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<sst xmlns="http://schemas.openxmlformats.org/spreadsheetml/2006/main" count="1160" uniqueCount="606">
  <si>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</si>
  <si>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</si>
  <si>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</si>
  <si>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</si>
  <si>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</si>
  <si>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</si>
  <si>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</si>
  <si>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</si>
  <si>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</si>
  <si>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</si>
  <si>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</si>
  <si>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</si>
  <si>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</si>
  <si>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</si>
  <si>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</si>
  <si>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</si>
  <si>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</si>
  <si>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</si>
  <si>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</si>
  <si>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</si>
  <si>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</si>
  <si>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</si>
  <si>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</si>
  <si>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</si>
  <si>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</si>
  <si>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</si>
  <si>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</si>
  <si>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</si>
  <si>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</si>
  <si>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</si>
  <si>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</si>
  <si>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</si>
  <si>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</si>
  <si>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</si>
  <si>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</si>
  <si>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</si>
  <si>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</si>
  <si>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</si>
  <si>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</si>
  <si>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</si>
  <si>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</si>
  <si>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</si>
  <si>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</si>
  <si>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</si>
  <si>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</si>
  <si>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</si>
  <si>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</si>
  <si>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</si>
  <si>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</si>
  <si>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</si>
  <si>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</si>
  <si>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</si>
  <si>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</si>
  <si>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</si>
  <si>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</si>
  <si>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</si>
  <si>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</si>
  <si>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</si>
  <si>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</si>
  <si>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</si>
  <si>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</si>
  <si>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</si>
  <si>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</si>
  <si>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</si>
  <si>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</si>
  <si>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</si>
  <si>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</si>
  <si>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</si>
  <si>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</si>
  <si>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</si>
  <si>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</si>
  <si>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</si>
  <si>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</si>
  <si>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</si>
  <si>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</si>
  <si>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</si>
  <si>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</si>
  <si>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</si>
  <si>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</si>
  <si>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</si>
  <si>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</si>
  <si>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</si>
  <si>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</si>
  <si>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</si>
  <si>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</si>
  <si>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</si>
  <si>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</si>
  <si>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</si>
  <si>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</si>
  <si>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</si>
  <si>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</si>
  <si>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</si>
  <si>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</si>
  <si>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</si>
  <si>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</si>
  <si>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</si>
  <si>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</si>
  <si>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</si>
  <si>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</si>
  <si>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</si>
  <si>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</si>
  <si>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</si>
  <si>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</si>
  <si>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</si>
  <si>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</si>
  <si>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</si>
  <si>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</si>
  <si>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</si>
  <si>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</si>
  <si>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</si>
  <si>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</si>
  <si>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</si>
  <si>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</si>
  <si>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</si>
  <si>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</si>
  <si>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</si>
  <si>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</si>
  <si>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</si>
  <si>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</si>
  <si>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</si>
  <si>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</si>
  <si>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</si>
  <si>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</si>
  <si>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</si>
  <si>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</si>
  <si>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</si>
  <si>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</si>
  <si>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</si>
  <si>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</si>
  <si>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</si>
  <si>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</si>
  <si>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</si>
  <si>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</si>
  <si>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</si>
  <si>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</si>
  <si>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</si>
  <si>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</si>
  <si>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</si>
  <si>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</si>
  <si>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</si>
  <si>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</si>
  <si>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</si>
  <si>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</si>
  <si>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</si>
  <si>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</si>
  <si>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</si>
  <si>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</si>
  <si>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</si>
  <si>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</si>
  <si>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</si>
  <si>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</si>
  <si>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</si>
  <si>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</si>
  <si>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</si>
  <si>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</si>
  <si>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</si>
  <si>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</si>
  <si>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</si>
  <si>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</si>
  <si>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</si>
  <si>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</si>
  <si>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</si>
  <si>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</si>
  <si>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</si>
  <si>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</si>
  <si>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</si>
  <si>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</si>
  <si>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</si>
  <si>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</si>
  <si>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</si>
  <si>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</si>
  <si>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</si>
  <si>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</si>
  <si>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</si>
  <si>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</si>
  <si>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</si>
  <si>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</si>
  <si>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</si>
  <si>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</si>
  <si>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</si>
  <si>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</si>
  <si>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</si>
  <si>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</si>
  <si>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</si>
  <si>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</si>
  <si>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</si>
  <si>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</si>
  <si>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</si>
  <si>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</si>
  <si>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</si>
  <si>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</si>
  <si>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</si>
  <si>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</si>
  <si>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</si>
  <si>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</si>
  <si>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</si>
  <si>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</si>
  <si>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</si>
  <si>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</si>
  <si>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</si>
  <si>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</si>
  <si>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</si>
  <si>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</si>
  <si>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</si>
  <si>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</si>
  <si>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</si>
  <si>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</si>
  <si>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</si>
  <si>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</si>
  <si>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</si>
  <si>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埼玉県小川町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</si>
  <si>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</si>
  <si>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</si>
  <si>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</si>
  <si>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</si>
  <si>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</si>
  <si>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</si>
  <si>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</si>
  <si>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</si>
  <si>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</si>
  <si>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</si>
  <si>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</si>
  <si>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</si>
  <si>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</si>
  <si>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</si>
  <si>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</si>
  <si>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</si>
  <si>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</si>
  <si>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</si>
  <si>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</si>
  <si>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</si>
  <si>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</si>
  <si>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</si>
  <si>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</si>
  <si>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</si>
  <si>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</si>
  <si>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</si>
  <si>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</si>
  <si>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</si>
  <si>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</si>
  <si>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</si>
  <si>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</si>
  <si>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</si>
  <si>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</si>
  <si>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</si>
  <si>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</si>
  <si>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</si>
  <si>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</si>
  <si>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</si>
  <si>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</si>
  <si>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</si>
  <si>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</si>
  <si>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</si>
  <si>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</si>
  <si>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</si>
  <si>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</si>
  <si>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</si>
  <si>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</si>
  <si>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</si>
  <si>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</si>
  <si>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</si>
  <si>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</si>
  <si>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</si>
  <si>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</si>
  <si>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</si>
  <si>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</si>
  <si>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</si>
  <si>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</si>
  <si>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</si>
  <si>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</si>
  <si>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</si>
  <si>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</si>
  <si>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</si>
  <si>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</si>
  <si>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</si>
  <si>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</si>
  <si>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</si>
  <si>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</si>
  <si>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</si>
  <si>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</si>
  <si>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</si>
  <si>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</si>
  <si>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</si>
  <si>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</si>
  <si>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</si>
  <si>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</si>
  <si>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</si>
  <si>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</si>
  <si>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</si>
  <si>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</si>
  <si>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</si>
  <si>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</si>
  <si>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</si>
  <si>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</si>
  <si>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</si>
  <si>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</si>
  <si>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</si>
  <si>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</si>
  <si>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</si>
  <si>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</si>
  <si>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</si>
  <si>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</si>
  <si>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</si>
  <si>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</si>
  <si>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</si>
  <si>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</si>
  <si>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</si>
  <si>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</si>
  <si>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</si>
  <si>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</si>
  <si>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</si>
  <si>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</si>
  <si>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</si>
  <si>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</si>
  <si>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</si>
  <si>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</si>
  <si>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</si>
  <si>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</si>
  <si>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</si>
  <si>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</si>
  <si>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</si>
  <si>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</si>
  <si>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</si>
  <si>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</si>
  <si>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</si>
  <si>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</si>
  <si>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</si>
  <si>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</si>
  <si>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</si>
  <si>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</si>
  <si>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</si>
  <si>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</si>
  <si>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</si>
  <si>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</si>
  <si>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</si>
  <si>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</si>
  <si>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</si>
  <si>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</si>
  <si>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</si>
  <si>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</si>
  <si>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</si>
  <si>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</si>
  <si>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</si>
  <si>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</si>
  <si>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</si>
  <si>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</si>
  <si>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</si>
  <si>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</si>
  <si>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</si>
  <si>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</si>
  <si>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</si>
  <si>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</si>
  <si>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</si>
  <si>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</si>
  <si>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</si>
  <si>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</si>
  <si>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</si>
  <si>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</si>
  <si>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</si>
  <si>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</si>
  <si>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埼玉県小川町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</si>
  <si>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</si>
  <si>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</si>
  <si>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</si>
  <si>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</si>
  <si>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</si>
  <si>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</si>
  <si>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</si>
  <si>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</si>
  <si>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</si>
  <si>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</si>
  <si>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</si>
  <si>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</si>
  <si>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</si>
  <si>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</si>
  <si>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</si>
  <si>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</si>
  <si>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</si>
  <si>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</si>
  <si>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</si>
  <si>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</si>
  <si>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</si>
  <si>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</si>
  <si>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</si>
  <si>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</si>
  <si>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</si>
  <si>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</si>
  <si>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</si>
  <si>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</si>
  <si>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</si>
  <si>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</si>
  <si>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</si>
  <si>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</si>
  <si>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</si>
  <si>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</si>
  <si>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</si>
  <si>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</si>
  <si>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</si>
  <si>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</si>
  <si>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</si>
  <si>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</si>
  <si>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</si>
  <si>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</si>
  <si>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</si>
  <si>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</si>
  <si>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</si>
  <si>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</si>
  <si>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</si>
  <si>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</si>
  <si>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</si>
  <si>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</si>
  <si>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</si>
  <si>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</si>
  <si>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</si>
  <si>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</si>
  <si>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</si>
  <si>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</si>
  <si>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</si>
  <si>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</si>
  <si>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</si>
  <si>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</si>
  <si>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</si>
  <si>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</si>
  <si>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</si>
  <si>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</si>
  <si>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</si>
  <si>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</si>
  <si>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</si>
  <si>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</si>
  <si>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</si>
  <si>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</si>
  <si>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</si>
  <si>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</si>
  <si>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</si>
  <si>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</si>
  <si>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</si>
  <si>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</si>
  <si>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</si>
  <si>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</si>
  <si>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</si>
  <si>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</si>
  <si>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</si>
  <si>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</si>
  <si>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</si>
  <si>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</si>
  <si>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</si>
  <si>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</si>
  <si>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</si>
  <si>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</si>
  <si>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</si>
  <si>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</si>
  <si>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</si>
  <si>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</si>
  <si>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</si>
  <si>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</si>
  <si>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</si>
  <si>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</si>
  <si>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</si>
  <si>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</si>
  <si>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</si>
  <si>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</si>
  <si>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</si>
  <si>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</si>
  <si>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</si>
  <si>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</si>
  <si>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</si>
  <si>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</si>
  <si>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</si>
  <si>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</si>
  <si>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</si>
  <si>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</si>
  <si>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</si>
  <si>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</si>
  <si>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</si>
  <si>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</si>
  <si>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</si>
  <si>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</si>
  <si>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</si>
  <si>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</si>
  <si>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</si>
  <si>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</si>
  <si>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</si>
  <si>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</si>
  <si>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</si>
  <si>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</si>
  <si>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</si>
  <si>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</si>
  <si>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</si>
  <si>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</si>
  <si>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</si>
  <si>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</si>
  <si>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</si>
  <si>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</si>
  <si>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</si>
  <si>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</si>
  <si>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</si>
  <si>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</si>
  <si>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</si>
  <si>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</si>
  <si>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</si>
  <si>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</si>
  <si>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</si>
  <si>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</si>
  <si>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</si>
  <si>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</si>
  <si>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</si>
  <si>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</si>
  <si>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</si>
  <si>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</si>
  <si>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</si>
  <si>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</si>
  <si>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</si>
  <si>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</si>
  <si>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</si>
  <si>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</si>
  <si>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</si>
  <si>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</si>
  <si>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</si>
  <si>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</si>
  <si>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</si>
  <si>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</si>
  <si>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</si>
  <si>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</si>
  <si>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</si>
  <si>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</si>
  <si>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</si>
  <si>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</si>
  <si>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</si>
  <si>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</si>
  <si>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</si>
  <si>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</si>
  <si>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</si>
  <si>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</si>
  <si>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</si>
  <si>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</si>
  <si>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</si>
  <si>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</si>
  <si>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</si>
  <si>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</si>
  <si>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</si>
  <si>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</si>
  <si>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</si>
  <si>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</si>
  <si>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</si>
  <si>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</si>
  <si>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3.27</t>
  </si>
  <si>
    <t>▲ 8.23</t>
  </si>
  <si>
    <t>▲ 5.23</t>
  </si>
  <si>
    <t>▲ 4.23</t>
  </si>
  <si>
    <t>▲ 2.00</t>
  </si>
  <si>
    <t>水道事業会計</t>
  </si>
  <si>
    <t>一般会計</t>
  </si>
  <si>
    <t>国民健康保険特別会計</t>
  </si>
  <si>
    <t>介護保険特別会計</t>
  </si>
  <si>
    <t>下水道事業特別会計</t>
  </si>
  <si>
    <t>後期高齢者医療特別会計</t>
  </si>
  <si>
    <t>農業集落排水事業特別会計</t>
  </si>
  <si>
    <t>その他会計（赤字）</t>
  </si>
  <si>
    <t>その他会計（黒字）</t>
  </si>
  <si>
    <t>埼玉県後期高齢者医療広域連合一般会計</t>
    <rPh sb="0" eb="3">
      <t>サイタマケン</t>
    </rPh>
    <rPh sb="3" eb="5">
      <t>コウキ</t>
    </rPh>
    <rPh sb="5" eb="8">
      <t>コウレイシャ</t>
    </rPh>
    <rPh sb="8" eb="10">
      <t>イリョウ</t>
    </rPh>
    <rPh sb="10" eb="12">
      <t>コウイキ</t>
    </rPh>
    <rPh sb="12" eb="14">
      <t>レンゴウ</t>
    </rPh>
    <rPh sb="14" eb="16">
      <t>イッパン</t>
    </rPh>
    <rPh sb="16" eb="18">
      <t>カイケイ</t>
    </rPh>
    <phoneticPr fontId="30"/>
  </si>
  <si>
    <t>埼玉県後期高齢者医療広域連合特別会計</t>
    <rPh sb="0" eb="3">
      <t>サイタマケン</t>
    </rPh>
    <rPh sb="3" eb="5">
      <t>コウキ</t>
    </rPh>
    <rPh sb="5" eb="8">
      <t>コウレイシャ</t>
    </rPh>
    <rPh sb="8" eb="10">
      <t>イリョウ</t>
    </rPh>
    <rPh sb="10" eb="12">
      <t>コウイキ</t>
    </rPh>
    <rPh sb="12" eb="14">
      <t>レンゴウ</t>
    </rPh>
    <rPh sb="14" eb="16">
      <t>トクベツ</t>
    </rPh>
    <rPh sb="16" eb="18">
      <t>カイケイ</t>
    </rPh>
    <phoneticPr fontId="30"/>
  </si>
  <si>
    <t>埼玉県市町村総合事務組合一般会計</t>
    <rPh sb="0" eb="3">
      <t>サイタマケン</t>
    </rPh>
    <rPh sb="3" eb="6">
      <t>シチョウソン</t>
    </rPh>
    <rPh sb="6" eb="8">
      <t>ソウゴウ</t>
    </rPh>
    <rPh sb="8" eb="10">
      <t>ジム</t>
    </rPh>
    <rPh sb="10" eb="12">
      <t>クミアイ</t>
    </rPh>
    <rPh sb="12" eb="14">
      <t>イッパン</t>
    </rPh>
    <rPh sb="14" eb="16">
      <t>カイケイ</t>
    </rPh>
    <phoneticPr fontId="30"/>
  </si>
  <si>
    <t>埼玉県市町村総合事務組合交通災害特別会計</t>
    <rPh sb="0" eb="3">
      <t>サイタマケン</t>
    </rPh>
    <rPh sb="3" eb="6">
      <t>シチョウソン</t>
    </rPh>
    <rPh sb="6" eb="8">
      <t>ソウゴウ</t>
    </rPh>
    <rPh sb="8" eb="10">
      <t>ジム</t>
    </rPh>
    <rPh sb="10" eb="12">
      <t>クミアイ</t>
    </rPh>
    <rPh sb="12" eb="14">
      <t>コウツウ</t>
    </rPh>
    <rPh sb="14" eb="16">
      <t>サイガイ</t>
    </rPh>
    <rPh sb="16" eb="18">
      <t>トクベツ</t>
    </rPh>
    <rPh sb="18" eb="20">
      <t>カイケイ</t>
    </rPh>
    <phoneticPr fontId="30"/>
  </si>
  <si>
    <t>彩の国さいたま人づくり広域連合</t>
    <rPh sb="0" eb="1">
      <t>サイ</t>
    </rPh>
    <rPh sb="2" eb="3">
      <t>クニ</t>
    </rPh>
    <rPh sb="7" eb="8">
      <t>ヒト</t>
    </rPh>
    <rPh sb="11" eb="13">
      <t>コウイキ</t>
    </rPh>
    <rPh sb="13" eb="15">
      <t>レンゴウ</t>
    </rPh>
    <phoneticPr fontId="30"/>
  </si>
  <si>
    <t>比企広域市町村圏組合一般会計</t>
    <rPh sb="0" eb="2">
      <t>ヒキ</t>
    </rPh>
    <rPh sb="2" eb="4">
      <t>コウイキ</t>
    </rPh>
    <rPh sb="4" eb="7">
      <t>シチョウソン</t>
    </rPh>
    <rPh sb="7" eb="8">
      <t>ケン</t>
    </rPh>
    <rPh sb="8" eb="10">
      <t>クミアイ</t>
    </rPh>
    <rPh sb="10" eb="12">
      <t>イッパン</t>
    </rPh>
    <rPh sb="12" eb="14">
      <t>カイケイ</t>
    </rPh>
    <phoneticPr fontId="30"/>
  </si>
  <si>
    <t>比企広域市町村圏組合消防特別会計</t>
    <rPh sb="0" eb="2">
      <t>ヒキ</t>
    </rPh>
    <rPh sb="2" eb="4">
      <t>コウイキ</t>
    </rPh>
    <rPh sb="4" eb="7">
      <t>シチョウソン</t>
    </rPh>
    <rPh sb="7" eb="8">
      <t>ケン</t>
    </rPh>
    <rPh sb="8" eb="10">
      <t>クミアイ</t>
    </rPh>
    <rPh sb="10" eb="12">
      <t>ショウボウ</t>
    </rPh>
    <rPh sb="12" eb="14">
      <t>トクベツ</t>
    </rPh>
    <rPh sb="14" eb="16">
      <t>カイケイ</t>
    </rPh>
    <phoneticPr fontId="30"/>
  </si>
  <si>
    <t>比企広域市町村圏組合斎場及び霊きゅう自動車特別会計</t>
    <rPh sb="0" eb="2">
      <t>ヒキ</t>
    </rPh>
    <rPh sb="2" eb="4">
      <t>コウイキ</t>
    </rPh>
    <rPh sb="4" eb="7">
      <t>シチョウソン</t>
    </rPh>
    <rPh sb="7" eb="8">
      <t>ケン</t>
    </rPh>
    <rPh sb="8" eb="10">
      <t>クミアイ</t>
    </rPh>
    <rPh sb="10" eb="12">
      <t>サイジョウ</t>
    </rPh>
    <rPh sb="12" eb="13">
      <t>オヨ</t>
    </rPh>
    <rPh sb="14" eb="15">
      <t>レイ</t>
    </rPh>
    <rPh sb="18" eb="21">
      <t>ジドウシャ</t>
    </rPh>
    <rPh sb="21" eb="23">
      <t>トクベツ</t>
    </rPh>
    <rPh sb="23" eb="25">
      <t>カイケイ</t>
    </rPh>
    <phoneticPr fontId="30"/>
  </si>
  <si>
    <t>比企広域市町村圏組合介護認定及び障害程度区分審査会特別会計</t>
    <rPh sb="0" eb="2">
      <t>ヒキ</t>
    </rPh>
    <rPh sb="2" eb="4">
      <t>コウイキ</t>
    </rPh>
    <rPh sb="4" eb="7">
      <t>シチョウソン</t>
    </rPh>
    <rPh sb="7" eb="8">
      <t>ケン</t>
    </rPh>
    <rPh sb="8" eb="10">
      <t>クミアイ</t>
    </rPh>
    <rPh sb="10" eb="12">
      <t>カイゴ</t>
    </rPh>
    <rPh sb="12" eb="14">
      <t>ニンテイ</t>
    </rPh>
    <rPh sb="14" eb="15">
      <t>オヨ</t>
    </rPh>
    <rPh sb="16" eb="18">
      <t>ショウガイ</t>
    </rPh>
    <rPh sb="18" eb="20">
      <t>テイド</t>
    </rPh>
    <rPh sb="20" eb="22">
      <t>クブン</t>
    </rPh>
    <rPh sb="22" eb="25">
      <t>シンサカイ</t>
    </rPh>
    <rPh sb="25" eb="27">
      <t>トクベツ</t>
    </rPh>
    <rPh sb="27" eb="29">
      <t>カイケイ</t>
    </rPh>
    <phoneticPr fontId="30"/>
  </si>
  <si>
    <t>比企広域市町村圏組合公平委員会特別会計</t>
    <rPh sb="0" eb="2">
      <t>ヒキ</t>
    </rPh>
    <rPh sb="2" eb="4">
      <t>コウイキ</t>
    </rPh>
    <rPh sb="4" eb="7">
      <t>シチョウソン</t>
    </rPh>
    <rPh sb="7" eb="8">
      <t>ケン</t>
    </rPh>
    <rPh sb="8" eb="10">
      <t>クミアイ</t>
    </rPh>
    <rPh sb="10" eb="12">
      <t>コウヘイ</t>
    </rPh>
    <rPh sb="12" eb="15">
      <t>イインカイ</t>
    </rPh>
    <rPh sb="15" eb="17">
      <t>トクベツ</t>
    </rPh>
    <rPh sb="17" eb="19">
      <t>カイケイ</t>
    </rPh>
    <phoneticPr fontId="30"/>
  </si>
  <si>
    <t>小川地区衛生組合</t>
    <rPh sb="0" eb="2">
      <t>オガワ</t>
    </rPh>
    <rPh sb="2" eb="4">
      <t>チク</t>
    </rPh>
    <rPh sb="4" eb="6">
      <t>エイセイ</t>
    </rPh>
    <rPh sb="6" eb="8">
      <t>クミアイ</t>
    </rPh>
    <phoneticPr fontId="30"/>
  </si>
  <si>
    <t>埼玉中部資源循環組合</t>
    <rPh sb="0" eb="2">
      <t>サイタマ</t>
    </rPh>
    <rPh sb="2" eb="4">
      <t>チュウブ</t>
    </rPh>
    <rPh sb="4" eb="6">
      <t>シゲン</t>
    </rPh>
    <rPh sb="6" eb="8">
      <t>ジュンカン</t>
    </rPh>
    <rPh sb="8" eb="10">
      <t>クミアイ</t>
    </rPh>
    <phoneticPr fontId="2"/>
  </si>
  <si>
    <t>小川町文化協会</t>
    <rPh sb="0" eb="3">
      <t>オガワマチ</t>
    </rPh>
    <rPh sb="3" eb="5">
      <t>ブンカ</t>
    </rPh>
    <rPh sb="5" eb="7">
      <t>キョウカイ</t>
    </rPh>
    <phoneticPr fontId="30"/>
  </si>
  <si>
    <t>埼玉伝統工芸協会</t>
    <rPh sb="0" eb="2">
      <t>サイタマ</t>
    </rPh>
    <rPh sb="2" eb="4">
      <t>デントウ</t>
    </rPh>
    <rPh sb="4" eb="6">
      <t>コウゲイ</t>
    </rPh>
    <rPh sb="6" eb="8">
      <t>キョウカイ</t>
    </rPh>
    <phoneticPr fontId="30"/>
  </si>
  <si>
    <t>-</t>
    <phoneticPr fontId="2"/>
  </si>
  <si>
    <t>-</t>
    <phoneticPr fontId="2"/>
  </si>
  <si>
    <t>-</t>
    <phoneticPr fontId="2"/>
  </si>
  <si>
    <t>-</t>
    <phoneticPr fontId="2"/>
  </si>
  <si>
    <t>-</t>
    <phoneticPr fontId="2"/>
  </si>
  <si>
    <t>-</t>
    <phoneticPr fontId="2"/>
  </si>
  <si>
    <t>-</t>
    <phoneticPr fontId="2"/>
  </si>
  <si>
    <t>-</t>
    <phoneticPr fontId="2"/>
  </si>
  <si>
    <t>-</t>
    <phoneticPr fontId="2"/>
  </si>
  <si>
    <t>地域福祉基金</t>
    <phoneticPr fontId="11"/>
  </si>
  <si>
    <t>公共施設整備基金</t>
    <phoneticPr fontId="2"/>
  </si>
  <si>
    <t>寄附によるまちづくり基金</t>
    <phoneticPr fontId="2"/>
  </si>
  <si>
    <t>災害救助基金</t>
    <phoneticPr fontId="2"/>
  </si>
  <si>
    <t>社会福祉施設建設基金</t>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</si>
  <si>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</si>
  <si>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</si>
  <si>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</si>
  <si>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</si>
  <si>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</si>
  <si>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</si>
  <si>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</si>
  <si>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</si>
  <si>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</si>
  <si>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</si>
  <si>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</si>
  <si>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</si>
  <si>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</si>
  <si>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</si>
  <si>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</si>
  <si>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将来負担比率については高い水準となっている。将来負担比率が高い要因としては、平成24年度から平成26年度に行った中学校の改築事業に際し、合計で6.6億円の地方債を発行したことが挙げられる。これらの地方債の償還が平成28年度から始まったことで、実質公債費比率も上昇していくことが見込まれる。加えて社会保障関係費が増大し、償還財源の確保が困難となるため、不断の歳出削減に取り組んでいく必要がある。</t>
    <rPh sb="170" eb="171">
      <t>クワ</t>
    </rPh>
    <rPh sb="173" eb="180">
      <t>シャカイホショウカンケイヒ</t>
    </rPh>
    <rPh sb="181" eb="183">
      <t>ゾウダイ</t>
    </rPh>
    <rPh sb="185" eb="187">
      <t>ショウカン</t>
    </rPh>
    <rPh sb="187" eb="189">
      <t>ザイゲン</t>
    </rPh>
    <rPh sb="190" eb="192">
      <t>カクホ</t>
    </rPh>
    <rPh sb="193" eb="195">
      <t>コンナン</t>
    </rPh>
    <rPh sb="201" eb="203">
      <t>フダン</t>
    </rPh>
    <rPh sb="204" eb="208">
      <t>サイシュツサクゲン</t>
    </rPh>
    <phoneticPr fontId="5"/>
  </si>
  <si>
    <t>実質公債費比率</t>
    <phoneticPr fontId="5"/>
  </si>
  <si>
    <t xml:space="preserve"> </t>
    <phoneticPr fontId="5"/>
  </si>
  <si>
    <t xml:space="preserve">　将来負担比率は類似団体平均を上回っているが、地方債現在高の減少や退職手当負担見込額が減少したことにより低下傾向にある。有形固定資産減価償却率は類似団体平均を上回っており、早急に老朽化対策を行う必要がある。指数が上昇している主な要因としては、昭和50年代に建設された学校施設などの老朽化の進行が挙げられる。公共施設等総合管理計画に基づき、施設総量の適正化や長寿命化を図っていく。
　　なお、H27の有形固定資産減価償却率57.2％の数値については算出誤りであり、71.5％が正しい数値である。
</t>
    <rPh sb="76" eb="78">
      <t>ヘイキン</t>
    </rPh>
    <rPh sb="79" eb="81">
      <t>ウワマワ</t>
    </rPh>
    <rPh sb="86" eb="88">
      <t>ソウキュウ</t>
    </rPh>
    <rPh sb="89" eb="92">
      <t>ロウキュウカ</t>
    </rPh>
    <rPh sb="92" eb="94">
      <t>タイサク</t>
    </rPh>
    <rPh sb="95" eb="96">
      <t>オコナ</t>
    </rPh>
    <rPh sb="97" eb="99">
      <t>ヒツヨウ</t>
    </rPh>
    <rPh sb="103" eb="105">
      <t>シスウ</t>
    </rPh>
    <rPh sb="106" eb="108">
      <t>ジョウショウ</t>
    </rPh>
    <rPh sb="169" eb="171">
      <t>シセツ</t>
    </rPh>
    <rPh sb="171" eb="173">
      <t>ソウリョウ</t>
    </rPh>
    <rPh sb="174" eb="177">
      <t>テキセイカ</t>
    </rPh>
    <rPh sb="178" eb="182">
      <t>チョウジュミョウカ</t>
    </rPh>
    <rPh sb="183" eb="184">
      <t>ハカ</t>
    </rPh>
    <rPh sb="199" eb="205">
      <t>ユウケイコテイシサン</t>
    </rPh>
    <rPh sb="205" eb="207">
      <t>ゲンカ</t>
    </rPh>
    <rPh sb="207" eb="209">
      <t>ショウキャク</t>
    </rPh>
    <rPh sb="209" eb="210">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</si>
</sst>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2" fillId="0" borderId="41" xfId="16" applyFont="1" applyBorder="1" applyAlignment="1" applyProtection="1">
      <alignment horizontal="left" vertical="top" wrapText="1"/>
      <protection locked="0"/>
    </xf>
    <xf numFmtId="0" fontId="12" fillId="0" borderId="12" xfId="16" applyFont="1" applyBorder="1" applyAlignment="1" applyProtection="1">
      <alignment horizontal="left" vertical="top" wrapText="1"/>
      <protection locked="0"/>
    </xf>
    <xf numFmtId="0" fontId="12" fillId="0" borderId="46" xfId="16" applyFont="1" applyBorder="1" applyAlignment="1" applyProtection="1">
      <alignment horizontal="left" vertical="top" wrapText="1"/>
      <protection locked="0"/>
    </xf>
    <xf numFmtId="0" fontId="12" fillId="0" borderId="62" xfId="16" applyFont="1" applyBorder="1" applyAlignment="1" applyProtection="1">
      <alignment horizontal="left" vertical="top" wrapText="1"/>
      <protection locked="0"/>
    </xf>
    <xf numFmtId="0" fontId="12" fillId="0" borderId="0" xfId="16" applyFont="1" applyAlignment="1" applyProtection="1">
      <alignment horizontal="left" vertical="top" wrapText="1"/>
      <protection locked="0"/>
    </xf>
    <xf numFmtId="0" fontId="12" fillId="0" borderId="38" xfId="16" applyFont="1" applyBorder="1" applyAlignment="1" applyProtection="1">
      <alignment horizontal="left" vertical="top" wrapText="1"/>
      <protection locked="0"/>
    </xf>
    <xf numFmtId="0" fontId="12" fillId="0" borderId="37" xfId="16" applyFont="1" applyBorder="1" applyAlignment="1" applyProtection="1">
      <alignment horizontal="left" vertical="top" wrapText="1"/>
      <protection locked="0"/>
    </xf>
    <xf numFmtId="0" fontId="12" fillId="0" borderId="52" xfId="16" applyFont="1" applyBorder="1" applyAlignment="1" applyProtection="1">
      <alignment horizontal="left" vertical="top" wrapText="1"/>
      <protection locked="0"/>
    </xf>
    <xf numFmtId="0" fontId="12"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F390-4066-9ABD-E1A20688B9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39670</c:v>
                </c:pt>
                <c:pt idx="1">
                  <c:v>70457</c:v>
                </c:pt>
                <c:pt idx="2">
                  <c:v>21415</c:v>
                </c:pt>
                <c:pt idx="3">
                  <c:v>16269</c:v>
                </c:pt>
                <c:pt idx="4">
                  <c:v>25902</c:v>
                </c:pt>
              </c:numCache>
            </c:numRef>
          </c:val>
          <c:smooth val="0"/>
          <c:extLst xmlns:c16r2="http://schemas.microsoft.com/office/drawing/2015/06/chart">
            <c:ext xmlns:c16="http://schemas.microsoft.com/office/drawing/2014/chart" uri="{C3380CC4-5D6E-409C-BE32-E72D297353CC}">
              <c16:uniqueId val="{00000001-F390-4066-9ABD-E1A20688B915}"/>
            </c:ext>
          </c:extLst>
        </c:ser>
        <c:dLbls>
          <c:showLegendKey val="0"/>
          <c:showVal val="0"/>
          <c:showCatName val="0"/>
          <c:showSerName val="0"/>
          <c:showPercent val="0"/>
          <c:showBubbleSize val="0"/>
        </c:dLbls>
        <c:marker val="1"/>
        <c:smooth val="0"/>
        <c:axId val="146905728"/>
        <c:axId val="152396544"/>
      </c:lineChart>
      <c:catAx>
        <c:axId val="146905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396544"/>
        <c:crosses val="autoZero"/>
        <c:auto val="1"/>
        <c:lblAlgn val="ctr"/>
        <c:lblOffset val="100"/>
        <c:tickLblSkip val="1"/>
        <c:tickMarkSkip val="1"/>
        <c:noMultiLvlLbl val="0"/>
      </c:catAx>
      <c:valAx>
        <c:axId val="15239654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905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6.29</c:v>
                </c:pt>
                <c:pt idx="1">
                  <c:v>6.25</c:v>
                </c:pt>
                <c:pt idx="2">
                  <c:v>4.72</c:v>
                </c:pt>
                <c:pt idx="3">
                  <c:v>5.16</c:v>
                </c:pt>
                <c:pt idx="4">
                  <c:v>3.66</c:v>
                </c:pt>
              </c:numCache>
            </c:numRef>
          </c:val>
          <c:extLst xmlns:c16r2="http://schemas.microsoft.com/office/drawing/2015/06/chart">
            <c:ext xmlns:c16="http://schemas.microsoft.com/office/drawing/2014/chart" uri="{C3380CC4-5D6E-409C-BE32-E72D297353CC}">
              <c16:uniqueId val="{00000000-A57B-4F41-AB05-CB7108F088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10.88</c:v>
                </c:pt>
                <c:pt idx="1">
                  <c:v>8.23</c:v>
                </c:pt>
                <c:pt idx="2">
                  <c:v>9.52</c:v>
                </c:pt>
                <c:pt idx="3">
                  <c:v>9.02</c:v>
                </c:pt>
                <c:pt idx="4">
                  <c:v>12.89</c:v>
                </c:pt>
              </c:numCache>
            </c:numRef>
          </c:val>
          <c:extLst xmlns:c16r2="http://schemas.microsoft.com/office/drawing/2015/06/chart">
            <c:ext xmlns:c16="http://schemas.microsoft.com/office/drawing/2014/chart" uri="{C3380CC4-5D6E-409C-BE32-E72D297353CC}">
              <c16:uniqueId val="{00000001-A57B-4F41-AB05-CB7108F088B7}"/>
            </c:ext>
          </c:extLst>
        </c:ser>
        <c:dLbls>
          <c:showLegendKey val="0"/>
          <c:showVal val="0"/>
          <c:showCatName val="0"/>
          <c:showSerName val="0"/>
          <c:showPercent val="0"/>
          <c:showBubbleSize val="0"/>
        </c:dLbls>
        <c:gapWidth val="250"/>
        <c:overlap val="100"/>
        <c:axId val="158503680"/>
        <c:axId val="158505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-3.27</c:v>
                </c:pt>
                <c:pt idx="1">
                  <c:v>-8.23</c:v>
                </c:pt>
                <c:pt idx="2">
                  <c:v>-5.23</c:v>
                </c:pt>
                <c:pt idx="3">
                  <c:v>-4.2300000000000004</c:v>
                </c:pt>
                <c:pt idx="4">
                  <c:v>-2</c:v>
                </c:pt>
              </c:numCache>
            </c:numRef>
          </c:val>
          <c:smooth val="0"/>
          <c:extLst xmlns:c16r2="http://schemas.microsoft.com/office/drawing/2015/06/chart">
            <c:ext xmlns:c16="http://schemas.microsoft.com/office/drawing/2014/chart" uri="{C3380CC4-5D6E-409C-BE32-E72D297353CC}">
              <c16:uniqueId val="{00000002-A57B-4F41-AB05-CB7108F088B7}"/>
            </c:ext>
          </c:extLst>
        </c:ser>
        <c:dLbls>
          <c:showLegendKey val="0"/>
          <c:showVal val="0"/>
          <c:showCatName val="0"/>
          <c:showSerName val="0"/>
          <c:showPercent val="0"/>
          <c:showBubbleSize val="0"/>
        </c:dLbls>
        <c:marker val="1"/>
        <c:smooth val="0"/>
        <c:axId val="158503680"/>
        <c:axId val="158505600"/>
      </c:lineChart>
      <c:catAx>
        <c:axId val="15850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505600"/>
        <c:crosses val="autoZero"/>
        <c:auto val="1"/>
        <c:lblAlgn val="ctr"/>
        <c:lblOffset val="100"/>
        <c:tickLblSkip val="1"/>
        <c:tickMarkSkip val="1"/>
        <c:noMultiLvlLbl val="0"/>
      </c:catAx>
      <c:valAx>
        <c:axId val="158505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0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8B7-4B4F-B8FC-70A1EB7FB8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8B7-4B4F-B8FC-70A1EB7FB8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8B7-4B4F-B8FC-70A1EB7FB8E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0.09</c:v>
                </c:pt>
                <c:pt idx="4">
                  <c:v>#N/A</c:v>
                </c:pt>
                <c:pt idx="5">
                  <c:v>0.14000000000000001</c:v>
                </c:pt>
                <c:pt idx="6">
                  <c:v>#N/A</c:v>
                </c:pt>
                <c:pt idx="7">
                  <c:v>0.13</c:v>
                </c:pt>
                <c:pt idx="8">
                  <c:v>#N/A</c:v>
                </c:pt>
                <c:pt idx="9">
                  <c:v>0.06</c:v>
                </c:pt>
              </c:numCache>
            </c:numRef>
          </c:val>
          <c:extLst xmlns:c16r2="http://schemas.microsoft.com/office/drawing/2015/06/chart">
            <c:ext xmlns:c16="http://schemas.microsoft.com/office/drawing/2014/chart" uri="{C3380CC4-5D6E-409C-BE32-E72D297353CC}">
              <c16:uniqueId val="{00000003-E8B7-4B4F-B8FC-70A1EB7FB8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4-E8B7-4B4F-B8FC-70A1EB7FB8E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0.39</c:v>
                </c:pt>
                <c:pt idx="2">
                  <c:v>#N/A</c:v>
                </c:pt>
                <c:pt idx="3">
                  <c:v>0.57999999999999996</c:v>
                </c:pt>
                <c:pt idx="4">
                  <c:v>#N/A</c:v>
                </c:pt>
                <c:pt idx="5">
                  <c:v>0.73</c:v>
                </c:pt>
                <c:pt idx="6">
                  <c:v>#N/A</c:v>
                </c:pt>
                <c:pt idx="7">
                  <c:v>0.69</c:v>
                </c:pt>
                <c:pt idx="8">
                  <c:v>#N/A</c:v>
                </c:pt>
                <c:pt idx="9">
                  <c:v>0.41</c:v>
                </c:pt>
              </c:numCache>
            </c:numRef>
          </c:val>
          <c:extLst xmlns:c16r2="http://schemas.microsoft.com/office/drawing/2015/06/chart">
            <c:ext xmlns:c16="http://schemas.microsoft.com/office/drawing/2014/chart" uri="{C3380CC4-5D6E-409C-BE32-E72D297353CC}">
              <c16:uniqueId val="{00000005-E8B7-4B4F-B8FC-70A1EB7FB8E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1.25</c:v>
                </c:pt>
                <c:pt idx="2">
                  <c:v>#N/A</c:v>
                </c:pt>
                <c:pt idx="3">
                  <c:v>0.56999999999999995</c:v>
                </c:pt>
                <c:pt idx="4">
                  <c:v>#N/A</c:v>
                </c:pt>
                <c:pt idx="5">
                  <c:v>1.35</c:v>
                </c:pt>
                <c:pt idx="6">
                  <c:v>#N/A</c:v>
                </c:pt>
                <c:pt idx="7">
                  <c:v>1.94</c:v>
                </c:pt>
                <c:pt idx="8">
                  <c:v>#N/A</c:v>
                </c:pt>
                <c:pt idx="9">
                  <c:v>0.97</c:v>
                </c:pt>
              </c:numCache>
            </c:numRef>
          </c:val>
          <c:extLst xmlns:c16r2="http://schemas.microsoft.com/office/drawing/2015/06/chart">
            <c:ext xmlns:c16="http://schemas.microsoft.com/office/drawing/2014/chart" uri="{C3380CC4-5D6E-409C-BE32-E72D297353CC}">
              <c16:uniqueId val="{00000006-E8B7-4B4F-B8FC-70A1EB7FB8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2.41</c:v>
                </c:pt>
                <c:pt idx="2">
                  <c:v>#N/A</c:v>
                </c:pt>
                <c:pt idx="3">
                  <c:v>2.12</c:v>
                </c:pt>
                <c:pt idx="4">
                  <c:v>#N/A</c:v>
                </c:pt>
                <c:pt idx="5">
                  <c:v>3.15</c:v>
                </c:pt>
                <c:pt idx="6">
                  <c:v>#N/A</c:v>
                </c:pt>
                <c:pt idx="7">
                  <c:v>2.98</c:v>
                </c:pt>
                <c:pt idx="8">
                  <c:v>#N/A</c:v>
                </c:pt>
                <c:pt idx="9">
                  <c:v>2.46</c:v>
                </c:pt>
              </c:numCache>
            </c:numRef>
          </c:val>
          <c:extLst xmlns:c16r2="http://schemas.microsoft.com/office/drawing/2015/06/chart">
            <c:ext xmlns:c16="http://schemas.microsoft.com/office/drawing/2014/chart" uri="{C3380CC4-5D6E-409C-BE32-E72D297353CC}">
              <c16:uniqueId val="{00000007-E8B7-4B4F-B8FC-70A1EB7FB8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6.28</c:v>
                </c:pt>
                <c:pt idx="2">
                  <c:v>#N/A</c:v>
                </c:pt>
                <c:pt idx="3">
                  <c:v>6.25</c:v>
                </c:pt>
                <c:pt idx="4">
                  <c:v>#N/A</c:v>
                </c:pt>
                <c:pt idx="5">
                  <c:v>4.72</c:v>
                </c:pt>
                <c:pt idx="6">
                  <c:v>#N/A</c:v>
                </c:pt>
                <c:pt idx="7">
                  <c:v>5.16</c:v>
                </c:pt>
                <c:pt idx="8">
                  <c:v>#N/A</c:v>
                </c:pt>
                <c:pt idx="9">
                  <c:v>3.66</c:v>
                </c:pt>
              </c:numCache>
            </c:numRef>
          </c:val>
          <c:extLst xmlns:c16r2="http://schemas.microsoft.com/office/drawing/2015/06/chart">
            <c:ext xmlns:c16="http://schemas.microsoft.com/office/drawing/2014/chart" uri="{C3380CC4-5D6E-409C-BE32-E72D297353CC}">
              <c16:uniqueId val="{00000008-E8B7-4B4F-B8FC-70A1EB7FB8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19.62</c:v>
                </c:pt>
                <c:pt idx="2">
                  <c:v>#N/A</c:v>
                </c:pt>
                <c:pt idx="3">
                  <c:v>18.48</c:v>
                </c:pt>
                <c:pt idx="4">
                  <c:v>#N/A</c:v>
                </c:pt>
                <c:pt idx="5">
                  <c:v>17.98</c:v>
                </c:pt>
                <c:pt idx="6">
                  <c:v>#N/A</c:v>
                </c:pt>
                <c:pt idx="7">
                  <c:v>19.64</c:v>
                </c:pt>
                <c:pt idx="8">
                  <c:v>#N/A</c:v>
                </c:pt>
                <c:pt idx="9">
                  <c:v>20.53</c:v>
                </c:pt>
              </c:numCache>
            </c:numRef>
          </c:val>
          <c:extLst xmlns:c16r2="http://schemas.microsoft.com/office/drawing/2015/06/chart">
            <c:ext xmlns:c16="http://schemas.microsoft.com/office/drawing/2014/chart" uri="{C3380CC4-5D6E-409C-BE32-E72D297353CC}">
              <c16:uniqueId val="{00000009-E8B7-4B4F-B8FC-70A1EB7FB8EA}"/>
            </c:ext>
          </c:extLst>
        </c:ser>
        <c:dLbls>
          <c:showLegendKey val="0"/>
          <c:showVal val="0"/>
          <c:showCatName val="0"/>
          <c:showSerName val="0"/>
          <c:showPercent val="0"/>
          <c:showBubbleSize val="0"/>
        </c:dLbls>
        <c:gapWidth val="150"/>
        <c:overlap val="100"/>
        <c:axId val="159021696"/>
        <c:axId val="159035776"/>
      </c:barChart>
      <c:catAx>
        <c:axId val="15902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9035776"/>
        <c:crosses val="autoZero"/>
        <c:auto val="1"/>
        <c:lblAlgn val="ctr"/>
        <c:lblOffset val="100"/>
        <c:tickLblSkip val="1"/>
        <c:tickMarkSkip val="1"/>
        <c:noMultiLvlLbl val="0"/>
      </c:catAx>
      <c:valAx>
        <c:axId val="15903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21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850</c:v>
                </c:pt>
                <c:pt idx="5">
                  <c:v>907</c:v>
                </c:pt>
                <c:pt idx="8">
                  <c:v>846</c:v>
                </c:pt>
                <c:pt idx="11">
                  <c:v>804</c:v>
                </c:pt>
                <c:pt idx="14">
                  <c:v>802</c:v>
                </c:pt>
              </c:numCache>
            </c:numRef>
          </c:val>
          <c:extLst xmlns:c16r2="http://schemas.microsoft.com/office/drawing/2015/06/chart">
            <c:ext xmlns:c16="http://schemas.microsoft.com/office/drawing/2014/chart" uri="{C3380CC4-5D6E-409C-BE32-E72D297353CC}">
              <c16:uniqueId val="{00000000-1D7C-4C04-95C4-C32AC48299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7C-4C04-95C4-C32AC48299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D7C-4C04-95C4-C32AC48299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c:v>
                </c:pt>
                <c:pt idx="3">
                  <c:v>42</c:v>
                </c:pt>
                <c:pt idx="6">
                  <c:v>38</c:v>
                </c:pt>
                <c:pt idx="9">
                  <c:v>36</c:v>
                </c:pt>
                <c:pt idx="12">
                  <c:v>34</c:v>
                </c:pt>
              </c:numCache>
            </c:numRef>
          </c:val>
          <c:extLst xmlns:c16r2="http://schemas.microsoft.com/office/drawing/2015/06/chart">
            <c:ext xmlns:c16="http://schemas.microsoft.com/office/drawing/2014/chart" uri="{C3380CC4-5D6E-409C-BE32-E72D297353CC}">
              <c16:uniqueId val="{00000003-1D7C-4C04-95C4-C32AC48299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180</c:v>
                </c:pt>
                <c:pt idx="3">
                  <c:v>198</c:v>
                </c:pt>
                <c:pt idx="6">
                  <c:v>206</c:v>
                </c:pt>
                <c:pt idx="9">
                  <c:v>193</c:v>
                </c:pt>
                <c:pt idx="12">
                  <c:v>162</c:v>
                </c:pt>
              </c:numCache>
            </c:numRef>
          </c:val>
          <c:extLst xmlns:c16r2="http://schemas.microsoft.com/office/drawing/2015/06/chart">
            <c:ext xmlns:c16="http://schemas.microsoft.com/office/drawing/2014/chart" uri="{C3380CC4-5D6E-409C-BE32-E72D297353CC}">
              <c16:uniqueId val="{00000004-1D7C-4C04-95C4-C32AC48299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7C-4C04-95C4-C32AC48299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7C-4C04-95C4-C32AC48299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820</c:v>
                </c:pt>
                <c:pt idx="3">
                  <c:v>829</c:v>
                </c:pt>
                <c:pt idx="6">
                  <c:v>892</c:v>
                </c:pt>
                <c:pt idx="9">
                  <c:v>923</c:v>
                </c:pt>
                <c:pt idx="12">
                  <c:v>948</c:v>
                </c:pt>
              </c:numCache>
            </c:numRef>
          </c:val>
          <c:extLst xmlns:c16r2="http://schemas.microsoft.com/office/drawing/2015/06/chart">
            <c:ext xmlns:c16="http://schemas.microsoft.com/office/drawing/2014/chart" uri="{C3380CC4-5D6E-409C-BE32-E72D297353CC}">
              <c16:uniqueId val="{00000007-1D7C-4C04-95C4-C32AC482990A}"/>
            </c:ext>
          </c:extLst>
        </c:ser>
        <c:dLbls>
          <c:showLegendKey val="0"/>
          <c:showVal val="0"/>
          <c:showCatName val="0"/>
          <c:showSerName val="0"/>
          <c:showPercent val="0"/>
          <c:showBubbleSize val="0"/>
        </c:dLbls>
        <c:gapWidth val="100"/>
        <c:overlap val="100"/>
        <c:axId val="158971392"/>
        <c:axId val="15897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191</c:v>
                </c:pt>
                <c:pt idx="2">
                  <c:v>#N/A</c:v>
                </c:pt>
                <c:pt idx="3">
                  <c:v>#N/A</c:v>
                </c:pt>
                <c:pt idx="4">
                  <c:v>162</c:v>
                </c:pt>
                <c:pt idx="5">
                  <c:v>#N/A</c:v>
                </c:pt>
                <c:pt idx="6">
                  <c:v>#N/A</c:v>
                </c:pt>
                <c:pt idx="7">
                  <c:v>290</c:v>
                </c:pt>
                <c:pt idx="8">
                  <c:v>#N/A</c:v>
                </c:pt>
                <c:pt idx="9">
                  <c:v>#N/A</c:v>
                </c:pt>
                <c:pt idx="10">
                  <c:v>348</c:v>
                </c:pt>
                <c:pt idx="11">
                  <c:v>#N/A</c:v>
                </c:pt>
                <c:pt idx="12">
                  <c:v>#N/A</c:v>
                </c:pt>
                <c:pt idx="13">
                  <c:v>342</c:v>
                </c:pt>
                <c:pt idx="14">
                  <c:v>#N/A</c:v>
                </c:pt>
              </c:numCache>
            </c:numRef>
          </c:val>
          <c:smooth val="0"/>
          <c:extLst xmlns:c16r2="http://schemas.microsoft.com/office/drawing/2015/06/chart">
            <c:ext xmlns:c16="http://schemas.microsoft.com/office/drawing/2014/chart" uri="{C3380CC4-5D6E-409C-BE32-E72D297353CC}">
              <c16:uniqueId val="{00000008-1D7C-4C04-95C4-C32AC482990A}"/>
            </c:ext>
          </c:extLst>
        </c:ser>
        <c:dLbls>
          <c:showLegendKey val="0"/>
          <c:showVal val="0"/>
          <c:showCatName val="0"/>
          <c:showSerName val="0"/>
          <c:showPercent val="0"/>
          <c:showBubbleSize val="0"/>
        </c:dLbls>
        <c:marker val="1"/>
        <c:smooth val="0"/>
        <c:axId val="158971392"/>
        <c:axId val="158973312"/>
      </c:lineChart>
      <c:catAx>
        <c:axId val="1589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73312"/>
        <c:crosses val="autoZero"/>
        <c:auto val="1"/>
        <c:lblAlgn val="ctr"/>
        <c:lblOffset val="100"/>
        <c:tickLblSkip val="1"/>
        <c:tickMarkSkip val="1"/>
        <c:noMultiLvlLbl val="0"/>
      </c:catAx>
      <c:valAx>
        <c:axId val="15897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7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9017</c:v>
                </c:pt>
                <c:pt idx="5">
                  <c:v>9128</c:v>
                </c:pt>
                <c:pt idx="8">
                  <c:v>9186</c:v>
                </c:pt>
                <c:pt idx="11">
                  <c:v>9162</c:v>
                </c:pt>
                <c:pt idx="14">
                  <c:v>9215</c:v>
                </c:pt>
              </c:numCache>
            </c:numRef>
          </c:val>
          <c:extLst xmlns:c16r2="http://schemas.microsoft.com/office/drawing/2015/06/chart">
            <c:ext xmlns:c16="http://schemas.microsoft.com/office/drawing/2014/chart" uri="{C3380CC4-5D6E-409C-BE32-E72D297353CC}">
              <c16:uniqueId val="{00000000-7121-45C5-AE8B-29F0EECF58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2454</c:v>
                </c:pt>
                <c:pt idx="5">
                  <c:v>2325</c:v>
                </c:pt>
                <c:pt idx="8">
                  <c:v>2207</c:v>
                </c:pt>
                <c:pt idx="11">
                  <c:v>2150</c:v>
                </c:pt>
                <c:pt idx="14">
                  <c:v>2230</c:v>
                </c:pt>
              </c:numCache>
            </c:numRef>
          </c:val>
          <c:extLst xmlns:c16r2="http://schemas.microsoft.com/office/drawing/2015/06/chart">
            <c:ext xmlns:c16="http://schemas.microsoft.com/office/drawing/2014/chart" uri="{C3380CC4-5D6E-409C-BE32-E72D297353CC}">
              <c16:uniqueId val="{00000001-7121-45C5-AE8B-29F0EECF58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1576</c:v>
                </c:pt>
                <c:pt idx="5">
                  <c:v>1004</c:v>
                </c:pt>
                <c:pt idx="8">
                  <c:v>1059</c:v>
                </c:pt>
                <c:pt idx="11">
                  <c:v>1182</c:v>
                </c:pt>
                <c:pt idx="14">
                  <c:v>1633</c:v>
                </c:pt>
              </c:numCache>
            </c:numRef>
          </c:val>
          <c:extLst xmlns:c16r2="http://schemas.microsoft.com/office/drawing/2015/06/chart">
            <c:ext xmlns:c16="http://schemas.microsoft.com/office/drawing/2014/chart" uri="{C3380CC4-5D6E-409C-BE32-E72D297353CC}">
              <c16:uniqueId val="{00000002-7121-45C5-AE8B-29F0EECF58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21-45C5-AE8B-29F0EECF58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21-45C5-AE8B-29F0EECF58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21-45C5-AE8B-29F0EECF58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3086</c:v>
                </c:pt>
                <c:pt idx="3">
                  <c:v>2830</c:v>
                </c:pt>
                <c:pt idx="6">
                  <c:v>2653</c:v>
                </c:pt>
                <c:pt idx="9">
                  <c:v>2611</c:v>
                </c:pt>
                <c:pt idx="12">
                  <c:v>2592</c:v>
                </c:pt>
              </c:numCache>
            </c:numRef>
          </c:val>
          <c:extLst xmlns:c16r2="http://schemas.microsoft.com/office/drawing/2015/06/chart">
            <c:ext xmlns:c16="http://schemas.microsoft.com/office/drawing/2014/chart" uri="{C3380CC4-5D6E-409C-BE32-E72D297353CC}">
              <c16:uniqueId val="{00000006-7121-45C5-AE8B-29F0EECF58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239</c:v>
                </c:pt>
                <c:pt idx="3">
                  <c:v>258</c:v>
                </c:pt>
                <c:pt idx="6">
                  <c:v>272</c:v>
                </c:pt>
                <c:pt idx="9">
                  <c:v>248</c:v>
                </c:pt>
                <c:pt idx="12">
                  <c:v>242</c:v>
                </c:pt>
              </c:numCache>
            </c:numRef>
          </c:val>
          <c:extLst xmlns:c16r2="http://schemas.microsoft.com/office/drawing/2015/06/chart">
            <c:ext xmlns:c16="http://schemas.microsoft.com/office/drawing/2014/chart" uri="{C3380CC4-5D6E-409C-BE32-E72D297353CC}">
              <c16:uniqueId val="{00000007-7121-45C5-AE8B-29F0EECF58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3562</c:v>
                </c:pt>
                <c:pt idx="3">
                  <c:v>3636</c:v>
                </c:pt>
                <c:pt idx="6">
                  <c:v>3688</c:v>
                </c:pt>
                <c:pt idx="9">
                  <c:v>3687</c:v>
                </c:pt>
                <c:pt idx="12">
                  <c:v>3575</c:v>
                </c:pt>
              </c:numCache>
            </c:numRef>
          </c:val>
          <c:extLst xmlns:c16r2="http://schemas.microsoft.com/office/drawing/2015/06/chart">
            <c:ext xmlns:c16="http://schemas.microsoft.com/office/drawing/2014/chart" uri="{C3380CC4-5D6E-409C-BE32-E72D297353CC}">
              <c16:uniqueId val="{00000008-7121-45C5-AE8B-29F0EECF58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121-45C5-AE8B-29F0EECF58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9404</c:v>
                </c:pt>
                <c:pt idx="3">
                  <c:v>10125</c:v>
                </c:pt>
                <c:pt idx="6">
                  <c:v>10096</c:v>
                </c:pt>
                <c:pt idx="9">
                  <c:v>9888</c:v>
                </c:pt>
                <c:pt idx="12">
                  <c:v>9806</c:v>
                </c:pt>
              </c:numCache>
            </c:numRef>
          </c:val>
          <c:extLst xmlns:c16r2="http://schemas.microsoft.com/office/drawing/2015/06/chart">
            <c:ext xmlns:c16="http://schemas.microsoft.com/office/drawing/2014/chart" uri="{C3380CC4-5D6E-409C-BE32-E72D297353CC}">
              <c16:uniqueId val="{0000000A-7121-45C5-AE8B-29F0EECF586D}"/>
            </c:ext>
          </c:extLst>
        </c:ser>
        <c:dLbls>
          <c:showLegendKey val="0"/>
          <c:showVal val="0"/>
          <c:showCatName val="0"/>
          <c:showSerName val="0"/>
          <c:showPercent val="0"/>
          <c:showBubbleSize val="0"/>
        </c:dLbls>
        <c:gapWidth val="100"/>
        <c:overlap val="100"/>
        <c:axId val="159797632"/>
        <c:axId val="159799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3243</c:v>
                </c:pt>
                <c:pt idx="2">
                  <c:v>#N/A</c:v>
                </c:pt>
                <c:pt idx="3">
                  <c:v>#N/A</c:v>
                </c:pt>
                <c:pt idx="4">
                  <c:v>4393</c:v>
                </c:pt>
                <c:pt idx="5">
                  <c:v>#N/A</c:v>
                </c:pt>
                <c:pt idx="6">
                  <c:v>#N/A</c:v>
                </c:pt>
                <c:pt idx="7">
                  <c:v>4258</c:v>
                </c:pt>
                <c:pt idx="8">
                  <c:v>#N/A</c:v>
                </c:pt>
                <c:pt idx="9">
                  <c:v>#N/A</c:v>
                </c:pt>
                <c:pt idx="10">
                  <c:v>3940</c:v>
                </c:pt>
                <c:pt idx="11">
                  <c:v>#N/A</c:v>
                </c:pt>
                <c:pt idx="12">
                  <c:v>#N/A</c:v>
                </c:pt>
                <c:pt idx="13">
                  <c:v>3137</c:v>
                </c:pt>
                <c:pt idx="14">
                  <c:v>#N/A</c:v>
                </c:pt>
              </c:numCache>
            </c:numRef>
          </c:val>
          <c:smooth val="0"/>
          <c:extLst xmlns:c16r2="http://schemas.microsoft.com/office/drawing/2015/06/chart">
            <c:ext xmlns:c16="http://schemas.microsoft.com/office/drawing/2014/chart" uri="{C3380CC4-5D6E-409C-BE32-E72D297353CC}">
              <c16:uniqueId val="{0000000B-7121-45C5-AE8B-29F0EECF586D}"/>
            </c:ext>
          </c:extLst>
        </c:ser>
        <c:dLbls>
          <c:showLegendKey val="0"/>
          <c:showVal val="0"/>
          <c:showCatName val="0"/>
          <c:showSerName val="0"/>
          <c:showPercent val="0"/>
          <c:showBubbleSize val="0"/>
        </c:dLbls>
        <c:marker val="1"/>
        <c:smooth val="0"/>
        <c:axId val="159797632"/>
        <c:axId val="159799552"/>
      </c:lineChart>
      <c:catAx>
        <c:axId val="15979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799552"/>
        <c:crosses val="autoZero"/>
        <c:auto val="1"/>
        <c:lblAlgn val="ctr"/>
        <c:lblOffset val="100"/>
        <c:tickLblSkip val="1"/>
        <c:tickMarkSkip val="1"/>
        <c:noMultiLvlLbl val="0"/>
      </c:catAx>
      <c:valAx>
        <c:axId val="15979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79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609</c:v>
                </c:pt>
                <c:pt idx="1">
                  <c:v>569</c:v>
                </c:pt>
                <c:pt idx="2">
                  <c:v>809</c:v>
                </c:pt>
              </c:numCache>
            </c:numRef>
          </c:val>
          <c:extLst xmlns:c16r2="http://schemas.microsoft.com/office/drawing/2015/06/chart">
            <c:ext xmlns:c16="http://schemas.microsoft.com/office/drawing/2014/chart" uri="{C3380CC4-5D6E-409C-BE32-E72D297353CC}">
              <c16:uniqueId val="{00000000-901A-4B44-930F-636E7A59BBF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2</c:v>
                </c:pt>
              </c:numCache>
            </c:numRef>
          </c:val>
          <c:extLst xmlns:c16r2="http://schemas.microsoft.com/office/drawing/2015/06/chart">
            <c:ext xmlns:c16="http://schemas.microsoft.com/office/drawing/2014/chart" uri="{C3380CC4-5D6E-409C-BE32-E72D297353CC}">
              <c16:uniqueId val="{00000001-901A-4B44-930F-636E7A59BBF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162</c:v>
                </c:pt>
                <c:pt idx="1">
                  <c:v>154</c:v>
                </c:pt>
                <c:pt idx="2">
                  <c:v>153</c:v>
                </c:pt>
              </c:numCache>
            </c:numRef>
          </c:val>
          <c:extLst xmlns:c16r2="http://schemas.microsoft.com/office/drawing/2015/06/chart">
            <c:ext xmlns:c16="http://schemas.microsoft.com/office/drawing/2014/chart" uri="{C3380CC4-5D6E-409C-BE32-E72D297353CC}">
              <c16:uniqueId val="{00000002-901A-4B44-930F-636E7A59BBFE}"/>
            </c:ext>
          </c:extLst>
        </c:ser>
        <c:dLbls>
          <c:showLegendKey val="0"/>
          <c:showVal val="0"/>
          <c:showCatName val="0"/>
          <c:showSerName val="0"/>
          <c:showPercent val="0"/>
          <c:showBubbleSize val="0"/>
        </c:dLbls>
        <c:gapWidth val="120"/>
        <c:overlap val="100"/>
        <c:axId val="159651328"/>
        <c:axId val="159652864"/>
      </c:barChart>
      <c:catAx>
        <c:axId val="15965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652864"/>
        <c:crosses val="autoZero"/>
        <c:auto val="1"/>
        <c:lblAlgn val="ctr"/>
        <c:lblOffset val="100"/>
        <c:tickLblSkip val="1"/>
        <c:tickMarkSkip val="1"/>
        <c:noMultiLvlLbl val="0"/>
      </c:catAx>
      <c:valAx>
        <c:axId val="159652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651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{9F94D852-1E72-4041-B00C-4B37ABB5DC25}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BB-441D-963A-5CC2D85129B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{9681E1AF-50E7-464C-A52A-A91E22C2AF90}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B-441D-963A-5CC2D85129B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{ABBCE293-B946-42CE-A348-046DB10C83E7}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B-441D-963A-5CC2D85129B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{A60DF157-DB0E-4165-8E76-EDAC691F498C}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B-441D-963A-5CC2D85129B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{8E716AFC-713B-49AA-BA3F-9F7CCB56AC7B}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B-441D-963A-5CC2D85129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{F46CB55A-22A3-4F3E-A580-0360B7AEA3DD}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BB-441D-963A-5CC2D85129B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{AF0A5724-3542-44AE-81B1-996C83AA09E2}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BB-441D-963A-5CC2D85129B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{92ACC6B1-66CF-497A-BCFD-D5E36409B531}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BB-441D-963A-5CC2D85129B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{2636CFE1-A40E-4C93-BD60-56278A0AD530}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BB-441D-963A-5CC2D85129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57.2</c:v>
                </c:pt>
                <c:pt idx="24">
                  <c:v>73</c:v>
                </c:pt>
                <c:pt idx="32">
                  <c:v>73.599999999999994</c:v>
                </c:pt>
              </c:numCache>
            </c:numRef>
          </c:xVal>
          <c:yVal>
            <c:numRef>
              <c:f>公会計指標分析・財政指標組合せ分析表!$BP$51:$DC$51</c:f>
              <c:numCache>
                <c:formatCode>#,##0.0;"▲ "#,##0.0</c:formatCode>
                <c:ptCount val="40"/>
                <c:pt idx="16">
                  <c:v>74.400000000000006</c:v>
                </c:pt>
                <c:pt idx="24">
                  <c:v>70.099999999999994</c:v>
                </c:pt>
                <c:pt idx="32">
                  <c:v>55.9</c:v>
                </c:pt>
              </c:numCache>
            </c:numRef>
          </c:yVal>
          <c:smooth val="0"/>
          <c:extLst xmlns:c16r2="http://schemas.microsoft.com/office/drawing/2015/06/chart">
            <c:ext xmlns:c16="http://schemas.microsoft.com/office/drawing/2014/chart" uri="{C3380CC4-5D6E-409C-BE32-E72D297353CC}">
              <c16:uniqueId val="{00000009-76BB-441D-963A-5CC2D85129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{A902F570-9A0F-4B01-8BAF-34010A4A85EE}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BB-441D-963A-5CC2D85129B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{24374DD9-E7FB-473F-A920-3BA04241951E}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B-441D-963A-5CC2D85129B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{883FD356-8269-4DA4-929A-F536FEEBE7C3}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B-441D-963A-5CC2D85129B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{CA13DBC7-CED1-4F96-B5C7-76C4462B5FC9}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B-441D-963A-5CC2D85129B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{F1E5EDA9-DC82-4882-81EE-2C3AFD0A41E6}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B-441D-963A-5CC2D85129B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{26DC439B-3CFA-4E9D-A386-FF233DF3C8C1}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BB-441D-963A-5CC2D85129B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{D0EFAF68-3BC4-4578-B6CC-FF34C0EBBA0E}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BB-441D-963A-5CC2D85129B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{FCB3DB28-415F-4233-A53E-D0E4C33FF9F2}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BB-441D-963A-5CC2D85129B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{BA98D107-AD8D-4A84-AB62-C1551D5C844B}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BB-441D-963A-5CC2D85129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76BB-441D-963A-5CC2D85129B6}"/>
            </c:ext>
          </c:extLst>
        </c:ser>
        <c:dLbls>
          <c:showLegendKey val="0"/>
          <c:showVal val="1"/>
          <c:showCatName val="0"/>
          <c:showSerName val="0"/>
          <c:showPercent val="0"/>
          <c:showBubbleSize val="0"/>
        </c:dLbls>
        <c:axId val="159761152"/>
        <c:axId val="159763072"/>
      </c:scatterChart>
      <c:valAx>
        <c:axId val="159761152"/>
        <c:scaling>
          <c:orientation val="minMax"/>
          <c:max val="7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763072"/>
        <c:crosses val="autoZero"/>
        <c:crossBetween val="midCat"/>
      </c:valAx>
      <c:valAx>
        <c:axId val="159763072"/>
        <c:scaling>
          <c:orientation val="minMax"/>
          <c:max val="8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761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{6170DEA8-A9F3-4253-A485-6B3D248D0DB9}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93B-412C-9056-861CAC1B59C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{D9F8D79F-5AD6-437B-8BB9-349C3137A79F}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3B-412C-9056-861CAC1B59C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{13951E82-B6C6-444C-9C26-6725513669B7}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3B-412C-9056-861CAC1B59C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{CE66E321-8860-460B-830D-7372E0807417}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3B-412C-9056-861CAC1B59C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{CA8D85FF-9DE2-4571-B332-2AB1CFC32F5A}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3B-412C-9056-861CAC1B59C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{51030039-0D8E-4022-9ED4-AA074D125403}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93B-412C-9056-861CAC1B59C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{CF3888E9-9F79-4DCA-8B8D-8FEF0053A5F7}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93B-412C-9056-861CAC1B59C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{4A16C399-9A67-4778-B7F1-0AB08C1C1D44}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93B-412C-9056-861CAC1B59C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{1CB99932-29E1-40B7-8B65-F605A6005B24}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93B-412C-9056-861CAC1B59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3.3</c:v>
                </c:pt>
                <c:pt idx="16">
                  <c:v>3.8</c:v>
                </c:pt>
                <c:pt idx="24">
                  <c:v>4.7</c:v>
                </c:pt>
                <c:pt idx="32">
                  <c:v>5.7</c:v>
                </c:pt>
              </c:numCache>
            </c:numRef>
          </c:xVal>
          <c:yVal>
            <c:numRef>
              <c:f>公会計指標分析・財政指標組合せ分析表!$BP$73:$DC$73</c:f>
              <c:numCache>
                <c:formatCode>#,##0.0;"▲ "#,##0.0</c:formatCode>
                <c:ptCount val="40"/>
                <c:pt idx="0">
                  <c:v>57.9</c:v>
                </c:pt>
                <c:pt idx="8">
                  <c:v>79.7</c:v>
                </c:pt>
                <c:pt idx="16">
                  <c:v>74.400000000000006</c:v>
                </c:pt>
                <c:pt idx="24">
                  <c:v>70.099999999999994</c:v>
                </c:pt>
                <c:pt idx="32">
                  <c:v>55.9</c:v>
                </c:pt>
              </c:numCache>
            </c:numRef>
          </c:yVal>
          <c:smooth val="0"/>
          <c:extLst xmlns:c16r2="http://schemas.microsoft.com/office/drawing/2015/06/chart">
            <c:ext xmlns:c16="http://schemas.microsoft.com/office/drawing/2014/chart" uri="{C3380CC4-5D6E-409C-BE32-E72D297353CC}">
              <c16:uniqueId val="{00000009-F93B-412C-9056-861CAC1B59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{29203A56-B79D-463B-A4AA-4C2EC73C8984}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93B-412C-9056-861CAC1B59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{A58FC923-E118-4744-8EEF-17249E6F1A06}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3B-412C-9056-861CAC1B59C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{2B51A821-1F46-4E63-80A9-A32A2997E41C}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3B-412C-9056-861CAC1B59C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{5CEB4DB2-5F7D-466F-A221-CE3A882BA3F3}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3B-412C-9056-861CAC1B59C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{F69B2792-FEC6-4D58-AF37-ADD2F8B27509}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3B-412C-9056-861CAC1B59C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{A880B962-9580-4173-8240-06135DDF57C7}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93B-412C-9056-861CAC1B59C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{35F91ADC-9611-4AEA-92CC-BC4B5AC5049A}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93B-412C-9056-861CAC1B59C9}"/>
                </c:ext>
              </c:extLst>
            </c:dLbl>
            <c:dLbl>
              <c:idx val="24"/>
              <c:layout>
                <c:manualLayout>
                  <c:x val="-4.5160355153971272E-2"/>
                  <c:y val="-7.771316940051660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{D2BAAEDA-805C-4763-86C1-681BE6C067C6}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93B-412C-9056-861CAC1B59C9}"/>
                </c:ext>
              </c:extLst>
            </c:dLbl>
            <c:dLbl>
              <c:idx val="32"/>
              <c:layout>
                <c:manualLayout>
                  <c:x val="-1.8235628084250128E-2"/>
                  <c:y val="-4.7119782287501875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{1221594C-B65D-4EEA-8696-D4E515E6A682}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93B-412C-9056-861CAC1B59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F93B-412C-9056-861CAC1B59C9}"/>
            </c:ext>
          </c:extLst>
        </c:ser>
        <c:dLbls>
          <c:showLegendKey val="0"/>
          <c:showVal val="1"/>
          <c:showCatName val="0"/>
          <c:showSerName val="0"/>
          <c:showPercent val="0"/>
          <c:showBubbleSize val="0"/>
        </c:dLbls>
        <c:axId val="160612736"/>
        <c:axId val="160614656"/>
      </c:scatterChart>
      <c:valAx>
        <c:axId val="160612736"/>
        <c:scaling>
          <c:orientation val="minMax"/>
          <c:max val="9"/>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0614656"/>
        <c:crosses val="autoZero"/>
        <c:crossBetween val="midCat"/>
      </c:valAx>
      <c:valAx>
        <c:axId val="160614656"/>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0612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実質公債費比率の分子は、実質的に一般財源をもって償還すべき公債費等を示している。</a:t>
          </a:r>
        </a:p>
        <a:p>
          <a:r>
            <a:rPr kumimoji="1" lang="ja-JP" altLang="en-US" sz="1400">
              <a:latin typeface="ＭＳ ゴシック" pitchFamily="49" charset="-128"/>
              <a:ea typeface="ＭＳ ゴシック" pitchFamily="49" charset="-128"/>
            </a:rPr>
            <a:t>一般会計分の元利償還金が増加しつつも、下水道事業債等の公営企業債の元利償還金に対する繰入金が減少したため、実質公債費比率の分子は減少となった。今後も、交付税算入率の高い地方債を活用しながら、引き続き町債の適切な管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将来負担額は前年度と比べ</a:t>
          </a:r>
          <a:r>
            <a:rPr kumimoji="1" lang="en-US" altLang="ja-JP" sz="1400">
              <a:latin typeface="ＭＳ ゴシック" pitchFamily="49" charset="-128"/>
              <a:ea typeface="ＭＳ ゴシック" pitchFamily="49" charset="-128"/>
            </a:rPr>
            <a:t>219</a:t>
          </a:r>
          <a:r>
            <a:rPr kumimoji="1" lang="ja-JP" altLang="en-US" sz="1400">
              <a:latin typeface="ＭＳ ゴシック" pitchFamily="49" charset="-128"/>
              <a:ea typeface="ＭＳ ゴシック" pitchFamily="49" charset="-128"/>
            </a:rPr>
            <a:t>百万円の減となった。これは、平成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年度の元金償還額の増加に伴い地方債現在高が減少となったことや、職員の年齢構成の変動により退職手当負担見込額が減少したことによる。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また、充当可能財源等は前年度と比べ</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百万円の増となった。これは、充当可能基金のうち財政調整基金が増加したことによる。結果、将来負担比率の分子は減少した。今後も引き続き、充当可能財源である財政調整基金等の確保を図り、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不動産売り払い収入の増加により財政調整基金に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その他の基金については地域福祉基金は取り崩しにより減少、寄附によるまちづくり基金は寄附金増により増加となった。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今後も財政調整基金を積み増していくことを予定している。なお、資金使途明確化の観点から、ハコモノ整備を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行う際は、特定目的基金への積み立てを検討する。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・寄附によるまちづくり基金：寄附者から指定のあった使途に応じ、個性豊かな活気あるまちづくりに資する事業に対し充当する。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・地域福祉基金：小川町社会福祉協議会が行う敬愛事業等の事業費に対し、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千円を取り崩し、補助金として支出した。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・寄附によるまちづくり基金：公立保育園エアコン設置や図書購入（学校テーマ別図書）など、基金取り崩しを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千円行うも、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千円を支出する予定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・寄附によるまちづくり基金：寄附金の増加を図り、充当事業の拡充していく。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不動産売り払い収入の増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災害対応等、緊急的な対応に備えるとともに、町税等の歳入減少による年度間の恒常的な財源不足に備えるため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今後も財政調整基金を積み増していくことを予定している。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建設地方債の抑制を行っており、公債費の実質的な負担を抑えていることから現状積み増しの予定はない。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今後、施設整備などを見込む際には基金積立の必要性を検討する。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有形固定資産減価償却率は</a:t>
          </a:r>
          <a:r>
            <a:rPr kumimoji="1" lang="en-US" altLang="ja-JP" sz="900">
              <a:latin typeface="ＭＳ Ｐゴシック" panose="020B0600070205080204" pitchFamily="50" charset="-128"/>
              <a:ea typeface="ＭＳ Ｐゴシック" panose="020B0600070205080204" pitchFamily="50" charset="-128"/>
            </a:rPr>
            <a:t>73.6</a:t>
          </a:r>
          <a:r>
            <a:rPr kumimoji="1" lang="ja-JP" altLang="en-US" sz="900">
              <a:latin typeface="ＭＳ Ｐゴシック" panose="020B0600070205080204" pitchFamily="50" charset="-128"/>
              <a:ea typeface="ＭＳ Ｐゴシック" panose="020B0600070205080204" pitchFamily="50" charset="-128"/>
            </a:rPr>
            <a:t>％であり、昨年より</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ポイント上昇していることから、資産の老朽化が進行している状況である。</a:t>
          </a:r>
        </a:p>
        <a:p>
          <a:endParaRPr kumimoji="1" lang="ja-JP" altLang="en-US"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当町では、平成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％削減するという目標を掲げ、施設総量の適正化や長寿命化等の検討を行っている。</a:t>
          </a:r>
        </a:p>
        <a:p>
          <a:r>
            <a:rPr kumimoji="1" lang="ja-JP" altLang="en-US" sz="900">
              <a:latin typeface="ＭＳ Ｐゴシック" panose="020B0600070205080204" pitchFamily="50" charset="-128"/>
              <a:ea typeface="ＭＳ Ｐゴシック" panose="020B0600070205080204" pitchFamily="50" charset="-128"/>
            </a:rPr>
            <a:t>　今後は、各施設の個別施設計画の策定し、当該計画に基づいた施設の維持管理等を適切に進めていくことで施設の長寿命化を推進する。</a:t>
          </a:r>
        </a:p>
        <a:p>
          <a:r>
            <a:rPr kumimoji="1" lang="ja-JP" altLang="en-US" sz="900">
              <a:latin typeface="ＭＳ Ｐゴシック" panose="020B0600070205080204" pitchFamily="50" charset="-128"/>
              <a:ea typeface="ＭＳ Ｐゴシック" panose="020B0600070205080204" pitchFamily="50" charset="-128"/>
            </a:rPr>
            <a:t>　なお、</a:t>
          </a:r>
          <a:r>
            <a:rPr kumimoji="1" lang="en-US" altLang="ja-JP" sz="900">
              <a:latin typeface="ＭＳ Ｐゴシック" panose="020B0600070205080204" pitchFamily="50" charset="-128"/>
              <a:ea typeface="ＭＳ Ｐゴシック" panose="020B0600070205080204" pitchFamily="50" charset="-128"/>
            </a:rPr>
            <a:t>H27</a:t>
          </a:r>
          <a:r>
            <a:rPr kumimoji="1" lang="ja-JP" altLang="en-US" sz="900">
              <a:latin typeface="ＭＳ Ｐゴシック" panose="020B0600070205080204" pitchFamily="50" charset="-128"/>
              <a:ea typeface="ＭＳ Ｐゴシック" panose="020B0600070205080204" pitchFamily="50" charset="-128"/>
            </a:rPr>
            <a:t>の</a:t>
          </a:r>
          <a:r>
            <a:rPr kumimoji="1" lang="en-US" altLang="ja-JP" sz="900">
              <a:latin typeface="ＭＳ Ｐゴシック" panose="020B0600070205080204" pitchFamily="50" charset="-128"/>
              <a:ea typeface="ＭＳ Ｐゴシック" panose="020B0600070205080204" pitchFamily="50" charset="-128"/>
            </a:rPr>
            <a:t>57.2</a:t>
          </a:r>
          <a:r>
            <a:rPr kumimoji="1" lang="ja-JP" altLang="en-US" sz="900">
              <a:latin typeface="ＭＳ Ｐゴシック" panose="020B0600070205080204" pitchFamily="50" charset="-128"/>
              <a:ea typeface="ＭＳ Ｐゴシック" panose="020B0600070205080204" pitchFamily="50" charset="-128"/>
            </a:rPr>
            <a:t>％の数値については算出誤りであり、</a:t>
          </a:r>
          <a:r>
            <a:rPr kumimoji="1" lang="en-US" altLang="ja-JP" sz="900">
              <a:latin typeface="ＭＳ Ｐゴシック" panose="020B0600070205080204" pitchFamily="50" charset="-128"/>
              <a:ea typeface="ＭＳ Ｐゴシック" panose="020B0600070205080204" pitchFamily="50" charset="-128"/>
            </a:rPr>
            <a:t>71.5</a:t>
          </a:r>
          <a:r>
            <a:rPr kumimoji="1" lang="ja-JP" altLang="en-US" sz="900">
              <a:latin typeface="ＭＳ Ｐゴシック" panose="020B0600070205080204" pitchFamily="50" charset="-128"/>
              <a:ea typeface="ＭＳ Ｐゴシック" panose="020B0600070205080204" pitchFamily="50" charset="-128"/>
            </a:rPr>
            <a:t>％が正しい数値である。</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0747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1275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3987800" y="660617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1275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3987800" y="52244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1275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0259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3429000" y="594777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2781300" y="603104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7348</xdr:rowOff>
    </xdr:from>
    <xdr:to>
      <xdr:col>23</xdr:col>
      <xdr:colOff>136525</xdr:colOff>
      <xdr:row>27</xdr:row>
      <xdr:rowOff>108948</xdr:rowOff>
    </xdr:to>
    <xdr:sp macro="" textlink="">
      <xdr:nvSpPr>
        <xdr:cNvPr id="80" name="楕円 79"/>
        <xdr:cNvSpPr/>
      </xdr:nvSpPr>
      <xdr:spPr>
        <a:xfrm>
          <a:off x="40259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30225</xdr:rowOff>
    </xdr:from>
    <xdr:ext cx="405111" cy="259045"/>
    <xdr:sp macro="" textlink="">
      <xdr:nvSpPr>
        <xdr:cNvPr id="81" name="有形固定資産減価償却率該当値テキスト"/>
        <xdr:cNvSpPr txBox="1"/>
      </xdr:nvSpPr>
      <xdr:spPr>
        <a:xfrm>
          <a:off x="4127500" y="525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25853</xdr:rowOff>
    </xdr:from>
    <xdr:to>
      <xdr:col>19</xdr:col>
      <xdr:colOff>187325</xdr:colOff>
      <xdr:row>27</xdr:row>
      <xdr:rowOff>127453</xdr:rowOff>
    </xdr:to>
    <xdr:sp macro="" textlink="">
      <xdr:nvSpPr>
        <xdr:cNvPr id="82" name="楕円 81"/>
        <xdr:cNvSpPr/>
      </xdr:nvSpPr>
      <xdr:spPr>
        <a:xfrm>
          <a:off x="3429000" y="54265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58148</xdr:rowOff>
    </xdr:from>
    <xdr:to>
      <xdr:col>23</xdr:col>
      <xdr:colOff>85725</xdr:colOff>
      <xdr:row>27</xdr:row>
      <xdr:rowOff>76653</xdr:rowOff>
    </xdr:to>
    <xdr:cxnSp macro="">
      <xdr:nvCxnSpPr>
        <xdr:cNvPr id="83" name="直線コネクタ 82"/>
        <xdr:cNvCxnSpPr/>
      </xdr:nvCxnSpPr>
      <xdr:spPr>
        <a:xfrm flipV="1">
          <a:off x="3479800" y="5458823"/>
          <a:ext cx="5969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4" name="楕円 83"/>
        <xdr:cNvSpPr/>
      </xdr:nvSpPr>
      <xdr:spPr>
        <a:xfrm>
          <a:off x="2781300" y="59138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76653</xdr:rowOff>
    </xdr:from>
    <xdr:to>
      <xdr:col>19</xdr:col>
      <xdr:colOff>136525</xdr:colOff>
      <xdr:row>30</xdr:row>
      <xdr:rowOff>49621</xdr:rowOff>
    </xdr:to>
    <xdr:cxnSp macro="">
      <xdr:nvCxnSpPr>
        <xdr:cNvPr id="85" name="直線コネクタ 84"/>
        <xdr:cNvCxnSpPr/>
      </xdr:nvCxnSpPr>
      <xdr:spPr>
        <a:xfrm flipV="1">
          <a:off x="2832100" y="5477328"/>
          <a:ext cx="647700" cy="48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6" name="n_1aveValue有形固定資産減価償却率"/>
        <xdr:cNvSpPr txBox="1"/>
      </xdr:nvSpPr>
      <xdr:spPr>
        <a:xfrm>
          <a:off x="3293119"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2658119"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143980</xdr:rowOff>
    </xdr:from>
    <xdr:ext cx="405111" cy="259045"/>
    <xdr:sp macro="" textlink="">
      <xdr:nvSpPr>
        <xdr:cNvPr id="88" name="n_1mainValue有形固定資産減価償却率"/>
        <xdr:cNvSpPr txBox="1"/>
      </xdr:nvSpPr>
      <xdr:spPr>
        <a:xfrm>
          <a:off x="3293119" y="520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9" name="n_2mainValue有形固定資産減価償却率"/>
        <xdr:cNvSpPr txBox="1"/>
      </xdr:nvSpPr>
      <xdr:spPr>
        <a:xfrm>
          <a:off x="2658119"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債務償還可能年数は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年であり、類似団体より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年上回っている状況である。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の年数は実質債務が償還可能財源の何年分あるか示す指標であることから年数を縮減させることが望ましい。近年では地方債残高の減少に伴い、将来負担額が減少することで実質債務は減少傾向となっている。今後、老朽化した施設の改修を図る中で適切に地方債を活用し、過度に債務が増加しないよう管理をしていくともに、歳出削減を行うことで償還財源を捻出し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xdr:cNvSpPr txBox="1"/>
      </xdr:nvSpPr>
      <xdr:spPr>
        <a:xfrm>
          <a:off x="92799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xdr:cNvSpPr txBox="1"/>
      </xdr:nvSpPr>
      <xdr:spPr>
        <a:xfrm>
          <a:off x="92799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xdr:cNvCxnSpPr/>
      </xdr:nvCxnSpPr>
      <xdr:spPr>
        <a:xfrm flipV="1">
          <a:off x="12593320"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2646025"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2534900" y="67521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xdr:cNvSpPr txBox="1"/>
      </xdr:nvSpPr>
      <xdr:spPr>
        <a:xfrm>
          <a:off x="12646025"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xdr:cNvCxnSpPr/>
      </xdr:nvCxnSpPr>
      <xdr:spPr>
        <a:xfrm>
          <a:off x="12534900" y="54783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xdr:cNvSpPr txBox="1"/>
      </xdr:nvSpPr>
      <xdr:spPr>
        <a:xfrm>
          <a:off x="12646025"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xdr:cNvSpPr/>
      </xdr:nvSpPr>
      <xdr:spPr>
        <a:xfrm>
          <a:off x="12573000" y="62767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82338</xdr:rowOff>
    </xdr:from>
    <xdr:to>
      <xdr:col>76</xdr:col>
      <xdr:colOff>73025</xdr:colOff>
      <xdr:row>32</xdr:row>
      <xdr:rowOff>12488</xdr:rowOff>
    </xdr:to>
    <xdr:sp macro="" textlink="">
      <xdr:nvSpPr>
        <xdr:cNvPr id="130" name="楕円 129"/>
        <xdr:cNvSpPr/>
      </xdr:nvSpPr>
      <xdr:spPr>
        <a:xfrm>
          <a:off x="12573000" y="61688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105215</xdr:rowOff>
    </xdr:from>
    <xdr:ext cx="340478" cy="259045"/>
    <xdr:sp macro="" textlink="">
      <xdr:nvSpPr>
        <xdr:cNvPr id="131" name="債務償還可能年数該当値テキスト"/>
        <xdr:cNvSpPr txBox="1"/>
      </xdr:nvSpPr>
      <xdr:spPr>
        <a:xfrm>
          <a:off x="12646025" y="60202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39490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39878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3889375" y="70580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39878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3889375" y="57359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39878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38989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203575" y="6450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428875"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40640</xdr:rowOff>
    </xdr:from>
    <xdr:to>
      <xdr:col>24</xdr:col>
      <xdr:colOff>114300</xdr:colOff>
      <xdr:row>36</xdr:row>
      <xdr:rowOff>142240</xdr:rowOff>
    </xdr:to>
    <xdr:sp macro="" textlink="">
      <xdr:nvSpPr>
        <xdr:cNvPr id="70" name="楕円 69"/>
        <xdr:cNvSpPr/>
      </xdr:nvSpPr>
      <xdr:spPr>
        <a:xfrm>
          <a:off x="38989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63517</xdr:rowOff>
    </xdr:from>
    <xdr:ext cx="405111" cy="259045"/>
    <xdr:sp macro="" textlink="">
      <xdr:nvSpPr>
        <xdr:cNvPr id="71" name="【道路】&#10;有形固定資産減価償却率該当値テキスト"/>
        <xdr:cNvSpPr txBox="1"/>
      </xdr:nvSpPr>
      <xdr:spPr>
        <a:xfrm>
          <a:off x="39878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21590</xdr:rowOff>
    </xdr:from>
    <xdr:to>
      <xdr:col>20</xdr:col>
      <xdr:colOff>38100</xdr:colOff>
      <xdr:row>36</xdr:row>
      <xdr:rowOff>123190</xdr:rowOff>
    </xdr:to>
    <xdr:sp macro="" textlink="">
      <xdr:nvSpPr>
        <xdr:cNvPr id="72" name="楕円 71"/>
        <xdr:cNvSpPr/>
      </xdr:nvSpPr>
      <xdr:spPr>
        <a:xfrm>
          <a:off x="3203575" y="6193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72390</xdr:rowOff>
    </xdr:from>
    <xdr:to>
      <xdr:col>24</xdr:col>
      <xdr:colOff>63500</xdr:colOff>
      <xdr:row>36</xdr:row>
      <xdr:rowOff>91440</xdr:rowOff>
    </xdr:to>
    <xdr:cxnSp macro="">
      <xdr:nvCxnSpPr>
        <xdr:cNvPr id="73" name="直線コネクタ 72"/>
        <xdr:cNvCxnSpPr/>
      </xdr:nvCxnSpPr>
      <xdr:spPr>
        <a:xfrm>
          <a:off x="3235325" y="6244590"/>
          <a:ext cx="7143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4" name="楕円 73"/>
        <xdr:cNvSpPr/>
      </xdr:nvSpPr>
      <xdr:spPr>
        <a:xfrm>
          <a:off x="2428875"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104775</xdr:rowOff>
    </xdr:to>
    <xdr:cxnSp macro="">
      <xdr:nvCxnSpPr>
        <xdr:cNvPr id="75" name="直線コネクタ 74"/>
        <xdr:cNvCxnSpPr/>
      </xdr:nvCxnSpPr>
      <xdr:spPr>
        <a:xfrm flipV="1">
          <a:off x="2479675" y="6244590"/>
          <a:ext cx="7556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06769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77" name="n_2aveValue【道路】&#10;有形固定資産減価償却率"/>
        <xdr:cNvSpPr txBox="1"/>
      </xdr:nvSpPr>
      <xdr:spPr>
        <a:xfrm>
          <a:off x="230569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139717</xdr:rowOff>
    </xdr:from>
    <xdr:ext cx="405111" cy="259045"/>
    <xdr:sp macro="" textlink="">
      <xdr:nvSpPr>
        <xdr:cNvPr id="78" name="n_1mainValue【道路】&#10;有形固定資産減価償却率"/>
        <xdr:cNvSpPr txBox="1"/>
      </xdr:nvSpPr>
      <xdr:spPr>
        <a:xfrm>
          <a:off x="306769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79" name="n_2mainValue【道路】&#10;有形固定資産減価償却率"/>
        <xdr:cNvSpPr txBox="1"/>
      </xdr:nvSpPr>
      <xdr:spPr>
        <a:xfrm>
          <a:off x="230569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8905240"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8943975"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8845550" y="70471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8943975"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8845550" y="58051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8943975"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8883650" y="66496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815975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7413625" y="6677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162331</xdr:rowOff>
    </xdr:from>
    <xdr:to>
      <xdr:col>55</xdr:col>
      <xdr:colOff>50800</xdr:colOff>
      <xdr:row>39</xdr:row>
      <xdr:rowOff>92481</xdr:rowOff>
    </xdr:to>
    <xdr:sp macro="" textlink="">
      <xdr:nvSpPr>
        <xdr:cNvPr id="115" name="楕円 114"/>
        <xdr:cNvSpPr/>
      </xdr:nvSpPr>
      <xdr:spPr>
        <a:xfrm>
          <a:off x="8883650" y="667743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140758</xdr:rowOff>
    </xdr:from>
    <xdr:ext cx="469744" cy="259045"/>
    <xdr:sp macro="" textlink="">
      <xdr:nvSpPr>
        <xdr:cNvPr id="116" name="【道路】&#10;一人当たり延長該当値テキスト"/>
        <xdr:cNvSpPr txBox="1"/>
      </xdr:nvSpPr>
      <xdr:spPr>
        <a:xfrm>
          <a:off x="8943975" y="665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170378</xdr:rowOff>
    </xdr:from>
    <xdr:to>
      <xdr:col>50</xdr:col>
      <xdr:colOff>165100</xdr:colOff>
      <xdr:row>39</xdr:row>
      <xdr:rowOff>100528</xdr:rowOff>
    </xdr:to>
    <xdr:sp macro="" textlink="">
      <xdr:nvSpPr>
        <xdr:cNvPr id="117" name="楕円 116"/>
        <xdr:cNvSpPr/>
      </xdr:nvSpPr>
      <xdr:spPr>
        <a:xfrm>
          <a:off x="8159750" y="66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41681</xdr:rowOff>
    </xdr:from>
    <xdr:to>
      <xdr:col>55</xdr:col>
      <xdr:colOff>0</xdr:colOff>
      <xdr:row>39</xdr:row>
      <xdr:rowOff>49728</xdr:rowOff>
    </xdr:to>
    <xdr:cxnSp macro="">
      <xdr:nvCxnSpPr>
        <xdr:cNvPr id="118" name="直線コネクタ 117"/>
        <xdr:cNvCxnSpPr/>
      </xdr:nvCxnSpPr>
      <xdr:spPr>
        <a:xfrm flipV="1">
          <a:off x="8210550" y="6728231"/>
          <a:ext cx="695325"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4597</xdr:rowOff>
    </xdr:from>
    <xdr:to>
      <xdr:col>46</xdr:col>
      <xdr:colOff>38100</xdr:colOff>
      <xdr:row>39</xdr:row>
      <xdr:rowOff>106197</xdr:rowOff>
    </xdr:to>
    <xdr:sp macro="" textlink="">
      <xdr:nvSpPr>
        <xdr:cNvPr id="119" name="楕円 118"/>
        <xdr:cNvSpPr/>
      </xdr:nvSpPr>
      <xdr:spPr>
        <a:xfrm>
          <a:off x="7413625" y="66911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49728</xdr:rowOff>
    </xdr:from>
    <xdr:to>
      <xdr:col>50</xdr:col>
      <xdr:colOff>114300</xdr:colOff>
      <xdr:row>39</xdr:row>
      <xdr:rowOff>55397</xdr:rowOff>
    </xdr:to>
    <xdr:cxnSp macro="">
      <xdr:nvCxnSpPr>
        <xdr:cNvPr id="120" name="直線コネクタ 119"/>
        <xdr:cNvCxnSpPr/>
      </xdr:nvCxnSpPr>
      <xdr:spPr>
        <a:xfrm flipV="1">
          <a:off x="7445375" y="6736278"/>
          <a:ext cx="765175"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7991552"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72581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91655</xdr:rowOff>
    </xdr:from>
    <xdr:ext cx="469744" cy="259045"/>
    <xdr:sp macro="" textlink="">
      <xdr:nvSpPr>
        <xdr:cNvPr id="123" name="n_1mainValue【道路】&#10;一人当たり延長"/>
        <xdr:cNvSpPr txBox="1"/>
      </xdr:nvSpPr>
      <xdr:spPr>
        <a:xfrm>
          <a:off x="7991552" y="677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97324</xdr:rowOff>
    </xdr:from>
    <xdr:ext cx="469744" cy="259045"/>
    <xdr:sp macro="" textlink="">
      <xdr:nvSpPr>
        <xdr:cNvPr id="124" name="n_2mainValue【道路】&#10;一人当たり延長"/>
        <xdr:cNvSpPr txBox="1"/>
      </xdr:nvSpPr>
      <xdr:spPr>
        <a:xfrm>
          <a:off x="7258127" y="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39490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39878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3889375" y="110462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39878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3889375" y="966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xdr:cNvSpPr txBox="1"/>
      </xdr:nvSpPr>
      <xdr:spPr>
        <a:xfrm>
          <a:off x="39878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38989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203575" y="10128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428875"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64" name="楕円 163"/>
        <xdr:cNvSpPr/>
      </xdr:nvSpPr>
      <xdr:spPr>
        <a:xfrm>
          <a:off x="38989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169290</xdr:rowOff>
    </xdr:from>
    <xdr:ext cx="405111" cy="259045"/>
    <xdr:sp macro="" textlink="">
      <xdr:nvSpPr>
        <xdr:cNvPr id="165" name="【橋りょう・トンネル】&#10;有形固定資産減価償却率該当値テキスト"/>
        <xdr:cNvSpPr txBox="1"/>
      </xdr:nvSpPr>
      <xdr:spPr>
        <a:xfrm>
          <a:off x="3987800"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66" name="楕円 165"/>
        <xdr:cNvSpPr/>
      </xdr:nvSpPr>
      <xdr:spPr>
        <a:xfrm>
          <a:off x="3203575" y="101398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70213</xdr:rowOff>
    </xdr:from>
    <xdr:to>
      <xdr:col>24</xdr:col>
      <xdr:colOff>63500</xdr:colOff>
      <xdr:row>59</xdr:row>
      <xdr:rowOff>75112</xdr:rowOff>
    </xdr:to>
    <xdr:cxnSp macro="">
      <xdr:nvCxnSpPr>
        <xdr:cNvPr id="167" name="直線コネクタ 166"/>
        <xdr:cNvCxnSpPr/>
      </xdr:nvCxnSpPr>
      <xdr:spPr>
        <a:xfrm flipV="1">
          <a:off x="3235325" y="10185763"/>
          <a:ext cx="71437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68" name="楕円 167"/>
        <xdr:cNvSpPr/>
      </xdr:nvSpPr>
      <xdr:spPr>
        <a:xfrm>
          <a:off x="2428875"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80010</xdr:rowOff>
    </xdr:to>
    <xdr:cxnSp macro="">
      <xdr:nvCxnSpPr>
        <xdr:cNvPr id="169" name="直線コネクタ 168"/>
        <xdr:cNvCxnSpPr/>
      </xdr:nvCxnSpPr>
      <xdr:spPr>
        <a:xfrm flipV="1">
          <a:off x="2479675" y="10190662"/>
          <a:ext cx="7556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xdr:cNvSpPr txBox="1"/>
      </xdr:nvSpPr>
      <xdr:spPr>
        <a:xfrm>
          <a:off x="306769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30569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117039</xdr:rowOff>
    </xdr:from>
    <xdr:ext cx="405111" cy="259045"/>
    <xdr:sp macro="" textlink="">
      <xdr:nvSpPr>
        <xdr:cNvPr id="172" name="n_1mainValue【橋りょう・トンネル】&#10;有形固定資産減価償却率"/>
        <xdr:cNvSpPr txBox="1"/>
      </xdr:nvSpPr>
      <xdr:spPr>
        <a:xfrm>
          <a:off x="306769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73" name="n_2mainValue【橋りょう・トンネル】&#10;有形固定資産減価償却率"/>
        <xdr:cNvSpPr txBox="1"/>
      </xdr:nvSpPr>
      <xdr:spPr>
        <a:xfrm>
          <a:off x="230569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8905240"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8943975"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8845550" y="11043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8943975"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8845550" y="96982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8943975"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8883650" y="107878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815975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7413625" y="108120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30912</xdr:rowOff>
    </xdr:from>
    <xdr:to>
      <xdr:col>55</xdr:col>
      <xdr:colOff>50800</xdr:colOff>
      <xdr:row>63</xdr:row>
      <xdr:rowOff>132512</xdr:rowOff>
    </xdr:to>
    <xdr:sp macro="" textlink="">
      <xdr:nvSpPr>
        <xdr:cNvPr id="211" name="楕円 210"/>
        <xdr:cNvSpPr/>
      </xdr:nvSpPr>
      <xdr:spPr>
        <a:xfrm>
          <a:off x="8883650" y="1083226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9339</xdr:rowOff>
    </xdr:from>
    <xdr:ext cx="599010" cy="259045"/>
    <xdr:sp macro="" textlink="">
      <xdr:nvSpPr>
        <xdr:cNvPr id="212" name="【橋りょう・トンネル】&#10;一人当たり有形固定資産（償却資産）額該当値テキスト"/>
        <xdr:cNvSpPr txBox="1"/>
      </xdr:nvSpPr>
      <xdr:spPr>
        <a:xfrm>
          <a:off x="8943975" y="1081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37902</xdr:rowOff>
    </xdr:from>
    <xdr:to>
      <xdr:col>50</xdr:col>
      <xdr:colOff>165100</xdr:colOff>
      <xdr:row>63</xdr:row>
      <xdr:rowOff>139502</xdr:rowOff>
    </xdr:to>
    <xdr:sp macro="" textlink="">
      <xdr:nvSpPr>
        <xdr:cNvPr id="213" name="楕円 212"/>
        <xdr:cNvSpPr/>
      </xdr:nvSpPr>
      <xdr:spPr>
        <a:xfrm>
          <a:off x="8159750" y="108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81712</xdr:rowOff>
    </xdr:from>
    <xdr:to>
      <xdr:col>55</xdr:col>
      <xdr:colOff>0</xdr:colOff>
      <xdr:row>63</xdr:row>
      <xdr:rowOff>88702</xdr:rowOff>
    </xdr:to>
    <xdr:cxnSp macro="">
      <xdr:nvCxnSpPr>
        <xdr:cNvPr id="214" name="直線コネクタ 213"/>
        <xdr:cNvCxnSpPr/>
      </xdr:nvCxnSpPr>
      <xdr:spPr>
        <a:xfrm flipV="1">
          <a:off x="8210550" y="10883062"/>
          <a:ext cx="695325"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43728</xdr:rowOff>
    </xdr:from>
    <xdr:to>
      <xdr:col>46</xdr:col>
      <xdr:colOff>38100</xdr:colOff>
      <xdr:row>63</xdr:row>
      <xdr:rowOff>145328</xdr:rowOff>
    </xdr:to>
    <xdr:sp macro="" textlink="">
      <xdr:nvSpPr>
        <xdr:cNvPr id="215" name="楕円 214"/>
        <xdr:cNvSpPr/>
      </xdr:nvSpPr>
      <xdr:spPr>
        <a:xfrm>
          <a:off x="7413625" y="108450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88702</xdr:rowOff>
    </xdr:from>
    <xdr:to>
      <xdr:col>50</xdr:col>
      <xdr:colOff>114300</xdr:colOff>
      <xdr:row>63</xdr:row>
      <xdr:rowOff>94528</xdr:rowOff>
    </xdr:to>
    <xdr:cxnSp macro="">
      <xdr:nvCxnSpPr>
        <xdr:cNvPr id="216" name="直線コネクタ 215"/>
        <xdr:cNvCxnSpPr/>
      </xdr:nvCxnSpPr>
      <xdr:spPr>
        <a:xfrm flipV="1">
          <a:off x="7445375" y="10890052"/>
          <a:ext cx="765175"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793644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71934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130629</xdr:rowOff>
    </xdr:from>
    <xdr:ext cx="599010" cy="259045"/>
    <xdr:sp macro="" textlink="">
      <xdr:nvSpPr>
        <xdr:cNvPr id="219" name="n_1mainValue【橋りょう・トンネル】&#10;一人当たり有形固定資産（償却資産）額"/>
        <xdr:cNvSpPr txBox="1"/>
      </xdr:nvSpPr>
      <xdr:spPr>
        <a:xfrm>
          <a:off x="7936445" y="1093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136455</xdr:rowOff>
    </xdr:from>
    <xdr:ext cx="599010" cy="259045"/>
    <xdr:sp macro="" textlink="">
      <xdr:nvSpPr>
        <xdr:cNvPr id="220" name="n_2mainValue【橋りょう・トンネル】&#10;一人当たり有形固定資産（償却資産）額"/>
        <xdr:cNvSpPr txBox="1"/>
      </xdr:nvSpPr>
      <xdr:spPr>
        <a:xfrm>
          <a:off x="7193495" y="1093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39490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39878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3889375" y="1475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109238</xdr:rowOff>
    </xdr:from>
    <xdr:ext cx="405111" cy="259045"/>
    <xdr:sp macro="" textlink="">
      <xdr:nvSpPr>
        <xdr:cNvPr id="250" name="【公営住宅】&#10;有形固定資産減価償却率平均値テキスト"/>
        <xdr:cNvSpPr txBox="1"/>
      </xdr:nvSpPr>
      <xdr:spPr>
        <a:xfrm>
          <a:off x="3987800" y="1382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38989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203575" y="14008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428875"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9" name="楕円 258"/>
        <xdr:cNvSpPr/>
      </xdr:nvSpPr>
      <xdr:spPr>
        <a:xfrm>
          <a:off x="38989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129557</xdr:rowOff>
    </xdr:from>
    <xdr:ext cx="405111" cy="259045"/>
    <xdr:sp macro="" textlink="">
      <xdr:nvSpPr>
        <xdr:cNvPr id="260" name="【公営住宅】&#10;有形固定資産減価償却率該当値テキスト"/>
        <xdr:cNvSpPr txBox="1"/>
      </xdr:nvSpPr>
      <xdr:spPr>
        <a:xfrm>
          <a:off x="3987800"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261" name="楕円 260"/>
        <xdr:cNvSpPr/>
      </xdr:nvSpPr>
      <xdr:spPr>
        <a:xfrm>
          <a:off x="3203575" y="140728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64770</xdr:rowOff>
    </xdr:to>
    <xdr:cxnSp macro="">
      <xdr:nvCxnSpPr>
        <xdr:cNvPr id="262" name="直線コネクタ 261"/>
        <xdr:cNvCxnSpPr/>
      </xdr:nvCxnSpPr>
      <xdr:spPr>
        <a:xfrm flipV="1">
          <a:off x="3235325" y="1408938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263" name="楕円 262"/>
        <xdr:cNvSpPr/>
      </xdr:nvSpPr>
      <xdr:spPr>
        <a:xfrm>
          <a:off x="2428875"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85725</xdr:rowOff>
    </xdr:to>
    <xdr:cxnSp macro="">
      <xdr:nvCxnSpPr>
        <xdr:cNvPr id="264" name="直線コネクタ 263"/>
        <xdr:cNvCxnSpPr/>
      </xdr:nvCxnSpPr>
      <xdr:spPr>
        <a:xfrm flipV="1">
          <a:off x="2479675" y="14123670"/>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65" name="n_1aveValue【公営住宅】&#10;有形固定資産減価償却率"/>
        <xdr:cNvSpPr txBox="1"/>
      </xdr:nvSpPr>
      <xdr:spPr>
        <a:xfrm>
          <a:off x="306769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6" name="n_2aveValue【公営住宅】&#10;有形固定資産減価償却率"/>
        <xdr:cNvSpPr txBox="1"/>
      </xdr:nvSpPr>
      <xdr:spPr>
        <a:xfrm>
          <a:off x="230569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267" name="n_1mainValue【公営住宅】&#10;有形固定資産減価償却率"/>
        <xdr:cNvSpPr txBox="1"/>
      </xdr:nvSpPr>
      <xdr:spPr>
        <a:xfrm>
          <a:off x="306769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268" name="n_2mainValue【公営住宅】&#10;有形固定資産減価償却率"/>
        <xdr:cNvSpPr txBox="1"/>
      </xdr:nvSpPr>
      <xdr:spPr>
        <a:xfrm>
          <a:off x="230569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8905240"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8943975"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8845550" y="149091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8943975"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8845550" y="133295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8943975"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8883650" y="146790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815975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7413625" y="146866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36286</xdr:rowOff>
    </xdr:from>
    <xdr:to>
      <xdr:col>55</xdr:col>
      <xdr:colOff>50800</xdr:colOff>
      <xdr:row>86</xdr:row>
      <xdr:rowOff>137886</xdr:rowOff>
    </xdr:to>
    <xdr:sp macro="" textlink="">
      <xdr:nvSpPr>
        <xdr:cNvPr id="308" name="楕円 307"/>
        <xdr:cNvSpPr/>
      </xdr:nvSpPr>
      <xdr:spPr>
        <a:xfrm>
          <a:off x="8883650" y="147809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122663</xdr:rowOff>
    </xdr:from>
    <xdr:ext cx="469744" cy="259045"/>
    <xdr:sp macro="" textlink="">
      <xdr:nvSpPr>
        <xdr:cNvPr id="309" name="【公営住宅】&#10;一人当たり面積該当値テキスト"/>
        <xdr:cNvSpPr txBox="1"/>
      </xdr:nvSpPr>
      <xdr:spPr>
        <a:xfrm>
          <a:off x="8943975"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37266</xdr:rowOff>
    </xdr:from>
    <xdr:to>
      <xdr:col>50</xdr:col>
      <xdr:colOff>165100</xdr:colOff>
      <xdr:row>86</xdr:row>
      <xdr:rowOff>138866</xdr:rowOff>
    </xdr:to>
    <xdr:sp macro="" textlink="">
      <xdr:nvSpPr>
        <xdr:cNvPr id="310" name="楕円 309"/>
        <xdr:cNvSpPr/>
      </xdr:nvSpPr>
      <xdr:spPr>
        <a:xfrm>
          <a:off x="8159750" y="1478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87086</xdr:rowOff>
    </xdr:from>
    <xdr:to>
      <xdr:col>55</xdr:col>
      <xdr:colOff>0</xdr:colOff>
      <xdr:row>86</xdr:row>
      <xdr:rowOff>88066</xdr:rowOff>
    </xdr:to>
    <xdr:cxnSp macro="">
      <xdr:nvCxnSpPr>
        <xdr:cNvPr id="311" name="直線コネクタ 310"/>
        <xdr:cNvCxnSpPr/>
      </xdr:nvCxnSpPr>
      <xdr:spPr>
        <a:xfrm flipV="1">
          <a:off x="8210550" y="14831786"/>
          <a:ext cx="695325"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36612</xdr:rowOff>
    </xdr:from>
    <xdr:to>
      <xdr:col>46</xdr:col>
      <xdr:colOff>38100</xdr:colOff>
      <xdr:row>86</xdr:row>
      <xdr:rowOff>138212</xdr:rowOff>
    </xdr:to>
    <xdr:sp macro="" textlink="">
      <xdr:nvSpPr>
        <xdr:cNvPr id="312" name="楕円 311"/>
        <xdr:cNvSpPr/>
      </xdr:nvSpPr>
      <xdr:spPr>
        <a:xfrm>
          <a:off x="7413625" y="147813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87412</xdr:rowOff>
    </xdr:from>
    <xdr:to>
      <xdr:col>50</xdr:col>
      <xdr:colOff>114300</xdr:colOff>
      <xdr:row>86</xdr:row>
      <xdr:rowOff>88066</xdr:rowOff>
    </xdr:to>
    <xdr:cxnSp macro="">
      <xdr:nvCxnSpPr>
        <xdr:cNvPr id="313" name="直線コネクタ 312"/>
        <xdr:cNvCxnSpPr/>
      </xdr:nvCxnSpPr>
      <xdr:spPr>
        <a:xfrm>
          <a:off x="7445375" y="14832112"/>
          <a:ext cx="765175"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7991552"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72581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129993</xdr:rowOff>
    </xdr:from>
    <xdr:ext cx="469744" cy="259045"/>
    <xdr:sp macro="" textlink="">
      <xdr:nvSpPr>
        <xdr:cNvPr id="316" name="n_1mainValue【公営住宅】&#10;一人当たり面積"/>
        <xdr:cNvSpPr txBox="1"/>
      </xdr:nvSpPr>
      <xdr:spPr>
        <a:xfrm>
          <a:off x="7991552" y="1487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129339</xdr:rowOff>
    </xdr:from>
    <xdr:ext cx="469744" cy="259045"/>
    <xdr:sp macro="" textlink="">
      <xdr:nvSpPr>
        <xdr:cNvPr id="317" name="n_2mainValue【公営住宅】&#10;一人当たり面積"/>
        <xdr:cNvSpPr txBox="1"/>
      </xdr:nvSpPr>
      <xdr:spPr>
        <a:xfrm>
          <a:off x="7258127" y="1487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3889989"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3928725"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3801725" y="70680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64" name="【認定こども園・幼稚園・保育所】&#10;有形固定資産減価償却率平均値テキスト"/>
        <xdr:cNvSpPr txBox="1"/>
      </xdr:nvSpPr>
      <xdr:spPr>
        <a:xfrm>
          <a:off x="13928725"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3839825" y="63739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311592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23698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64589</xdr:rowOff>
    </xdr:from>
    <xdr:to>
      <xdr:col>85</xdr:col>
      <xdr:colOff>177800</xdr:colOff>
      <xdr:row>33</xdr:row>
      <xdr:rowOff>166189</xdr:rowOff>
    </xdr:to>
    <xdr:sp macro="" textlink="">
      <xdr:nvSpPr>
        <xdr:cNvPr id="373" name="楕円 372"/>
        <xdr:cNvSpPr/>
      </xdr:nvSpPr>
      <xdr:spPr>
        <a:xfrm>
          <a:off x="13839825" y="57224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150966</xdr:rowOff>
    </xdr:from>
    <xdr:ext cx="405111" cy="259045"/>
    <xdr:sp macro="" textlink="">
      <xdr:nvSpPr>
        <xdr:cNvPr id="374" name="【認定こども園・幼稚園・保育所】&#10;有形固定資産減価償却率該当値テキスト"/>
        <xdr:cNvSpPr txBox="1"/>
      </xdr:nvSpPr>
      <xdr:spPr>
        <a:xfrm>
          <a:off x="13928725" y="563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90714</xdr:rowOff>
    </xdr:from>
    <xdr:to>
      <xdr:col>81</xdr:col>
      <xdr:colOff>101600</xdr:colOff>
      <xdr:row>34</xdr:row>
      <xdr:rowOff>20864</xdr:rowOff>
    </xdr:to>
    <xdr:sp macro="" textlink="">
      <xdr:nvSpPr>
        <xdr:cNvPr id="375" name="楕円 374"/>
        <xdr:cNvSpPr/>
      </xdr:nvSpPr>
      <xdr:spPr>
        <a:xfrm>
          <a:off x="13115925"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115389</xdr:rowOff>
    </xdr:from>
    <xdr:to>
      <xdr:col>85</xdr:col>
      <xdr:colOff>127000</xdr:colOff>
      <xdr:row>33</xdr:row>
      <xdr:rowOff>141514</xdr:rowOff>
    </xdr:to>
    <xdr:cxnSp macro="">
      <xdr:nvCxnSpPr>
        <xdr:cNvPr id="376" name="直線コネクタ 375"/>
        <xdr:cNvCxnSpPr/>
      </xdr:nvCxnSpPr>
      <xdr:spPr>
        <a:xfrm flipV="1">
          <a:off x="13166725" y="5773239"/>
          <a:ext cx="723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139700</xdr:rowOff>
    </xdr:from>
    <xdr:to>
      <xdr:col>76</xdr:col>
      <xdr:colOff>165100</xdr:colOff>
      <xdr:row>34</xdr:row>
      <xdr:rowOff>69850</xdr:rowOff>
    </xdr:to>
    <xdr:sp macro="" textlink="">
      <xdr:nvSpPr>
        <xdr:cNvPr id="377" name="楕円 376"/>
        <xdr:cNvSpPr/>
      </xdr:nvSpPr>
      <xdr:spPr>
        <a:xfrm>
          <a:off x="123698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34</xdr:row>
      <xdr:rowOff>19050</xdr:rowOff>
    </xdr:to>
    <xdr:cxnSp macro="">
      <xdr:nvCxnSpPr>
        <xdr:cNvPr id="378" name="直線コネクタ 377"/>
        <xdr:cNvCxnSpPr/>
      </xdr:nvCxnSpPr>
      <xdr:spPr>
        <a:xfrm flipV="1">
          <a:off x="12420600" y="5799364"/>
          <a:ext cx="74612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79" name="n_1aveValue【認定こども園・幼稚園・保育所】&#10;有形固定資産減価償却率"/>
        <xdr:cNvSpPr txBox="1"/>
      </xdr:nvSpPr>
      <xdr:spPr>
        <a:xfrm>
          <a:off x="12980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0" name="n_2aveValue【認定こども園・幼稚園・保育所】&#10;有形固定資産減価償却率"/>
        <xdr:cNvSpPr txBox="1"/>
      </xdr:nvSpPr>
      <xdr:spPr>
        <a:xfrm>
          <a:off x="12246619"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37391</xdr:rowOff>
    </xdr:from>
    <xdr:ext cx="405111" cy="259045"/>
    <xdr:sp macro="" textlink="">
      <xdr:nvSpPr>
        <xdr:cNvPr id="381" name="n_1mainValue【認定こども園・幼稚園・保育所】&#10;有形固定資産減価償却率"/>
        <xdr:cNvSpPr txBox="1"/>
      </xdr:nvSpPr>
      <xdr:spPr>
        <a:xfrm>
          <a:off x="12980044"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86377</xdr:rowOff>
    </xdr:from>
    <xdr:ext cx="405111" cy="259045"/>
    <xdr:sp macro="" textlink="">
      <xdr:nvSpPr>
        <xdr:cNvPr id="382" name="n_2mainValue【認定こども園・幼稚園・保育所】&#10;有形固定資産減価償却率"/>
        <xdr:cNvSpPr txBox="1"/>
      </xdr:nvSpPr>
      <xdr:spPr>
        <a:xfrm>
          <a:off x="12246619"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188461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188849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18786475" y="72237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188849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18786475" y="59016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xdr:cNvSpPr txBox="1"/>
      </xdr:nvSpPr>
      <xdr:spPr>
        <a:xfrm>
          <a:off x="188849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187960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18100675" y="6911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17325975"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33020</xdr:rowOff>
    </xdr:from>
    <xdr:to>
      <xdr:col>116</xdr:col>
      <xdr:colOff>114300</xdr:colOff>
      <xdr:row>41</xdr:row>
      <xdr:rowOff>134620</xdr:rowOff>
    </xdr:to>
    <xdr:sp macro="" textlink="">
      <xdr:nvSpPr>
        <xdr:cNvPr id="420" name="楕円 419"/>
        <xdr:cNvSpPr/>
      </xdr:nvSpPr>
      <xdr:spPr>
        <a:xfrm>
          <a:off x="187960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119397</xdr:rowOff>
    </xdr:from>
    <xdr:ext cx="469744" cy="259045"/>
    <xdr:sp macro="" textlink="">
      <xdr:nvSpPr>
        <xdr:cNvPr id="421" name="【認定こども園・幼稚園・保育所】&#10;一人当たり面積該当値テキスト"/>
        <xdr:cNvSpPr txBox="1"/>
      </xdr:nvSpPr>
      <xdr:spPr>
        <a:xfrm>
          <a:off x="188849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22" name="楕円 421"/>
        <xdr:cNvSpPr/>
      </xdr:nvSpPr>
      <xdr:spPr>
        <a:xfrm>
          <a:off x="18100675" y="70643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83820</xdr:rowOff>
    </xdr:from>
    <xdr:to>
      <xdr:col>116</xdr:col>
      <xdr:colOff>63500</xdr:colOff>
      <xdr:row>41</xdr:row>
      <xdr:rowOff>85725</xdr:rowOff>
    </xdr:to>
    <xdr:cxnSp macro="">
      <xdr:nvCxnSpPr>
        <xdr:cNvPr id="423" name="直線コネクタ 422"/>
        <xdr:cNvCxnSpPr/>
      </xdr:nvCxnSpPr>
      <xdr:spPr>
        <a:xfrm flipV="1">
          <a:off x="18132425" y="7113270"/>
          <a:ext cx="7143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24" name="楕円 423"/>
        <xdr:cNvSpPr/>
      </xdr:nvSpPr>
      <xdr:spPr>
        <a:xfrm>
          <a:off x="17325975"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85725</xdr:rowOff>
    </xdr:from>
    <xdr:to>
      <xdr:col>111</xdr:col>
      <xdr:colOff>177800</xdr:colOff>
      <xdr:row>41</xdr:row>
      <xdr:rowOff>87630</xdr:rowOff>
    </xdr:to>
    <xdr:cxnSp macro="">
      <xdr:nvCxnSpPr>
        <xdr:cNvPr id="425" name="直線コネクタ 424"/>
        <xdr:cNvCxnSpPr/>
      </xdr:nvCxnSpPr>
      <xdr:spPr>
        <a:xfrm flipV="1">
          <a:off x="17376775" y="7115175"/>
          <a:ext cx="7556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xdr:cNvSpPr txBox="1"/>
      </xdr:nvSpPr>
      <xdr:spPr>
        <a:xfrm>
          <a:off x="1793247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xdr:cNvSpPr txBox="1"/>
      </xdr:nvSpPr>
      <xdr:spPr>
        <a:xfrm>
          <a:off x="1717047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127652</xdr:rowOff>
    </xdr:from>
    <xdr:ext cx="469744" cy="259045"/>
    <xdr:sp macro="" textlink="">
      <xdr:nvSpPr>
        <xdr:cNvPr id="428" name="n_1mainValue【認定こども園・幼稚園・保育所】&#10;一人当たり面積"/>
        <xdr:cNvSpPr txBox="1"/>
      </xdr:nvSpPr>
      <xdr:spPr>
        <a:xfrm>
          <a:off x="1793247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429" name="n_2mainValue【認定こども園・幼稚園・保育所】&#10;一人当たり面積"/>
        <xdr:cNvSpPr txBox="1"/>
      </xdr:nvSpPr>
      <xdr:spPr>
        <a:xfrm>
          <a:off x="1717047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3889989"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3928725"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3801725" y="109708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3928725"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3801725" y="97650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59" name="【学校施設】&#10;有形固定資産減価償却率平均値テキスト"/>
        <xdr:cNvSpPr txBox="1"/>
      </xdr:nvSpPr>
      <xdr:spPr>
        <a:xfrm>
          <a:off x="13928725"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3839825" y="102495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3115925"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23698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468" name="楕円 467"/>
        <xdr:cNvSpPr/>
      </xdr:nvSpPr>
      <xdr:spPr>
        <a:xfrm>
          <a:off x="13839825" y="9906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156862</xdr:rowOff>
    </xdr:from>
    <xdr:ext cx="405111" cy="259045"/>
    <xdr:sp macro="" textlink="">
      <xdr:nvSpPr>
        <xdr:cNvPr id="469" name="【学校施設】&#10;有形固定資産減価償却率該当値テキスト"/>
        <xdr:cNvSpPr txBox="1"/>
      </xdr:nvSpPr>
      <xdr:spPr>
        <a:xfrm>
          <a:off x="13928725"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470" name="楕円 469"/>
        <xdr:cNvSpPr/>
      </xdr:nvSpPr>
      <xdr:spPr>
        <a:xfrm>
          <a:off x="13115925"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43815</xdr:rowOff>
    </xdr:to>
    <xdr:cxnSp macro="">
      <xdr:nvCxnSpPr>
        <xdr:cNvPr id="471" name="直線コネクタ 470"/>
        <xdr:cNvCxnSpPr/>
      </xdr:nvCxnSpPr>
      <xdr:spPr>
        <a:xfrm flipV="1">
          <a:off x="13166725" y="9957435"/>
          <a:ext cx="7239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55880</xdr:rowOff>
    </xdr:from>
    <xdr:to>
      <xdr:col>76</xdr:col>
      <xdr:colOff>165100</xdr:colOff>
      <xdr:row>58</xdr:row>
      <xdr:rowOff>157480</xdr:rowOff>
    </xdr:to>
    <xdr:sp macro="" textlink="">
      <xdr:nvSpPr>
        <xdr:cNvPr id="472" name="楕円 471"/>
        <xdr:cNvSpPr/>
      </xdr:nvSpPr>
      <xdr:spPr>
        <a:xfrm>
          <a:off x="123698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43815</xdr:rowOff>
    </xdr:from>
    <xdr:to>
      <xdr:col>81</xdr:col>
      <xdr:colOff>50800</xdr:colOff>
      <xdr:row>58</xdr:row>
      <xdr:rowOff>106680</xdr:rowOff>
    </xdr:to>
    <xdr:cxnSp macro="">
      <xdr:nvCxnSpPr>
        <xdr:cNvPr id="473" name="直線コネクタ 472"/>
        <xdr:cNvCxnSpPr/>
      </xdr:nvCxnSpPr>
      <xdr:spPr>
        <a:xfrm flipV="1">
          <a:off x="12420600" y="9987915"/>
          <a:ext cx="74612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74" name="n_1aveValue【学校施設】&#10;有形固定資産減価償却率"/>
        <xdr:cNvSpPr txBox="1"/>
      </xdr:nvSpPr>
      <xdr:spPr>
        <a:xfrm>
          <a:off x="12980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75" name="n_2aveValue【学校施設】&#10;有形固定資産減価償却率"/>
        <xdr:cNvSpPr txBox="1"/>
      </xdr:nvSpPr>
      <xdr:spPr>
        <a:xfrm>
          <a:off x="12246619"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476" name="n_1mainValue【学校施設】&#10;有形固定資産減価償却率"/>
        <xdr:cNvSpPr txBox="1"/>
      </xdr:nvSpPr>
      <xdr:spPr>
        <a:xfrm>
          <a:off x="12980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2557</xdr:rowOff>
    </xdr:from>
    <xdr:ext cx="405111" cy="259045"/>
    <xdr:sp macro="" textlink="">
      <xdr:nvSpPr>
        <xdr:cNvPr id="477" name="n_2mainValue【学校施設】&#10;有形固定資産減価償却率"/>
        <xdr:cNvSpPr txBox="1"/>
      </xdr:nvSpPr>
      <xdr:spPr>
        <a:xfrm>
          <a:off x="12246619"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188461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188849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18786475" y="109828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188849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18786475" y="95691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505" name="【学校施設】&#10;一人当たり面積平均値テキスト"/>
        <xdr:cNvSpPr txBox="1"/>
      </xdr:nvSpPr>
      <xdr:spPr>
        <a:xfrm>
          <a:off x="188849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187960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18100675" y="10493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17325975"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158141</xdr:rowOff>
    </xdr:from>
    <xdr:to>
      <xdr:col>116</xdr:col>
      <xdr:colOff>114300</xdr:colOff>
      <xdr:row>60</xdr:row>
      <xdr:rowOff>88291</xdr:rowOff>
    </xdr:to>
    <xdr:sp macro="" textlink="">
      <xdr:nvSpPr>
        <xdr:cNvPr id="514" name="楕円 513"/>
        <xdr:cNvSpPr/>
      </xdr:nvSpPr>
      <xdr:spPr>
        <a:xfrm>
          <a:off x="18796000" y="102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9568</xdr:rowOff>
    </xdr:from>
    <xdr:ext cx="469744" cy="259045"/>
    <xdr:sp macro="" textlink="">
      <xdr:nvSpPr>
        <xdr:cNvPr id="515" name="【学校施設】&#10;一人当たり面積該当値テキスト"/>
        <xdr:cNvSpPr txBox="1"/>
      </xdr:nvSpPr>
      <xdr:spPr>
        <a:xfrm>
          <a:off x="18884900" y="101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15951</xdr:rowOff>
    </xdr:from>
    <xdr:to>
      <xdr:col>112</xdr:col>
      <xdr:colOff>38100</xdr:colOff>
      <xdr:row>60</xdr:row>
      <xdr:rowOff>117551</xdr:rowOff>
    </xdr:to>
    <xdr:sp macro="" textlink="">
      <xdr:nvSpPr>
        <xdr:cNvPr id="516" name="楕円 515"/>
        <xdr:cNvSpPr/>
      </xdr:nvSpPr>
      <xdr:spPr>
        <a:xfrm>
          <a:off x="18100675" y="103029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37491</xdr:rowOff>
    </xdr:from>
    <xdr:to>
      <xdr:col>116</xdr:col>
      <xdr:colOff>63500</xdr:colOff>
      <xdr:row>60</xdr:row>
      <xdr:rowOff>66751</xdr:rowOff>
    </xdr:to>
    <xdr:cxnSp macro="">
      <xdr:nvCxnSpPr>
        <xdr:cNvPr id="517" name="直線コネクタ 516"/>
        <xdr:cNvCxnSpPr/>
      </xdr:nvCxnSpPr>
      <xdr:spPr>
        <a:xfrm flipV="1">
          <a:off x="18132425" y="10324491"/>
          <a:ext cx="714375"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117449</xdr:rowOff>
    </xdr:from>
    <xdr:to>
      <xdr:col>107</xdr:col>
      <xdr:colOff>101600</xdr:colOff>
      <xdr:row>61</xdr:row>
      <xdr:rowOff>47599</xdr:rowOff>
    </xdr:to>
    <xdr:sp macro="" textlink="">
      <xdr:nvSpPr>
        <xdr:cNvPr id="518" name="楕円 517"/>
        <xdr:cNvSpPr/>
      </xdr:nvSpPr>
      <xdr:spPr>
        <a:xfrm>
          <a:off x="17325975" y="10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66751</xdr:rowOff>
    </xdr:from>
    <xdr:to>
      <xdr:col>111</xdr:col>
      <xdr:colOff>177800</xdr:colOff>
      <xdr:row>60</xdr:row>
      <xdr:rowOff>168249</xdr:rowOff>
    </xdr:to>
    <xdr:cxnSp macro="">
      <xdr:nvCxnSpPr>
        <xdr:cNvPr id="519" name="直線コネクタ 518"/>
        <xdr:cNvCxnSpPr/>
      </xdr:nvCxnSpPr>
      <xdr:spPr>
        <a:xfrm flipV="1">
          <a:off x="17376775" y="10353751"/>
          <a:ext cx="75565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xdr:cNvSpPr txBox="1"/>
      </xdr:nvSpPr>
      <xdr:spPr>
        <a:xfrm>
          <a:off x="1793247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xdr:cNvSpPr txBox="1"/>
      </xdr:nvSpPr>
      <xdr:spPr>
        <a:xfrm>
          <a:off x="1717047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134078</xdr:rowOff>
    </xdr:from>
    <xdr:ext cx="469744" cy="259045"/>
    <xdr:sp macro="" textlink="">
      <xdr:nvSpPr>
        <xdr:cNvPr id="522" name="n_1mainValue【学校施設】&#10;一人当たり面積"/>
        <xdr:cNvSpPr txBox="1"/>
      </xdr:nvSpPr>
      <xdr:spPr>
        <a:xfrm>
          <a:off x="17932477" y="1007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64126</xdr:rowOff>
    </xdr:from>
    <xdr:ext cx="469744" cy="259045"/>
    <xdr:sp macro="" textlink="">
      <xdr:nvSpPr>
        <xdr:cNvPr id="523" name="n_2mainValue【学校施設】&#10;一人当たり面積"/>
        <xdr:cNvSpPr txBox="1"/>
      </xdr:nvSpPr>
      <xdr:spPr>
        <a:xfrm>
          <a:off x="17170477" y="1017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xdr:cNvCxnSpPr/>
      </xdr:nvCxnSpPr>
      <xdr:spPr>
        <a:xfrm flipV="1">
          <a:off x="13889989"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xdr:cNvSpPr txBox="1"/>
      </xdr:nvSpPr>
      <xdr:spPr>
        <a:xfrm>
          <a:off x="13928725"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xdr:cNvCxnSpPr/>
      </xdr:nvCxnSpPr>
      <xdr:spPr>
        <a:xfrm>
          <a:off x="13801725" y="186293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xdr:cNvSpPr txBox="1"/>
      </xdr:nvSpPr>
      <xdr:spPr>
        <a:xfrm>
          <a:off x="13928725"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xdr:cNvCxnSpPr/>
      </xdr:nvCxnSpPr>
      <xdr:spPr>
        <a:xfrm>
          <a:off x="1380172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7" name="【公民館】&#10;有形固定資産減価償却率平均値テキスト"/>
        <xdr:cNvSpPr txBox="1"/>
      </xdr:nvSpPr>
      <xdr:spPr>
        <a:xfrm>
          <a:off x="13928725"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xdr:cNvSpPr/>
      </xdr:nvSpPr>
      <xdr:spPr>
        <a:xfrm>
          <a:off x="13839825" y="180002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xdr:cNvSpPr/>
      </xdr:nvSpPr>
      <xdr:spPr>
        <a:xfrm>
          <a:off x="13115925"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xdr:cNvSpPr/>
      </xdr:nvSpPr>
      <xdr:spPr>
        <a:xfrm>
          <a:off x="123698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254</xdr:rowOff>
    </xdr:from>
    <xdr:to>
      <xdr:col>85</xdr:col>
      <xdr:colOff>177800</xdr:colOff>
      <xdr:row>102</xdr:row>
      <xdr:rowOff>101854</xdr:rowOff>
    </xdr:to>
    <xdr:sp macro="" textlink="">
      <xdr:nvSpPr>
        <xdr:cNvPr id="576" name="楕円 575"/>
        <xdr:cNvSpPr/>
      </xdr:nvSpPr>
      <xdr:spPr>
        <a:xfrm>
          <a:off x="13839825" y="174881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23131</xdr:rowOff>
    </xdr:from>
    <xdr:ext cx="405111" cy="259045"/>
    <xdr:sp macro="" textlink="">
      <xdr:nvSpPr>
        <xdr:cNvPr id="577" name="【公民館】&#10;有形固定資産減価償却率該当値テキスト"/>
        <xdr:cNvSpPr txBox="1"/>
      </xdr:nvSpPr>
      <xdr:spPr>
        <a:xfrm>
          <a:off x="13928725" y="173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578" name="楕円 577"/>
        <xdr:cNvSpPr/>
      </xdr:nvSpPr>
      <xdr:spPr>
        <a:xfrm>
          <a:off x="13115925"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51054</xdr:rowOff>
    </xdr:from>
    <xdr:to>
      <xdr:col>85</xdr:col>
      <xdr:colOff>127000</xdr:colOff>
      <xdr:row>102</xdr:row>
      <xdr:rowOff>76200</xdr:rowOff>
    </xdr:to>
    <xdr:cxnSp macro="">
      <xdr:nvCxnSpPr>
        <xdr:cNvPr id="579" name="直線コネクタ 578"/>
        <xdr:cNvCxnSpPr/>
      </xdr:nvCxnSpPr>
      <xdr:spPr>
        <a:xfrm flipV="1">
          <a:off x="13166725" y="17538954"/>
          <a:ext cx="7239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50546</xdr:rowOff>
    </xdr:from>
    <xdr:to>
      <xdr:col>76</xdr:col>
      <xdr:colOff>165100</xdr:colOff>
      <xdr:row>102</xdr:row>
      <xdr:rowOff>152146</xdr:rowOff>
    </xdr:to>
    <xdr:sp macro="" textlink="">
      <xdr:nvSpPr>
        <xdr:cNvPr id="580" name="楕円 579"/>
        <xdr:cNvSpPr/>
      </xdr:nvSpPr>
      <xdr:spPr>
        <a:xfrm>
          <a:off x="123698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76200</xdr:rowOff>
    </xdr:from>
    <xdr:to>
      <xdr:col>81</xdr:col>
      <xdr:colOff>50800</xdr:colOff>
      <xdr:row>102</xdr:row>
      <xdr:rowOff>101346</xdr:rowOff>
    </xdr:to>
    <xdr:cxnSp macro="">
      <xdr:nvCxnSpPr>
        <xdr:cNvPr id="581" name="直線コネクタ 580"/>
        <xdr:cNvCxnSpPr/>
      </xdr:nvCxnSpPr>
      <xdr:spPr>
        <a:xfrm flipV="1">
          <a:off x="12420600" y="17564100"/>
          <a:ext cx="746125"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2" name="n_1aveValue【公民館】&#10;有形固定資産減価償却率"/>
        <xdr:cNvSpPr txBox="1"/>
      </xdr:nvSpPr>
      <xdr:spPr>
        <a:xfrm>
          <a:off x="12980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8399</xdr:rowOff>
    </xdr:from>
    <xdr:ext cx="405111" cy="259045"/>
    <xdr:sp macro="" textlink="">
      <xdr:nvSpPr>
        <xdr:cNvPr id="583" name="n_2aveValue【公民館】&#10;有形固定資産減価償却率"/>
        <xdr:cNvSpPr txBox="1"/>
      </xdr:nvSpPr>
      <xdr:spPr>
        <a:xfrm>
          <a:off x="12246619"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584" name="n_1mainValue【公民館】&#10;有形固定資産減価償却率"/>
        <xdr:cNvSpPr txBox="1"/>
      </xdr:nvSpPr>
      <xdr:spPr>
        <a:xfrm>
          <a:off x="12980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168673</xdr:rowOff>
    </xdr:from>
    <xdr:ext cx="405111" cy="259045"/>
    <xdr:sp macro="" textlink="">
      <xdr:nvSpPr>
        <xdr:cNvPr id="585" name="n_2mainValue【公民館】&#10;有形固定資産減価償却率"/>
        <xdr:cNvSpPr txBox="1"/>
      </xdr:nvSpPr>
      <xdr:spPr>
        <a:xfrm>
          <a:off x="12246619" y="1731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xdr:cNvCxnSpPr/>
      </xdr:nvCxnSpPr>
      <xdr:spPr>
        <a:xfrm flipV="1">
          <a:off x="188461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xdr:cNvSpPr txBox="1"/>
      </xdr:nvSpPr>
      <xdr:spPr>
        <a:xfrm>
          <a:off x="188849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xdr:cNvCxnSpPr/>
      </xdr:nvCxnSpPr>
      <xdr:spPr>
        <a:xfrm>
          <a:off x="18786475" y="1856079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xdr:cNvSpPr txBox="1"/>
      </xdr:nvSpPr>
      <xdr:spPr>
        <a:xfrm>
          <a:off x="188849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xdr:cNvCxnSpPr/>
      </xdr:nvCxnSpPr>
      <xdr:spPr>
        <a:xfrm>
          <a:off x="18786475" y="172737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2" name="【公民館】&#10;一人当たり面積平均値テキスト"/>
        <xdr:cNvSpPr txBox="1"/>
      </xdr:nvSpPr>
      <xdr:spPr>
        <a:xfrm>
          <a:off x="188849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xdr:cNvSpPr/>
      </xdr:nvSpPr>
      <xdr:spPr>
        <a:xfrm>
          <a:off x="187960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xdr:cNvSpPr/>
      </xdr:nvSpPr>
      <xdr:spPr>
        <a:xfrm>
          <a:off x="18100675" y="1825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xdr:cNvSpPr/>
      </xdr:nvSpPr>
      <xdr:spPr>
        <a:xfrm>
          <a:off x="17325975"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61976</xdr:rowOff>
    </xdr:from>
    <xdr:to>
      <xdr:col>116</xdr:col>
      <xdr:colOff>114300</xdr:colOff>
      <xdr:row>106</xdr:row>
      <xdr:rowOff>163576</xdr:rowOff>
    </xdr:to>
    <xdr:sp macro="" textlink="">
      <xdr:nvSpPr>
        <xdr:cNvPr id="621" name="楕円 620"/>
        <xdr:cNvSpPr/>
      </xdr:nvSpPr>
      <xdr:spPr>
        <a:xfrm>
          <a:off x="187960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40403</xdr:rowOff>
    </xdr:from>
    <xdr:ext cx="469744" cy="259045"/>
    <xdr:sp macro="" textlink="">
      <xdr:nvSpPr>
        <xdr:cNvPr id="622" name="【公民館】&#10;一人当たり面積該当値テキスト"/>
        <xdr:cNvSpPr txBox="1"/>
      </xdr:nvSpPr>
      <xdr:spPr>
        <a:xfrm>
          <a:off x="188849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66548</xdr:rowOff>
    </xdr:from>
    <xdr:to>
      <xdr:col>112</xdr:col>
      <xdr:colOff>38100</xdr:colOff>
      <xdr:row>106</xdr:row>
      <xdr:rowOff>168148</xdr:rowOff>
    </xdr:to>
    <xdr:sp macro="" textlink="">
      <xdr:nvSpPr>
        <xdr:cNvPr id="623" name="楕円 622"/>
        <xdr:cNvSpPr/>
      </xdr:nvSpPr>
      <xdr:spPr>
        <a:xfrm>
          <a:off x="18100675" y="182402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112776</xdr:rowOff>
    </xdr:from>
    <xdr:to>
      <xdr:col>116</xdr:col>
      <xdr:colOff>63500</xdr:colOff>
      <xdr:row>106</xdr:row>
      <xdr:rowOff>117348</xdr:rowOff>
    </xdr:to>
    <xdr:cxnSp macro="">
      <xdr:nvCxnSpPr>
        <xdr:cNvPr id="624" name="直線コネクタ 623"/>
        <xdr:cNvCxnSpPr/>
      </xdr:nvCxnSpPr>
      <xdr:spPr>
        <a:xfrm flipV="1">
          <a:off x="18132425" y="18286476"/>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71120</xdr:rowOff>
    </xdr:from>
    <xdr:to>
      <xdr:col>107</xdr:col>
      <xdr:colOff>101600</xdr:colOff>
      <xdr:row>107</xdr:row>
      <xdr:rowOff>1270</xdr:rowOff>
    </xdr:to>
    <xdr:sp macro="" textlink="">
      <xdr:nvSpPr>
        <xdr:cNvPr id="625" name="楕円 624"/>
        <xdr:cNvSpPr/>
      </xdr:nvSpPr>
      <xdr:spPr>
        <a:xfrm>
          <a:off x="17325975"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117348</xdr:rowOff>
    </xdr:from>
    <xdr:to>
      <xdr:col>111</xdr:col>
      <xdr:colOff>177800</xdr:colOff>
      <xdr:row>106</xdr:row>
      <xdr:rowOff>121920</xdr:rowOff>
    </xdr:to>
    <xdr:cxnSp macro="">
      <xdr:nvCxnSpPr>
        <xdr:cNvPr id="626" name="直線コネクタ 625"/>
        <xdr:cNvCxnSpPr/>
      </xdr:nvCxnSpPr>
      <xdr:spPr>
        <a:xfrm flipV="1">
          <a:off x="17376775" y="18291048"/>
          <a:ext cx="7556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xdr:cNvSpPr txBox="1"/>
      </xdr:nvSpPr>
      <xdr:spPr>
        <a:xfrm>
          <a:off x="1793247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28" name="n_2aveValue【公民館】&#10;一人当たり面積"/>
        <xdr:cNvSpPr txBox="1"/>
      </xdr:nvSpPr>
      <xdr:spPr>
        <a:xfrm>
          <a:off x="171704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13225</xdr:rowOff>
    </xdr:from>
    <xdr:ext cx="469744" cy="259045"/>
    <xdr:sp macro="" textlink="">
      <xdr:nvSpPr>
        <xdr:cNvPr id="629" name="n_1mainValue【公民館】&#10;一人当たり面積"/>
        <xdr:cNvSpPr txBox="1"/>
      </xdr:nvSpPr>
      <xdr:spPr>
        <a:xfrm>
          <a:off x="1793247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163847</xdr:rowOff>
    </xdr:from>
    <xdr:ext cx="469744" cy="259045"/>
    <xdr:sp macro="" textlink="">
      <xdr:nvSpPr>
        <xdr:cNvPr id="630" name="n_2mainValue【公民館】&#10;一人当たり面積"/>
        <xdr:cNvSpPr txBox="1"/>
      </xdr:nvSpPr>
      <xdr:spPr>
        <a:xfrm>
          <a:off x="1717047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学校施設、公民館である。主な要因として、人口増加を背景として昭和５０年代に整備した各施設の老朽化が進行している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年度に駅周辺の公共施設についての個別施設計画を策定しており、他の施設については令和２年度策定を目標に各施設の個別施設計画の策定を行い、老朽化対策に取り組んでいく。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39490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39878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3889375" y="72336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39878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3889375" y="575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135145</xdr:rowOff>
    </xdr:from>
    <xdr:ext cx="405111" cy="259045"/>
    <xdr:sp macro="" textlink="">
      <xdr:nvSpPr>
        <xdr:cNvPr id="59" name="【図書館】&#10;有形固定資産減価償却率平均値テキスト"/>
        <xdr:cNvSpPr txBox="1"/>
      </xdr:nvSpPr>
      <xdr:spPr>
        <a:xfrm>
          <a:off x="3987800" y="647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38989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203575" y="66136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428875"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151130</xdr:rowOff>
    </xdr:from>
    <xdr:to>
      <xdr:col>24</xdr:col>
      <xdr:colOff>114300</xdr:colOff>
      <xdr:row>40</xdr:row>
      <xdr:rowOff>81280</xdr:rowOff>
    </xdr:to>
    <xdr:sp macro="" textlink="">
      <xdr:nvSpPr>
        <xdr:cNvPr id="68" name="楕円 67"/>
        <xdr:cNvSpPr/>
      </xdr:nvSpPr>
      <xdr:spPr>
        <a:xfrm>
          <a:off x="38989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129557</xdr:rowOff>
    </xdr:from>
    <xdr:ext cx="405111" cy="259045"/>
    <xdr:sp macro="" textlink="">
      <xdr:nvSpPr>
        <xdr:cNvPr id="69" name="【図書館】&#10;有形固定資産減価償却率該当値テキスト"/>
        <xdr:cNvSpPr txBox="1"/>
      </xdr:nvSpPr>
      <xdr:spPr>
        <a:xfrm>
          <a:off x="39878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25400</xdr:rowOff>
    </xdr:from>
    <xdr:to>
      <xdr:col>20</xdr:col>
      <xdr:colOff>38100</xdr:colOff>
      <xdr:row>40</xdr:row>
      <xdr:rowOff>127000</xdr:rowOff>
    </xdr:to>
    <xdr:sp macro="" textlink="">
      <xdr:nvSpPr>
        <xdr:cNvPr id="70" name="楕円 69"/>
        <xdr:cNvSpPr/>
      </xdr:nvSpPr>
      <xdr:spPr>
        <a:xfrm>
          <a:off x="3203575" y="6883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30480</xdr:rowOff>
    </xdr:from>
    <xdr:to>
      <xdr:col>24</xdr:col>
      <xdr:colOff>63500</xdr:colOff>
      <xdr:row>40</xdr:row>
      <xdr:rowOff>76200</xdr:rowOff>
    </xdr:to>
    <xdr:cxnSp macro="">
      <xdr:nvCxnSpPr>
        <xdr:cNvPr id="71" name="直線コネクタ 70"/>
        <xdr:cNvCxnSpPr/>
      </xdr:nvCxnSpPr>
      <xdr:spPr>
        <a:xfrm flipV="1">
          <a:off x="3235325" y="6888480"/>
          <a:ext cx="7143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71120</xdr:rowOff>
    </xdr:from>
    <xdr:to>
      <xdr:col>15</xdr:col>
      <xdr:colOff>101600</xdr:colOff>
      <xdr:row>41</xdr:row>
      <xdr:rowOff>1270</xdr:rowOff>
    </xdr:to>
    <xdr:sp macro="" textlink="">
      <xdr:nvSpPr>
        <xdr:cNvPr id="72" name="楕円 71"/>
        <xdr:cNvSpPr/>
      </xdr:nvSpPr>
      <xdr:spPr>
        <a:xfrm>
          <a:off x="2428875"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121920</xdr:rowOff>
    </xdr:to>
    <xdr:cxnSp macro="">
      <xdr:nvCxnSpPr>
        <xdr:cNvPr id="73" name="直線コネクタ 72"/>
        <xdr:cNvCxnSpPr/>
      </xdr:nvCxnSpPr>
      <xdr:spPr>
        <a:xfrm flipV="1">
          <a:off x="2479675" y="6934200"/>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74" name="n_1aveValue【図書館】&#10;有形固定資産減価償却率"/>
        <xdr:cNvSpPr txBox="1"/>
      </xdr:nvSpPr>
      <xdr:spPr>
        <a:xfrm>
          <a:off x="306769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5" name="n_2aveValue【図書館】&#10;有形固定資産減価償却率"/>
        <xdr:cNvSpPr txBox="1"/>
      </xdr:nvSpPr>
      <xdr:spPr>
        <a:xfrm>
          <a:off x="230569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118127</xdr:rowOff>
    </xdr:from>
    <xdr:ext cx="405111" cy="259045"/>
    <xdr:sp macro="" textlink="">
      <xdr:nvSpPr>
        <xdr:cNvPr id="76" name="n_1mainValue【図書館】&#10;有形固定資産減価償却率"/>
        <xdr:cNvSpPr txBox="1"/>
      </xdr:nvSpPr>
      <xdr:spPr>
        <a:xfrm>
          <a:off x="306769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163847</xdr:rowOff>
    </xdr:from>
    <xdr:ext cx="405111" cy="259045"/>
    <xdr:sp macro="" textlink="">
      <xdr:nvSpPr>
        <xdr:cNvPr id="77" name="n_2mainValue【図書館】&#10;有形固定資産減価償却率"/>
        <xdr:cNvSpPr txBox="1"/>
      </xdr:nvSpPr>
      <xdr:spPr>
        <a:xfrm>
          <a:off x="230569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8905240"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8943975"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8845550" y="71216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8943975"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8845550" y="59923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4" name="【図書館】&#10;一人当たり面積平均値テキスト"/>
        <xdr:cNvSpPr txBox="1"/>
      </xdr:nvSpPr>
      <xdr:spPr>
        <a:xfrm>
          <a:off x="8943975"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8883650" y="682853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815975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7413625" y="68651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3" name="楕円 112"/>
        <xdr:cNvSpPr/>
      </xdr:nvSpPr>
      <xdr:spPr>
        <a:xfrm>
          <a:off x="8883650" y="665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162577</xdr:rowOff>
    </xdr:from>
    <xdr:ext cx="469744" cy="259045"/>
    <xdr:sp macro="" textlink="">
      <xdr:nvSpPr>
        <xdr:cNvPr id="114" name="【図書館】&#10;一人当たり面積該当値テキスト"/>
        <xdr:cNvSpPr txBox="1"/>
      </xdr:nvSpPr>
      <xdr:spPr>
        <a:xfrm>
          <a:off x="8943975"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148844</xdr:rowOff>
    </xdr:from>
    <xdr:to>
      <xdr:col>50</xdr:col>
      <xdr:colOff>165100</xdr:colOff>
      <xdr:row>39</xdr:row>
      <xdr:rowOff>78994</xdr:rowOff>
    </xdr:to>
    <xdr:sp macro="" textlink="">
      <xdr:nvSpPr>
        <xdr:cNvPr id="115" name="楕円 114"/>
        <xdr:cNvSpPr/>
      </xdr:nvSpPr>
      <xdr:spPr>
        <a:xfrm>
          <a:off x="815975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28194</xdr:rowOff>
    </xdr:to>
    <xdr:cxnSp macro="">
      <xdr:nvCxnSpPr>
        <xdr:cNvPr id="116" name="直線コネクタ 115"/>
        <xdr:cNvCxnSpPr/>
      </xdr:nvCxnSpPr>
      <xdr:spPr>
        <a:xfrm flipV="1">
          <a:off x="8210550" y="6705600"/>
          <a:ext cx="69532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153416</xdr:rowOff>
    </xdr:from>
    <xdr:to>
      <xdr:col>46</xdr:col>
      <xdr:colOff>38100</xdr:colOff>
      <xdr:row>39</xdr:row>
      <xdr:rowOff>83566</xdr:rowOff>
    </xdr:to>
    <xdr:sp macro="" textlink="">
      <xdr:nvSpPr>
        <xdr:cNvPr id="117" name="楕円 116"/>
        <xdr:cNvSpPr/>
      </xdr:nvSpPr>
      <xdr:spPr>
        <a:xfrm>
          <a:off x="7413625" y="66685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28194</xdr:rowOff>
    </xdr:from>
    <xdr:to>
      <xdr:col>50</xdr:col>
      <xdr:colOff>114300</xdr:colOff>
      <xdr:row>39</xdr:row>
      <xdr:rowOff>32766</xdr:rowOff>
    </xdr:to>
    <xdr:cxnSp macro="">
      <xdr:nvCxnSpPr>
        <xdr:cNvPr id="118" name="直線コネクタ 117"/>
        <xdr:cNvCxnSpPr/>
      </xdr:nvCxnSpPr>
      <xdr:spPr>
        <a:xfrm flipV="1">
          <a:off x="7445375" y="6714744"/>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9" name="n_1aveValue【図書館】&#10;一人当たり面積"/>
        <xdr:cNvSpPr txBox="1"/>
      </xdr:nvSpPr>
      <xdr:spPr>
        <a:xfrm>
          <a:off x="7991552"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20" name="n_2aveValue【図書館】&#10;一人当たり面積"/>
        <xdr:cNvSpPr txBox="1"/>
      </xdr:nvSpPr>
      <xdr:spPr>
        <a:xfrm>
          <a:off x="72581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95521</xdr:rowOff>
    </xdr:from>
    <xdr:ext cx="469744" cy="259045"/>
    <xdr:sp macro="" textlink="">
      <xdr:nvSpPr>
        <xdr:cNvPr id="121" name="n_1mainValue【図書館】&#10;一人当たり面積"/>
        <xdr:cNvSpPr txBox="1"/>
      </xdr:nvSpPr>
      <xdr:spPr>
        <a:xfrm>
          <a:off x="7991552"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100093</xdr:rowOff>
    </xdr:from>
    <xdr:ext cx="469744" cy="259045"/>
    <xdr:sp macro="" textlink="">
      <xdr:nvSpPr>
        <xdr:cNvPr id="122" name="n_2mainValue【図書館】&#10;一人当たり面積"/>
        <xdr:cNvSpPr txBox="1"/>
      </xdr:nvSpPr>
      <xdr:spPr>
        <a:xfrm>
          <a:off x="7258127" y="644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477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xdr:cNvSpPr/>
      </xdr:nvSpPr>
      <xdr:spPr>
        <a:xfrm>
          <a:off x="5632450"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6477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5632450"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5" name="テキスト ボックス 164"/>
        <xdr:cNvSpPr txBox="1"/>
      </xdr:nvSpPr>
      <xdr:spPr>
        <a:xfrm>
          <a:off x="3659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66" name="直線コネクタ 165"/>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67" name="テキスト ボックス 166"/>
        <xdr:cNvSpPr txBox="1"/>
      </xdr:nvSpPr>
      <xdr:spPr>
        <a:xfrm>
          <a:off x="3208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68" name="直線コネクタ 167"/>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69" name="テキスト ボックス 168"/>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70" name="直線コネクタ 169"/>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71" name="テキスト ボックス 170"/>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72" name="直線コネクタ 171"/>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73" name="テキスト ボックス 172"/>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74" name="直線コネクタ 173"/>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75" name="テキスト ボックス 174"/>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6" name="直線コネクタ 175"/>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7" name="テキスト ボックス 176"/>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8"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179" name="直線コネクタ 178"/>
        <xdr:cNvCxnSpPr/>
      </xdr:nvCxnSpPr>
      <xdr:spPr>
        <a:xfrm flipV="1">
          <a:off x="39490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180" name="【市民会館】&#10;有形固定資産減価償却率最小値テキスト"/>
        <xdr:cNvSpPr txBox="1"/>
      </xdr:nvSpPr>
      <xdr:spPr>
        <a:xfrm>
          <a:off x="39878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181" name="直線コネクタ 180"/>
        <xdr:cNvCxnSpPr/>
      </xdr:nvCxnSpPr>
      <xdr:spPr>
        <a:xfrm>
          <a:off x="3889375" y="18598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82" name="【市民会館】&#10;有形固定資産減価償却率最大値テキスト"/>
        <xdr:cNvSpPr txBox="1"/>
      </xdr:nvSpPr>
      <xdr:spPr>
        <a:xfrm>
          <a:off x="39878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183" name="直線コネクタ 182"/>
        <xdr:cNvCxnSpPr/>
      </xdr:nvCxnSpPr>
      <xdr:spPr>
        <a:xfrm>
          <a:off x="388937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184" name="【市民会館】&#10;有形固定資産減価償却率平均値テキスト"/>
        <xdr:cNvSpPr txBox="1"/>
      </xdr:nvSpPr>
      <xdr:spPr>
        <a:xfrm>
          <a:off x="39878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185" name="フローチャート: 判断 184"/>
        <xdr:cNvSpPr/>
      </xdr:nvSpPr>
      <xdr:spPr>
        <a:xfrm>
          <a:off x="38989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186" name="フローチャート: 判断 185"/>
        <xdr:cNvSpPr/>
      </xdr:nvSpPr>
      <xdr:spPr>
        <a:xfrm>
          <a:off x="3203575" y="180181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187" name="フローチャート: 判断 186"/>
        <xdr:cNvSpPr/>
      </xdr:nvSpPr>
      <xdr:spPr>
        <a:xfrm>
          <a:off x="2428875"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88" name="テキスト ボックス 18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193" name="楕円 192"/>
        <xdr:cNvSpPr/>
      </xdr:nvSpPr>
      <xdr:spPr>
        <a:xfrm>
          <a:off x="3898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194" name="【市民会館】&#10;有形固定資産減価償却率該当値テキスト"/>
        <xdr:cNvSpPr txBox="1"/>
      </xdr:nvSpPr>
      <xdr:spPr>
        <a:xfrm>
          <a:off x="39878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44450</xdr:rowOff>
    </xdr:from>
    <xdr:to>
      <xdr:col>20</xdr:col>
      <xdr:colOff>38100</xdr:colOff>
      <xdr:row>103</xdr:row>
      <xdr:rowOff>146050</xdr:rowOff>
    </xdr:to>
    <xdr:sp macro="" textlink="">
      <xdr:nvSpPr>
        <xdr:cNvPr id="195" name="楕円 194"/>
        <xdr:cNvSpPr/>
      </xdr:nvSpPr>
      <xdr:spPr>
        <a:xfrm>
          <a:off x="3203575" y="17703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103</xdr:row>
      <xdr:rowOff>95250</xdr:rowOff>
    </xdr:to>
    <xdr:cxnSp macro="">
      <xdr:nvCxnSpPr>
        <xdr:cNvPr id="196" name="直線コネクタ 195"/>
        <xdr:cNvCxnSpPr/>
      </xdr:nvCxnSpPr>
      <xdr:spPr>
        <a:xfrm flipV="1">
          <a:off x="3235325" y="17716500"/>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197" name="楕円 196"/>
        <xdr:cNvSpPr/>
      </xdr:nvSpPr>
      <xdr:spPr>
        <a:xfrm>
          <a:off x="2428875"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95250</xdr:rowOff>
    </xdr:from>
    <xdr:to>
      <xdr:col>19</xdr:col>
      <xdr:colOff>177800</xdr:colOff>
      <xdr:row>103</xdr:row>
      <xdr:rowOff>133350</xdr:rowOff>
    </xdr:to>
    <xdr:cxnSp macro="">
      <xdr:nvCxnSpPr>
        <xdr:cNvPr id="198" name="直線コネクタ 197"/>
        <xdr:cNvCxnSpPr/>
      </xdr:nvCxnSpPr>
      <xdr:spPr>
        <a:xfrm flipV="1">
          <a:off x="2479675" y="17754600"/>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199" name="n_1aveValue【市民会館】&#10;有形固定資産減価償却率"/>
        <xdr:cNvSpPr txBox="1"/>
      </xdr:nvSpPr>
      <xdr:spPr>
        <a:xfrm>
          <a:off x="306769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200" name="n_2aveValue【市民会館】&#10;有形固定資産減価償却率"/>
        <xdr:cNvSpPr txBox="1"/>
      </xdr:nvSpPr>
      <xdr:spPr>
        <a:xfrm>
          <a:off x="230569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162577</xdr:rowOff>
    </xdr:from>
    <xdr:ext cx="405111" cy="259045"/>
    <xdr:sp macro="" textlink="">
      <xdr:nvSpPr>
        <xdr:cNvPr id="201" name="n_1mainValue【市民会館】&#10;有形固定資産減価償却率"/>
        <xdr:cNvSpPr txBox="1"/>
      </xdr:nvSpPr>
      <xdr:spPr>
        <a:xfrm>
          <a:off x="306769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202" name="n_2mainValue【市民会館】&#10;有形固定資産減価償却率"/>
        <xdr:cNvSpPr txBox="1"/>
      </xdr:nvSpPr>
      <xdr:spPr>
        <a:xfrm>
          <a:off x="230569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3" name="正方形/長方形 202"/>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4" name="正方形/長方形 203"/>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5" name="正方形/長方形 204"/>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6" name="正方形/長方形 205"/>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7" name="正方形/長方形 206"/>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8" name="正方形/長方形 207"/>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9" name="正方形/長方形 208"/>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0" name="正方形/長方形 209"/>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1" name="テキスト ボックス 210"/>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2" name="直線コネクタ 211"/>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13" name="直線コネクタ 212"/>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4" name="テキスト ボックス 213"/>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15" name="直線コネクタ 214"/>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16" name="テキスト ボックス 215"/>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17" name="直線コネクタ 216"/>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18" name="テキスト ボックス 217"/>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19" name="直線コネクタ 218"/>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0" name="テキスト ボックス 219"/>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1" name="直線コネクタ 220"/>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2" name="テキスト ボックス 221"/>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3" name="直線コネクタ 222"/>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4" name="テキスト ボックス 223"/>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5" name="直線コネクタ 224"/>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6" name="テキスト ボックス 225"/>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7"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228" name="直線コネクタ 227"/>
        <xdr:cNvCxnSpPr/>
      </xdr:nvCxnSpPr>
      <xdr:spPr>
        <a:xfrm flipV="1">
          <a:off x="8905240"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229" name="【市民会館】&#10;一人当たり面積最小値テキスト"/>
        <xdr:cNvSpPr txBox="1"/>
      </xdr:nvSpPr>
      <xdr:spPr>
        <a:xfrm>
          <a:off x="8943975"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230" name="直線コネクタ 229"/>
        <xdr:cNvCxnSpPr/>
      </xdr:nvCxnSpPr>
      <xdr:spPr>
        <a:xfrm>
          <a:off x="8845550" y="186940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231" name="【市民会館】&#10;一人当たり面積最大値テキスト"/>
        <xdr:cNvSpPr txBox="1"/>
      </xdr:nvSpPr>
      <xdr:spPr>
        <a:xfrm>
          <a:off x="8943975"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232" name="直線コネクタ 231"/>
        <xdr:cNvCxnSpPr/>
      </xdr:nvCxnSpPr>
      <xdr:spPr>
        <a:xfrm>
          <a:off x="8845550" y="171264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233" name="【市民会館】&#10;一人当たり面積平均値テキスト"/>
        <xdr:cNvSpPr txBox="1"/>
      </xdr:nvSpPr>
      <xdr:spPr>
        <a:xfrm>
          <a:off x="8943975"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234" name="フローチャート: 判断 233"/>
        <xdr:cNvSpPr/>
      </xdr:nvSpPr>
      <xdr:spPr>
        <a:xfrm>
          <a:off x="8883650" y="181501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235" name="フローチャート: 判断 234"/>
        <xdr:cNvSpPr/>
      </xdr:nvSpPr>
      <xdr:spPr>
        <a:xfrm>
          <a:off x="815975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236" name="フローチャート: 判断 235"/>
        <xdr:cNvSpPr/>
      </xdr:nvSpPr>
      <xdr:spPr>
        <a:xfrm>
          <a:off x="7413625" y="1819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7" name="テキスト ボックス 236"/>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8" name="テキスト ボックス 237"/>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9" name="テキスト ボックス 238"/>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0" name="テキスト ボックス 239"/>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1" name="テキスト ボックス 240"/>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7438</xdr:rowOff>
    </xdr:from>
    <xdr:to>
      <xdr:col>55</xdr:col>
      <xdr:colOff>50800</xdr:colOff>
      <xdr:row>107</xdr:row>
      <xdr:rowOff>109038</xdr:rowOff>
    </xdr:to>
    <xdr:sp macro="" textlink="">
      <xdr:nvSpPr>
        <xdr:cNvPr id="242" name="楕円 241"/>
        <xdr:cNvSpPr/>
      </xdr:nvSpPr>
      <xdr:spPr>
        <a:xfrm>
          <a:off x="8883650" y="1835258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157315</xdr:rowOff>
    </xdr:from>
    <xdr:ext cx="469744" cy="259045"/>
    <xdr:sp macro="" textlink="">
      <xdr:nvSpPr>
        <xdr:cNvPr id="243" name="【市民会館】&#10;一人当たり面積該当値テキスト"/>
        <xdr:cNvSpPr txBox="1"/>
      </xdr:nvSpPr>
      <xdr:spPr>
        <a:xfrm>
          <a:off x="8943975"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244" name="楕円 243"/>
        <xdr:cNvSpPr/>
      </xdr:nvSpPr>
      <xdr:spPr>
        <a:xfrm>
          <a:off x="815975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58238</xdr:rowOff>
    </xdr:from>
    <xdr:to>
      <xdr:col>55</xdr:col>
      <xdr:colOff>0</xdr:colOff>
      <xdr:row>107</xdr:row>
      <xdr:rowOff>64770</xdr:rowOff>
    </xdr:to>
    <xdr:cxnSp macro="">
      <xdr:nvCxnSpPr>
        <xdr:cNvPr id="245" name="直線コネクタ 244"/>
        <xdr:cNvCxnSpPr/>
      </xdr:nvCxnSpPr>
      <xdr:spPr>
        <a:xfrm flipV="1">
          <a:off x="8210550" y="18403388"/>
          <a:ext cx="69532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17236</xdr:rowOff>
    </xdr:from>
    <xdr:to>
      <xdr:col>46</xdr:col>
      <xdr:colOff>38100</xdr:colOff>
      <xdr:row>107</xdr:row>
      <xdr:rowOff>118836</xdr:rowOff>
    </xdr:to>
    <xdr:sp macro="" textlink="">
      <xdr:nvSpPr>
        <xdr:cNvPr id="246" name="楕円 245"/>
        <xdr:cNvSpPr/>
      </xdr:nvSpPr>
      <xdr:spPr>
        <a:xfrm>
          <a:off x="7413625" y="183623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64770</xdr:rowOff>
    </xdr:from>
    <xdr:to>
      <xdr:col>50</xdr:col>
      <xdr:colOff>114300</xdr:colOff>
      <xdr:row>107</xdr:row>
      <xdr:rowOff>68036</xdr:rowOff>
    </xdr:to>
    <xdr:cxnSp macro="">
      <xdr:nvCxnSpPr>
        <xdr:cNvPr id="247" name="直線コネクタ 246"/>
        <xdr:cNvCxnSpPr/>
      </xdr:nvCxnSpPr>
      <xdr:spPr>
        <a:xfrm flipV="1">
          <a:off x="7445375" y="18409920"/>
          <a:ext cx="7651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248" name="n_1aveValue【市民会館】&#10;一人当たり面積"/>
        <xdr:cNvSpPr txBox="1"/>
      </xdr:nvSpPr>
      <xdr:spPr>
        <a:xfrm>
          <a:off x="7991552"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249" name="n_2aveValue【市民会館】&#10;一人当たり面積"/>
        <xdr:cNvSpPr txBox="1"/>
      </xdr:nvSpPr>
      <xdr:spPr>
        <a:xfrm>
          <a:off x="72581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106697</xdr:rowOff>
    </xdr:from>
    <xdr:ext cx="469744" cy="259045"/>
    <xdr:sp macro="" textlink="">
      <xdr:nvSpPr>
        <xdr:cNvPr id="250" name="n_1mainValue【市民会館】&#10;一人当たり面積"/>
        <xdr:cNvSpPr txBox="1"/>
      </xdr:nvSpPr>
      <xdr:spPr>
        <a:xfrm>
          <a:off x="7991552"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109963</xdr:rowOff>
    </xdr:from>
    <xdr:ext cx="469744" cy="259045"/>
    <xdr:sp macro="" textlink="">
      <xdr:nvSpPr>
        <xdr:cNvPr id="251" name="n_2mainValue【市民会館】&#10;一人当たり面積"/>
        <xdr:cNvSpPr txBox="1"/>
      </xdr:nvSpPr>
      <xdr:spPr>
        <a:xfrm>
          <a:off x="72581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76" name="直線コネクタ 275"/>
        <xdr:cNvCxnSpPr/>
      </xdr:nvCxnSpPr>
      <xdr:spPr>
        <a:xfrm flipV="1">
          <a:off x="13889989"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77" name="【一般廃棄物処理施設】&#10;有形固定資産減価償却率最小値テキスト"/>
        <xdr:cNvSpPr txBox="1"/>
      </xdr:nvSpPr>
      <xdr:spPr>
        <a:xfrm>
          <a:off x="13928725"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78" name="直線コネクタ 277"/>
        <xdr:cNvCxnSpPr/>
      </xdr:nvCxnSpPr>
      <xdr:spPr>
        <a:xfrm>
          <a:off x="13801725" y="72904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79" name="【一般廃棄物処理施設】&#10;有形固定資産減価償却率最大値テキスト"/>
        <xdr:cNvSpPr txBox="1"/>
      </xdr:nvSpPr>
      <xdr:spPr>
        <a:xfrm>
          <a:off x="13928725"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80" name="直線コネクタ 279"/>
        <xdr:cNvCxnSpPr/>
      </xdr:nvCxnSpPr>
      <xdr:spPr>
        <a:xfrm>
          <a:off x="13801725" y="58597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81" name="【一般廃棄物処理施設】&#10;有形固定資産減価償却率平均値テキスト"/>
        <xdr:cNvSpPr txBox="1"/>
      </xdr:nvSpPr>
      <xdr:spPr>
        <a:xfrm>
          <a:off x="13928725"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82" name="フローチャート: 判断 281"/>
        <xdr:cNvSpPr/>
      </xdr:nvSpPr>
      <xdr:spPr>
        <a:xfrm>
          <a:off x="13839825" y="6374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83" name="フローチャート: 判断 282"/>
        <xdr:cNvSpPr/>
      </xdr:nvSpPr>
      <xdr:spPr>
        <a:xfrm>
          <a:off x="13115925"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284" name="フローチャート: 判断 283"/>
        <xdr:cNvSpPr/>
      </xdr:nvSpPr>
      <xdr:spPr>
        <a:xfrm>
          <a:off x="123698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5" name="テキスト ボックス 284"/>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290" name="楕円 289"/>
        <xdr:cNvSpPr/>
      </xdr:nvSpPr>
      <xdr:spPr>
        <a:xfrm>
          <a:off x="13839825" y="6094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291" name="【一般廃棄物処理施設】&#10;有形固定資産減価償却率該当値テキスト"/>
        <xdr:cNvSpPr txBox="1"/>
      </xdr:nvSpPr>
      <xdr:spPr>
        <a:xfrm>
          <a:off x="13928725"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macro="" textlink="">
      <xdr:nvSpPr>
        <xdr:cNvPr id="292" name="楕円 291"/>
        <xdr:cNvSpPr/>
      </xdr:nvSpPr>
      <xdr:spPr>
        <a:xfrm>
          <a:off x="13115925"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36</xdr:row>
      <xdr:rowOff>24765</xdr:rowOff>
    </xdr:to>
    <xdr:cxnSp macro="">
      <xdr:nvCxnSpPr>
        <xdr:cNvPr id="293" name="直線コネクタ 292"/>
        <xdr:cNvCxnSpPr/>
      </xdr:nvCxnSpPr>
      <xdr:spPr>
        <a:xfrm flipV="1">
          <a:off x="13166725" y="6145530"/>
          <a:ext cx="7239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25400</xdr:rowOff>
    </xdr:from>
    <xdr:to>
      <xdr:col>76</xdr:col>
      <xdr:colOff>165100</xdr:colOff>
      <xdr:row>36</xdr:row>
      <xdr:rowOff>127000</xdr:rowOff>
    </xdr:to>
    <xdr:sp macro="" textlink="">
      <xdr:nvSpPr>
        <xdr:cNvPr id="294" name="楕円 293"/>
        <xdr:cNvSpPr/>
      </xdr:nvSpPr>
      <xdr:spPr>
        <a:xfrm>
          <a:off x="123698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24765</xdr:rowOff>
    </xdr:from>
    <xdr:to>
      <xdr:col>81</xdr:col>
      <xdr:colOff>50800</xdr:colOff>
      <xdr:row>36</xdr:row>
      <xdr:rowOff>76200</xdr:rowOff>
    </xdr:to>
    <xdr:cxnSp macro="">
      <xdr:nvCxnSpPr>
        <xdr:cNvPr id="295" name="直線コネクタ 294"/>
        <xdr:cNvCxnSpPr/>
      </xdr:nvCxnSpPr>
      <xdr:spPr>
        <a:xfrm flipV="1">
          <a:off x="12420600" y="6196965"/>
          <a:ext cx="746125"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296" name="n_1aveValue【一般廃棄物処理施設】&#10;有形固定資産減価償却率"/>
        <xdr:cNvSpPr txBox="1"/>
      </xdr:nvSpPr>
      <xdr:spPr>
        <a:xfrm>
          <a:off x="12980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297" name="n_2aveValue【一般廃棄物処理施設】&#10;有形固定資産減価償却率"/>
        <xdr:cNvSpPr txBox="1"/>
      </xdr:nvSpPr>
      <xdr:spPr>
        <a:xfrm>
          <a:off x="12246619"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92092</xdr:rowOff>
    </xdr:from>
    <xdr:ext cx="405111" cy="259045"/>
    <xdr:sp macro="" textlink="">
      <xdr:nvSpPr>
        <xdr:cNvPr id="298" name="n_1mainValue【一般廃棄物処理施設】&#10;有形固定資産減価償却率"/>
        <xdr:cNvSpPr txBox="1"/>
      </xdr:nvSpPr>
      <xdr:spPr>
        <a:xfrm>
          <a:off x="12980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299" name="n_2mainValue【一般廃棄物処理施設】&#10;有形固定資産減価償却率"/>
        <xdr:cNvSpPr txBox="1"/>
      </xdr:nvSpPr>
      <xdr:spPr>
        <a:xfrm>
          <a:off x="12246619"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3" name="テキスト ボックス 312"/>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5" name="テキスト ボックス 314"/>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7" name="テキスト ボックス 316"/>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9" name="テキスト ボックス 318"/>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21" name="直線コネクタ 320"/>
        <xdr:cNvCxnSpPr/>
      </xdr:nvCxnSpPr>
      <xdr:spPr>
        <a:xfrm flipV="1">
          <a:off x="188461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22" name="【一般廃棄物処理施設】&#10;一人当たり有形固定資産（償却資産）額最小値テキスト"/>
        <xdr:cNvSpPr txBox="1"/>
      </xdr:nvSpPr>
      <xdr:spPr>
        <a:xfrm>
          <a:off x="188849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23" name="直線コネクタ 322"/>
        <xdr:cNvCxnSpPr/>
      </xdr:nvCxnSpPr>
      <xdr:spPr>
        <a:xfrm>
          <a:off x="18786475" y="71481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24" name="【一般廃棄物処理施設】&#10;一人当たり有形固定資産（償却資産）額最大値テキスト"/>
        <xdr:cNvSpPr txBox="1"/>
      </xdr:nvSpPr>
      <xdr:spPr>
        <a:xfrm>
          <a:off x="188849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25" name="直線コネクタ 324"/>
        <xdr:cNvCxnSpPr/>
      </xdr:nvCxnSpPr>
      <xdr:spPr>
        <a:xfrm>
          <a:off x="18786475" y="60872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326" name="【一般廃棄物処理施設】&#10;一人当たり有形固定資産（償却資産）額平均値テキスト"/>
        <xdr:cNvSpPr txBox="1"/>
      </xdr:nvSpPr>
      <xdr:spPr>
        <a:xfrm>
          <a:off x="188849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27" name="フローチャート: 判断 326"/>
        <xdr:cNvSpPr/>
      </xdr:nvSpPr>
      <xdr:spPr>
        <a:xfrm>
          <a:off x="187960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28" name="フローチャート: 判断 327"/>
        <xdr:cNvSpPr/>
      </xdr:nvSpPr>
      <xdr:spPr>
        <a:xfrm>
          <a:off x="18100675" y="67827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29" name="フローチャート: 判断 328"/>
        <xdr:cNvSpPr/>
      </xdr:nvSpPr>
      <xdr:spPr>
        <a:xfrm>
          <a:off x="17325975"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171320</xdr:rowOff>
    </xdr:from>
    <xdr:to>
      <xdr:col>116</xdr:col>
      <xdr:colOff>114300</xdr:colOff>
      <xdr:row>40</xdr:row>
      <xdr:rowOff>101470</xdr:rowOff>
    </xdr:to>
    <xdr:sp macro="" textlink="">
      <xdr:nvSpPr>
        <xdr:cNvPr id="335" name="楕円 334"/>
        <xdr:cNvSpPr/>
      </xdr:nvSpPr>
      <xdr:spPr>
        <a:xfrm>
          <a:off x="18796000" y="685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149747</xdr:rowOff>
    </xdr:from>
    <xdr:ext cx="534377" cy="259045"/>
    <xdr:sp macro="" textlink="">
      <xdr:nvSpPr>
        <xdr:cNvPr id="336" name="【一般廃棄物処理施設】&#10;一人当たり有形固定資産（償却資産）額該当値テキスト"/>
        <xdr:cNvSpPr txBox="1"/>
      </xdr:nvSpPr>
      <xdr:spPr>
        <a:xfrm>
          <a:off x="18884900" y="683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7117</xdr:rowOff>
    </xdr:from>
    <xdr:to>
      <xdr:col>112</xdr:col>
      <xdr:colOff>38100</xdr:colOff>
      <xdr:row>40</xdr:row>
      <xdr:rowOff>108717</xdr:rowOff>
    </xdr:to>
    <xdr:sp macro="" textlink="">
      <xdr:nvSpPr>
        <xdr:cNvPr id="337" name="楕円 336"/>
        <xdr:cNvSpPr/>
      </xdr:nvSpPr>
      <xdr:spPr>
        <a:xfrm>
          <a:off x="18100675" y="6865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50670</xdr:rowOff>
    </xdr:from>
    <xdr:to>
      <xdr:col>116</xdr:col>
      <xdr:colOff>63500</xdr:colOff>
      <xdr:row>40</xdr:row>
      <xdr:rowOff>57917</xdr:rowOff>
    </xdr:to>
    <xdr:cxnSp macro="">
      <xdr:nvCxnSpPr>
        <xdr:cNvPr id="338" name="直線コネクタ 337"/>
        <xdr:cNvCxnSpPr/>
      </xdr:nvCxnSpPr>
      <xdr:spPr>
        <a:xfrm flipV="1">
          <a:off x="18132425" y="6908670"/>
          <a:ext cx="714375"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6924</xdr:rowOff>
    </xdr:from>
    <xdr:to>
      <xdr:col>107</xdr:col>
      <xdr:colOff>101600</xdr:colOff>
      <xdr:row>40</xdr:row>
      <xdr:rowOff>108524</xdr:rowOff>
    </xdr:to>
    <xdr:sp macro="" textlink="">
      <xdr:nvSpPr>
        <xdr:cNvPr id="339" name="楕円 338"/>
        <xdr:cNvSpPr/>
      </xdr:nvSpPr>
      <xdr:spPr>
        <a:xfrm>
          <a:off x="17325975" y="6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57724</xdr:rowOff>
    </xdr:from>
    <xdr:to>
      <xdr:col>111</xdr:col>
      <xdr:colOff>177800</xdr:colOff>
      <xdr:row>40</xdr:row>
      <xdr:rowOff>57917</xdr:rowOff>
    </xdr:to>
    <xdr:cxnSp macro="">
      <xdr:nvCxnSpPr>
        <xdr:cNvPr id="340" name="直線コネクタ 339"/>
        <xdr:cNvCxnSpPr/>
      </xdr:nvCxnSpPr>
      <xdr:spPr>
        <a:xfrm>
          <a:off x="17376775" y="6915724"/>
          <a:ext cx="75565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42852</xdr:rowOff>
    </xdr:from>
    <xdr:ext cx="534377" cy="259045"/>
    <xdr:sp macro="" textlink="">
      <xdr:nvSpPr>
        <xdr:cNvPr id="341" name="n_1aveValue【一般廃棄物処理施設】&#10;一人当たり有形固定資産（償却資産）額"/>
        <xdr:cNvSpPr txBox="1"/>
      </xdr:nvSpPr>
      <xdr:spPr>
        <a:xfrm>
          <a:off x="1790016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42" name="n_2aveValue【一般廃棄物処理施設】&#10;一人当たり有形固定資産（償却資産）額"/>
        <xdr:cNvSpPr txBox="1"/>
      </xdr:nvSpPr>
      <xdr:spPr>
        <a:xfrm>
          <a:off x="17166736"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99844</xdr:rowOff>
    </xdr:from>
    <xdr:ext cx="534377" cy="259045"/>
    <xdr:sp macro="" textlink="">
      <xdr:nvSpPr>
        <xdr:cNvPr id="343" name="n_1mainValue【一般廃棄物処理施設】&#10;一人当たり有形固定資産（償却資産）額"/>
        <xdr:cNvSpPr txBox="1"/>
      </xdr:nvSpPr>
      <xdr:spPr>
        <a:xfrm>
          <a:off x="17900161" y="695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99651</xdr:rowOff>
    </xdr:from>
    <xdr:ext cx="534377" cy="259045"/>
    <xdr:sp macro="" textlink="">
      <xdr:nvSpPr>
        <xdr:cNvPr id="344" name="n_2mainValue【一般廃棄物処理施設】&#10;一人当たり有形固定資産（償却資産）額"/>
        <xdr:cNvSpPr txBox="1"/>
      </xdr:nvSpPr>
      <xdr:spPr>
        <a:xfrm>
          <a:off x="17166736" y="695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5" name="正方形/長方形 344"/>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6" name="正方形/長方形 345"/>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7" name="正方形/長方形 346"/>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8" name="正方形/長方形 347"/>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9" name="正方形/長方形 348"/>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0" name="正方形/長方形 349"/>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1" name="正方形/長方形 350"/>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2" name="正方形/長方形 351"/>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3" name="テキスト ボックス 352"/>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4" name="直線コネクタ 353"/>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5" name="テキスト ボックス 354"/>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6" name="直線コネクタ 355"/>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57" name="テキスト ボックス 356"/>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8" name="直線コネクタ 357"/>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9" name="テキスト ボックス 358"/>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0" name="直線コネクタ 359"/>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1" name="テキスト ボックス 360"/>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2" name="直線コネクタ 361"/>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3" name="テキスト ボックス 362"/>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4" name="直線コネクタ 363"/>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5" name="テキスト ボックス 364"/>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7" name="テキスト ボックス 366"/>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8"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69" name="直線コネクタ 368"/>
        <xdr:cNvCxnSpPr/>
      </xdr:nvCxnSpPr>
      <xdr:spPr>
        <a:xfrm flipV="1">
          <a:off x="13889989"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70" name="【保健センター・保健所】&#10;有形固定資産減価償却率最小値テキスト"/>
        <xdr:cNvSpPr txBox="1"/>
      </xdr:nvSpPr>
      <xdr:spPr>
        <a:xfrm>
          <a:off x="13928725"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71" name="直線コネクタ 370"/>
        <xdr:cNvCxnSpPr/>
      </xdr:nvCxnSpPr>
      <xdr:spPr>
        <a:xfrm>
          <a:off x="1380172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72" name="【保健センター・保健所】&#10;有形固定資産減価償却率最大値テキスト"/>
        <xdr:cNvSpPr txBox="1"/>
      </xdr:nvSpPr>
      <xdr:spPr>
        <a:xfrm>
          <a:off x="13928725"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3" name="直線コネクタ 372"/>
        <xdr:cNvCxnSpPr/>
      </xdr:nvCxnSpPr>
      <xdr:spPr>
        <a:xfrm>
          <a:off x="13801725" y="96335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74" name="【保健センター・保健所】&#10;有形固定資産減価償却率平均値テキスト"/>
        <xdr:cNvSpPr txBox="1"/>
      </xdr:nvSpPr>
      <xdr:spPr>
        <a:xfrm>
          <a:off x="13928725"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5" name="フローチャート: 判断 374"/>
        <xdr:cNvSpPr/>
      </xdr:nvSpPr>
      <xdr:spPr>
        <a:xfrm>
          <a:off x="13839825" y="104286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6" name="フローチャート: 判断 375"/>
        <xdr:cNvSpPr/>
      </xdr:nvSpPr>
      <xdr:spPr>
        <a:xfrm>
          <a:off x="13115925"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77" name="フローチャート: 判断 376"/>
        <xdr:cNvSpPr/>
      </xdr:nvSpPr>
      <xdr:spPr>
        <a:xfrm>
          <a:off x="123698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8" name="テキスト ボックス 37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9" name="テキスト ボックス 37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0" name="テキスト ボックス 37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1" name="テキスト ボックス 38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2" name="テキスト ボックス 38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83" name="楕円 382"/>
        <xdr:cNvSpPr/>
      </xdr:nvSpPr>
      <xdr:spPr>
        <a:xfrm>
          <a:off x="13839825"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384" name="【保健センター・保健所】&#10;有形固定資産減価償却率該当値テキスト"/>
        <xdr:cNvSpPr txBox="1"/>
      </xdr:nvSpPr>
      <xdr:spPr>
        <a:xfrm>
          <a:off x="13928725"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385" name="楕円 384"/>
        <xdr:cNvSpPr/>
      </xdr:nvSpPr>
      <xdr:spPr>
        <a:xfrm>
          <a:off x="13115925"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99060</xdr:rowOff>
    </xdr:to>
    <xdr:cxnSp macro="">
      <xdr:nvCxnSpPr>
        <xdr:cNvPr id="386" name="直線コネクタ 385"/>
        <xdr:cNvCxnSpPr/>
      </xdr:nvCxnSpPr>
      <xdr:spPr>
        <a:xfrm flipV="1">
          <a:off x="13166725" y="10172700"/>
          <a:ext cx="7239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90170</xdr:rowOff>
    </xdr:from>
    <xdr:to>
      <xdr:col>76</xdr:col>
      <xdr:colOff>165100</xdr:colOff>
      <xdr:row>60</xdr:row>
      <xdr:rowOff>20320</xdr:rowOff>
    </xdr:to>
    <xdr:sp macro="" textlink="">
      <xdr:nvSpPr>
        <xdr:cNvPr id="387" name="楕円 386"/>
        <xdr:cNvSpPr/>
      </xdr:nvSpPr>
      <xdr:spPr>
        <a:xfrm>
          <a:off x="123698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140970</xdr:rowOff>
    </xdr:to>
    <xdr:cxnSp macro="">
      <xdr:nvCxnSpPr>
        <xdr:cNvPr id="388" name="直線コネクタ 387"/>
        <xdr:cNvCxnSpPr/>
      </xdr:nvCxnSpPr>
      <xdr:spPr>
        <a:xfrm flipV="1">
          <a:off x="12420600" y="1021461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89" name="n_1aveValue【保健センター・保健所】&#10;有形固定資産減価償却率"/>
        <xdr:cNvSpPr txBox="1"/>
      </xdr:nvSpPr>
      <xdr:spPr>
        <a:xfrm>
          <a:off x="12980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390" name="n_2aveValue【保健センター・保健所】&#10;有形固定資産減価償却率"/>
        <xdr:cNvSpPr txBox="1"/>
      </xdr:nvSpPr>
      <xdr:spPr>
        <a:xfrm>
          <a:off x="12246619"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391" name="n_1mainValue【保健センター・保健所】&#10;有形固定資産減価償却率"/>
        <xdr:cNvSpPr txBox="1"/>
      </xdr:nvSpPr>
      <xdr:spPr>
        <a:xfrm>
          <a:off x="12980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392" name="n_2mainValue【保健センター・保健所】&#10;有形固定資産減価償却率"/>
        <xdr:cNvSpPr txBox="1"/>
      </xdr:nvSpPr>
      <xdr:spPr>
        <a:xfrm>
          <a:off x="12246619"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1" name="テキスト ボックス 400"/>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2" name="直線コネクタ 401"/>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3" name="直線コネクタ 402"/>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4" name="テキスト ボックス 403"/>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5" name="直線コネクタ 404"/>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6" name="テキスト ボックス 405"/>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7" name="直線コネクタ 406"/>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8" name="テキスト ボックス 407"/>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9" name="直線コネクタ 408"/>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0" name="テキスト ボックス 409"/>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1" name="直線コネクタ 410"/>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2" name="テキスト ボックス 411"/>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3" name="直線コネクタ 412"/>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4" name="テキスト ボックス 413"/>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18" name="直線コネクタ 417"/>
        <xdr:cNvCxnSpPr/>
      </xdr:nvCxnSpPr>
      <xdr:spPr>
        <a:xfrm flipV="1">
          <a:off x="188461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19" name="【保健センター・保健所】&#10;一人当たり面積最小値テキスト"/>
        <xdr:cNvSpPr txBox="1"/>
      </xdr:nvSpPr>
      <xdr:spPr>
        <a:xfrm>
          <a:off x="188849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20" name="直線コネクタ 419"/>
        <xdr:cNvCxnSpPr/>
      </xdr:nvCxnSpPr>
      <xdr:spPr>
        <a:xfrm>
          <a:off x="18786475" y="1106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21" name="【保健センター・保健所】&#10;一人当たり面積最大値テキスト"/>
        <xdr:cNvSpPr txBox="1"/>
      </xdr:nvSpPr>
      <xdr:spPr>
        <a:xfrm>
          <a:off x="188849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22" name="直線コネクタ 421"/>
        <xdr:cNvCxnSpPr/>
      </xdr:nvCxnSpPr>
      <xdr:spPr>
        <a:xfrm>
          <a:off x="18786475" y="96926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23" name="【保健センター・保健所】&#10;一人当たり面積平均値テキスト"/>
        <xdr:cNvSpPr txBox="1"/>
      </xdr:nvSpPr>
      <xdr:spPr>
        <a:xfrm>
          <a:off x="188849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4" name="フローチャート: 判断 423"/>
        <xdr:cNvSpPr/>
      </xdr:nvSpPr>
      <xdr:spPr>
        <a:xfrm>
          <a:off x="187960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5" name="フローチャート: 判断 424"/>
        <xdr:cNvSpPr/>
      </xdr:nvSpPr>
      <xdr:spPr>
        <a:xfrm>
          <a:off x="18100675" y="1085995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26" name="フローチャート: 判断 425"/>
        <xdr:cNvSpPr/>
      </xdr:nvSpPr>
      <xdr:spPr>
        <a:xfrm>
          <a:off x="17325975"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7" name="テキスト ボックス 42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8" name="テキスト ボックス 42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9" name="テキスト ボックス 42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0" name="テキスト ボックス 42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1" name="テキスト ボックス 43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432" name="楕円 431"/>
        <xdr:cNvSpPr/>
      </xdr:nvSpPr>
      <xdr:spPr>
        <a:xfrm>
          <a:off x="187960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433" name="【保健センター・保健所】&#10;一人当たり面積該当値テキスト"/>
        <xdr:cNvSpPr txBox="1"/>
      </xdr:nvSpPr>
      <xdr:spPr>
        <a:xfrm>
          <a:off x="188849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34" name="楕円 433"/>
        <xdr:cNvSpPr/>
      </xdr:nvSpPr>
      <xdr:spPr>
        <a:xfrm>
          <a:off x="18100675" y="1098404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435" name="直線コネクタ 434"/>
        <xdr:cNvCxnSpPr/>
      </xdr:nvCxnSpPr>
      <xdr:spPr>
        <a:xfrm>
          <a:off x="18132425" y="11034849"/>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436" name="楕円 435"/>
        <xdr:cNvSpPr/>
      </xdr:nvSpPr>
      <xdr:spPr>
        <a:xfrm>
          <a:off x="17325975"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37" name="直線コネクタ 436"/>
        <xdr:cNvCxnSpPr/>
      </xdr:nvCxnSpPr>
      <xdr:spPr>
        <a:xfrm>
          <a:off x="17376775" y="1103484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38" name="n_1aveValue【保健センター・保健所】&#10;一人当たり面積"/>
        <xdr:cNvSpPr txBox="1"/>
      </xdr:nvSpPr>
      <xdr:spPr>
        <a:xfrm>
          <a:off x="1793247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39" name="n_2aveValue【保健センター・保健所】&#10;一人当たり面積"/>
        <xdr:cNvSpPr txBox="1"/>
      </xdr:nvSpPr>
      <xdr:spPr>
        <a:xfrm>
          <a:off x="1717047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40" name="n_1mainValue【保健センター・保健所】&#10;一人当たり面積"/>
        <xdr:cNvSpPr txBox="1"/>
      </xdr:nvSpPr>
      <xdr:spPr>
        <a:xfrm>
          <a:off x="1793247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41" name="n_2mainValue【保健センター・保健所】&#10;一人当たり面積"/>
        <xdr:cNvSpPr txBox="1"/>
      </xdr:nvSpPr>
      <xdr:spPr>
        <a:xfrm>
          <a:off x="1717047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67" name="直線コネクタ 466"/>
        <xdr:cNvCxnSpPr/>
      </xdr:nvCxnSpPr>
      <xdr:spPr>
        <a:xfrm flipV="1">
          <a:off x="13889989"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68" name="【消防施設】&#10;有形固定資産減価償却率最小値テキスト"/>
        <xdr:cNvSpPr txBox="1"/>
      </xdr:nvSpPr>
      <xdr:spPr>
        <a:xfrm>
          <a:off x="13928725"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69" name="直線コネクタ 468"/>
        <xdr:cNvCxnSpPr/>
      </xdr:nvCxnSpPr>
      <xdr:spPr>
        <a:xfrm>
          <a:off x="13801725" y="148513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70" name="【消防施設】&#10;有形固定資産減価償却率最大値テキスト"/>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71" name="直線コネクタ 470"/>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160400</xdr:rowOff>
    </xdr:from>
    <xdr:ext cx="405111" cy="259045"/>
    <xdr:sp macro="" textlink="">
      <xdr:nvSpPr>
        <xdr:cNvPr id="472" name="【消防施設】&#10;有形固定資産減価償却率平均値テキスト"/>
        <xdr:cNvSpPr txBox="1"/>
      </xdr:nvSpPr>
      <xdr:spPr>
        <a:xfrm>
          <a:off x="13928725" y="1387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73" name="フローチャート: 判断 472"/>
        <xdr:cNvSpPr/>
      </xdr:nvSpPr>
      <xdr:spPr>
        <a:xfrm>
          <a:off x="13839825" y="140249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74" name="フローチャート: 判断 473"/>
        <xdr:cNvSpPr/>
      </xdr:nvSpPr>
      <xdr:spPr>
        <a:xfrm>
          <a:off x="13115925"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75" name="フローチャート: 判断 474"/>
        <xdr:cNvSpPr/>
      </xdr:nvSpPr>
      <xdr:spPr>
        <a:xfrm>
          <a:off x="123698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6" name="テキスト ボックス 47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7" name="テキスト ボックス 47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8" name="テキスト ボックス 47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9" name="テキスト ボックス 47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0" name="テキスト ボックス 47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109764</xdr:rowOff>
    </xdr:from>
    <xdr:to>
      <xdr:col>85</xdr:col>
      <xdr:colOff>177800</xdr:colOff>
      <xdr:row>85</xdr:row>
      <xdr:rowOff>39914</xdr:rowOff>
    </xdr:to>
    <xdr:sp macro="" textlink="">
      <xdr:nvSpPr>
        <xdr:cNvPr id="481" name="楕円 480"/>
        <xdr:cNvSpPr/>
      </xdr:nvSpPr>
      <xdr:spPr>
        <a:xfrm>
          <a:off x="13839825" y="14511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88191</xdr:rowOff>
    </xdr:from>
    <xdr:ext cx="405111" cy="259045"/>
    <xdr:sp macro="" textlink="">
      <xdr:nvSpPr>
        <xdr:cNvPr id="482" name="【消防施設】&#10;有形固定資産減価償却率該当値テキスト"/>
        <xdr:cNvSpPr txBox="1"/>
      </xdr:nvSpPr>
      <xdr:spPr>
        <a:xfrm>
          <a:off x="13928725"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483" name="楕円 482"/>
        <xdr:cNvSpPr/>
      </xdr:nvSpPr>
      <xdr:spPr>
        <a:xfrm>
          <a:off x="13115925"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160564</xdr:rowOff>
    </xdr:from>
    <xdr:to>
      <xdr:col>85</xdr:col>
      <xdr:colOff>127000</xdr:colOff>
      <xdr:row>84</xdr:row>
      <xdr:rowOff>163830</xdr:rowOff>
    </xdr:to>
    <xdr:cxnSp macro="">
      <xdr:nvCxnSpPr>
        <xdr:cNvPr id="484" name="直線コネクタ 483"/>
        <xdr:cNvCxnSpPr/>
      </xdr:nvCxnSpPr>
      <xdr:spPr>
        <a:xfrm flipV="1">
          <a:off x="13166725" y="14562364"/>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485" name="n_1aveValue【消防施設】&#10;有形固定資産減価償却率"/>
        <xdr:cNvSpPr txBox="1"/>
      </xdr:nvSpPr>
      <xdr:spPr>
        <a:xfrm>
          <a:off x="12980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86" name="n_2aveValue【消防施設】&#10;有形固定資産減価償却率"/>
        <xdr:cNvSpPr txBox="1"/>
      </xdr:nvSpPr>
      <xdr:spPr>
        <a:xfrm>
          <a:off x="12246619"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487" name="n_1mainValue【消防施設】&#10;有形固定資産減価償却率"/>
        <xdr:cNvSpPr txBox="1"/>
      </xdr:nvSpPr>
      <xdr:spPr>
        <a:xfrm>
          <a:off x="12980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09" name="直線コネクタ 508"/>
        <xdr:cNvCxnSpPr/>
      </xdr:nvCxnSpPr>
      <xdr:spPr>
        <a:xfrm flipV="1">
          <a:off x="188461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10" name="【消防施設】&#10;一人当たり面積最小値テキスト"/>
        <xdr:cNvSpPr txBox="1"/>
      </xdr:nvSpPr>
      <xdr:spPr>
        <a:xfrm>
          <a:off x="188849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11" name="直線コネクタ 510"/>
        <xdr:cNvCxnSpPr/>
      </xdr:nvCxnSpPr>
      <xdr:spPr>
        <a:xfrm>
          <a:off x="18786475" y="14709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12" name="【消防施設】&#10;一人当たり面積最大値テキスト"/>
        <xdr:cNvSpPr txBox="1"/>
      </xdr:nvSpPr>
      <xdr:spPr>
        <a:xfrm>
          <a:off x="188849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13" name="直線コネクタ 512"/>
        <xdr:cNvCxnSpPr/>
      </xdr:nvCxnSpPr>
      <xdr:spPr>
        <a:xfrm>
          <a:off x="18786475" y="13658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14" name="【消防施設】&#10;一人当たり面積平均値テキスト"/>
        <xdr:cNvSpPr txBox="1"/>
      </xdr:nvSpPr>
      <xdr:spPr>
        <a:xfrm>
          <a:off x="188849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15" name="フローチャート: 判断 514"/>
        <xdr:cNvSpPr/>
      </xdr:nvSpPr>
      <xdr:spPr>
        <a:xfrm>
          <a:off x="187960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16" name="フローチャート: 判断 515"/>
        <xdr:cNvSpPr/>
      </xdr:nvSpPr>
      <xdr:spPr>
        <a:xfrm>
          <a:off x="18100675" y="144028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517" name="フローチャート: 判断 516"/>
        <xdr:cNvSpPr/>
      </xdr:nvSpPr>
      <xdr:spPr>
        <a:xfrm>
          <a:off x="17325975"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523" name="楕円 522"/>
        <xdr:cNvSpPr/>
      </xdr:nvSpPr>
      <xdr:spPr>
        <a:xfrm>
          <a:off x="18796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163340</xdr:rowOff>
    </xdr:from>
    <xdr:ext cx="469744" cy="259045"/>
    <xdr:sp macro="" textlink="">
      <xdr:nvSpPr>
        <xdr:cNvPr id="524" name="【消防施設】&#10;一人当たり面積該当値テキスト"/>
        <xdr:cNvSpPr txBox="1"/>
      </xdr:nvSpPr>
      <xdr:spPr>
        <a:xfrm>
          <a:off x="188849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25" name="楕円 524"/>
        <xdr:cNvSpPr/>
      </xdr:nvSpPr>
      <xdr:spPr>
        <a:xfrm>
          <a:off x="18100675" y="14389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38100</xdr:rowOff>
    </xdr:to>
    <xdr:cxnSp macro="">
      <xdr:nvCxnSpPr>
        <xdr:cNvPr id="526" name="直線コネクタ 525"/>
        <xdr:cNvCxnSpPr/>
      </xdr:nvCxnSpPr>
      <xdr:spPr>
        <a:xfrm flipV="1">
          <a:off x="18132425" y="14421613"/>
          <a:ext cx="714375"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27" name="n_1aveValue【消防施設】&#10;一人当たり面積"/>
        <xdr:cNvSpPr txBox="1"/>
      </xdr:nvSpPr>
      <xdr:spPr>
        <a:xfrm>
          <a:off x="1793247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28" name="n_2aveValue【消防施設】&#10;一人当たり面積"/>
        <xdr:cNvSpPr txBox="1"/>
      </xdr:nvSpPr>
      <xdr:spPr>
        <a:xfrm>
          <a:off x="1717047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529" name="n_1mainValue【消防施設】&#10;一人当たり面積"/>
        <xdr:cNvSpPr txBox="1"/>
      </xdr:nvSpPr>
      <xdr:spPr>
        <a:xfrm>
          <a:off x="1793247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1" name="正方形/長方形 53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2" name="正方形/長方形 53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3" name="正方形/長方形 53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4" name="正方形/長方形 53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5" name="正方形/長方形 53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6" name="正方形/長方形 53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7" name="正方形/長方形 53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8" name="テキスト ボックス 53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9" name="直線コネクタ 53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0" name="直線コネクタ 53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1" name="テキスト ボックス 540"/>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2" name="直線コネクタ 54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3" name="テキスト ボックス 54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4" name="直線コネクタ 54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5" name="テキスト ボックス 54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6" name="直線コネクタ 54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7" name="テキスト ボックス 54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8" name="直線コネクタ 54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9" name="テキスト ボックス 54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0" name="直線コネクタ 54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1" name="テキスト ボックス 550"/>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2" name="直線コネクタ 55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3" name="テキスト ボックス 55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55" name="直線コネクタ 554"/>
        <xdr:cNvCxnSpPr/>
      </xdr:nvCxnSpPr>
      <xdr:spPr>
        <a:xfrm flipV="1">
          <a:off x="13889989"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56" name="【庁舎】&#10;有形固定資産減価償却率最小値テキスト"/>
        <xdr:cNvSpPr txBox="1"/>
      </xdr:nvSpPr>
      <xdr:spPr>
        <a:xfrm>
          <a:off x="13928725"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7" name="直線コネクタ 556"/>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8" name="【庁舎】&#10;有形固定資産減価償却率最大値テキスト"/>
        <xdr:cNvSpPr txBox="1"/>
      </xdr:nvSpPr>
      <xdr:spPr>
        <a:xfrm>
          <a:off x="13928725"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9" name="直線コネクタ 558"/>
        <xdr:cNvCxnSpPr/>
      </xdr:nvCxnSpPr>
      <xdr:spPr>
        <a:xfrm>
          <a:off x="13801725" y="170938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60" name="【庁舎】&#10;有形固定資産減価償却率平均値テキスト"/>
        <xdr:cNvSpPr txBox="1"/>
      </xdr:nvSpPr>
      <xdr:spPr>
        <a:xfrm>
          <a:off x="13928725"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61" name="フローチャート: 判断 560"/>
        <xdr:cNvSpPr/>
      </xdr:nvSpPr>
      <xdr:spPr>
        <a:xfrm>
          <a:off x="13839825" y="178170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62" name="フローチャート: 判断 561"/>
        <xdr:cNvSpPr/>
      </xdr:nvSpPr>
      <xdr:spPr>
        <a:xfrm>
          <a:off x="13115925"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63" name="フローチャート: 判断 562"/>
        <xdr:cNvSpPr/>
      </xdr:nvSpPr>
      <xdr:spPr>
        <a:xfrm>
          <a:off x="123698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4" name="テキスト ボックス 563"/>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5" name="テキスト ボックス 564"/>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6" name="テキスト ボックス 565"/>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7" name="テキスト ボックス 566"/>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8" name="テキスト ボックス 567"/>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569" name="楕円 568"/>
        <xdr:cNvSpPr/>
      </xdr:nvSpPr>
      <xdr:spPr>
        <a:xfrm>
          <a:off x="13839825" y="174626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570" name="【庁舎】&#10;有形固定資産減価償却率該当値テキスト"/>
        <xdr:cNvSpPr txBox="1"/>
      </xdr:nvSpPr>
      <xdr:spPr>
        <a:xfrm>
          <a:off x="13928725"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xdr:rowOff>
    </xdr:from>
    <xdr:to>
      <xdr:col>81</xdr:col>
      <xdr:colOff>101600</xdr:colOff>
      <xdr:row>102</xdr:row>
      <xdr:rowOff>109038</xdr:rowOff>
    </xdr:to>
    <xdr:sp macro="" textlink="">
      <xdr:nvSpPr>
        <xdr:cNvPr id="571" name="楕円 570"/>
        <xdr:cNvSpPr/>
      </xdr:nvSpPr>
      <xdr:spPr>
        <a:xfrm>
          <a:off x="13115925" y="17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102</xdr:row>
      <xdr:rowOff>58238</xdr:rowOff>
    </xdr:to>
    <xdr:cxnSp macro="">
      <xdr:nvCxnSpPr>
        <xdr:cNvPr id="572" name="直線コネクタ 571"/>
        <xdr:cNvCxnSpPr/>
      </xdr:nvCxnSpPr>
      <xdr:spPr>
        <a:xfrm flipV="1">
          <a:off x="13166725" y="17513481"/>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573" name="楕円 572"/>
        <xdr:cNvSpPr/>
      </xdr:nvSpPr>
      <xdr:spPr>
        <a:xfrm>
          <a:off x="123698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58238</xdr:rowOff>
    </xdr:from>
    <xdr:to>
      <xdr:col>81</xdr:col>
      <xdr:colOff>50800</xdr:colOff>
      <xdr:row>102</xdr:row>
      <xdr:rowOff>90895</xdr:rowOff>
    </xdr:to>
    <xdr:cxnSp macro="">
      <xdr:nvCxnSpPr>
        <xdr:cNvPr id="574" name="直線コネクタ 573"/>
        <xdr:cNvCxnSpPr/>
      </xdr:nvCxnSpPr>
      <xdr:spPr>
        <a:xfrm flipV="1">
          <a:off x="12420600" y="17546138"/>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75" name="n_1aveValue【庁舎】&#10;有形固定資産減価償却率"/>
        <xdr:cNvSpPr txBox="1"/>
      </xdr:nvSpPr>
      <xdr:spPr>
        <a:xfrm>
          <a:off x="12980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576" name="n_2aveValue【庁舎】&#10;有形固定資産減価償却率"/>
        <xdr:cNvSpPr txBox="1"/>
      </xdr:nvSpPr>
      <xdr:spPr>
        <a:xfrm>
          <a:off x="12246619"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125565</xdr:rowOff>
    </xdr:from>
    <xdr:ext cx="405111" cy="259045"/>
    <xdr:sp macro="" textlink="">
      <xdr:nvSpPr>
        <xdr:cNvPr id="577" name="n_1mainValue【庁舎】&#10;有形固定資産減価償却率"/>
        <xdr:cNvSpPr txBox="1"/>
      </xdr:nvSpPr>
      <xdr:spPr>
        <a:xfrm>
          <a:off x="1298004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578" name="n_2mainValue【庁舎】&#10;有形固定資産減価償却率"/>
        <xdr:cNvSpPr txBox="1"/>
      </xdr:nvSpPr>
      <xdr:spPr>
        <a:xfrm>
          <a:off x="12246619"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04" name="直線コネクタ 603"/>
        <xdr:cNvCxnSpPr/>
      </xdr:nvCxnSpPr>
      <xdr:spPr>
        <a:xfrm flipV="1">
          <a:off x="188461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05" name="【庁舎】&#10;一人当たり面積最小値テキスト"/>
        <xdr:cNvSpPr txBox="1"/>
      </xdr:nvSpPr>
      <xdr:spPr>
        <a:xfrm>
          <a:off x="188849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06" name="直線コネクタ 605"/>
        <xdr:cNvCxnSpPr/>
      </xdr:nvCxnSpPr>
      <xdr:spPr>
        <a:xfrm>
          <a:off x="18786475" y="18643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07" name="【庁舎】&#10;一人当たり面積最大値テキスト"/>
        <xdr:cNvSpPr txBox="1"/>
      </xdr:nvSpPr>
      <xdr:spPr>
        <a:xfrm>
          <a:off x="188849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08" name="直線コネクタ 607"/>
        <xdr:cNvCxnSpPr/>
      </xdr:nvCxnSpPr>
      <xdr:spPr>
        <a:xfrm>
          <a:off x="18786475" y="172952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609" name="【庁舎】&#10;一人当たり面積平均値テキスト"/>
        <xdr:cNvSpPr txBox="1"/>
      </xdr:nvSpPr>
      <xdr:spPr>
        <a:xfrm>
          <a:off x="188849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10" name="フローチャート: 判断 609"/>
        <xdr:cNvSpPr/>
      </xdr:nvSpPr>
      <xdr:spPr>
        <a:xfrm>
          <a:off x="187960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11" name="フローチャート: 判断 610"/>
        <xdr:cNvSpPr/>
      </xdr:nvSpPr>
      <xdr:spPr>
        <a:xfrm>
          <a:off x="18100675" y="184483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612" name="フローチャート: 判断 611"/>
        <xdr:cNvSpPr/>
      </xdr:nvSpPr>
      <xdr:spPr>
        <a:xfrm>
          <a:off x="17325975"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4718</xdr:rowOff>
    </xdr:from>
    <xdr:to>
      <xdr:col>116</xdr:col>
      <xdr:colOff>114300</xdr:colOff>
      <xdr:row>108</xdr:row>
      <xdr:rowOff>106318</xdr:rowOff>
    </xdr:to>
    <xdr:sp macro="" textlink="">
      <xdr:nvSpPr>
        <xdr:cNvPr id="618" name="楕円 617"/>
        <xdr:cNvSpPr/>
      </xdr:nvSpPr>
      <xdr:spPr>
        <a:xfrm>
          <a:off x="18796000" y="185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91095</xdr:rowOff>
    </xdr:from>
    <xdr:ext cx="469744" cy="259045"/>
    <xdr:sp macro="" textlink="">
      <xdr:nvSpPr>
        <xdr:cNvPr id="619" name="【庁舎】&#10;一人当たり面積該当値テキスト"/>
        <xdr:cNvSpPr txBox="1"/>
      </xdr:nvSpPr>
      <xdr:spPr>
        <a:xfrm>
          <a:off x="18884900" y="1843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7982</xdr:rowOff>
    </xdr:from>
    <xdr:to>
      <xdr:col>112</xdr:col>
      <xdr:colOff>38100</xdr:colOff>
      <xdr:row>108</xdr:row>
      <xdr:rowOff>109582</xdr:rowOff>
    </xdr:to>
    <xdr:sp macro="" textlink="">
      <xdr:nvSpPr>
        <xdr:cNvPr id="620" name="楕円 619"/>
        <xdr:cNvSpPr/>
      </xdr:nvSpPr>
      <xdr:spPr>
        <a:xfrm>
          <a:off x="18100675" y="1852458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55518</xdr:rowOff>
    </xdr:from>
    <xdr:to>
      <xdr:col>116</xdr:col>
      <xdr:colOff>63500</xdr:colOff>
      <xdr:row>108</xdr:row>
      <xdr:rowOff>58782</xdr:rowOff>
    </xdr:to>
    <xdr:cxnSp macro="">
      <xdr:nvCxnSpPr>
        <xdr:cNvPr id="621" name="直線コネクタ 620"/>
        <xdr:cNvCxnSpPr/>
      </xdr:nvCxnSpPr>
      <xdr:spPr>
        <a:xfrm flipV="1">
          <a:off x="18132425" y="18572118"/>
          <a:ext cx="714375"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622" name="楕円 621"/>
        <xdr:cNvSpPr/>
      </xdr:nvSpPr>
      <xdr:spPr>
        <a:xfrm>
          <a:off x="17325975"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58782</xdr:rowOff>
    </xdr:from>
    <xdr:to>
      <xdr:col>111</xdr:col>
      <xdr:colOff>177800</xdr:colOff>
      <xdr:row>108</xdr:row>
      <xdr:rowOff>59871</xdr:rowOff>
    </xdr:to>
    <xdr:cxnSp macro="">
      <xdr:nvCxnSpPr>
        <xdr:cNvPr id="623" name="直線コネクタ 622"/>
        <xdr:cNvCxnSpPr/>
      </xdr:nvCxnSpPr>
      <xdr:spPr>
        <a:xfrm flipV="1">
          <a:off x="17376775" y="18575382"/>
          <a:ext cx="7556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624" name="n_1aveValue【庁舎】&#10;一人当たり面積"/>
        <xdr:cNvSpPr txBox="1"/>
      </xdr:nvSpPr>
      <xdr:spPr>
        <a:xfrm>
          <a:off x="1793247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625" name="n_2aveValue【庁舎】&#10;一人当たり面積"/>
        <xdr:cNvSpPr txBox="1"/>
      </xdr:nvSpPr>
      <xdr:spPr>
        <a:xfrm>
          <a:off x="1717047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100709</xdr:rowOff>
    </xdr:from>
    <xdr:ext cx="469744" cy="259045"/>
    <xdr:sp macro="" textlink="">
      <xdr:nvSpPr>
        <xdr:cNvPr id="626" name="n_1mainValue【庁舎】&#10;一人当たり面積"/>
        <xdr:cNvSpPr txBox="1"/>
      </xdr:nvSpPr>
      <xdr:spPr>
        <a:xfrm>
          <a:off x="17932477" y="186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627" name="n_2mainValue【庁舎】&#10;一人当たり面積"/>
        <xdr:cNvSpPr txBox="1"/>
      </xdr:nvSpPr>
      <xdr:spPr>
        <a:xfrm>
          <a:off x="17170477" y="1861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一般廃棄物処理施設について、類似団体と比較して特に有形固定資産減価償却率が高くなっている。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当該施設は一部事務組合の施設であり、昭和５０年代に整備されたごみ焼却、不燃物処理場の老朽化が進行している状況である。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また、庁舎についても類似団体と比較して有形固定資産減価償却率が高くなっていることから、今後の財政需要に備えておく必要がある。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a:t>
          </a:r>
          <a:r>
            <a:rPr kumimoji="1" lang="en-US" altLang="ja-JP" sz="1100">
              <a:latin typeface="ＭＳ Ｐゴシック" panose="020B0600070205080204" pitchFamily="50" charset="-128"/>
              <a:ea typeface="ＭＳ Ｐゴシック" panose="020B0600070205080204" pitchFamily="50" charset="-128"/>
            </a:rPr>
            <a:t>0.69</a:t>
          </a:r>
          <a:r>
            <a:rPr kumimoji="1" lang="ja-JP" altLang="en-US" sz="1100">
              <a:latin typeface="ＭＳ Ｐゴシック" panose="020B0600070205080204" pitchFamily="50" charset="-128"/>
              <a:ea typeface="ＭＳ Ｐゴシック" panose="020B0600070205080204" pitchFamily="50" charset="-128"/>
            </a:rPr>
            <a:t>であり、前年度と同数値となった。類似団体平均と比較し、</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人口減少が要因となり個人町民税が減収となったことや平成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年度の地方消費税交付金が減少したことに伴い、基準財政収入額は前年度比</a:t>
          </a:r>
          <a:r>
            <a:rPr kumimoji="1" lang="en-US" altLang="ja-JP" sz="1100">
              <a:latin typeface="ＭＳ Ｐゴシック" panose="020B0600070205080204" pitchFamily="50" charset="-128"/>
              <a:ea typeface="ＭＳ Ｐゴシック" panose="020B0600070205080204" pitchFamily="50" charset="-128"/>
            </a:rPr>
            <a:t>24,462</a:t>
          </a:r>
          <a:r>
            <a:rPr kumimoji="1" lang="ja-JP" altLang="en-US" sz="1100">
              <a:latin typeface="ＭＳ Ｐゴシック" panose="020B0600070205080204" pitchFamily="50" charset="-128"/>
              <a:ea typeface="ＭＳ Ｐゴシック" panose="020B0600070205080204" pitchFamily="50" charset="-128"/>
            </a:rPr>
            <a:t>千円の減となった。一方で、人口減少による包括算定経費等の減少や起債償還終了に伴い交付税措置が減少したことから基準財政需要額は前年度比</a:t>
          </a:r>
          <a:r>
            <a:rPr kumimoji="1" lang="en-US" altLang="ja-JP" sz="1100">
              <a:latin typeface="ＭＳ Ｐゴシック" panose="020B0600070205080204" pitchFamily="50" charset="-128"/>
              <a:ea typeface="ＭＳ Ｐゴシック" panose="020B0600070205080204" pitchFamily="50" charset="-128"/>
            </a:rPr>
            <a:t>39,521</a:t>
          </a:r>
          <a:r>
            <a:rPr kumimoji="1" lang="ja-JP" altLang="en-US" sz="1100">
              <a:latin typeface="ＭＳ Ｐゴシック" panose="020B0600070205080204" pitchFamily="50" charset="-128"/>
              <a:ea typeface="ＭＳ Ｐゴシック" panose="020B0600070205080204" pitchFamily="50" charset="-128"/>
            </a:rPr>
            <a:t>千円の減となったことで前年度と同数値となった。今後も引き続き、歳出の見直しを図るとともに、町税等の収納強化、未利用財産の売却及び企業誘致の推進等により歳入の確保に努める。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90.6</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ポイント上昇（悪化）した。類似団体平均と比較し、</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経常収支における歳入は地方税や地方交付税は減少したが、地方消費税交付金や臨時財政対策債が増加したことで計</a:t>
          </a:r>
          <a:r>
            <a:rPr kumimoji="1" lang="en-US" altLang="ja-JP" sz="1100">
              <a:latin typeface="ＭＳ Ｐゴシック" panose="020B0600070205080204" pitchFamily="50" charset="-128"/>
              <a:ea typeface="ＭＳ Ｐゴシック" panose="020B0600070205080204" pitchFamily="50" charset="-128"/>
            </a:rPr>
            <a:t>3,917</a:t>
          </a:r>
          <a:r>
            <a:rPr kumimoji="1" lang="ja-JP" altLang="en-US" sz="1100">
              <a:latin typeface="ＭＳ Ｐゴシック" panose="020B0600070205080204" pitchFamily="50" charset="-128"/>
              <a:ea typeface="ＭＳ Ｐゴシック" panose="020B0600070205080204" pitchFamily="50" charset="-128"/>
            </a:rPr>
            <a:t>千円の増となった。また、歳出では一部事務組合負担金や退職手当負担金は減少したが、下水道特別会計繰出金や元金償還金が増加したことで計</a:t>
          </a:r>
          <a:r>
            <a:rPr kumimoji="1" lang="en-US" altLang="ja-JP" sz="1100">
              <a:latin typeface="ＭＳ Ｐゴシック" panose="020B0600070205080204" pitchFamily="50" charset="-128"/>
              <a:ea typeface="ＭＳ Ｐゴシック" panose="020B0600070205080204" pitchFamily="50" charset="-128"/>
            </a:rPr>
            <a:t>12,877</a:t>
          </a:r>
          <a:r>
            <a:rPr kumimoji="1" lang="ja-JP" altLang="en-US" sz="1100">
              <a:latin typeface="ＭＳ Ｐゴシック" panose="020B0600070205080204" pitchFamily="50" charset="-128"/>
              <a:ea typeface="ＭＳ Ｐゴシック" panose="020B0600070205080204" pitchFamily="50" charset="-128"/>
            </a:rPr>
            <a:t>千円の増となり前年度比で</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％上昇した。経常経費が高い主な要因は人件費が高いことである。引き続き、職員数の削減など経常経費の削減に努める。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17780</xdr:rowOff>
    </xdr:to>
    <xdr:cxnSp macro="">
      <xdr:nvCxnSpPr>
        <xdr:cNvPr id="132" name="直線コネクタ 131"/>
        <xdr:cNvCxnSpPr/>
      </xdr:nvCxnSpPr>
      <xdr:spPr>
        <a:xfrm>
          <a:off x="4114800" y="108151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13758</xdr:rowOff>
    </xdr:from>
    <xdr:to>
      <xdr:col>19</xdr:col>
      <xdr:colOff>133350</xdr:colOff>
      <xdr:row>63</xdr:row>
      <xdr:rowOff>29845</xdr:rowOff>
    </xdr:to>
    <xdr:cxnSp macro="">
      <xdr:nvCxnSpPr>
        <xdr:cNvPr id="135" name="直線コネクタ 134"/>
        <xdr:cNvCxnSpPr/>
      </xdr:nvCxnSpPr>
      <xdr:spPr>
        <a:xfrm flipV="1">
          <a:off x="3225800" y="108151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94192</xdr:rowOff>
    </xdr:to>
    <xdr:cxnSp macro="">
      <xdr:nvCxnSpPr>
        <xdr:cNvPr id="138" name="直線コネクタ 137"/>
        <xdr:cNvCxnSpPr/>
      </xdr:nvCxnSpPr>
      <xdr:spPr>
        <a:xfrm flipV="1">
          <a:off x="2336800" y="1083119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169121</xdr:rowOff>
    </xdr:from>
    <xdr:to>
      <xdr:col>11</xdr:col>
      <xdr:colOff>31750</xdr:colOff>
      <xdr:row>63</xdr:row>
      <xdr:rowOff>94192</xdr:rowOff>
    </xdr:to>
    <xdr:cxnSp macro="">
      <xdr:nvCxnSpPr>
        <xdr:cNvPr id="141" name="直線コネクタ 140"/>
        <xdr:cNvCxnSpPr/>
      </xdr:nvCxnSpPr>
      <xdr:spPr>
        <a:xfrm>
          <a:off x="1447800" y="1079902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1" name="楕円 150"/>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2"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3" name="楕円 152"/>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74735</xdr:rowOff>
    </xdr:from>
    <xdr:ext cx="736600" cy="259045"/>
    <xdr:sp macro="" textlink="">
      <xdr:nvSpPr>
        <xdr:cNvPr id="154" name="テキスト ボックス 153"/>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5" name="楕円 154"/>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65422</xdr:rowOff>
    </xdr:from>
    <xdr:ext cx="762000" cy="259045"/>
    <xdr:sp macro="" textlink="">
      <xdr:nvSpPr>
        <xdr:cNvPr id="156" name="テキスト ボックス 155"/>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43392</xdr:rowOff>
    </xdr:from>
    <xdr:to>
      <xdr:col>11</xdr:col>
      <xdr:colOff>82550</xdr:colOff>
      <xdr:row>63</xdr:row>
      <xdr:rowOff>144992</xdr:rowOff>
    </xdr:to>
    <xdr:sp macro="" textlink="">
      <xdr:nvSpPr>
        <xdr:cNvPr id="157" name="楕円 156"/>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129769</xdr:rowOff>
    </xdr:from>
    <xdr:ext cx="762000" cy="259045"/>
    <xdr:sp macro="" textlink="">
      <xdr:nvSpPr>
        <xdr:cNvPr id="158" name="テキスト ボックス 157"/>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118321</xdr:rowOff>
    </xdr:from>
    <xdr:to>
      <xdr:col>7</xdr:col>
      <xdr:colOff>31750</xdr:colOff>
      <xdr:row>63</xdr:row>
      <xdr:rowOff>48471</xdr:rowOff>
    </xdr:to>
    <xdr:sp macro="" textlink="">
      <xdr:nvSpPr>
        <xdr:cNvPr id="159" name="楕円 158"/>
        <xdr:cNvSpPr/>
      </xdr:nvSpPr>
      <xdr:spPr>
        <a:xfrm>
          <a:off x="1397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33248</xdr:rowOff>
    </xdr:from>
    <xdr:ext cx="762000" cy="259045"/>
    <xdr:sp macro="" textlink="">
      <xdr:nvSpPr>
        <xdr:cNvPr id="160" name="テキスト ボックス 159"/>
        <xdr:cNvSpPr txBox="1"/>
      </xdr:nvSpPr>
      <xdr:spPr>
        <a:xfrm>
          <a:off x="1066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200">
              <a:latin typeface="ＭＳ Ｐゴシック" panose="020B0600070205080204" pitchFamily="50" charset="-128"/>
              <a:ea typeface="ＭＳ Ｐゴシック" panose="020B0600070205080204" pitchFamily="50" charset="-128"/>
            </a:rPr>
            <a:t>98,673</a:t>
          </a:r>
          <a:r>
            <a:rPr kumimoji="1" lang="ja-JP" altLang="en-US" sz="1200">
              <a:latin typeface="ＭＳ Ｐゴシック" panose="020B0600070205080204" pitchFamily="50" charset="-128"/>
              <a:ea typeface="ＭＳ Ｐゴシック" panose="020B0600070205080204" pitchFamily="50" charset="-128"/>
            </a:rPr>
            <a:t>円となり、前年度比</a:t>
          </a:r>
          <a:r>
            <a:rPr kumimoji="1" lang="en-US" altLang="ja-JP" sz="1200">
              <a:latin typeface="ＭＳ Ｐゴシック" panose="020B0600070205080204" pitchFamily="50" charset="-128"/>
              <a:ea typeface="ＭＳ Ｐゴシック" panose="020B0600070205080204" pitchFamily="50" charset="-128"/>
            </a:rPr>
            <a:t>377</a:t>
          </a:r>
          <a:r>
            <a:rPr kumimoji="1" lang="ja-JP" altLang="en-US" sz="1200">
              <a:latin typeface="ＭＳ Ｐゴシック" panose="020B0600070205080204" pitchFamily="50" charset="-128"/>
              <a:ea typeface="ＭＳ Ｐゴシック" panose="020B0600070205080204" pitchFamily="50" charset="-128"/>
            </a:rPr>
            <a:t>円の減少となった。類似団体平均と比較し、</a:t>
          </a:r>
          <a:r>
            <a:rPr kumimoji="1" lang="en-US" altLang="ja-JP" sz="1200">
              <a:latin typeface="ＭＳ Ｐゴシック" panose="020B0600070205080204" pitchFamily="50" charset="-128"/>
              <a:ea typeface="ＭＳ Ｐゴシック" panose="020B0600070205080204" pitchFamily="50" charset="-128"/>
            </a:rPr>
            <a:t>15,332</a:t>
          </a:r>
          <a:r>
            <a:rPr kumimoji="1" lang="ja-JP" altLang="en-US" sz="1200">
              <a:latin typeface="ＭＳ Ｐゴシック" panose="020B0600070205080204" pitchFamily="50" charset="-128"/>
              <a:ea typeface="ＭＳ Ｐゴシック" panose="020B0600070205080204" pitchFamily="50" charset="-128"/>
            </a:rPr>
            <a:t>円下回っている状況である。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職員数の減及び新陳代謝により人件費が減少したことに加えて、物件費の駅北側整備基本設計委託料等が皆減したことなどが、当該数値が減少となった主な原因である。今後さらに人件費の削減や事務の効率化を推進し、行政コストの低減を図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133260</xdr:rowOff>
    </xdr:from>
    <xdr:to>
      <xdr:col>23</xdr:col>
      <xdr:colOff>133350</xdr:colOff>
      <xdr:row>82</xdr:row>
      <xdr:rowOff>136292</xdr:rowOff>
    </xdr:to>
    <xdr:cxnSp macro="">
      <xdr:nvCxnSpPr>
        <xdr:cNvPr id="195" name="直線コネクタ 194"/>
        <xdr:cNvCxnSpPr/>
      </xdr:nvCxnSpPr>
      <xdr:spPr>
        <a:xfrm flipV="1">
          <a:off x="4114800" y="14192160"/>
          <a:ext cx="8382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134877</xdr:rowOff>
    </xdr:from>
    <xdr:to>
      <xdr:col>19</xdr:col>
      <xdr:colOff>133350</xdr:colOff>
      <xdr:row>82</xdr:row>
      <xdr:rowOff>136292</xdr:rowOff>
    </xdr:to>
    <xdr:cxnSp macro="">
      <xdr:nvCxnSpPr>
        <xdr:cNvPr id="198" name="直線コネクタ 197"/>
        <xdr:cNvCxnSpPr/>
      </xdr:nvCxnSpPr>
      <xdr:spPr>
        <a:xfrm>
          <a:off x="3225800" y="14193777"/>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134877</xdr:rowOff>
    </xdr:from>
    <xdr:to>
      <xdr:col>15</xdr:col>
      <xdr:colOff>82550</xdr:colOff>
      <xdr:row>82</xdr:row>
      <xdr:rowOff>144005</xdr:rowOff>
    </xdr:to>
    <xdr:cxnSp macro="">
      <xdr:nvCxnSpPr>
        <xdr:cNvPr id="201" name="直線コネクタ 200"/>
        <xdr:cNvCxnSpPr/>
      </xdr:nvCxnSpPr>
      <xdr:spPr>
        <a:xfrm flipV="1">
          <a:off x="2336800" y="1419377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85345</xdr:rowOff>
    </xdr:from>
    <xdr:to>
      <xdr:col>11</xdr:col>
      <xdr:colOff>31750</xdr:colOff>
      <xdr:row>82</xdr:row>
      <xdr:rowOff>144005</xdr:rowOff>
    </xdr:to>
    <xdr:cxnSp macro="">
      <xdr:nvCxnSpPr>
        <xdr:cNvPr id="204" name="直線コネクタ 203"/>
        <xdr:cNvCxnSpPr/>
      </xdr:nvCxnSpPr>
      <xdr:spPr>
        <a:xfrm>
          <a:off x="1447800" y="14144245"/>
          <a:ext cx="889000" cy="5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82460</xdr:rowOff>
    </xdr:from>
    <xdr:to>
      <xdr:col>23</xdr:col>
      <xdr:colOff>184150</xdr:colOff>
      <xdr:row>83</xdr:row>
      <xdr:rowOff>12610</xdr:rowOff>
    </xdr:to>
    <xdr:sp macro="" textlink="">
      <xdr:nvSpPr>
        <xdr:cNvPr id="214" name="楕円 213"/>
        <xdr:cNvSpPr/>
      </xdr:nvSpPr>
      <xdr:spPr>
        <a:xfrm>
          <a:off x="4902200" y="1414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98987</xdr:rowOff>
    </xdr:from>
    <xdr:ext cx="762000" cy="259045"/>
    <xdr:sp macro="" textlink="">
      <xdr:nvSpPr>
        <xdr:cNvPr id="215" name="人件費・物件費等の状況該当値テキスト"/>
        <xdr:cNvSpPr txBox="1"/>
      </xdr:nvSpPr>
      <xdr:spPr>
        <a:xfrm>
          <a:off x="5041900" y="1398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85492</xdr:rowOff>
    </xdr:from>
    <xdr:to>
      <xdr:col>19</xdr:col>
      <xdr:colOff>184150</xdr:colOff>
      <xdr:row>83</xdr:row>
      <xdr:rowOff>15642</xdr:rowOff>
    </xdr:to>
    <xdr:sp macro="" textlink="">
      <xdr:nvSpPr>
        <xdr:cNvPr id="216" name="楕円 215"/>
        <xdr:cNvSpPr/>
      </xdr:nvSpPr>
      <xdr:spPr>
        <a:xfrm>
          <a:off x="4064000" y="141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25819</xdr:rowOff>
    </xdr:from>
    <xdr:ext cx="736600" cy="259045"/>
    <xdr:sp macro="" textlink="">
      <xdr:nvSpPr>
        <xdr:cNvPr id="217" name="テキスト ボックス 216"/>
        <xdr:cNvSpPr txBox="1"/>
      </xdr:nvSpPr>
      <xdr:spPr>
        <a:xfrm>
          <a:off x="3733800" y="139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84077</xdr:rowOff>
    </xdr:from>
    <xdr:to>
      <xdr:col>15</xdr:col>
      <xdr:colOff>133350</xdr:colOff>
      <xdr:row>83</xdr:row>
      <xdr:rowOff>14227</xdr:rowOff>
    </xdr:to>
    <xdr:sp macro="" textlink="">
      <xdr:nvSpPr>
        <xdr:cNvPr id="218" name="楕円 217"/>
        <xdr:cNvSpPr/>
      </xdr:nvSpPr>
      <xdr:spPr>
        <a:xfrm>
          <a:off x="3175000" y="141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24404</xdr:rowOff>
    </xdr:from>
    <xdr:ext cx="762000" cy="259045"/>
    <xdr:sp macro="" textlink="">
      <xdr:nvSpPr>
        <xdr:cNvPr id="219" name="テキスト ボックス 218"/>
        <xdr:cNvSpPr txBox="1"/>
      </xdr:nvSpPr>
      <xdr:spPr>
        <a:xfrm>
          <a:off x="2844800" y="1391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93205</xdr:rowOff>
    </xdr:from>
    <xdr:to>
      <xdr:col>11</xdr:col>
      <xdr:colOff>82550</xdr:colOff>
      <xdr:row>83</xdr:row>
      <xdr:rowOff>23355</xdr:rowOff>
    </xdr:to>
    <xdr:sp macro="" textlink="">
      <xdr:nvSpPr>
        <xdr:cNvPr id="220" name="楕円 219"/>
        <xdr:cNvSpPr/>
      </xdr:nvSpPr>
      <xdr:spPr>
        <a:xfrm>
          <a:off x="2286000" y="1415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33532</xdr:rowOff>
    </xdr:from>
    <xdr:ext cx="762000" cy="259045"/>
    <xdr:sp macro="" textlink="">
      <xdr:nvSpPr>
        <xdr:cNvPr id="221" name="テキスト ボックス 220"/>
        <xdr:cNvSpPr txBox="1"/>
      </xdr:nvSpPr>
      <xdr:spPr>
        <a:xfrm>
          <a:off x="1955800" y="1392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34545</xdr:rowOff>
    </xdr:from>
    <xdr:to>
      <xdr:col>7</xdr:col>
      <xdr:colOff>31750</xdr:colOff>
      <xdr:row>82</xdr:row>
      <xdr:rowOff>136145</xdr:rowOff>
    </xdr:to>
    <xdr:sp macro="" textlink="">
      <xdr:nvSpPr>
        <xdr:cNvPr id="222" name="楕円 221"/>
        <xdr:cNvSpPr/>
      </xdr:nvSpPr>
      <xdr:spPr>
        <a:xfrm>
          <a:off x="1397000" y="140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146322</xdr:rowOff>
    </xdr:from>
    <xdr:ext cx="762000" cy="259045"/>
    <xdr:sp macro="" textlink="">
      <xdr:nvSpPr>
        <xdr:cNvPr id="223" name="テキスト ボックス 222"/>
        <xdr:cNvSpPr txBox="1"/>
      </xdr:nvSpPr>
      <xdr:spPr>
        <a:xfrm>
          <a:off x="1066800" y="1386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年のデータは平成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年のデータそのまま引用しているものである。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川町では、主として職員構成（経験年数階層）の変動に起因する指数の増減がみられる。また、類似団体や全国町村平均との比較において水準を上回る結果となっている。これからも国や県の給与制度の在り方、改正の動向等にも注視しながら、より適切な給与制度の運用に努め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83255</xdr:rowOff>
    </xdr:from>
    <xdr:to>
      <xdr:col>81</xdr:col>
      <xdr:colOff>44450</xdr:colOff>
      <xdr:row>89</xdr:row>
      <xdr:rowOff>83255</xdr:rowOff>
    </xdr:to>
    <xdr:cxnSp macro="">
      <xdr:nvCxnSpPr>
        <xdr:cNvPr id="257" name="直線コネクタ 256"/>
        <xdr:cNvCxnSpPr/>
      </xdr:nvCxnSpPr>
      <xdr:spPr>
        <a:xfrm>
          <a:off x="16179800" y="1534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83255</xdr:rowOff>
    </xdr:to>
    <xdr:cxnSp macro="">
      <xdr:nvCxnSpPr>
        <xdr:cNvPr id="260" name="直線コネクタ 259"/>
        <xdr:cNvCxnSpPr/>
      </xdr:nvCxnSpPr>
      <xdr:spPr>
        <a:xfrm>
          <a:off x="15290800" y="1532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69850</xdr:rowOff>
    </xdr:to>
    <xdr:cxnSp macro="">
      <xdr:nvCxnSpPr>
        <xdr:cNvPr id="263" name="直線コネクタ 262"/>
        <xdr:cNvCxnSpPr/>
      </xdr:nvCxnSpPr>
      <xdr:spPr>
        <a:xfrm>
          <a:off x="14401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29634</xdr:rowOff>
    </xdr:from>
    <xdr:to>
      <xdr:col>68</xdr:col>
      <xdr:colOff>152400</xdr:colOff>
      <xdr:row>89</xdr:row>
      <xdr:rowOff>69850</xdr:rowOff>
    </xdr:to>
    <xdr:cxnSp macro="">
      <xdr:nvCxnSpPr>
        <xdr:cNvPr id="266" name="直線コネクタ 265"/>
        <xdr:cNvCxnSpPr/>
      </xdr:nvCxnSpPr>
      <xdr:spPr>
        <a:xfrm flipV="1">
          <a:off x="13512800" y="152886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32455</xdr:rowOff>
    </xdr:from>
    <xdr:to>
      <xdr:col>81</xdr:col>
      <xdr:colOff>95250</xdr:colOff>
      <xdr:row>89</xdr:row>
      <xdr:rowOff>134055</xdr:rowOff>
    </xdr:to>
    <xdr:sp macro="" textlink="">
      <xdr:nvSpPr>
        <xdr:cNvPr id="276" name="楕円 275"/>
        <xdr:cNvSpPr/>
      </xdr:nvSpPr>
      <xdr:spPr>
        <a:xfrm>
          <a:off x="169672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4532</xdr:rowOff>
    </xdr:from>
    <xdr:ext cx="762000" cy="259045"/>
    <xdr:sp macro="" textlink="">
      <xdr:nvSpPr>
        <xdr:cNvPr id="277" name="給与水準   （国との比較）該当値テキスト"/>
        <xdr:cNvSpPr txBox="1"/>
      </xdr:nvSpPr>
      <xdr:spPr>
        <a:xfrm>
          <a:off x="17106900" y="1526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78" name="楕円 277"/>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79" name="テキスト ボックス 278"/>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0" name="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1" name="テキスト ボックス 280"/>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人口千人当たりの職員数は前年度から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人上回る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人となっている。職員数は減少しているが、人口についても減少しているため数値としては増加となっている。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行政課題や行政ニーズが増大する中ではあるが、今後も民間委託の推進や事務事業の見直しなどにより、さらに簡素で効率的な組織体制の整備を図り、適正な定員管理を進めていく。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118039</xdr:rowOff>
    </xdr:from>
    <xdr:to>
      <xdr:col>81</xdr:col>
      <xdr:colOff>44450</xdr:colOff>
      <xdr:row>61</xdr:row>
      <xdr:rowOff>136807</xdr:rowOff>
    </xdr:to>
    <xdr:cxnSp macro="">
      <xdr:nvCxnSpPr>
        <xdr:cNvPr id="320" name="直線コネクタ 319"/>
        <xdr:cNvCxnSpPr/>
      </xdr:nvCxnSpPr>
      <xdr:spPr>
        <a:xfrm>
          <a:off x="16179800" y="10576489"/>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109996</xdr:rowOff>
    </xdr:from>
    <xdr:to>
      <xdr:col>77</xdr:col>
      <xdr:colOff>44450</xdr:colOff>
      <xdr:row>61</xdr:row>
      <xdr:rowOff>118039</xdr:rowOff>
    </xdr:to>
    <xdr:cxnSp macro="">
      <xdr:nvCxnSpPr>
        <xdr:cNvPr id="323" name="直線コネクタ 322"/>
        <xdr:cNvCxnSpPr/>
      </xdr:nvCxnSpPr>
      <xdr:spPr>
        <a:xfrm>
          <a:off x="15290800" y="105684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109996</xdr:rowOff>
    </xdr:to>
    <xdr:cxnSp macro="">
      <xdr:nvCxnSpPr>
        <xdr:cNvPr id="326" name="直線コネクタ 325"/>
        <xdr:cNvCxnSpPr/>
      </xdr:nvCxnSpPr>
      <xdr:spPr>
        <a:xfrm>
          <a:off x="14401800" y="10557721"/>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91229</xdr:rowOff>
    </xdr:from>
    <xdr:to>
      <xdr:col>68</xdr:col>
      <xdr:colOff>152400</xdr:colOff>
      <xdr:row>61</xdr:row>
      <xdr:rowOff>99271</xdr:rowOff>
    </xdr:to>
    <xdr:cxnSp macro="">
      <xdr:nvCxnSpPr>
        <xdr:cNvPr id="329" name="直線コネクタ 328"/>
        <xdr:cNvCxnSpPr/>
      </xdr:nvCxnSpPr>
      <xdr:spPr>
        <a:xfrm>
          <a:off x="13512800" y="105496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86007</xdr:rowOff>
    </xdr:from>
    <xdr:to>
      <xdr:col>81</xdr:col>
      <xdr:colOff>95250</xdr:colOff>
      <xdr:row>62</xdr:row>
      <xdr:rowOff>16157</xdr:rowOff>
    </xdr:to>
    <xdr:sp macro="" textlink="">
      <xdr:nvSpPr>
        <xdr:cNvPr id="339" name="楕円 338"/>
        <xdr:cNvSpPr/>
      </xdr:nvSpPr>
      <xdr:spPr>
        <a:xfrm>
          <a:off x="169672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58084</xdr:rowOff>
    </xdr:from>
    <xdr:ext cx="762000" cy="259045"/>
    <xdr:sp macro="" textlink="">
      <xdr:nvSpPr>
        <xdr:cNvPr id="340" name="定員管理の状況該当値テキスト"/>
        <xdr:cNvSpPr txBox="1"/>
      </xdr:nvSpPr>
      <xdr:spPr>
        <a:xfrm>
          <a:off x="17106900" y="1051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67239</xdr:rowOff>
    </xdr:from>
    <xdr:to>
      <xdr:col>77</xdr:col>
      <xdr:colOff>95250</xdr:colOff>
      <xdr:row>61</xdr:row>
      <xdr:rowOff>168839</xdr:rowOff>
    </xdr:to>
    <xdr:sp macro="" textlink="">
      <xdr:nvSpPr>
        <xdr:cNvPr id="341" name="楕円 340"/>
        <xdr:cNvSpPr/>
      </xdr:nvSpPr>
      <xdr:spPr>
        <a:xfrm>
          <a:off x="16129000" y="105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153616</xdr:rowOff>
    </xdr:from>
    <xdr:ext cx="736600" cy="259045"/>
    <xdr:sp macro="" textlink="">
      <xdr:nvSpPr>
        <xdr:cNvPr id="342" name="テキスト ボックス 341"/>
        <xdr:cNvSpPr txBox="1"/>
      </xdr:nvSpPr>
      <xdr:spPr>
        <a:xfrm>
          <a:off x="15798800" y="1061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59196</xdr:rowOff>
    </xdr:from>
    <xdr:to>
      <xdr:col>73</xdr:col>
      <xdr:colOff>44450</xdr:colOff>
      <xdr:row>61</xdr:row>
      <xdr:rowOff>160796</xdr:rowOff>
    </xdr:to>
    <xdr:sp macro="" textlink="">
      <xdr:nvSpPr>
        <xdr:cNvPr id="343" name="楕円 342"/>
        <xdr:cNvSpPr/>
      </xdr:nvSpPr>
      <xdr:spPr>
        <a:xfrm>
          <a:off x="15240000" y="105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145573</xdr:rowOff>
    </xdr:from>
    <xdr:ext cx="762000" cy="259045"/>
    <xdr:sp macro="" textlink="">
      <xdr:nvSpPr>
        <xdr:cNvPr id="344" name="テキスト ボックス 343"/>
        <xdr:cNvSpPr txBox="1"/>
      </xdr:nvSpPr>
      <xdr:spPr>
        <a:xfrm>
          <a:off x="14909800" y="106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48471</xdr:rowOff>
    </xdr:from>
    <xdr:to>
      <xdr:col>68</xdr:col>
      <xdr:colOff>203200</xdr:colOff>
      <xdr:row>61</xdr:row>
      <xdr:rowOff>150071</xdr:rowOff>
    </xdr:to>
    <xdr:sp macro="" textlink="">
      <xdr:nvSpPr>
        <xdr:cNvPr id="345" name="楕円 344"/>
        <xdr:cNvSpPr/>
      </xdr:nvSpPr>
      <xdr:spPr>
        <a:xfrm>
          <a:off x="14351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46" name="テキスト ボックス 345"/>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40429</xdr:rowOff>
    </xdr:from>
    <xdr:to>
      <xdr:col>64</xdr:col>
      <xdr:colOff>152400</xdr:colOff>
      <xdr:row>61</xdr:row>
      <xdr:rowOff>142029</xdr:rowOff>
    </xdr:to>
    <xdr:sp macro="" textlink="">
      <xdr:nvSpPr>
        <xdr:cNvPr id="347" name="楕円 346"/>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126806</xdr:rowOff>
    </xdr:from>
    <xdr:ext cx="762000" cy="259045"/>
    <xdr:sp macro="" textlink="">
      <xdr:nvSpPr>
        <xdr:cNvPr id="348" name="テキスト ボックス 347"/>
        <xdr:cNvSpPr txBox="1"/>
      </xdr:nvSpPr>
      <xdr:spPr>
        <a:xfrm>
          <a:off x="13131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％の増加（悪化）となった。類似団体平均と比較し、</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地方債現在高が減少するも、単年度の元利償還金額が増加したことにより公債費が上昇した。また当該比率が比較的低かった平成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年度の数値が算定対象から除外されたため、数値が増加することとなった。単年度の財政運営に公債費が過度に影響を及ぼさないよう負担の平準化を図っていく。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124714</xdr:rowOff>
    </xdr:to>
    <xdr:cxnSp macro="">
      <xdr:nvCxnSpPr>
        <xdr:cNvPr id="380" name="直線コネクタ 379"/>
        <xdr:cNvCxnSpPr/>
      </xdr:nvCxnSpPr>
      <xdr:spPr>
        <a:xfrm>
          <a:off x="16179800" y="671474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39</xdr:row>
      <xdr:rowOff>28194</xdr:rowOff>
    </xdr:to>
    <xdr:cxnSp macro="">
      <xdr:nvCxnSpPr>
        <xdr:cNvPr id="383" name="直線コネクタ 382"/>
        <xdr:cNvCxnSpPr/>
      </xdr:nvCxnSpPr>
      <xdr:spPr>
        <a:xfrm>
          <a:off x="15290800" y="66278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112776</xdr:rowOff>
    </xdr:to>
    <xdr:cxnSp macro="">
      <xdr:nvCxnSpPr>
        <xdr:cNvPr id="386" name="直線コネクタ 385"/>
        <xdr:cNvCxnSpPr/>
      </xdr:nvCxnSpPr>
      <xdr:spPr>
        <a:xfrm>
          <a:off x="14401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64516</xdr:rowOff>
    </xdr:from>
    <xdr:to>
      <xdr:col>68</xdr:col>
      <xdr:colOff>152400</xdr:colOff>
      <xdr:row>38</xdr:row>
      <xdr:rowOff>151384</xdr:rowOff>
    </xdr:to>
    <xdr:cxnSp macro="">
      <xdr:nvCxnSpPr>
        <xdr:cNvPr id="389" name="直線コネクタ 388"/>
        <xdr:cNvCxnSpPr/>
      </xdr:nvCxnSpPr>
      <xdr:spPr>
        <a:xfrm flipV="1">
          <a:off x="13512800" y="6579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99" name="楕円 398"/>
        <xdr:cNvSpPr/>
      </xdr:nvSpPr>
      <xdr:spPr>
        <a:xfrm>
          <a:off x="169672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90441</xdr:rowOff>
    </xdr:from>
    <xdr:ext cx="762000" cy="259045"/>
    <xdr:sp macro="" textlink="">
      <xdr:nvSpPr>
        <xdr:cNvPr id="400" name="公債費負担の状況該当値テキスト"/>
        <xdr:cNvSpPr txBox="1"/>
      </xdr:nvSpPr>
      <xdr:spPr>
        <a:xfrm>
          <a:off x="171069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1" name="楕円 400"/>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2" name="テキスト ボックス 401"/>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3" name="楕円 402"/>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4" name="テキスト ボックス 403"/>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13716</xdr:rowOff>
    </xdr:from>
    <xdr:to>
      <xdr:col>68</xdr:col>
      <xdr:colOff>203200</xdr:colOff>
      <xdr:row>38</xdr:row>
      <xdr:rowOff>115316</xdr:rowOff>
    </xdr:to>
    <xdr:sp macro="" textlink="">
      <xdr:nvSpPr>
        <xdr:cNvPr id="405" name="楕円 404"/>
        <xdr:cNvSpPr/>
      </xdr:nvSpPr>
      <xdr:spPr>
        <a:xfrm>
          <a:off x="14351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125493</xdr:rowOff>
    </xdr:from>
    <xdr:ext cx="762000" cy="259045"/>
    <xdr:sp macro="" textlink="">
      <xdr:nvSpPr>
        <xdr:cNvPr id="406" name="テキスト ボックス 405"/>
        <xdr:cNvSpPr txBox="1"/>
      </xdr:nvSpPr>
      <xdr:spPr>
        <a:xfrm>
          <a:off x="14020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7" name="楕円 406"/>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8" name="テキスト ボックス 407"/>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％の減少（改善）となった。類似団体平均と比較し、</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財政調整基金などの充当可能基金の増加や建設地方債の抑制に伴い、地方債現在高が減少したことで、前年度を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ポイント下回った。将来世代に過度な負担を残さないよう、適切に町債を活用し、残高の抑制に努めていく。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40882</xdr:rowOff>
    </xdr:from>
    <xdr:to>
      <xdr:col>81</xdr:col>
      <xdr:colOff>44450</xdr:colOff>
      <xdr:row>18</xdr:row>
      <xdr:rowOff>32597</xdr:rowOff>
    </xdr:to>
    <xdr:cxnSp macro="">
      <xdr:nvCxnSpPr>
        <xdr:cNvPr id="444" name="直線コネクタ 443"/>
        <xdr:cNvCxnSpPr/>
      </xdr:nvCxnSpPr>
      <xdr:spPr>
        <a:xfrm flipV="1">
          <a:off x="16179800" y="2955532"/>
          <a:ext cx="8382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32597</xdr:rowOff>
    </xdr:from>
    <xdr:to>
      <xdr:col>77</xdr:col>
      <xdr:colOff>44450</xdr:colOff>
      <xdr:row>18</xdr:row>
      <xdr:rowOff>82006</xdr:rowOff>
    </xdr:to>
    <xdr:cxnSp macro="">
      <xdr:nvCxnSpPr>
        <xdr:cNvPr id="447" name="直線コネクタ 446"/>
        <xdr:cNvCxnSpPr/>
      </xdr:nvCxnSpPr>
      <xdr:spPr>
        <a:xfrm flipV="1">
          <a:off x="15290800" y="3118697"/>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82006</xdr:rowOff>
    </xdr:from>
    <xdr:to>
      <xdr:col>72</xdr:col>
      <xdr:colOff>203200</xdr:colOff>
      <xdr:row>18</xdr:row>
      <xdr:rowOff>142905</xdr:rowOff>
    </xdr:to>
    <xdr:cxnSp macro="">
      <xdr:nvCxnSpPr>
        <xdr:cNvPr id="450" name="直線コネクタ 449"/>
        <xdr:cNvCxnSpPr/>
      </xdr:nvCxnSpPr>
      <xdr:spPr>
        <a:xfrm flipV="1">
          <a:off x="14401800" y="3168106"/>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63863</xdr:rowOff>
    </xdr:from>
    <xdr:to>
      <xdr:col>68</xdr:col>
      <xdr:colOff>152400</xdr:colOff>
      <xdr:row>18</xdr:row>
      <xdr:rowOff>142905</xdr:rowOff>
    </xdr:to>
    <xdr:cxnSp macro="">
      <xdr:nvCxnSpPr>
        <xdr:cNvPr id="453" name="直線コネクタ 452"/>
        <xdr:cNvCxnSpPr/>
      </xdr:nvCxnSpPr>
      <xdr:spPr>
        <a:xfrm>
          <a:off x="13512800" y="2978513"/>
          <a:ext cx="889000" cy="25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161532</xdr:rowOff>
    </xdr:from>
    <xdr:to>
      <xdr:col>81</xdr:col>
      <xdr:colOff>95250</xdr:colOff>
      <xdr:row>17</xdr:row>
      <xdr:rowOff>91682</xdr:rowOff>
    </xdr:to>
    <xdr:sp macro="" textlink="">
      <xdr:nvSpPr>
        <xdr:cNvPr id="463" name="楕円 462"/>
        <xdr:cNvSpPr/>
      </xdr:nvSpPr>
      <xdr:spPr>
        <a:xfrm>
          <a:off x="16967200" y="2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133609</xdr:rowOff>
    </xdr:from>
    <xdr:ext cx="762000" cy="259045"/>
    <xdr:sp macro="" textlink="">
      <xdr:nvSpPr>
        <xdr:cNvPr id="464" name="将来負担の状況該当値テキスト"/>
        <xdr:cNvSpPr txBox="1"/>
      </xdr:nvSpPr>
      <xdr:spPr>
        <a:xfrm>
          <a:off x="17106900" y="287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153247</xdr:rowOff>
    </xdr:from>
    <xdr:to>
      <xdr:col>77</xdr:col>
      <xdr:colOff>95250</xdr:colOff>
      <xdr:row>18</xdr:row>
      <xdr:rowOff>83397</xdr:rowOff>
    </xdr:to>
    <xdr:sp macro="" textlink="">
      <xdr:nvSpPr>
        <xdr:cNvPr id="465" name="楕円 464"/>
        <xdr:cNvSpPr/>
      </xdr:nvSpPr>
      <xdr:spPr>
        <a:xfrm>
          <a:off x="16129000" y="306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68174</xdr:rowOff>
    </xdr:from>
    <xdr:ext cx="736600" cy="259045"/>
    <xdr:sp macro="" textlink="">
      <xdr:nvSpPr>
        <xdr:cNvPr id="466" name="テキスト ボックス 465"/>
        <xdr:cNvSpPr txBox="1"/>
      </xdr:nvSpPr>
      <xdr:spPr>
        <a:xfrm>
          <a:off x="15798800" y="3154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31206</xdr:rowOff>
    </xdr:from>
    <xdr:to>
      <xdr:col>73</xdr:col>
      <xdr:colOff>44450</xdr:colOff>
      <xdr:row>18</xdr:row>
      <xdr:rowOff>132806</xdr:rowOff>
    </xdr:to>
    <xdr:sp macro="" textlink="">
      <xdr:nvSpPr>
        <xdr:cNvPr id="467" name="楕円 466"/>
        <xdr:cNvSpPr/>
      </xdr:nvSpPr>
      <xdr:spPr>
        <a:xfrm>
          <a:off x="15240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117583</xdr:rowOff>
    </xdr:from>
    <xdr:ext cx="762000" cy="259045"/>
    <xdr:sp macro="" textlink="">
      <xdr:nvSpPr>
        <xdr:cNvPr id="468" name="テキスト ボックス 467"/>
        <xdr:cNvSpPr txBox="1"/>
      </xdr:nvSpPr>
      <xdr:spPr>
        <a:xfrm>
          <a:off x="14909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92105</xdr:rowOff>
    </xdr:from>
    <xdr:to>
      <xdr:col>68</xdr:col>
      <xdr:colOff>203200</xdr:colOff>
      <xdr:row>19</xdr:row>
      <xdr:rowOff>22255</xdr:rowOff>
    </xdr:to>
    <xdr:sp macro="" textlink="">
      <xdr:nvSpPr>
        <xdr:cNvPr id="469" name="楕円 468"/>
        <xdr:cNvSpPr/>
      </xdr:nvSpPr>
      <xdr:spPr>
        <a:xfrm>
          <a:off x="14351000" y="31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7032</xdr:rowOff>
    </xdr:from>
    <xdr:ext cx="762000" cy="259045"/>
    <xdr:sp macro="" textlink="">
      <xdr:nvSpPr>
        <xdr:cNvPr id="470" name="テキスト ボックス 469"/>
        <xdr:cNvSpPr txBox="1"/>
      </xdr:nvSpPr>
      <xdr:spPr>
        <a:xfrm>
          <a:off x="14020800" y="326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13063</xdr:rowOff>
    </xdr:from>
    <xdr:to>
      <xdr:col>64</xdr:col>
      <xdr:colOff>152400</xdr:colOff>
      <xdr:row>17</xdr:row>
      <xdr:rowOff>114663</xdr:rowOff>
    </xdr:to>
    <xdr:sp macro="" textlink="">
      <xdr:nvSpPr>
        <xdr:cNvPr id="471" name="楕円 470"/>
        <xdr:cNvSpPr/>
      </xdr:nvSpPr>
      <xdr:spPr>
        <a:xfrm>
          <a:off x="13462000" y="292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99440</xdr:rowOff>
    </xdr:from>
    <xdr:ext cx="762000" cy="259045"/>
    <xdr:sp macro="" textlink="">
      <xdr:nvSpPr>
        <xdr:cNvPr id="472" name="テキスト ボックス 471"/>
        <xdr:cNvSpPr txBox="1"/>
      </xdr:nvSpPr>
      <xdr:spPr>
        <a:xfrm>
          <a:off x="13131800" y="30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新規職員採用の抑制により、人件費の抑制に取り組んでいる。今年度は職員数の減員や退職金の特別負担金が減少となったことにより、前年度を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ポイント下回った。しかし依然として類似団体平均と比べて</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当町は、保育園３園と学校給食センターを町直営で運営していることなどが人件費の比率を高める要因となっており、計画的な定員管理に基づき人件費の削減を今後も継続して推進する。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35560</xdr:rowOff>
    </xdr:to>
    <xdr:cxnSp macro="">
      <xdr:nvCxnSpPr>
        <xdr:cNvPr id="64" name="直線コネクタ 63"/>
        <xdr:cNvCxnSpPr/>
      </xdr:nvCxnSpPr>
      <xdr:spPr>
        <a:xfrm flipV="1">
          <a:off x="3987800" y="65369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49276</xdr:rowOff>
    </xdr:to>
    <xdr:cxnSp macro="">
      <xdr:nvCxnSpPr>
        <xdr:cNvPr id="67" name="直線コネクタ 66"/>
        <xdr:cNvCxnSpPr/>
      </xdr:nvCxnSpPr>
      <xdr:spPr>
        <a:xfrm flipV="1">
          <a:off x="3098800" y="6550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49276</xdr:rowOff>
    </xdr:from>
    <xdr:to>
      <xdr:col>15</xdr:col>
      <xdr:colOff>98425</xdr:colOff>
      <xdr:row>38</xdr:row>
      <xdr:rowOff>99568</xdr:rowOff>
    </xdr:to>
    <xdr:cxnSp macro="">
      <xdr:nvCxnSpPr>
        <xdr:cNvPr id="70" name="直線コネクタ 69"/>
        <xdr:cNvCxnSpPr/>
      </xdr:nvCxnSpPr>
      <xdr:spPr>
        <a:xfrm flipV="1">
          <a:off x="2209800" y="65643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76708</xdr:rowOff>
    </xdr:from>
    <xdr:to>
      <xdr:col>11</xdr:col>
      <xdr:colOff>9525</xdr:colOff>
      <xdr:row>38</xdr:row>
      <xdr:rowOff>99568</xdr:rowOff>
    </xdr:to>
    <xdr:cxnSp macro="">
      <xdr:nvCxnSpPr>
        <xdr:cNvPr id="73" name="直線コネクタ 72"/>
        <xdr:cNvCxnSpPr/>
      </xdr:nvCxnSpPr>
      <xdr:spPr>
        <a:xfrm>
          <a:off x="1320800" y="6591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48768</xdr:rowOff>
    </xdr:from>
    <xdr:to>
      <xdr:col>11</xdr:col>
      <xdr:colOff>60325</xdr:colOff>
      <xdr:row>38</xdr:row>
      <xdr:rowOff>150368</xdr:rowOff>
    </xdr:to>
    <xdr:sp macro="" textlink="">
      <xdr:nvSpPr>
        <xdr:cNvPr id="89" name="楕円 88"/>
        <xdr:cNvSpPr/>
      </xdr:nvSpPr>
      <xdr:spPr>
        <a:xfrm>
          <a:off x="2159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135145</xdr:rowOff>
    </xdr:from>
    <xdr:ext cx="762000" cy="259045"/>
    <xdr:sp macro="" textlink="">
      <xdr:nvSpPr>
        <xdr:cNvPr id="90" name="テキスト ボックス 89"/>
        <xdr:cNvSpPr txBox="1"/>
      </xdr:nvSpPr>
      <xdr:spPr>
        <a:xfrm>
          <a:off x="1828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25908</xdr:rowOff>
    </xdr:from>
    <xdr:to>
      <xdr:col>6</xdr:col>
      <xdr:colOff>171450</xdr:colOff>
      <xdr:row>38</xdr:row>
      <xdr:rowOff>127508</xdr:rowOff>
    </xdr:to>
    <xdr:sp macro="" textlink="">
      <xdr:nvSpPr>
        <xdr:cNvPr id="91" name="楕円 90"/>
        <xdr:cNvSpPr/>
      </xdr:nvSpPr>
      <xdr:spPr>
        <a:xfrm>
          <a:off x="1270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112285</xdr:rowOff>
    </xdr:from>
    <xdr:ext cx="762000" cy="259045"/>
    <xdr:sp macro="" textlink="">
      <xdr:nvSpPr>
        <xdr:cNvPr id="92" name="テキスト ボックス 91"/>
        <xdr:cNvSpPr txBox="1"/>
      </xdr:nvSpPr>
      <xdr:spPr>
        <a:xfrm>
          <a:off x="939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これは主に高齢者インフルエンザ予防接種医師委託料や個別予防接種医師委託料などの減による。今後も、事務事業の合理化等を推進し、他の経費の削減にも努める。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43180</xdr:rowOff>
    </xdr:from>
    <xdr:to>
      <xdr:col>82</xdr:col>
      <xdr:colOff>107950</xdr:colOff>
      <xdr:row>14</xdr:row>
      <xdr:rowOff>50800</xdr:rowOff>
    </xdr:to>
    <xdr:cxnSp macro="">
      <xdr:nvCxnSpPr>
        <xdr:cNvPr id="125" name="直線コネクタ 124"/>
        <xdr:cNvCxnSpPr/>
      </xdr:nvCxnSpPr>
      <xdr:spPr>
        <a:xfrm flipV="1">
          <a:off x="15671800" y="2443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50800</xdr:rowOff>
    </xdr:to>
    <xdr:cxnSp macro="">
      <xdr:nvCxnSpPr>
        <xdr:cNvPr id="128" name="直線コネクタ 127"/>
        <xdr:cNvCxnSpPr/>
      </xdr:nvCxnSpPr>
      <xdr:spPr>
        <a:xfrm>
          <a:off x="14782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127000</xdr:rowOff>
    </xdr:to>
    <xdr:cxnSp macro="">
      <xdr:nvCxnSpPr>
        <xdr:cNvPr id="131" name="直線コネクタ 130"/>
        <xdr:cNvCxnSpPr/>
      </xdr:nvCxnSpPr>
      <xdr:spPr>
        <a:xfrm flipV="1">
          <a:off x="13893800" y="243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111760</xdr:rowOff>
    </xdr:from>
    <xdr:to>
      <xdr:col>69</xdr:col>
      <xdr:colOff>92075</xdr:colOff>
      <xdr:row>14</xdr:row>
      <xdr:rowOff>127000</xdr:rowOff>
    </xdr:to>
    <xdr:cxnSp macro="">
      <xdr:nvCxnSpPr>
        <xdr:cNvPr id="134" name="直線コネクタ 133"/>
        <xdr:cNvCxnSpPr/>
      </xdr:nvCxnSpPr>
      <xdr:spPr>
        <a:xfrm>
          <a:off x="13004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163830</xdr:rowOff>
    </xdr:from>
    <xdr:to>
      <xdr:col>82</xdr:col>
      <xdr:colOff>158750</xdr:colOff>
      <xdr:row>14</xdr:row>
      <xdr:rowOff>93980</xdr:rowOff>
    </xdr:to>
    <xdr:sp macro="" textlink="">
      <xdr:nvSpPr>
        <xdr:cNvPr id="144" name="楕円 143"/>
        <xdr:cNvSpPr/>
      </xdr:nvSpPr>
      <xdr:spPr>
        <a:xfrm>
          <a:off x="164592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8907</xdr:rowOff>
    </xdr:from>
    <xdr:ext cx="762000" cy="259045"/>
    <xdr:sp macro="" textlink="">
      <xdr:nvSpPr>
        <xdr:cNvPr id="145" name="物件費該当値テキスト"/>
        <xdr:cNvSpPr txBox="1"/>
      </xdr:nvSpPr>
      <xdr:spPr>
        <a:xfrm>
          <a:off x="165989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46" name="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0" name="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60960</xdr:rowOff>
    </xdr:from>
    <xdr:to>
      <xdr:col>65</xdr:col>
      <xdr:colOff>53975</xdr:colOff>
      <xdr:row>14</xdr:row>
      <xdr:rowOff>162560</xdr:rowOff>
    </xdr:to>
    <xdr:sp macro="" textlink="">
      <xdr:nvSpPr>
        <xdr:cNvPr id="152" name="楕円 151"/>
        <xdr:cNvSpPr/>
      </xdr:nvSpPr>
      <xdr:spPr>
        <a:xfrm>
          <a:off x="12954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1287</xdr:rowOff>
    </xdr:from>
    <xdr:ext cx="762000" cy="259045"/>
    <xdr:sp macro="" textlink="">
      <xdr:nvSpPr>
        <xdr:cNvPr id="153" name="テキスト ボックス 152"/>
        <xdr:cNvSpPr txBox="1"/>
      </xdr:nvSpPr>
      <xdr:spPr>
        <a:xfrm>
          <a:off x="12623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扶助費は前年度より</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ポイント減少し、類似団体平均と比べて</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児童手当や重度心身障害者医療費などの減少による。少子高齢化で子供の経費は減少するも、介護給付・訓練等給付費支給事業などの給付費の増加傾向が続くものと予測されるため、扶助費の適正化を図りつつ、注視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88" name="直線コネクタ 187"/>
        <xdr:cNvCxnSpPr/>
      </xdr:nvCxnSpPr>
      <xdr:spPr>
        <a:xfrm flipV="1">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1" name="直線コネクタ 190"/>
        <xdr:cNvCxnSpPr/>
      </xdr:nvCxnSpPr>
      <xdr:spPr>
        <a:xfrm>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75293</xdr:rowOff>
    </xdr:to>
    <xdr:cxnSp macro="">
      <xdr:nvCxnSpPr>
        <xdr:cNvPr id="194" name="直線コネクタ 193"/>
        <xdr:cNvCxnSpPr/>
      </xdr:nvCxnSpPr>
      <xdr:spPr>
        <a:xfrm flipV="1">
          <a:off x="2209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75293</xdr:rowOff>
    </xdr:to>
    <xdr:cxnSp macro="">
      <xdr:nvCxnSpPr>
        <xdr:cNvPr id="197" name="直線コネクタ 196"/>
        <xdr:cNvCxnSpPr/>
      </xdr:nvCxnSpPr>
      <xdr:spPr>
        <a:xfrm>
          <a:off x="1320800" y="9461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110870</xdr:rowOff>
    </xdr:from>
    <xdr:ext cx="762000" cy="259045"/>
    <xdr:sp macro="" textlink="">
      <xdr:nvSpPr>
        <xdr:cNvPr id="214" name="テキスト ボックス 213"/>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6" name="テキスト ボックス 21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その他は前年度から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これは主に下水道事業特別会計における繰出基準に基づく繰出金の増加が要因となっている。今後も、特別会計の歳入確保や経費の節減により一般会計の負担額を減らしていくよう努める。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115570</xdr:rowOff>
    </xdr:to>
    <xdr:cxnSp macro="">
      <xdr:nvCxnSpPr>
        <xdr:cNvPr id="249" name="直線コネクタ 248"/>
        <xdr:cNvCxnSpPr/>
      </xdr:nvCxnSpPr>
      <xdr:spPr>
        <a:xfrm>
          <a:off x="15671800" y="97891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161290</xdr:rowOff>
    </xdr:to>
    <xdr:cxnSp macro="">
      <xdr:nvCxnSpPr>
        <xdr:cNvPr id="252" name="直線コネクタ 251"/>
        <xdr:cNvCxnSpPr/>
      </xdr:nvCxnSpPr>
      <xdr:spPr>
        <a:xfrm flipV="1">
          <a:off x="14782800" y="97891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161290</xdr:rowOff>
    </xdr:to>
    <xdr:cxnSp macro="">
      <xdr:nvCxnSpPr>
        <xdr:cNvPr id="255" name="直線コネクタ 254"/>
        <xdr:cNvCxnSpPr/>
      </xdr:nvCxnSpPr>
      <xdr:spPr>
        <a:xfrm>
          <a:off x="13893800" y="989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123190</xdr:rowOff>
    </xdr:to>
    <xdr:cxnSp macro="">
      <xdr:nvCxnSpPr>
        <xdr:cNvPr id="258" name="直線コネクタ 257"/>
        <xdr:cNvCxnSpPr/>
      </xdr:nvCxnSpPr>
      <xdr:spPr>
        <a:xfrm>
          <a:off x="13004800" y="9834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8" name="楕円 267"/>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9"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2" name="楕円 271"/>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3" name="テキスト ボックス 272"/>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7" name="テキスト ボックス 276"/>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これは主に小川地区衛生組合塵芥処理費負担金や比企広域市町村圏組合消防特別会計負担金（常備）の減などによる。必要性の低い補助金は見直しや廃止を行うことで経費抑制に努める。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154432</xdr:rowOff>
    </xdr:to>
    <xdr:cxnSp macro="">
      <xdr:nvCxnSpPr>
        <xdr:cNvPr id="307" name="直線コネクタ 306"/>
        <xdr:cNvCxnSpPr/>
      </xdr:nvCxnSpPr>
      <xdr:spPr>
        <a:xfrm flipV="1">
          <a:off x="15671800" y="62809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154432</xdr:rowOff>
    </xdr:to>
    <xdr:cxnSp macro="">
      <xdr:nvCxnSpPr>
        <xdr:cNvPr id="310" name="直線コネクタ 309"/>
        <xdr:cNvCxnSpPr/>
      </xdr:nvCxnSpPr>
      <xdr:spPr>
        <a:xfrm>
          <a:off x="14782800" y="6312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3" name="直線コネクタ 312"/>
        <xdr:cNvCxnSpPr/>
      </xdr:nvCxnSpPr>
      <xdr:spPr>
        <a:xfrm flipV="1">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145288</xdr:rowOff>
    </xdr:to>
    <xdr:cxnSp macro="">
      <xdr:nvCxnSpPr>
        <xdr:cNvPr id="316" name="直線コネクタ 315"/>
        <xdr:cNvCxnSpPr/>
      </xdr:nvCxnSpPr>
      <xdr:spPr>
        <a:xfrm>
          <a:off x="13004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26" name="楕円 32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2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8" name="楕円 327"/>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9" name="テキスト ボックス 328"/>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4" name="楕円 333"/>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5" name="テキスト ボックス 334"/>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公債費は前年度より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財政対策債の元金償還の増加が主な要因である。今後据置期間の終了に伴い、中学校改築事業の償還額の増加が順次見込まれる。公債費の負担が非常に重いものになってきているため、地方債の発行を伴う新規建設事業を抑制するとともに、交付税算入率の高い地方債を活用しながら、引き続き町債の適切な管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62230</xdr:rowOff>
    </xdr:to>
    <xdr:cxnSp macro="">
      <xdr:nvCxnSpPr>
        <xdr:cNvPr id="368" name="直線コネクタ 367"/>
        <xdr:cNvCxnSpPr/>
      </xdr:nvCxnSpPr>
      <xdr:spPr>
        <a:xfrm>
          <a:off x="3987800" y="13233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31750</xdr:rowOff>
    </xdr:to>
    <xdr:cxnSp macro="">
      <xdr:nvCxnSpPr>
        <xdr:cNvPr id="371" name="直線コネクタ 370"/>
        <xdr:cNvCxnSpPr/>
      </xdr:nvCxnSpPr>
      <xdr:spPr>
        <a:xfrm>
          <a:off x="3098800" y="13172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96520</xdr:rowOff>
    </xdr:from>
    <xdr:to>
      <xdr:col>15</xdr:col>
      <xdr:colOff>98425</xdr:colOff>
      <xdr:row>76</xdr:row>
      <xdr:rowOff>142239</xdr:rowOff>
    </xdr:to>
    <xdr:cxnSp macro="">
      <xdr:nvCxnSpPr>
        <xdr:cNvPr id="374" name="直線コネクタ 373"/>
        <xdr:cNvCxnSpPr/>
      </xdr:nvCxnSpPr>
      <xdr:spPr>
        <a:xfrm>
          <a:off x="2209800" y="13126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96520</xdr:rowOff>
    </xdr:to>
    <xdr:cxnSp macro="">
      <xdr:nvCxnSpPr>
        <xdr:cNvPr id="377" name="直線コネクタ 376"/>
        <xdr:cNvCxnSpPr/>
      </xdr:nvCxnSpPr>
      <xdr:spPr>
        <a:xfrm>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7" name="楕円 386"/>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8"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9" name="楕円 388"/>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0" name="テキスト ボックス 389"/>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1" name="楕円 390"/>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92" name="テキスト ボックス 391"/>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3" name="楕円 392"/>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94" name="テキスト ボックス 393"/>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5" name="楕円 394"/>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6" name="テキスト ボックス 395"/>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人件費が類似団体平均を上回っていることからも人件費の削減を重点課題とし、引き続きすべての経常経費の削減に努める。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115570</xdr:rowOff>
    </xdr:to>
    <xdr:cxnSp macro="">
      <xdr:nvCxnSpPr>
        <xdr:cNvPr id="427" name="直線コネクタ 426"/>
        <xdr:cNvCxnSpPr/>
      </xdr:nvCxnSpPr>
      <xdr:spPr>
        <a:xfrm flipV="1">
          <a:off x="15671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170435</xdr:rowOff>
    </xdr:to>
    <xdr:cxnSp macro="">
      <xdr:nvCxnSpPr>
        <xdr:cNvPr id="430" name="直線コネクタ 429"/>
        <xdr:cNvCxnSpPr/>
      </xdr:nvCxnSpPr>
      <xdr:spPr>
        <a:xfrm flipV="1">
          <a:off x="14782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99568</xdr:rowOff>
    </xdr:to>
    <xdr:cxnSp macro="">
      <xdr:nvCxnSpPr>
        <xdr:cNvPr id="433" name="直線コネクタ 432"/>
        <xdr:cNvCxnSpPr/>
      </xdr:nvCxnSpPr>
      <xdr:spPr>
        <a:xfrm flipV="1">
          <a:off x="13893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78</xdr:row>
      <xdr:rowOff>99568</xdr:rowOff>
    </xdr:to>
    <xdr:cxnSp macro="">
      <xdr:nvCxnSpPr>
        <xdr:cNvPr id="436" name="直線コネクタ 435"/>
        <xdr:cNvCxnSpPr/>
      </xdr:nvCxnSpPr>
      <xdr:spPr>
        <a:xfrm>
          <a:off x="13004800" y="13372085"/>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7"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8" name="楕円 447"/>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9" name="テキスト ボックス 44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2" name="楕円 451"/>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53" name="テキスト ボックス 452"/>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4" name="楕円 453"/>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5" name="テキスト ボックス 454"/>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41123</xdr:rowOff>
    </xdr:from>
    <xdr:to>
      <xdr:col>29</xdr:col>
      <xdr:colOff>127000</xdr:colOff>
      <xdr:row>17</xdr:row>
      <xdr:rowOff>47050</xdr:rowOff>
    </xdr:to>
    <xdr:cxnSp macro="">
      <xdr:nvCxnSpPr>
        <xdr:cNvPr id="52" name="直線コネクタ 51"/>
        <xdr:cNvCxnSpPr/>
      </xdr:nvCxnSpPr>
      <xdr:spPr bwMode="auto">
        <a:xfrm flipV="1">
          <a:off x="5003800" y="3003398"/>
          <a:ext cx="6477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91950</xdr:rowOff>
    </xdr:from>
    <xdr:ext cx="762000" cy="259045"/>
    <xdr:sp macro="" textlink="">
      <xdr:nvSpPr>
        <xdr:cNvPr id="53" name="人口1人当たり決算額の推移平均値テキスト130"/>
        <xdr:cNvSpPr txBox="1"/>
      </xdr:nvSpPr>
      <xdr:spPr>
        <a:xfrm>
          <a:off x="5740400" y="305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31652</xdr:rowOff>
    </xdr:from>
    <xdr:to>
      <xdr:col>26</xdr:col>
      <xdr:colOff>50800</xdr:colOff>
      <xdr:row>17</xdr:row>
      <xdr:rowOff>47050</xdr:rowOff>
    </xdr:to>
    <xdr:cxnSp macro="">
      <xdr:nvCxnSpPr>
        <xdr:cNvPr id="55" name="直線コネクタ 54"/>
        <xdr:cNvCxnSpPr/>
      </xdr:nvCxnSpPr>
      <xdr:spPr bwMode="auto">
        <a:xfrm>
          <a:off x="4305300" y="2993927"/>
          <a:ext cx="698500" cy="1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31652</xdr:rowOff>
    </xdr:from>
    <xdr:to>
      <xdr:col>22</xdr:col>
      <xdr:colOff>114300</xdr:colOff>
      <xdr:row>17</xdr:row>
      <xdr:rowOff>59280</xdr:rowOff>
    </xdr:to>
    <xdr:cxnSp macro="">
      <xdr:nvCxnSpPr>
        <xdr:cNvPr id="58" name="直線コネクタ 57"/>
        <xdr:cNvCxnSpPr/>
      </xdr:nvCxnSpPr>
      <xdr:spPr bwMode="auto">
        <a:xfrm flipV="1">
          <a:off x="3606800" y="2993927"/>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59280</xdr:rowOff>
    </xdr:from>
    <xdr:to>
      <xdr:col>18</xdr:col>
      <xdr:colOff>177800</xdr:colOff>
      <xdr:row>17</xdr:row>
      <xdr:rowOff>100869</xdr:rowOff>
    </xdr:to>
    <xdr:cxnSp macro="">
      <xdr:nvCxnSpPr>
        <xdr:cNvPr id="61" name="直線コネクタ 60"/>
        <xdr:cNvCxnSpPr/>
      </xdr:nvCxnSpPr>
      <xdr:spPr bwMode="auto">
        <a:xfrm flipV="1">
          <a:off x="2908300" y="3021555"/>
          <a:ext cx="698500" cy="4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161773</xdr:rowOff>
    </xdr:from>
    <xdr:to>
      <xdr:col>29</xdr:col>
      <xdr:colOff>177800</xdr:colOff>
      <xdr:row>17</xdr:row>
      <xdr:rowOff>91923</xdr:rowOff>
    </xdr:to>
    <xdr:sp macro="" textlink="">
      <xdr:nvSpPr>
        <xdr:cNvPr id="71" name="楕円 70"/>
        <xdr:cNvSpPr/>
      </xdr:nvSpPr>
      <xdr:spPr bwMode="auto">
        <a:xfrm>
          <a:off x="5600700" y="29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6850</xdr:rowOff>
    </xdr:from>
    <xdr:ext cx="762000" cy="259045"/>
    <xdr:sp macro="" textlink="">
      <xdr:nvSpPr>
        <xdr:cNvPr id="72" name="人口1人当たり決算額の推移該当値テキスト130"/>
        <xdr:cNvSpPr txBox="1"/>
      </xdr:nvSpPr>
      <xdr:spPr>
        <a:xfrm>
          <a:off x="5740400" y="27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167700</xdr:rowOff>
    </xdr:from>
    <xdr:to>
      <xdr:col>26</xdr:col>
      <xdr:colOff>101600</xdr:colOff>
      <xdr:row>17</xdr:row>
      <xdr:rowOff>97850</xdr:rowOff>
    </xdr:to>
    <xdr:sp macro="" textlink="">
      <xdr:nvSpPr>
        <xdr:cNvPr id="73" name="楕円 72"/>
        <xdr:cNvSpPr/>
      </xdr:nvSpPr>
      <xdr:spPr bwMode="auto">
        <a:xfrm>
          <a:off x="4953000" y="29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108027</xdr:rowOff>
    </xdr:from>
    <xdr:ext cx="736600" cy="259045"/>
    <xdr:sp macro="" textlink="">
      <xdr:nvSpPr>
        <xdr:cNvPr id="74" name="テキスト ボックス 73"/>
        <xdr:cNvSpPr txBox="1"/>
      </xdr:nvSpPr>
      <xdr:spPr>
        <a:xfrm>
          <a:off x="4622800" y="2727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152302</xdr:rowOff>
    </xdr:from>
    <xdr:to>
      <xdr:col>22</xdr:col>
      <xdr:colOff>165100</xdr:colOff>
      <xdr:row>17</xdr:row>
      <xdr:rowOff>82452</xdr:rowOff>
    </xdr:to>
    <xdr:sp macro="" textlink="">
      <xdr:nvSpPr>
        <xdr:cNvPr id="75" name="楕円 74"/>
        <xdr:cNvSpPr/>
      </xdr:nvSpPr>
      <xdr:spPr bwMode="auto">
        <a:xfrm>
          <a:off x="4254500" y="294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92629</xdr:rowOff>
    </xdr:from>
    <xdr:ext cx="762000" cy="259045"/>
    <xdr:sp macro="" textlink="">
      <xdr:nvSpPr>
        <xdr:cNvPr id="76" name="テキスト ボックス 75"/>
        <xdr:cNvSpPr txBox="1"/>
      </xdr:nvSpPr>
      <xdr:spPr>
        <a:xfrm>
          <a:off x="3924300" y="271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8480</xdr:rowOff>
    </xdr:from>
    <xdr:to>
      <xdr:col>19</xdr:col>
      <xdr:colOff>38100</xdr:colOff>
      <xdr:row>17</xdr:row>
      <xdr:rowOff>110080</xdr:rowOff>
    </xdr:to>
    <xdr:sp macro="" textlink="">
      <xdr:nvSpPr>
        <xdr:cNvPr id="77" name="楕円 76"/>
        <xdr:cNvSpPr/>
      </xdr:nvSpPr>
      <xdr:spPr bwMode="auto">
        <a:xfrm>
          <a:off x="3556000" y="297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120257</xdr:rowOff>
    </xdr:from>
    <xdr:ext cx="762000" cy="259045"/>
    <xdr:sp macro="" textlink="">
      <xdr:nvSpPr>
        <xdr:cNvPr id="78" name="テキスト ボックス 77"/>
        <xdr:cNvSpPr txBox="1"/>
      </xdr:nvSpPr>
      <xdr:spPr>
        <a:xfrm>
          <a:off x="3225800" y="273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50069</xdr:rowOff>
    </xdr:from>
    <xdr:to>
      <xdr:col>15</xdr:col>
      <xdr:colOff>101600</xdr:colOff>
      <xdr:row>17</xdr:row>
      <xdr:rowOff>151669</xdr:rowOff>
    </xdr:to>
    <xdr:sp macro="" textlink="">
      <xdr:nvSpPr>
        <xdr:cNvPr id="79" name="楕円 78"/>
        <xdr:cNvSpPr/>
      </xdr:nvSpPr>
      <xdr:spPr bwMode="auto">
        <a:xfrm>
          <a:off x="2857500" y="301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161846</xdr:rowOff>
    </xdr:from>
    <xdr:ext cx="762000" cy="259045"/>
    <xdr:sp macro="" textlink="">
      <xdr:nvSpPr>
        <xdr:cNvPr id="80" name="テキスト ボックス 79"/>
        <xdr:cNvSpPr txBox="1"/>
      </xdr:nvSpPr>
      <xdr:spPr>
        <a:xfrm>
          <a:off x="2527300" y="27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309521</xdr:rowOff>
    </xdr:from>
    <xdr:to>
      <xdr:col>29</xdr:col>
      <xdr:colOff>127000</xdr:colOff>
      <xdr:row>35</xdr:row>
      <xdr:rowOff>310500</xdr:rowOff>
    </xdr:to>
    <xdr:cxnSp macro="">
      <xdr:nvCxnSpPr>
        <xdr:cNvPr id="115" name="直線コネクタ 114"/>
        <xdr:cNvCxnSpPr/>
      </xdr:nvCxnSpPr>
      <xdr:spPr bwMode="auto">
        <a:xfrm flipV="1">
          <a:off x="5003800" y="6919871"/>
          <a:ext cx="647700" cy="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310500</xdr:rowOff>
    </xdr:from>
    <xdr:to>
      <xdr:col>26</xdr:col>
      <xdr:colOff>50800</xdr:colOff>
      <xdr:row>36</xdr:row>
      <xdr:rowOff>30923</xdr:rowOff>
    </xdr:to>
    <xdr:cxnSp macro="">
      <xdr:nvCxnSpPr>
        <xdr:cNvPr id="118" name="直線コネクタ 117"/>
        <xdr:cNvCxnSpPr/>
      </xdr:nvCxnSpPr>
      <xdr:spPr bwMode="auto">
        <a:xfrm flipV="1">
          <a:off x="4305300" y="6920850"/>
          <a:ext cx="698500" cy="63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30923</xdr:rowOff>
    </xdr:from>
    <xdr:to>
      <xdr:col>22</xdr:col>
      <xdr:colOff>114300</xdr:colOff>
      <xdr:row>36</xdr:row>
      <xdr:rowOff>167005</xdr:rowOff>
    </xdr:to>
    <xdr:cxnSp macro="">
      <xdr:nvCxnSpPr>
        <xdr:cNvPr id="121" name="直線コネクタ 120"/>
        <xdr:cNvCxnSpPr/>
      </xdr:nvCxnSpPr>
      <xdr:spPr bwMode="auto">
        <a:xfrm flipV="1">
          <a:off x="3606800" y="6984173"/>
          <a:ext cx="698500" cy="13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141401</xdr:rowOff>
    </xdr:from>
    <xdr:to>
      <xdr:col>18</xdr:col>
      <xdr:colOff>177800</xdr:colOff>
      <xdr:row>36</xdr:row>
      <xdr:rowOff>167005</xdr:rowOff>
    </xdr:to>
    <xdr:cxnSp macro="">
      <xdr:nvCxnSpPr>
        <xdr:cNvPr id="124" name="直線コネクタ 123"/>
        <xdr:cNvCxnSpPr/>
      </xdr:nvCxnSpPr>
      <xdr:spPr bwMode="auto">
        <a:xfrm>
          <a:off x="2908300" y="7094651"/>
          <a:ext cx="698500" cy="2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258721</xdr:rowOff>
    </xdr:from>
    <xdr:to>
      <xdr:col>29</xdr:col>
      <xdr:colOff>177800</xdr:colOff>
      <xdr:row>36</xdr:row>
      <xdr:rowOff>17421</xdr:rowOff>
    </xdr:to>
    <xdr:sp macro="" textlink="">
      <xdr:nvSpPr>
        <xdr:cNvPr id="134" name="楕円 133"/>
        <xdr:cNvSpPr/>
      </xdr:nvSpPr>
      <xdr:spPr bwMode="auto">
        <a:xfrm>
          <a:off x="5600700" y="6869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230798</xdr:rowOff>
    </xdr:from>
    <xdr:ext cx="762000" cy="259045"/>
    <xdr:sp macro="" textlink="">
      <xdr:nvSpPr>
        <xdr:cNvPr id="135" name="人口1人当たり決算額の推移該当値テキスト445"/>
        <xdr:cNvSpPr txBox="1"/>
      </xdr:nvSpPr>
      <xdr:spPr>
        <a:xfrm>
          <a:off x="5740400" y="68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259700</xdr:rowOff>
    </xdr:from>
    <xdr:to>
      <xdr:col>26</xdr:col>
      <xdr:colOff>101600</xdr:colOff>
      <xdr:row>36</xdr:row>
      <xdr:rowOff>18400</xdr:rowOff>
    </xdr:to>
    <xdr:sp macro="" textlink="">
      <xdr:nvSpPr>
        <xdr:cNvPr id="136" name="楕円 135"/>
        <xdr:cNvSpPr/>
      </xdr:nvSpPr>
      <xdr:spPr bwMode="auto">
        <a:xfrm>
          <a:off x="49530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3177</xdr:rowOff>
    </xdr:from>
    <xdr:ext cx="736600" cy="259045"/>
    <xdr:sp macro="" textlink="">
      <xdr:nvSpPr>
        <xdr:cNvPr id="137" name="テキスト ボックス 136"/>
        <xdr:cNvSpPr txBox="1"/>
      </xdr:nvSpPr>
      <xdr:spPr>
        <a:xfrm>
          <a:off x="4622800" y="695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323023</xdr:rowOff>
    </xdr:from>
    <xdr:to>
      <xdr:col>22</xdr:col>
      <xdr:colOff>165100</xdr:colOff>
      <xdr:row>36</xdr:row>
      <xdr:rowOff>81723</xdr:rowOff>
    </xdr:to>
    <xdr:sp macro="" textlink="">
      <xdr:nvSpPr>
        <xdr:cNvPr id="138" name="楕円 137"/>
        <xdr:cNvSpPr/>
      </xdr:nvSpPr>
      <xdr:spPr bwMode="auto">
        <a:xfrm>
          <a:off x="4254500" y="693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66500</xdr:rowOff>
    </xdr:from>
    <xdr:ext cx="762000" cy="259045"/>
    <xdr:sp macro="" textlink="">
      <xdr:nvSpPr>
        <xdr:cNvPr id="139" name="テキスト ボックス 138"/>
        <xdr:cNvSpPr txBox="1"/>
      </xdr:nvSpPr>
      <xdr:spPr>
        <a:xfrm>
          <a:off x="3924300" y="70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116205</xdr:rowOff>
    </xdr:from>
    <xdr:to>
      <xdr:col>19</xdr:col>
      <xdr:colOff>38100</xdr:colOff>
      <xdr:row>37</xdr:row>
      <xdr:rowOff>46355</xdr:rowOff>
    </xdr:to>
    <xdr:sp macro="" textlink="">
      <xdr:nvSpPr>
        <xdr:cNvPr id="140" name="楕円 139"/>
        <xdr:cNvSpPr/>
      </xdr:nvSpPr>
      <xdr:spPr bwMode="auto">
        <a:xfrm>
          <a:off x="35560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31132</xdr:rowOff>
    </xdr:from>
    <xdr:ext cx="762000" cy="259045"/>
    <xdr:sp macro="" textlink="">
      <xdr:nvSpPr>
        <xdr:cNvPr id="141" name="テキスト ボックス 140"/>
        <xdr:cNvSpPr txBox="1"/>
      </xdr:nvSpPr>
      <xdr:spPr>
        <a:xfrm>
          <a:off x="3225800" y="71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90601</xdr:rowOff>
    </xdr:from>
    <xdr:to>
      <xdr:col>15</xdr:col>
      <xdr:colOff>101600</xdr:colOff>
      <xdr:row>37</xdr:row>
      <xdr:rowOff>20751</xdr:rowOff>
    </xdr:to>
    <xdr:sp macro="" textlink="">
      <xdr:nvSpPr>
        <xdr:cNvPr id="142" name="楕円 141"/>
        <xdr:cNvSpPr/>
      </xdr:nvSpPr>
      <xdr:spPr bwMode="auto">
        <a:xfrm>
          <a:off x="28575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5528</xdr:rowOff>
    </xdr:from>
    <xdr:ext cx="762000" cy="259045"/>
    <xdr:sp macro="" textlink="">
      <xdr:nvSpPr>
        <xdr:cNvPr id="143" name="テキスト ボックス 142"/>
        <xdr:cNvSpPr txBox="1"/>
      </xdr:nvSpPr>
      <xdr:spPr>
        <a:xfrm>
          <a:off x="2527300" y="713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76884</xdr:rowOff>
    </xdr:from>
    <xdr:to>
      <xdr:col>24</xdr:col>
      <xdr:colOff>63500</xdr:colOff>
      <xdr:row>35</xdr:row>
      <xdr:rowOff>94568</xdr:rowOff>
    </xdr:to>
    <xdr:cxnSp macro="">
      <xdr:nvCxnSpPr>
        <xdr:cNvPr id="63" name="直線コネクタ 62"/>
        <xdr:cNvCxnSpPr/>
      </xdr:nvCxnSpPr>
      <xdr:spPr>
        <a:xfrm>
          <a:off x="3797300" y="6077634"/>
          <a:ext cx="8382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48848</xdr:rowOff>
    </xdr:from>
    <xdr:to>
      <xdr:col>19</xdr:col>
      <xdr:colOff>177800</xdr:colOff>
      <xdr:row>35</xdr:row>
      <xdr:rowOff>76884</xdr:rowOff>
    </xdr:to>
    <xdr:cxnSp macro="">
      <xdr:nvCxnSpPr>
        <xdr:cNvPr id="66" name="直線コネクタ 65"/>
        <xdr:cNvCxnSpPr/>
      </xdr:nvCxnSpPr>
      <xdr:spPr>
        <a:xfrm>
          <a:off x="2908300" y="6049598"/>
          <a:ext cx="889000" cy="2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48848</xdr:rowOff>
    </xdr:from>
    <xdr:to>
      <xdr:col>15</xdr:col>
      <xdr:colOff>50800</xdr:colOff>
      <xdr:row>35</xdr:row>
      <xdr:rowOff>66858</xdr:rowOff>
    </xdr:to>
    <xdr:cxnSp macro="">
      <xdr:nvCxnSpPr>
        <xdr:cNvPr id="69" name="直線コネクタ 68"/>
        <xdr:cNvCxnSpPr/>
      </xdr:nvCxnSpPr>
      <xdr:spPr>
        <a:xfrm flipV="1">
          <a:off x="2019300" y="6049598"/>
          <a:ext cx="889000" cy="1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66858</xdr:rowOff>
    </xdr:from>
    <xdr:to>
      <xdr:col>10</xdr:col>
      <xdr:colOff>114300</xdr:colOff>
      <xdr:row>35</xdr:row>
      <xdr:rowOff>88869</xdr:rowOff>
    </xdr:to>
    <xdr:cxnSp macro="">
      <xdr:nvCxnSpPr>
        <xdr:cNvPr id="72" name="直線コネクタ 71"/>
        <xdr:cNvCxnSpPr/>
      </xdr:nvCxnSpPr>
      <xdr:spPr>
        <a:xfrm flipV="1">
          <a:off x="1130300" y="6067608"/>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43768</xdr:rowOff>
    </xdr:from>
    <xdr:to>
      <xdr:col>24</xdr:col>
      <xdr:colOff>114300</xdr:colOff>
      <xdr:row>35</xdr:row>
      <xdr:rowOff>145368</xdr:rowOff>
    </xdr:to>
    <xdr:sp macro="" textlink="">
      <xdr:nvSpPr>
        <xdr:cNvPr id="82" name="楕円 81"/>
        <xdr:cNvSpPr/>
      </xdr:nvSpPr>
      <xdr:spPr>
        <a:xfrm>
          <a:off x="4584700" y="60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66645</xdr:rowOff>
    </xdr:from>
    <xdr:ext cx="534377" cy="259045"/>
    <xdr:sp macro="" textlink="">
      <xdr:nvSpPr>
        <xdr:cNvPr id="83" name="人件費該当値テキスト"/>
        <xdr:cNvSpPr txBox="1"/>
      </xdr:nvSpPr>
      <xdr:spPr>
        <a:xfrm>
          <a:off x="4686300" y="589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26084</xdr:rowOff>
    </xdr:from>
    <xdr:to>
      <xdr:col>20</xdr:col>
      <xdr:colOff>38100</xdr:colOff>
      <xdr:row>35</xdr:row>
      <xdr:rowOff>127684</xdr:rowOff>
    </xdr:to>
    <xdr:sp macro="" textlink="">
      <xdr:nvSpPr>
        <xdr:cNvPr id="84" name="楕円 83"/>
        <xdr:cNvSpPr/>
      </xdr:nvSpPr>
      <xdr:spPr>
        <a:xfrm>
          <a:off x="3746500" y="60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144211</xdr:rowOff>
    </xdr:from>
    <xdr:ext cx="534377" cy="259045"/>
    <xdr:sp macro="" textlink="">
      <xdr:nvSpPr>
        <xdr:cNvPr id="85" name="テキスト ボックス 84"/>
        <xdr:cNvSpPr txBox="1"/>
      </xdr:nvSpPr>
      <xdr:spPr>
        <a:xfrm>
          <a:off x="3530111" y="5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169498</xdr:rowOff>
    </xdr:from>
    <xdr:to>
      <xdr:col>15</xdr:col>
      <xdr:colOff>101600</xdr:colOff>
      <xdr:row>35</xdr:row>
      <xdr:rowOff>99648</xdr:rowOff>
    </xdr:to>
    <xdr:sp macro="" textlink="">
      <xdr:nvSpPr>
        <xdr:cNvPr id="86" name="楕円 85"/>
        <xdr:cNvSpPr/>
      </xdr:nvSpPr>
      <xdr:spPr>
        <a:xfrm>
          <a:off x="2857500" y="59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116175</xdr:rowOff>
    </xdr:from>
    <xdr:ext cx="534377" cy="259045"/>
    <xdr:sp macro="" textlink="">
      <xdr:nvSpPr>
        <xdr:cNvPr id="87" name="テキスト ボックス 86"/>
        <xdr:cNvSpPr txBox="1"/>
      </xdr:nvSpPr>
      <xdr:spPr>
        <a:xfrm>
          <a:off x="2641111" y="57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16058</xdr:rowOff>
    </xdr:from>
    <xdr:to>
      <xdr:col>10</xdr:col>
      <xdr:colOff>165100</xdr:colOff>
      <xdr:row>35</xdr:row>
      <xdr:rowOff>117658</xdr:rowOff>
    </xdr:to>
    <xdr:sp macro="" textlink="">
      <xdr:nvSpPr>
        <xdr:cNvPr id="88" name="楕円 87"/>
        <xdr:cNvSpPr/>
      </xdr:nvSpPr>
      <xdr:spPr>
        <a:xfrm>
          <a:off x="1968500" y="6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134185</xdr:rowOff>
    </xdr:from>
    <xdr:ext cx="534377" cy="259045"/>
    <xdr:sp macro="" textlink="">
      <xdr:nvSpPr>
        <xdr:cNvPr id="89" name="テキスト ボックス 88"/>
        <xdr:cNvSpPr txBox="1"/>
      </xdr:nvSpPr>
      <xdr:spPr>
        <a:xfrm>
          <a:off x="1752111" y="57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38069</xdr:rowOff>
    </xdr:from>
    <xdr:to>
      <xdr:col>6</xdr:col>
      <xdr:colOff>38100</xdr:colOff>
      <xdr:row>35</xdr:row>
      <xdr:rowOff>139669</xdr:rowOff>
    </xdr:to>
    <xdr:sp macro="" textlink="">
      <xdr:nvSpPr>
        <xdr:cNvPr id="90" name="楕円 89"/>
        <xdr:cNvSpPr/>
      </xdr:nvSpPr>
      <xdr:spPr>
        <a:xfrm>
          <a:off x="1079500" y="603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156196</xdr:rowOff>
    </xdr:from>
    <xdr:ext cx="534377" cy="259045"/>
    <xdr:sp macro="" textlink="">
      <xdr:nvSpPr>
        <xdr:cNvPr id="91" name="テキスト ボックス 90"/>
        <xdr:cNvSpPr txBox="1"/>
      </xdr:nvSpPr>
      <xdr:spPr>
        <a:xfrm>
          <a:off x="863111" y="58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144076</xdr:rowOff>
    </xdr:from>
    <xdr:to>
      <xdr:col>24</xdr:col>
      <xdr:colOff>63500</xdr:colOff>
      <xdr:row>58</xdr:row>
      <xdr:rowOff>159305</xdr:rowOff>
    </xdr:to>
    <xdr:cxnSp macro="">
      <xdr:nvCxnSpPr>
        <xdr:cNvPr id="123" name="直線コネクタ 122"/>
        <xdr:cNvCxnSpPr/>
      </xdr:nvCxnSpPr>
      <xdr:spPr>
        <a:xfrm>
          <a:off x="3797300" y="10088176"/>
          <a:ext cx="8382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144076</xdr:rowOff>
    </xdr:from>
    <xdr:to>
      <xdr:col>19</xdr:col>
      <xdr:colOff>177800</xdr:colOff>
      <xdr:row>58</xdr:row>
      <xdr:rowOff>159436</xdr:rowOff>
    </xdr:to>
    <xdr:cxnSp macro="">
      <xdr:nvCxnSpPr>
        <xdr:cNvPr id="126" name="直線コネクタ 125"/>
        <xdr:cNvCxnSpPr/>
      </xdr:nvCxnSpPr>
      <xdr:spPr>
        <a:xfrm flipV="1">
          <a:off x="2908300" y="10088176"/>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147625</xdr:rowOff>
    </xdr:from>
    <xdr:to>
      <xdr:col>15</xdr:col>
      <xdr:colOff>50800</xdr:colOff>
      <xdr:row>58</xdr:row>
      <xdr:rowOff>159436</xdr:rowOff>
    </xdr:to>
    <xdr:cxnSp macro="">
      <xdr:nvCxnSpPr>
        <xdr:cNvPr id="129" name="直線コネクタ 128"/>
        <xdr:cNvCxnSpPr/>
      </xdr:nvCxnSpPr>
      <xdr:spPr>
        <a:xfrm>
          <a:off x="2019300" y="1009172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79566</xdr:rowOff>
    </xdr:from>
    <xdr:ext cx="534377" cy="259045"/>
    <xdr:sp macro="" textlink="">
      <xdr:nvSpPr>
        <xdr:cNvPr id="131" name="テキスト ボックス 130"/>
        <xdr:cNvSpPr txBox="1"/>
      </xdr:nvSpPr>
      <xdr:spPr>
        <a:xfrm>
          <a:off x="2641111" y="968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147625</xdr:rowOff>
    </xdr:from>
    <xdr:to>
      <xdr:col>10</xdr:col>
      <xdr:colOff>114300</xdr:colOff>
      <xdr:row>59</xdr:row>
      <xdr:rowOff>23898</xdr:rowOff>
    </xdr:to>
    <xdr:cxnSp macro="">
      <xdr:nvCxnSpPr>
        <xdr:cNvPr id="132" name="直線コネクタ 131"/>
        <xdr:cNvCxnSpPr/>
      </xdr:nvCxnSpPr>
      <xdr:spPr>
        <a:xfrm flipV="1">
          <a:off x="1130300" y="10091725"/>
          <a:ext cx="889000" cy="4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108505</xdr:rowOff>
    </xdr:from>
    <xdr:to>
      <xdr:col>24</xdr:col>
      <xdr:colOff>114300</xdr:colOff>
      <xdr:row>59</xdr:row>
      <xdr:rowOff>38655</xdr:rowOff>
    </xdr:to>
    <xdr:sp macro="" textlink="">
      <xdr:nvSpPr>
        <xdr:cNvPr id="142" name="楕円 141"/>
        <xdr:cNvSpPr/>
      </xdr:nvSpPr>
      <xdr:spPr>
        <a:xfrm>
          <a:off x="4584700" y="100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23432</xdr:rowOff>
    </xdr:from>
    <xdr:ext cx="534377" cy="259045"/>
    <xdr:sp macro="" textlink="">
      <xdr:nvSpPr>
        <xdr:cNvPr id="143" name="物件費該当値テキスト"/>
        <xdr:cNvSpPr txBox="1"/>
      </xdr:nvSpPr>
      <xdr:spPr>
        <a:xfrm>
          <a:off x="4686300" y="99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93276</xdr:rowOff>
    </xdr:from>
    <xdr:to>
      <xdr:col>20</xdr:col>
      <xdr:colOff>38100</xdr:colOff>
      <xdr:row>59</xdr:row>
      <xdr:rowOff>23426</xdr:rowOff>
    </xdr:to>
    <xdr:sp macro="" textlink="">
      <xdr:nvSpPr>
        <xdr:cNvPr id="144" name="楕円 143"/>
        <xdr:cNvSpPr/>
      </xdr:nvSpPr>
      <xdr:spPr>
        <a:xfrm>
          <a:off x="3746500" y="100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14553</xdr:rowOff>
    </xdr:from>
    <xdr:ext cx="534377" cy="259045"/>
    <xdr:sp macro="" textlink="">
      <xdr:nvSpPr>
        <xdr:cNvPr id="145" name="テキスト ボックス 144"/>
        <xdr:cNvSpPr txBox="1"/>
      </xdr:nvSpPr>
      <xdr:spPr>
        <a:xfrm>
          <a:off x="3530111" y="101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108636</xdr:rowOff>
    </xdr:from>
    <xdr:to>
      <xdr:col>15</xdr:col>
      <xdr:colOff>101600</xdr:colOff>
      <xdr:row>59</xdr:row>
      <xdr:rowOff>38786</xdr:rowOff>
    </xdr:to>
    <xdr:sp macro="" textlink="">
      <xdr:nvSpPr>
        <xdr:cNvPr id="146" name="楕円 145"/>
        <xdr:cNvSpPr/>
      </xdr:nvSpPr>
      <xdr:spPr>
        <a:xfrm>
          <a:off x="28575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29913</xdr:rowOff>
    </xdr:from>
    <xdr:ext cx="534377" cy="259045"/>
    <xdr:sp macro="" textlink="">
      <xdr:nvSpPr>
        <xdr:cNvPr id="147" name="テキスト ボックス 146"/>
        <xdr:cNvSpPr txBox="1"/>
      </xdr:nvSpPr>
      <xdr:spPr>
        <a:xfrm>
          <a:off x="2641111" y="101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96825</xdr:rowOff>
    </xdr:from>
    <xdr:to>
      <xdr:col>10</xdr:col>
      <xdr:colOff>165100</xdr:colOff>
      <xdr:row>59</xdr:row>
      <xdr:rowOff>26975</xdr:rowOff>
    </xdr:to>
    <xdr:sp macro="" textlink="">
      <xdr:nvSpPr>
        <xdr:cNvPr id="148" name="楕円 147"/>
        <xdr:cNvSpPr/>
      </xdr:nvSpPr>
      <xdr:spPr>
        <a:xfrm>
          <a:off x="1968500" y="100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18102</xdr:rowOff>
    </xdr:from>
    <xdr:ext cx="534377" cy="259045"/>
    <xdr:sp macro="" textlink="">
      <xdr:nvSpPr>
        <xdr:cNvPr id="149" name="テキスト ボックス 148"/>
        <xdr:cNvSpPr txBox="1"/>
      </xdr:nvSpPr>
      <xdr:spPr>
        <a:xfrm>
          <a:off x="1752111" y="101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144548</xdr:rowOff>
    </xdr:from>
    <xdr:to>
      <xdr:col>6</xdr:col>
      <xdr:colOff>38100</xdr:colOff>
      <xdr:row>59</xdr:row>
      <xdr:rowOff>74698</xdr:rowOff>
    </xdr:to>
    <xdr:sp macro="" textlink="">
      <xdr:nvSpPr>
        <xdr:cNvPr id="150" name="楕円 149"/>
        <xdr:cNvSpPr/>
      </xdr:nvSpPr>
      <xdr:spPr>
        <a:xfrm>
          <a:off x="1079500" y="100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65825</xdr:rowOff>
    </xdr:from>
    <xdr:ext cx="534377" cy="259045"/>
    <xdr:sp macro="" textlink="">
      <xdr:nvSpPr>
        <xdr:cNvPr id="151" name="テキスト ボックス 150"/>
        <xdr:cNvSpPr txBox="1"/>
      </xdr:nvSpPr>
      <xdr:spPr>
        <a:xfrm>
          <a:off x="863111" y="1018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1702</xdr:rowOff>
    </xdr:from>
    <xdr:to>
      <xdr:col>24</xdr:col>
      <xdr:colOff>63500</xdr:colOff>
      <xdr:row>79</xdr:row>
      <xdr:rowOff>2463</xdr:rowOff>
    </xdr:to>
    <xdr:cxnSp macro="">
      <xdr:nvCxnSpPr>
        <xdr:cNvPr id="180" name="直線コネクタ 179"/>
        <xdr:cNvCxnSpPr/>
      </xdr:nvCxnSpPr>
      <xdr:spPr>
        <a:xfrm flipV="1">
          <a:off x="3797300" y="135462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171095</xdr:rowOff>
    </xdr:from>
    <xdr:to>
      <xdr:col>19</xdr:col>
      <xdr:colOff>177800</xdr:colOff>
      <xdr:row>79</xdr:row>
      <xdr:rowOff>2463</xdr:rowOff>
    </xdr:to>
    <xdr:cxnSp macro="">
      <xdr:nvCxnSpPr>
        <xdr:cNvPr id="183" name="直線コネクタ 182"/>
        <xdr:cNvCxnSpPr/>
      </xdr:nvCxnSpPr>
      <xdr:spPr>
        <a:xfrm>
          <a:off x="2908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171095</xdr:rowOff>
    </xdr:from>
    <xdr:to>
      <xdr:col>15</xdr:col>
      <xdr:colOff>50800</xdr:colOff>
      <xdr:row>79</xdr:row>
      <xdr:rowOff>2463</xdr:rowOff>
    </xdr:to>
    <xdr:cxnSp macro="">
      <xdr:nvCxnSpPr>
        <xdr:cNvPr id="186" name="直線コネクタ 185"/>
        <xdr:cNvCxnSpPr/>
      </xdr:nvCxnSpPr>
      <xdr:spPr>
        <a:xfrm flipV="1">
          <a:off x="2019300" y="13544195"/>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2463</xdr:rowOff>
    </xdr:from>
    <xdr:to>
      <xdr:col>10</xdr:col>
      <xdr:colOff>114300</xdr:colOff>
      <xdr:row>79</xdr:row>
      <xdr:rowOff>4902</xdr:rowOff>
    </xdr:to>
    <xdr:cxnSp macro="">
      <xdr:nvCxnSpPr>
        <xdr:cNvPr id="189" name="直線コネクタ 188"/>
        <xdr:cNvCxnSpPr/>
      </xdr:nvCxnSpPr>
      <xdr:spPr>
        <a:xfrm flipV="1">
          <a:off x="1130300" y="1354701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122352</xdr:rowOff>
    </xdr:from>
    <xdr:to>
      <xdr:col>24</xdr:col>
      <xdr:colOff>114300</xdr:colOff>
      <xdr:row>79</xdr:row>
      <xdr:rowOff>52502</xdr:rowOff>
    </xdr:to>
    <xdr:sp macro="" textlink="">
      <xdr:nvSpPr>
        <xdr:cNvPr id="199" name="楕円 198"/>
        <xdr:cNvSpPr/>
      </xdr:nvSpPr>
      <xdr:spPr>
        <a:xfrm>
          <a:off x="4584700" y="134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37279</xdr:rowOff>
    </xdr:from>
    <xdr:ext cx="378565" cy="259045"/>
    <xdr:sp macro="" textlink="">
      <xdr:nvSpPr>
        <xdr:cNvPr id="200" name="維持補修費該当値テキスト"/>
        <xdr:cNvSpPr txBox="1"/>
      </xdr:nvSpPr>
      <xdr:spPr>
        <a:xfrm>
          <a:off x="4686300" y="13410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123113</xdr:rowOff>
    </xdr:from>
    <xdr:to>
      <xdr:col>20</xdr:col>
      <xdr:colOff>38100</xdr:colOff>
      <xdr:row>79</xdr:row>
      <xdr:rowOff>53263</xdr:rowOff>
    </xdr:to>
    <xdr:sp macro="" textlink="">
      <xdr:nvSpPr>
        <xdr:cNvPr id="201" name="楕円 200"/>
        <xdr:cNvSpPr/>
      </xdr:nvSpPr>
      <xdr:spPr>
        <a:xfrm>
          <a:off x="3746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44390</xdr:rowOff>
    </xdr:from>
    <xdr:ext cx="378565" cy="259045"/>
    <xdr:sp macro="" textlink="">
      <xdr:nvSpPr>
        <xdr:cNvPr id="202" name="テキスト ボックス 201"/>
        <xdr:cNvSpPr txBox="1"/>
      </xdr:nvSpPr>
      <xdr:spPr>
        <a:xfrm>
          <a:off x="3608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120295</xdr:rowOff>
    </xdr:from>
    <xdr:to>
      <xdr:col>15</xdr:col>
      <xdr:colOff>101600</xdr:colOff>
      <xdr:row>79</xdr:row>
      <xdr:rowOff>50445</xdr:rowOff>
    </xdr:to>
    <xdr:sp macro="" textlink="">
      <xdr:nvSpPr>
        <xdr:cNvPr id="203" name="楕円 202"/>
        <xdr:cNvSpPr/>
      </xdr:nvSpPr>
      <xdr:spPr>
        <a:xfrm>
          <a:off x="2857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41572</xdr:rowOff>
    </xdr:from>
    <xdr:ext cx="378565" cy="259045"/>
    <xdr:sp macro="" textlink="">
      <xdr:nvSpPr>
        <xdr:cNvPr id="204" name="テキスト ボックス 203"/>
        <xdr:cNvSpPr txBox="1"/>
      </xdr:nvSpPr>
      <xdr:spPr>
        <a:xfrm>
          <a:off x="2719017" y="1358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123113</xdr:rowOff>
    </xdr:from>
    <xdr:to>
      <xdr:col>10</xdr:col>
      <xdr:colOff>165100</xdr:colOff>
      <xdr:row>79</xdr:row>
      <xdr:rowOff>53263</xdr:rowOff>
    </xdr:to>
    <xdr:sp macro="" textlink="">
      <xdr:nvSpPr>
        <xdr:cNvPr id="205" name="楕円 204"/>
        <xdr:cNvSpPr/>
      </xdr:nvSpPr>
      <xdr:spPr>
        <a:xfrm>
          <a:off x="1968500" y="134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44390</xdr:rowOff>
    </xdr:from>
    <xdr:ext cx="378565" cy="259045"/>
    <xdr:sp macro="" textlink="">
      <xdr:nvSpPr>
        <xdr:cNvPr id="206" name="テキスト ボックス 205"/>
        <xdr:cNvSpPr txBox="1"/>
      </xdr:nvSpPr>
      <xdr:spPr>
        <a:xfrm>
          <a:off x="1830017"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125552</xdr:rowOff>
    </xdr:from>
    <xdr:to>
      <xdr:col>6</xdr:col>
      <xdr:colOff>38100</xdr:colOff>
      <xdr:row>79</xdr:row>
      <xdr:rowOff>55702</xdr:rowOff>
    </xdr:to>
    <xdr:sp macro="" textlink="">
      <xdr:nvSpPr>
        <xdr:cNvPr id="207" name="楕円 206"/>
        <xdr:cNvSpPr/>
      </xdr:nvSpPr>
      <xdr:spPr>
        <a:xfrm>
          <a:off x="1079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46829</xdr:rowOff>
    </xdr:from>
    <xdr:ext cx="378565" cy="259045"/>
    <xdr:sp macro="" textlink="">
      <xdr:nvSpPr>
        <xdr:cNvPr id="208" name="テキスト ボックス 207"/>
        <xdr:cNvSpPr txBox="1"/>
      </xdr:nvSpPr>
      <xdr:spPr>
        <a:xfrm>
          <a:off x="941017" y="13591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78468</xdr:rowOff>
    </xdr:from>
    <xdr:to>
      <xdr:col>24</xdr:col>
      <xdr:colOff>63500</xdr:colOff>
      <xdr:row>98</xdr:row>
      <xdr:rowOff>85930</xdr:rowOff>
    </xdr:to>
    <xdr:cxnSp macro="">
      <xdr:nvCxnSpPr>
        <xdr:cNvPr id="240" name="直線コネクタ 239"/>
        <xdr:cNvCxnSpPr/>
      </xdr:nvCxnSpPr>
      <xdr:spPr>
        <a:xfrm flipV="1">
          <a:off x="3797300" y="16880568"/>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85930</xdr:rowOff>
    </xdr:from>
    <xdr:to>
      <xdr:col>19</xdr:col>
      <xdr:colOff>177800</xdr:colOff>
      <xdr:row>98</xdr:row>
      <xdr:rowOff>138460</xdr:rowOff>
    </xdr:to>
    <xdr:cxnSp macro="">
      <xdr:nvCxnSpPr>
        <xdr:cNvPr id="243" name="直線コネクタ 242"/>
        <xdr:cNvCxnSpPr/>
      </xdr:nvCxnSpPr>
      <xdr:spPr>
        <a:xfrm flipV="1">
          <a:off x="2908300" y="16888030"/>
          <a:ext cx="889000" cy="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138460</xdr:rowOff>
    </xdr:from>
    <xdr:to>
      <xdr:col>15</xdr:col>
      <xdr:colOff>50800</xdr:colOff>
      <xdr:row>98</xdr:row>
      <xdr:rowOff>148126</xdr:rowOff>
    </xdr:to>
    <xdr:cxnSp macro="">
      <xdr:nvCxnSpPr>
        <xdr:cNvPr id="246" name="直線コネクタ 245"/>
        <xdr:cNvCxnSpPr/>
      </xdr:nvCxnSpPr>
      <xdr:spPr>
        <a:xfrm flipV="1">
          <a:off x="2019300" y="169405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148126</xdr:rowOff>
    </xdr:from>
    <xdr:to>
      <xdr:col>10</xdr:col>
      <xdr:colOff>114300</xdr:colOff>
      <xdr:row>99</xdr:row>
      <xdr:rowOff>58237</xdr:rowOff>
    </xdr:to>
    <xdr:cxnSp macro="">
      <xdr:nvCxnSpPr>
        <xdr:cNvPr id="249" name="直線コネクタ 248"/>
        <xdr:cNvCxnSpPr/>
      </xdr:nvCxnSpPr>
      <xdr:spPr>
        <a:xfrm flipV="1">
          <a:off x="1130300" y="16950226"/>
          <a:ext cx="889000" cy="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27668</xdr:rowOff>
    </xdr:from>
    <xdr:to>
      <xdr:col>24</xdr:col>
      <xdr:colOff>114300</xdr:colOff>
      <xdr:row>98</xdr:row>
      <xdr:rowOff>129268</xdr:rowOff>
    </xdr:to>
    <xdr:sp macro="" textlink="">
      <xdr:nvSpPr>
        <xdr:cNvPr id="259" name="楕円 258"/>
        <xdr:cNvSpPr/>
      </xdr:nvSpPr>
      <xdr:spPr>
        <a:xfrm>
          <a:off x="4584700" y="168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6095</xdr:rowOff>
    </xdr:from>
    <xdr:ext cx="534377" cy="259045"/>
    <xdr:sp macro="" textlink="">
      <xdr:nvSpPr>
        <xdr:cNvPr id="260" name="扶助費該当値テキスト"/>
        <xdr:cNvSpPr txBox="1"/>
      </xdr:nvSpPr>
      <xdr:spPr>
        <a:xfrm>
          <a:off x="4686300" y="168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35130</xdr:rowOff>
    </xdr:from>
    <xdr:to>
      <xdr:col>20</xdr:col>
      <xdr:colOff>38100</xdr:colOff>
      <xdr:row>98</xdr:row>
      <xdr:rowOff>136730</xdr:rowOff>
    </xdr:to>
    <xdr:sp macro="" textlink="">
      <xdr:nvSpPr>
        <xdr:cNvPr id="261" name="楕円 260"/>
        <xdr:cNvSpPr/>
      </xdr:nvSpPr>
      <xdr:spPr>
        <a:xfrm>
          <a:off x="3746500" y="1683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127857</xdr:rowOff>
    </xdr:from>
    <xdr:ext cx="534377" cy="259045"/>
    <xdr:sp macro="" textlink="">
      <xdr:nvSpPr>
        <xdr:cNvPr id="262" name="テキスト ボックス 261"/>
        <xdr:cNvSpPr txBox="1"/>
      </xdr:nvSpPr>
      <xdr:spPr>
        <a:xfrm>
          <a:off x="3530111" y="1692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87660</xdr:rowOff>
    </xdr:from>
    <xdr:to>
      <xdr:col>15</xdr:col>
      <xdr:colOff>101600</xdr:colOff>
      <xdr:row>99</xdr:row>
      <xdr:rowOff>17810</xdr:rowOff>
    </xdr:to>
    <xdr:sp macro="" textlink="">
      <xdr:nvSpPr>
        <xdr:cNvPr id="263" name="楕円 262"/>
        <xdr:cNvSpPr/>
      </xdr:nvSpPr>
      <xdr:spPr>
        <a:xfrm>
          <a:off x="2857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8937</xdr:rowOff>
    </xdr:from>
    <xdr:ext cx="534377" cy="259045"/>
    <xdr:sp macro="" textlink="">
      <xdr:nvSpPr>
        <xdr:cNvPr id="264" name="テキスト ボックス 263"/>
        <xdr:cNvSpPr txBox="1"/>
      </xdr:nvSpPr>
      <xdr:spPr>
        <a:xfrm>
          <a:off x="2641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97326</xdr:rowOff>
    </xdr:from>
    <xdr:to>
      <xdr:col>10</xdr:col>
      <xdr:colOff>165100</xdr:colOff>
      <xdr:row>99</xdr:row>
      <xdr:rowOff>27476</xdr:rowOff>
    </xdr:to>
    <xdr:sp macro="" textlink="">
      <xdr:nvSpPr>
        <xdr:cNvPr id="265" name="楕円 264"/>
        <xdr:cNvSpPr/>
      </xdr:nvSpPr>
      <xdr:spPr>
        <a:xfrm>
          <a:off x="1968500" y="168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18603</xdr:rowOff>
    </xdr:from>
    <xdr:ext cx="534377" cy="259045"/>
    <xdr:sp macro="" textlink="">
      <xdr:nvSpPr>
        <xdr:cNvPr id="266" name="テキスト ボックス 265"/>
        <xdr:cNvSpPr txBox="1"/>
      </xdr:nvSpPr>
      <xdr:spPr>
        <a:xfrm>
          <a:off x="1752111" y="169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7437</xdr:rowOff>
    </xdr:from>
    <xdr:to>
      <xdr:col>6</xdr:col>
      <xdr:colOff>38100</xdr:colOff>
      <xdr:row>99</xdr:row>
      <xdr:rowOff>109037</xdr:rowOff>
    </xdr:to>
    <xdr:sp macro="" textlink="">
      <xdr:nvSpPr>
        <xdr:cNvPr id="267" name="楕円 266"/>
        <xdr:cNvSpPr/>
      </xdr:nvSpPr>
      <xdr:spPr>
        <a:xfrm>
          <a:off x="1079500" y="169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100164</xdr:rowOff>
    </xdr:from>
    <xdr:ext cx="534377" cy="259045"/>
    <xdr:sp macro="" textlink="">
      <xdr:nvSpPr>
        <xdr:cNvPr id="268" name="テキスト ボックス 267"/>
        <xdr:cNvSpPr txBox="1"/>
      </xdr:nvSpPr>
      <xdr:spPr>
        <a:xfrm>
          <a:off x="863111" y="1707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121664</xdr:rowOff>
    </xdr:from>
    <xdr:to>
      <xdr:col>55</xdr:col>
      <xdr:colOff>0</xdr:colOff>
      <xdr:row>36</xdr:row>
      <xdr:rowOff>139660</xdr:rowOff>
    </xdr:to>
    <xdr:cxnSp macro="">
      <xdr:nvCxnSpPr>
        <xdr:cNvPr id="293" name="直線コネクタ 292"/>
        <xdr:cNvCxnSpPr/>
      </xdr:nvCxnSpPr>
      <xdr:spPr>
        <a:xfrm flipV="1">
          <a:off x="9639300" y="6293864"/>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128207</xdr:rowOff>
    </xdr:from>
    <xdr:to>
      <xdr:col>50</xdr:col>
      <xdr:colOff>114300</xdr:colOff>
      <xdr:row>36</xdr:row>
      <xdr:rowOff>139660</xdr:rowOff>
    </xdr:to>
    <xdr:cxnSp macro="">
      <xdr:nvCxnSpPr>
        <xdr:cNvPr id="296" name="直線コネクタ 295"/>
        <xdr:cNvCxnSpPr/>
      </xdr:nvCxnSpPr>
      <xdr:spPr>
        <a:xfrm>
          <a:off x="8750300" y="6300407"/>
          <a:ext cx="8890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128207</xdr:rowOff>
    </xdr:from>
    <xdr:to>
      <xdr:col>45</xdr:col>
      <xdr:colOff>177800</xdr:colOff>
      <xdr:row>36</xdr:row>
      <xdr:rowOff>138660</xdr:rowOff>
    </xdr:to>
    <xdr:cxnSp macro="">
      <xdr:nvCxnSpPr>
        <xdr:cNvPr id="299" name="直線コネクタ 298"/>
        <xdr:cNvCxnSpPr/>
      </xdr:nvCxnSpPr>
      <xdr:spPr>
        <a:xfrm flipV="1">
          <a:off x="7861300" y="6300407"/>
          <a:ext cx="8890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170631</xdr:rowOff>
    </xdr:from>
    <xdr:ext cx="534377" cy="259045"/>
    <xdr:sp macro="" textlink="">
      <xdr:nvSpPr>
        <xdr:cNvPr id="301" name="テキスト ボックス 300"/>
        <xdr:cNvSpPr txBox="1"/>
      </xdr:nvSpPr>
      <xdr:spPr>
        <a:xfrm>
          <a:off x="8483111" y="63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138660</xdr:rowOff>
    </xdr:from>
    <xdr:to>
      <xdr:col>41</xdr:col>
      <xdr:colOff>50800</xdr:colOff>
      <xdr:row>36</xdr:row>
      <xdr:rowOff>162966</xdr:rowOff>
    </xdr:to>
    <xdr:cxnSp macro="">
      <xdr:nvCxnSpPr>
        <xdr:cNvPr id="302" name="直線コネクタ 301"/>
        <xdr:cNvCxnSpPr/>
      </xdr:nvCxnSpPr>
      <xdr:spPr>
        <a:xfrm flipV="1">
          <a:off x="6972300" y="6310860"/>
          <a:ext cx="889000" cy="2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70864</xdr:rowOff>
    </xdr:from>
    <xdr:to>
      <xdr:col>55</xdr:col>
      <xdr:colOff>50800</xdr:colOff>
      <xdr:row>37</xdr:row>
      <xdr:rowOff>1014</xdr:rowOff>
    </xdr:to>
    <xdr:sp macro="" textlink="">
      <xdr:nvSpPr>
        <xdr:cNvPr id="312" name="楕円 311"/>
        <xdr:cNvSpPr/>
      </xdr:nvSpPr>
      <xdr:spPr>
        <a:xfrm>
          <a:off x="10426700" y="6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49291</xdr:rowOff>
    </xdr:from>
    <xdr:ext cx="534377" cy="259045"/>
    <xdr:sp macro="" textlink="">
      <xdr:nvSpPr>
        <xdr:cNvPr id="313" name="補助費等該当値テキスト"/>
        <xdr:cNvSpPr txBox="1"/>
      </xdr:nvSpPr>
      <xdr:spPr>
        <a:xfrm>
          <a:off x="10528300" y="622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88860</xdr:rowOff>
    </xdr:from>
    <xdr:to>
      <xdr:col>50</xdr:col>
      <xdr:colOff>165100</xdr:colOff>
      <xdr:row>37</xdr:row>
      <xdr:rowOff>19010</xdr:rowOff>
    </xdr:to>
    <xdr:sp macro="" textlink="">
      <xdr:nvSpPr>
        <xdr:cNvPr id="314" name="楕円 313"/>
        <xdr:cNvSpPr/>
      </xdr:nvSpPr>
      <xdr:spPr>
        <a:xfrm>
          <a:off x="9588500" y="62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10137</xdr:rowOff>
    </xdr:from>
    <xdr:ext cx="534377" cy="259045"/>
    <xdr:sp macro="" textlink="">
      <xdr:nvSpPr>
        <xdr:cNvPr id="315" name="テキスト ボックス 314"/>
        <xdr:cNvSpPr txBox="1"/>
      </xdr:nvSpPr>
      <xdr:spPr>
        <a:xfrm>
          <a:off x="9372111" y="63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77407</xdr:rowOff>
    </xdr:from>
    <xdr:to>
      <xdr:col>46</xdr:col>
      <xdr:colOff>38100</xdr:colOff>
      <xdr:row>37</xdr:row>
      <xdr:rowOff>7557</xdr:rowOff>
    </xdr:to>
    <xdr:sp macro="" textlink="">
      <xdr:nvSpPr>
        <xdr:cNvPr id="316" name="楕円 315"/>
        <xdr:cNvSpPr/>
      </xdr:nvSpPr>
      <xdr:spPr>
        <a:xfrm>
          <a:off x="8699500" y="62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24084</xdr:rowOff>
    </xdr:from>
    <xdr:ext cx="534377" cy="259045"/>
    <xdr:sp macro="" textlink="">
      <xdr:nvSpPr>
        <xdr:cNvPr id="317" name="テキスト ボックス 316"/>
        <xdr:cNvSpPr txBox="1"/>
      </xdr:nvSpPr>
      <xdr:spPr>
        <a:xfrm>
          <a:off x="8483111" y="60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87860</xdr:rowOff>
    </xdr:from>
    <xdr:to>
      <xdr:col>41</xdr:col>
      <xdr:colOff>101600</xdr:colOff>
      <xdr:row>37</xdr:row>
      <xdr:rowOff>18010</xdr:rowOff>
    </xdr:to>
    <xdr:sp macro="" textlink="">
      <xdr:nvSpPr>
        <xdr:cNvPr id="318" name="楕円 317"/>
        <xdr:cNvSpPr/>
      </xdr:nvSpPr>
      <xdr:spPr>
        <a:xfrm>
          <a:off x="7810500" y="6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9137</xdr:rowOff>
    </xdr:from>
    <xdr:ext cx="534377" cy="259045"/>
    <xdr:sp macro="" textlink="">
      <xdr:nvSpPr>
        <xdr:cNvPr id="319" name="テキスト ボックス 318"/>
        <xdr:cNvSpPr txBox="1"/>
      </xdr:nvSpPr>
      <xdr:spPr>
        <a:xfrm>
          <a:off x="7594111" y="635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112166</xdr:rowOff>
    </xdr:from>
    <xdr:to>
      <xdr:col>36</xdr:col>
      <xdr:colOff>165100</xdr:colOff>
      <xdr:row>37</xdr:row>
      <xdr:rowOff>42316</xdr:rowOff>
    </xdr:to>
    <xdr:sp macro="" textlink="">
      <xdr:nvSpPr>
        <xdr:cNvPr id="320" name="楕円 319"/>
        <xdr:cNvSpPr/>
      </xdr:nvSpPr>
      <xdr:spPr>
        <a:xfrm>
          <a:off x="6921500" y="62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33443</xdr:rowOff>
    </xdr:from>
    <xdr:ext cx="534377" cy="259045"/>
    <xdr:sp macro="" textlink="">
      <xdr:nvSpPr>
        <xdr:cNvPr id="321" name="テキスト ボックス 320"/>
        <xdr:cNvSpPr txBox="1"/>
      </xdr:nvSpPr>
      <xdr:spPr>
        <a:xfrm>
          <a:off x="6705111" y="63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18527</xdr:rowOff>
    </xdr:from>
    <xdr:to>
      <xdr:col>55</xdr:col>
      <xdr:colOff>0</xdr:colOff>
      <xdr:row>58</xdr:row>
      <xdr:rowOff>91930</xdr:rowOff>
    </xdr:to>
    <xdr:cxnSp macro="">
      <xdr:nvCxnSpPr>
        <xdr:cNvPr id="350" name="直線コネクタ 349"/>
        <xdr:cNvCxnSpPr/>
      </xdr:nvCxnSpPr>
      <xdr:spPr>
        <a:xfrm flipV="1">
          <a:off x="9639300" y="9962627"/>
          <a:ext cx="838200" cy="7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52718</xdr:rowOff>
    </xdr:from>
    <xdr:to>
      <xdr:col>50</xdr:col>
      <xdr:colOff>114300</xdr:colOff>
      <xdr:row>58</xdr:row>
      <xdr:rowOff>91930</xdr:rowOff>
    </xdr:to>
    <xdr:cxnSp macro="">
      <xdr:nvCxnSpPr>
        <xdr:cNvPr id="353" name="直線コネクタ 352"/>
        <xdr:cNvCxnSpPr/>
      </xdr:nvCxnSpPr>
      <xdr:spPr>
        <a:xfrm>
          <a:off x="8750300" y="9996818"/>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21918</xdr:rowOff>
    </xdr:from>
    <xdr:to>
      <xdr:col>45</xdr:col>
      <xdr:colOff>177800</xdr:colOff>
      <xdr:row>58</xdr:row>
      <xdr:rowOff>52718</xdr:rowOff>
    </xdr:to>
    <xdr:cxnSp macro="">
      <xdr:nvCxnSpPr>
        <xdr:cNvPr id="356" name="直線コネクタ 355"/>
        <xdr:cNvCxnSpPr/>
      </xdr:nvCxnSpPr>
      <xdr:spPr>
        <a:xfrm>
          <a:off x="7861300" y="9623118"/>
          <a:ext cx="889000" cy="3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21918</xdr:rowOff>
    </xdr:from>
    <xdr:to>
      <xdr:col>41</xdr:col>
      <xdr:colOff>50800</xdr:colOff>
      <xdr:row>57</xdr:row>
      <xdr:rowOff>85065</xdr:rowOff>
    </xdr:to>
    <xdr:cxnSp macro="">
      <xdr:nvCxnSpPr>
        <xdr:cNvPr id="359" name="直線コネクタ 358"/>
        <xdr:cNvCxnSpPr/>
      </xdr:nvCxnSpPr>
      <xdr:spPr>
        <a:xfrm flipV="1">
          <a:off x="6972300" y="9623118"/>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139177</xdr:rowOff>
    </xdr:from>
    <xdr:to>
      <xdr:col>55</xdr:col>
      <xdr:colOff>50800</xdr:colOff>
      <xdr:row>58</xdr:row>
      <xdr:rowOff>69327</xdr:rowOff>
    </xdr:to>
    <xdr:sp macro="" textlink="">
      <xdr:nvSpPr>
        <xdr:cNvPr id="369" name="楕円 368"/>
        <xdr:cNvSpPr/>
      </xdr:nvSpPr>
      <xdr:spPr>
        <a:xfrm>
          <a:off x="10426700" y="99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54104</xdr:rowOff>
    </xdr:from>
    <xdr:ext cx="534377" cy="259045"/>
    <xdr:sp macro="" textlink="">
      <xdr:nvSpPr>
        <xdr:cNvPr id="370" name="普通建設事業費該当値テキスト"/>
        <xdr:cNvSpPr txBox="1"/>
      </xdr:nvSpPr>
      <xdr:spPr>
        <a:xfrm>
          <a:off x="10528300" y="98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41130</xdr:rowOff>
    </xdr:from>
    <xdr:to>
      <xdr:col>50</xdr:col>
      <xdr:colOff>165100</xdr:colOff>
      <xdr:row>58</xdr:row>
      <xdr:rowOff>142730</xdr:rowOff>
    </xdr:to>
    <xdr:sp macro="" textlink="">
      <xdr:nvSpPr>
        <xdr:cNvPr id="371" name="楕円 370"/>
        <xdr:cNvSpPr/>
      </xdr:nvSpPr>
      <xdr:spPr>
        <a:xfrm>
          <a:off x="9588500" y="99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133857</xdr:rowOff>
    </xdr:from>
    <xdr:ext cx="534377" cy="259045"/>
    <xdr:sp macro="" textlink="">
      <xdr:nvSpPr>
        <xdr:cNvPr id="372" name="テキスト ボックス 371"/>
        <xdr:cNvSpPr txBox="1"/>
      </xdr:nvSpPr>
      <xdr:spPr>
        <a:xfrm>
          <a:off x="9372111" y="100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1918</xdr:rowOff>
    </xdr:from>
    <xdr:to>
      <xdr:col>46</xdr:col>
      <xdr:colOff>38100</xdr:colOff>
      <xdr:row>58</xdr:row>
      <xdr:rowOff>103518</xdr:rowOff>
    </xdr:to>
    <xdr:sp macro="" textlink="">
      <xdr:nvSpPr>
        <xdr:cNvPr id="373" name="楕円 372"/>
        <xdr:cNvSpPr/>
      </xdr:nvSpPr>
      <xdr:spPr>
        <a:xfrm>
          <a:off x="8699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94645</xdr:rowOff>
    </xdr:from>
    <xdr:ext cx="534377" cy="259045"/>
    <xdr:sp macro="" textlink="">
      <xdr:nvSpPr>
        <xdr:cNvPr id="374" name="テキスト ボックス 373"/>
        <xdr:cNvSpPr txBox="1"/>
      </xdr:nvSpPr>
      <xdr:spPr>
        <a:xfrm>
          <a:off x="8483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142568</xdr:rowOff>
    </xdr:from>
    <xdr:to>
      <xdr:col>41</xdr:col>
      <xdr:colOff>101600</xdr:colOff>
      <xdr:row>56</xdr:row>
      <xdr:rowOff>72718</xdr:rowOff>
    </xdr:to>
    <xdr:sp macro="" textlink="">
      <xdr:nvSpPr>
        <xdr:cNvPr id="375" name="楕円 374"/>
        <xdr:cNvSpPr/>
      </xdr:nvSpPr>
      <xdr:spPr>
        <a:xfrm>
          <a:off x="7810500" y="957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89245</xdr:rowOff>
    </xdr:from>
    <xdr:ext cx="534377" cy="259045"/>
    <xdr:sp macro="" textlink="">
      <xdr:nvSpPr>
        <xdr:cNvPr id="376" name="テキスト ボックス 375"/>
        <xdr:cNvSpPr txBox="1"/>
      </xdr:nvSpPr>
      <xdr:spPr>
        <a:xfrm>
          <a:off x="7594111" y="934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34265</xdr:rowOff>
    </xdr:from>
    <xdr:to>
      <xdr:col>36</xdr:col>
      <xdr:colOff>165100</xdr:colOff>
      <xdr:row>57</xdr:row>
      <xdr:rowOff>135865</xdr:rowOff>
    </xdr:to>
    <xdr:sp macro="" textlink="">
      <xdr:nvSpPr>
        <xdr:cNvPr id="377" name="楕円 376"/>
        <xdr:cNvSpPr/>
      </xdr:nvSpPr>
      <xdr:spPr>
        <a:xfrm>
          <a:off x="6921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126992</xdr:rowOff>
    </xdr:from>
    <xdr:ext cx="534377" cy="259045"/>
    <xdr:sp macro="" textlink="">
      <xdr:nvSpPr>
        <xdr:cNvPr id="378" name="テキスト ボックス 377"/>
        <xdr:cNvSpPr txBox="1"/>
      </xdr:nvSpPr>
      <xdr:spPr>
        <a:xfrm>
          <a:off x="6705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39753</xdr:rowOff>
    </xdr:from>
    <xdr:to>
      <xdr:col>55</xdr:col>
      <xdr:colOff>0</xdr:colOff>
      <xdr:row>79</xdr:row>
      <xdr:rowOff>69667</xdr:rowOff>
    </xdr:to>
    <xdr:cxnSp macro="">
      <xdr:nvCxnSpPr>
        <xdr:cNvPr id="409" name="直線コネクタ 408"/>
        <xdr:cNvCxnSpPr/>
      </xdr:nvCxnSpPr>
      <xdr:spPr>
        <a:xfrm>
          <a:off x="9639300" y="13584303"/>
          <a:ext cx="8382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56310</xdr:rowOff>
    </xdr:from>
    <xdr:to>
      <xdr:col>50</xdr:col>
      <xdr:colOff>114300</xdr:colOff>
      <xdr:row>79</xdr:row>
      <xdr:rowOff>39753</xdr:rowOff>
    </xdr:to>
    <xdr:cxnSp macro="">
      <xdr:nvCxnSpPr>
        <xdr:cNvPr id="412" name="直線コネクタ 411"/>
        <xdr:cNvCxnSpPr/>
      </xdr:nvCxnSpPr>
      <xdr:spPr>
        <a:xfrm>
          <a:off x="8750300" y="13429410"/>
          <a:ext cx="889000" cy="15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39312</xdr:rowOff>
    </xdr:from>
    <xdr:to>
      <xdr:col>45</xdr:col>
      <xdr:colOff>177800</xdr:colOff>
      <xdr:row>78</xdr:row>
      <xdr:rowOff>56310</xdr:rowOff>
    </xdr:to>
    <xdr:cxnSp macro="">
      <xdr:nvCxnSpPr>
        <xdr:cNvPr id="415" name="直線コネクタ 414"/>
        <xdr:cNvCxnSpPr/>
      </xdr:nvCxnSpPr>
      <xdr:spPr>
        <a:xfrm>
          <a:off x="7861300" y="13240962"/>
          <a:ext cx="889000" cy="1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18867</xdr:rowOff>
    </xdr:from>
    <xdr:to>
      <xdr:col>55</xdr:col>
      <xdr:colOff>50800</xdr:colOff>
      <xdr:row>79</xdr:row>
      <xdr:rowOff>120467</xdr:rowOff>
    </xdr:to>
    <xdr:sp macro="" textlink="">
      <xdr:nvSpPr>
        <xdr:cNvPr id="425" name="楕円 424"/>
        <xdr:cNvSpPr/>
      </xdr:nvSpPr>
      <xdr:spPr>
        <a:xfrm>
          <a:off x="10426700" y="13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105244</xdr:rowOff>
    </xdr:from>
    <xdr:ext cx="469744" cy="259045"/>
    <xdr:sp macro="" textlink="">
      <xdr:nvSpPr>
        <xdr:cNvPr id="426" name="普通建設事業費 （ うち新規整備　）該当値テキスト"/>
        <xdr:cNvSpPr txBox="1"/>
      </xdr:nvSpPr>
      <xdr:spPr>
        <a:xfrm>
          <a:off x="10528300" y="1347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160403</xdr:rowOff>
    </xdr:from>
    <xdr:to>
      <xdr:col>50</xdr:col>
      <xdr:colOff>165100</xdr:colOff>
      <xdr:row>79</xdr:row>
      <xdr:rowOff>90553</xdr:rowOff>
    </xdr:to>
    <xdr:sp macro="" textlink="">
      <xdr:nvSpPr>
        <xdr:cNvPr id="427" name="楕円 426"/>
        <xdr:cNvSpPr/>
      </xdr:nvSpPr>
      <xdr:spPr>
        <a:xfrm>
          <a:off x="9588500" y="135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81680</xdr:rowOff>
    </xdr:from>
    <xdr:ext cx="469744" cy="259045"/>
    <xdr:sp macro="" textlink="">
      <xdr:nvSpPr>
        <xdr:cNvPr id="428" name="テキスト ボックス 427"/>
        <xdr:cNvSpPr txBox="1"/>
      </xdr:nvSpPr>
      <xdr:spPr>
        <a:xfrm>
          <a:off x="9404428" y="136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5510</xdr:rowOff>
    </xdr:from>
    <xdr:to>
      <xdr:col>46</xdr:col>
      <xdr:colOff>38100</xdr:colOff>
      <xdr:row>78</xdr:row>
      <xdr:rowOff>107110</xdr:rowOff>
    </xdr:to>
    <xdr:sp macro="" textlink="">
      <xdr:nvSpPr>
        <xdr:cNvPr id="429" name="楕円 428"/>
        <xdr:cNvSpPr/>
      </xdr:nvSpPr>
      <xdr:spPr>
        <a:xfrm>
          <a:off x="8699500" y="133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98237</xdr:rowOff>
    </xdr:from>
    <xdr:ext cx="534377" cy="259045"/>
    <xdr:sp macro="" textlink="">
      <xdr:nvSpPr>
        <xdr:cNvPr id="430" name="テキスト ボックス 429"/>
        <xdr:cNvSpPr txBox="1"/>
      </xdr:nvSpPr>
      <xdr:spPr>
        <a:xfrm>
          <a:off x="8483111" y="1347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159962</xdr:rowOff>
    </xdr:from>
    <xdr:to>
      <xdr:col>41</xdr:col>
      <xdr:colOff>101600</xdr:colOff>
      <xdr:row>77</xdr:row>
      <xdr:rowOff>90112</xdr:rowOff>
    </xdr:to>
    <xdr:sp macro="" textlink="">
      <xdr:nvSpPr>
        <xdr:cNvPr id="431" name="楕円 430"/>
        <xdr:cNvSpPr/>
      </xdr:nvSpPr>
      <xdr:spPr>
        <a:xfrm>
          <a:off x="7810500" y="131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106639</xdr:rowOff>
    </xdr:from>
    <xdr:ext cx="534377" cy="259045"/>
    <xdr:sp macro="" textlink="">
      <xdr:nvSpPr>
        <xdr:cNvPr id="432" name="テキスト ボックス 431"/>
        <xdr:cNvSpPr txBox="1"/>
      </xdr:nvSpPr>
      <xdr:spPr>
        <a:xfrm>
          <a:off x="7594111" y="1296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99861</xdr:rowOff>
    </xdr:from>
    <xdr:to>
      <xdr:col>55</xdr:col>
      <xdr:colOff>0</xdr:colOff>
      <xdr:row>98</xdr:row>
      <xdr:rowOff>86158</xdr:rowOff>
    </xdr:to>
    <xdr:cxnSp macro="">
      <xdr:nvCxnSpPr>
        <xdr:cNvPr id="461" name="直線コネクタ 460"/>
        <xdr:cNvCxnSpPr/>
      </xdr:nvCxnSpPr>
      <xdr:spPr>
        <a:xfrm flipV="1">
          <a:off x="9639300" y="16730511"/>
          <a:ext cx="838200" cy="1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86158</xdr:rowOff>
    </xdr:from>
    <xdr:to>
      <xdr:col>50</xdr:col>
      <xdr:colOff>114300</xdr:colOff>
      <xdr:row>98</xdr:row>
      <xdr:rowOff>142672</xdr:rowOff>
    </xdr:to>
    <xdr:cxnSp macro="">
      <xdr:nvCxnSpPr>
        <xdr:cNvPr id="464" name="直線コネクタ 463"/>
        <xdr:cNvCxnSpPr/>
      </xdr:nvCxnSpPr>
      <xdr:spPr>
        <a:xfrm flipV="1">
          <a:off x="8750300" y="16888258"/>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6477</xdr:rowOff>
    </xdr:from>
    <xdr:to>
      <xdr:col>45</xdr:col>
      <xdr:colOff>177800</xdr:colOff>
      <xdr:row>98</xdr:row>
      <xdr:rowOff>142672</xdr:rowOff>
    </xdr:to>
    <xdr:cxnSp macro="">
      <xdr:nvCxnSpPr>
        <xdr:cNvPr id="467" name="直線コネクタ 466"/>
        <xdr:cNvCxnSpPr/>
      </xdr:nvCxnSpPr>
      <xdr:spPr>
        <a:xfrm>
          <a:off x="7861300" y="16465677"/>
          <a:ext cx="889000" cy="4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49061</xdr:rowOff>
    </xdr:from>
    <xdr:to>
      <xdr:col>55</xdr:col>
      <xdr:colOff>50800</xdr:colOff>
      <xdr:row>97</xdr:row>
      <xdr:rowOff>150661</xdr:rowOff>
    </xdr:to>
    <xdr:sp macro="" textlink="">
      <xdr:nvSpPr>
        <xdr:cNvPr id="477" name="楕円 476"/>
        <xdr:cNvSpPr/>
      </xdr:nvSpPr>
      <xdr:spPr>
        <a:xfrm>
          <a:off x="10426700" y="1667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27488</xdr:rowOff>
    </xdr:from>
    <xdr:ext cx="534377" cy="259045"/>
    <xdr:sp macro="" textlink="">
      <xdr:nvSpPr>
        <xdr:cNvPr id="478" name="普通建設事業費 （ うち更新整備　）該当値テキスト"/>
        <xdr:cNvSpPr txBox="1"/>
      </xdr:nvSpPr>
      <xdr:spPr>
        <a:xfrm>
          <a:off x="10528300" y="1665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35358</xdr:rowOff>
    </xdr:from>
    <xdr:to>
      <xdr:col>50</xdr:col>
      <xdr:colOff>165100</xdr:colOff>
      <xdr:row>98</xdr:row>
      <xdr:rowOff>136958</xdr:rowOff>
    </xdr:to>
    <xdr:sp macro="" textlink="">
      <xdr:nvSpPr>
        <xdr:cNvPr id="479" name="楕円 478"/>
        <xdr:cNvSpPr/>
      </xdr:nvSpPr>
      <xdr:spPr>
        <a:xfrm>
          <a:off x="9588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128085</xdr:rowOff>
    </xdr:from>
    <xdr:ext cx="534377" cy="259045"/>
    <xdr:sp macro="" textlink="">
      <xdr:nvSpPr>
        <xdr:cNvPr id="480" name="テキスト ボックス 479"/>
        <xdr:cNvSpPr txBox="1"/>
      </xdr:nvSpPr>
      <xdr:spPr>
        <a:xfrm>
          <a:off x="9372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91872</xdr:rowOff>
    </xdr:from>
    <xdr:to>
      <xdr:col>46</xdr:col>
      <xdr:colOff>38100</xdr:colOff>
      <xdr:row>99</xdr:row>
      <xdr:rowOff>22022</xdr:rowOff>
    </xdr:to>
    <xdr:sp macro="" textlink="">
      <xdr:nvSpPr>
        <xdr:cNvPr id="481" name="楕円 480"/>
        <xdr:cNvSpPr/>
      </xdr:nvSpPr>
      <xdr:spPr>
        <a:xfrm>
          <a:off x="8699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13149</xdr:rowOff>
    </xdr:from>
    <xdr:ext cx="469744" cy="259045"/>
    <xdr:sp macro="" textlink="">
      <xdr:nvSpPr>
        <xdr:cNvPr id="482" name="テキスト ボックス 481"/>
        <xdr:cNvSpPr txBox="1"/>
      </xdr:nvSpPr>
      <xdr:spPr>
        <a:xfrm>
          <a:off x="8515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127127</xdr:rowOff>
    </xdr:from>
    <xdr:to>
      <xdr:col>41</xdr:col>
      <xdr:colOff>101600</xdr:colOff>
      <xdr:row>96</xdr:row>
      <xdr:rowOff>57277</xdr:rowOff>
    </xdr:to>
    <xdr:sp macro="" textlink="">
      <xdr:nvSpPr>
        <xdr:cNvPr id="483" name="楕円 482"/>
        <xdr:cNvSpPr/>
      </xdr:nvSpPr>
      <xdr:spPr>
        <a:xfrm>
          <a:off x="7810500" y="164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73804</xdr:rowOff>
    </xdr:from>
    <xdr:ext cx="534377" cy="259045"/>
    <xdr:sp macro="" textlink="">
      <xdr:nvSpPr>
        <xdr:cNvPr id="484" name="テキスト ボックス 483"/>
        <xdr:cNvSpPr txBox="1"/>
      </xdr:nvSpPr>
      <xdr:spPr>
        <a:xfrm>
          <a:off x="7594111" y="161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138137</xdr:rowOff>
    </xdr:from>
    <xdr:to>
      <xdr:col>85</xdr:col>
      <xdr:colOff>127000</xdr:colOff>
      <xdr:row>38</xdr:row>
      <xdr:rowOff>139700</xdr:rowOff>
    </xdr:to>
    <xdr:cxnSp macro="">
      <xdr:nvCxnSpPr>
        <xdr:cNvPr id="511" name="直線コネクタ 510"/>
        <xdr:cNvCxnSpPr/>
      </xdr:nvCxnSpPr>
      <xdr:spPr>
        <a:xfrm>
          <a:off x="15481300" y="6653237"/>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138137</xdr:rowOff>
    </xdr:from>
    <xdr:to>
      <xdr:col>81</xdr:col>
      <xdr:colOff>50800</xdr:colOff>
      <xdr:row>38</xdr:row>
      <xdr:rowOff>139371</xdr:rowOff>
    </xdr:to>
    <xdr:cxnSp macro="">
      <xdr:nvCxnSpPr>
        <xdr:cNvPr id="514" name="直線コネクタ 513"/>
        <xdr:cNvCxnSpPr/>
      </xdr:nvCxnSpPr>
      <xdr:spPr>
        <a:xfrm flipV="1">
          <a:off x="14592300" y="665323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139371</xdr:rowOff>
    </xdr:from>
    <xdr:to>
      <xdr:col>76</xdr:col>
      <xdr:colOff>114300</xdr:colOff>
      <xdr:row>38</xdr:row>
      <xdr:rowOff>139700</xdr:rowOff>
    </xdr:to>
    <xdr:cxnSp macro="">
      <xdr:nvCxnSpPr>
        <xdr:cNvPr id="517" name="直線コネクタ 516"/>
        <xdr:cNvCxnSpPr/>
      </xdr:nvCxnSpPr>
      <xdr:spPr>
        <a:xfrm flipV="1">
          <a:off x="13703300" y="6654471"/>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87337</xdr:rowOff>
    </xdr:from>
    <xdr:to>
      <xdr:col>81</xdr:col>
      <xdr:colOff>101600</xdr:colOff>
      <xdr:row>39</xdr:row>
      <xdr:rowOff>17487</xdr:rowOff>
    </xdr:to>
    <xdr:sp macro="" textlink="">
      <xdr:nvSpPr>
        <xdr:cNvPr id="532" name="楕円 531"/>
        <xdr:cNvSpPr/>
      </xdr:nvSpPr>
      <xdr:spPr>
        <a:xfrm>
          <a:off x="15430500" y="660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8614</xdr:rowOff>
    </xdr:from>
    <xdr:ext cx="378565" cy="259045"/>
    <xdr:sp macro="" textlink="">
      <xdr:nvSpPr>
        <xdr:cNvPr id="533" name="テキスト ボックス 532"/>
        <xdr:cNvSpPr txBox="1"/>
      </xdr:nvSpPr>
      <xdr:spPr>
        <a:xfrm>
          <a:off x="15292017" y="669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88571</xdr:rowOff>
    </xdr:from>
    <xdr:to>
      <xdr:col>76</xdr:col>
      <xdr:colOff>165100</xdr:colOff>
      <xdr:row>39</xdr:row>
      <xdr:rowOff>18721</xdr:rowOff>
    </xdr:to>
    <xdr:sp macro="" textlink="">
      <xdr:nvSpPr>
        <xdr:cNvPr id="534" name="楕円 533"/>
        <xdr:cNvSpPr/>
      </xdr:nvSpPr>
      <xdr:spPr>
        <a:xfrm>
          <a:off x="14541500" y="66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9848</xdr:rowOff>
    </xdr:from>
    <xdr:ext cx="313932" cy="259045"/>
    <xdr:sp macro="" textlink="">
      <xdr:nvSpPr>
        <xdr:cNvPr id="535" name="テキスト ボックス 534"/>
        <xdr:cNvSpPr txBox="1"/>
      </xdr:nvSpPr>
      <xdr:spPr>
        <a:xfrm>
          <a:off x="14435333" y="6696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107793</xdr:rowOff>
    </xdr:from>
    <xdr:to>
      <xdr:col>85</xdr:col>
      <xdr:colOff>127000</xdr:colOff>
      <xdr:row>76</xdr:row>
      <xdr:rowOff>130294</xdr:rowOff>
    </xdr:to>
    <xdr:cxnSp macro="">
      <xdr:nvCxnSpPr>
        <xdr:cNvPr id="619" name="直線コネクタ 618"/>
        <xdr:cNvCxnSpPr/>
      </xdr:nvCxnSpPr>
      <xdr:spPr>
        <a:xfrm flipV="1">
          <a:off x="15481300" y="13137993"/>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130294</xdr:rowOff>
    </xdr:from>
    <xdr:to>
      <xdr:col>81</xdr:col>
      <xdr:colOff>50800</xdr:colOff>
      <xdr:row>76</xdr:row>
      <xdr:rowOff>152812</xdr:rowOff>
    </xdr:to>
    <xdr:cxnSp macro="">
      <xdr:nvCxnSpPr>
        <xdr:cNvPr id="622" name="直線コネクタ 621"/>
        <xdr:cNvCxnSpPr/>
      </xdr:nvCxnSpPr>
      <xdr:spPr>
        <a:xfrm flipV="1">
          <a:off x="14592300" y="1316049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152812</xdr:rowOff>
    </xdr:from>
    <xdr:to>
      <xdr:col>76</xdr:col>
      <xdr:colOff>114300</xdr:colOff>
      <xdr:row>77</xdr:row>
      <xdr:rowOff>21856</xdr:rowOff>
    </xdr:to>
    <xdr:cxnSp macro="">
      <xdr:nvCxnSpPr>
        <xdr:cNvPr id="625" name="直線コネクタ 624"/>
        <xdr:cNvCxnSpPr/>
      </xdr:nvCxnSpPr>
      <xdr:spPr>
        <a:xfrm flipV="1">
          <a:off x="13703300" y="13183012"/>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21856</xdr:rowOff>
    </xdr:from>
    <xdr:to>
      <xdr:col>71</xdr:col>
      <xdr:colOff>177800</xdr:colOff>
      <xdr:row>77</xdr:row>
      <xdr:rowOff>33206</xdr:rowOff>
    </xdr:to>
    <xdr:cxnSp macro="">
      <xdr:nvCxnSpPr>
        <xdr:cNvPr id="628" name="直線コネクタ 627"/>
        <xdr:cNvCxnSpPr/>
      </xdr:nvCxnSpPr>
      <xdr:spPr>
        <a:xfrm flipV="1">
          <a:off x="12814300" y="13223506"/>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56993</xdr:rowOff>
    </xdr:from>
    <xdr:to>
      <xdr:col>85</xdr:col>
      <xdr:colOff>177800</xdr:colOff>
      <xdr:row>76</xdr:row>
      <xdr:rowOff>158593</xdr:rowOff>
    </xdr:to>
    <xdr:sp macro="" textlink="">
      <xdr:nvSpPr>
        <xdr:cNvPr id="638" name="楕円 637"/>
        <xdr:cNvSpPr/>
      </xdr:nvSpPr>
      <xdr:spPr>
        <a:xfrm>
          <a:off x="16268700" y="130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35420</xdr:rowOff>
    </xdr:from>
    <xdr:ext cx="534377" cy="259045"/>
    <xdr:sp macro="" textlink="">
      <xdr:nvSpPr>
        <xdr:cNvPr id="639" name="公債費該当値テキスト"/>
        <xdr:cNvSpPr txBox="1"/>
      </xdr:nvSpPr>
      <xdr:spPr>
        <a:xfrm>
          <a:off x="16370300" y="130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79494</xdr:rowOff>
    </xdr:from>
    <xdr:to>
      <xdr:col>81</xdr:col>
      <xdr:colOff>101600</xdr:colOff>
      <xdr:row>77</xdr:row>
      <xdr:rowOff>9644</xdr:rowOff>
    </xdr:to>
    <xdr:sp macro="" textlink="">
      <xdr:nvSpPr>
        <xdr:cNvPr id="640" name="楕円 639"/>
        <xdr:cNvSpPr/>
      </xdr:nvSpPr>
      <xdr:spPr>
        <a:xfrm>
          <a:off x="15430500" y="131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771</xdr:rowOff>
    </xdr:from>
    <xdr:ext cx="534377" cy="259045"/>
    <xdr:sp macro="" textlink="">
      <xdr:nvSpPr>
        <xdr:cNvPr id="641" name="テキスト ボックス 640"/>
        <xdr:cNvSpPr txBox="1"/>
      </xdr:nvSpPr>
      <xdr:spPr>
        <a:xfrm>
          <a:off x="15214111" y="132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102012</xdr:rowOff>
    </xdr:from>
    <xdr:to>
      <xdr:col>76</xdr:col>
      <xdr:colOff>165100</xdr:colOff>
      <xdr:row>77</xdr:row>
      <xdr:rowOff>32162</xdr:rowOff>
    </xdr:to>
    <xdr:sp macro="" textlink="">
      <xdr:nvSpPr>
        <xdr:cNvPr id="642" name="楕円 641"/>
        <xdr:cNvSpPr/>
      </xdr:nvSpPr>
      <xdr:spPr>
        <a:xfrm>
          <a:off x="14541500" y="131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23289</xdr:rowOff>
    </xdr:from>
    <xdr:ext cx="534377" cy="259045"/>
    <xdr:sp macro="" textlink="">
      <xdr:nvSpPr>
        <xdr:cNvPr id="643" name="テキスト ボックス 642"/>
        <xdr:cNvSpPr txBox="1"/>
      </xdr:nvSpPr>
      <xdr:spPr>
        <a:xfrm>
          <a:off x="14325111" y="132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142506</xdr:rowOff>
    </xdr:from>
    <xdr:to>
      <xdr:col>72</xdr:col>
      <xdr:colOff>38100</xdr:colOff>
      <xdr:row>77</xdr:row>
      <xdr:rowOff>72656</xdr:rowOff>
    </xdr:to>
    <xdr:sp macro="" textlink="">
      <xdr:nvSpPr>
        <xdr:cNvPr id="644" name="楕円 643"/>
        <xdr:cNvSpPr/>
      </xdr:nvSpPr>
      <xdr:spPr>
        <a:xfrm>
          <a:off x="13652500" y="131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63783</xdr:rowOff>
    </xdr:from>
    <xdr:ext cx="534377" cy="259045"/>
    <xdr:sp macro="" textlink="">
      <xdr:nvSpPr>
        <xdr:cNvPr id="645" name="テキスト ボックス 644"/>
        <xdr:cNvSpPr txBox="1"/>
      </xdr:nvSpPr>
      <xdr:spPr>
        <a:xfrm>
          <a:off x="13436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153856</xdr:rowOff>
    </xdr:from>
    <xdr:to>
      <xdr:col>67</xdr:col>
      <xdr:colOff>101600</xdr:colOff>
      <xdr:row>77</xdr:row>
      <xdr:rowOff>84006</xdr:rowOff>
    </xdr:to>
    <xdr:sp macro="" textlink="">
      <xdr:nvSpPr>
        <xdr:cNvPr id="646" name="楕円 645"/>
        <xdr:cNvSpPr/>
      </xdr:nvSpPr>
      <xdr:spPr>
        <a:xfrm>
          <a:off x="12763500" y="131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75133</xdr:rowOff>
    </xdr:from>
    <xdr:ext cx="534377" cy="259045"/>
    <xdr:sp macro="" textlink="">
      <xdr:nvSpPr>
        <xdr:cNvPr id="647" name="テキスト ボックス 646"/>
        <xdr:cNvSpPr txBox="1"/>
      </xdr:nvSpPr>
      <xdr:spPr>
        <a:xfrm>
          <a:off x="12547111" y="132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139165</xdr:rowOff>
    </xdr:from>
    <xdr:to>
      <xdr:col>85</xdr:col>
      <xdr:colOff>127000</xdr:colOff>
      <xdr:row>98</xdr:row>
      <xdr:rowOff>139266</xdr:rowOff>
    </xdr:to>
    <xdr:cxnSp macro="">
      <xdr:nvCxnSpPr>
        <xdr:cNvPr id="674" name="直線コネクタ 673"/>
        <xdr:cNvCxnSpPr/>
      </xdr:nvCxnSpPr>
      <xdr:spPr>
        <a:xfrm flipV="1">
          <a:off x="15481300" y="16941265"/>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139266</xdr:rowOff>
    </xdr:from>
    <xdr:to>
      <xdr:col>81</xdr:col>
      <xdr:colOff>50800</xdr:colOff>
      <xdr:row>98</xdr:row>
      <xdr:rowOff>139467</xdr:rowOff>
    </xdr:to>
    <xdr:cxnSp macro="">
      <xdr:nvCxnSpPr>
        <xdr:cNvPr id="677" name="直線コネクタ 676"/>
        <xdr:cNvCxnSpPr/>
      </xdr:nvCxnSpPr>
      <xdr:spPr>
        <a:xfrm flipV="1">
          <a:off x="14592300" y="16941366"/>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139467</xdr:rowOff>
    </xdr:from>
    <xdr:to>
      <xdr:col>76</xdr:col>
      <xdr:colOff>114300</xdr:colOff>
      <xdr:row>98</xdr:row>
      <xdr:rowOff>139475</xdr:rowOff>
    </xdr:to>
    <xdr:cxnSp macro="">
      <xdr:nvCxnSpPr>
        <xdr:cNvPr id="680" name="直線コネクタ 679"/>
        <xdr:cNvCxnSpPr/>
      </xdr:nvCxnSpPr>
      <xdr:spPr>
        <a:xfrm flipV="1">
          <a:off x="13703300" y="16941567"/>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90478</xdr:rowOff>
    </xdr:from>
    <xdr:to>
      <xdr:col>71</xdr:col>
      <xdr:colOff>177800</xdr:colOff>
      <xdr:row>98</xdr:row>
      <xdr:rowOff>139475</xdr:rowOff>
    </xdr:to>
    <xdr:cxnSp macro="">
      <xdr:nvCxnSpPr>
        <xdr:cNvPr id="683" name="直線コネクタ 682"/>
        <xdr:cNvCxnSpPr/>
      </xdr:nvCxnSpPr>
      <xdr:spPr>
        <a:xfrm>
          <a:off x="12814300" y="16892578"/>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88365</xdr:rowOff>
    </xdr:from>
    <xdr:to>
      <xdr:col>85</xdr:col>
      <xdr:colOff>177800</xdr:colOff>
      <xdr:row>99</xdr:row>
      <xdr:rowOff>18515</xdr:rowOff>
    </xdr:to>
    <xdr:sp macro="" textlink="">
      <xdr:nvSpPr>
        <xdr:cNvPr id="693" name="楕円 692"/>
        <xdr:cNvSpPr/>
      </xdr:nvSpPr>
      <xdr:spPr>
        <a:xfrm>
          <a:off x="16268700" y="168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3292</xdr:rowOff>
    </xdr:from>
    <xdr:ext cx="378565" cy="259045"/>
    <xdr:sp macro="" textlink="">
      <xdr:nvSpPr>
        <xdr:cNvPr id="694" name="積立金該当値テキスト"/>
        <xdr:cNvSpPr txBox="1"/>
      </xdr:nvSpPr>
      <xdr:spPr>
        <a:xfrm>
          <a:off x="16370300" y="168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88466</xdr:rowOff>
    </xdr:from>
    <xdr:to>
      <xdr:col>81</xdr:col>
      <xdr:colOff>101600</xdr:colOff>
      <xdr:row>99</xdr:row>
      <xdr:rowOff>18616</xdr:rowOff>
    </xdr:to>
    <xdr:sp macro="" textlink="">
      <xdr:nvSpPr>
        <xdr:cNvPr id="695" name="楕円 694"/>
        <xdr:cNvSpPr/>
      </xdr:nvSpPr>
      <xdr:spPr>
        <a:xfrm>
          <a:off x="15430500" y="1689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9743</xdr:rowOff>
    </xdr:from>
    <xdr:ext cx="313932" cy="259045"/>
    <xdr:sp macro="" textlink="">
      <xdr:nvSpPr>
        <xdr:cNvPr id="696" name="テキスト ボックス 695"/>
        <xdr:cNvSpPr txBox="1"/>
      </xdr:nvSpPr>
      <xdr:spPr>
        <a:xfrm>
          <a:off x="15324333" y="1698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88667</xdr:rowOff>
    </xdr:from>
    <xdr:to>
      <xdr:col>76</xdr:col>
      <xdr:colOff>165100</xdr:colOff>
      <xdr:row>99</xdr:row>
      <xdr:rowOff>18817</xdr:rowOff>
    </xdr:to>
    <xdr:sp macro="" textlink="">
      <xdr:nvSpPr>
        <xdr:cNvPr id="697" name="楕円 696"/>
        <xdr:cNvSpPr/>
      </xdr:nvSpPr>
      <xdr:spPr>
        <a:xfrm>
          <a:off x="14541500" y="168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9944</xdr:rowOff>
    </xdr:from>
    <xdr:ext cx="313932" cy="259045"/>
    <xdr:sp macro="" textlink="">
      <xdr:nvSpPr>
        <xdr:cNvPr id="698" name="テキスト ボックス 697"/>
        <xdr:cNvSpPr txBox="1"/>
      </xdr:nvSpPr>
      <xdr:spPr>
        <a:xfrm>
          <a:off x="14435333" y="16983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88675</xdr:rowOff>
    </xdr:from>
    <xdr:to>
      <xdr:col>72</xdr:col>
      <xdr:colOff>38100</xdr:colOff>
      <xdr:row>99</xdr:row>
      <xdr:rowOff>18825</xdr:rowOff>
    </xdr:to>
    <xdr:sp macro="" textlink="">
      <xdr:nvSpPr>
        <xdr:cNvPr id="699" name="楕円 698"/>
        <xdr:cNvSpPr/>
      </xdr:nvSpPr>
      <xdr:spPr>
        <a:xfrm>
          <a:off x="13652500" y="168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9952</xdr:rowOff>
    </xdr:from>
    <xdr:ext cx="313932" cy="259045"/>
    <xdr:sp macro="" textlink="">
      <xdr:nvSpPr>
        <xdr:cNvPr id="700" name="テキスト ボックス 699"/>
        <xdr:cNvSpPr txBox="1"/>
      </xdr:nvSpPr>
      <xdr:spPr>
        <a:xfrm>
          <a:off x="13546333" y="1698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39678</xdr:rowOff>
    </xdr:from>
    <xdr:to>
      <xdr:col>67</xdr:col>
      <xdr:colOff>101600</xdr:colOff>
      <xdr:row>98</xdr:row>
      <xdr:rowOff>141278</xdr:rowOff>
    </xdr:to>
    <xdr:sp macro="" textlink="">
      <xdr:nvSpPr>
        <xdr:cNvPr id="701" name="楕円 700"/>
        <xdr:cNvSpPr/>
      </xdr:nvSpPr>
      <xdr:spPr>
        <a:xfrm>
          <a:off x="12763500" y="168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132405</xdr:rowOff>
    </xdr:from>
    <xdr:ext cx="534377" cy="259045"/>
    <xdr:sp macro="" textlink="">
      <xdr:nvSpPr>
        <xdr:cNvPr id="702" name="テキスト ボックス 701"/>
        <xdr:cNvSpPr txBox="1"/>
      </xdr:nvSpPr>
      <xdr:spPr>
        <a:xfrm>
          <a:off x="12547111" y="169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29446</xdr:rowOff>
    </xdr:from>
    <xdr:to>
      <xdr:col>116</xdr:col>
      <xdr:colOff>63500</xdr:colOff>
      <xdr:row>76</xdr:row>
      <xdr:rowOff>33378</xdr:rowOff>
    </xdr:to>
    <xdr:cxnSp macro="">
      <xdr:nvCxnSpPr>
        <xdr:cNvPr id="844" name="直線コネクタ 843"/>
        <xdr:cNvCxnSpPr/>
      </xdr:nvCxnSpPr>
      <xdr:spPr>
        <a:xfrm>
          <a:off x="21323300" y="13059646"/>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11044</xdr:rowOff>
    </xdr:from>
    <xdr:to>
      <xdr:col>111</xdr:col>
      <xdr:colOff>177800</xdr:colOff>
      <xdr:row>76</xdr:row>
      <xdr:rowOff>29446</xdr:rowOff>
    </xdr:to>
    <xdr:cxnSp macro="">
      <xdr:nvCxnSpPr>
        <xdr:cNvPr id="847" name="直線コネクタ 846"/>
        <xdr:cNvCxnSpPr/>
      </xdr:nvCxnSpPr>
      <xdr:spPr>
        <a:xfrm>
          <a:off x="20434300" y="13041244"/>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11044</xdr:rowOff>
    </xdr:from>
    <xdr:to>
      <xdr:col>107</xdr:col>
      <xdr:colOff>50800</xdr:colOff>
      <xdr:row>76</xdr:row>
      <xdr:rowOff>41904</xdr:rowOff>
    </xdr:to>
    <xdr:cxnSp macro="">
      <xdr:nvCxnSpPr>
        <xdr:cNvPr id="850" name="直線コネクタ 849"/>
        <xdr:cNvCxnSpPr/>
      </xdr:nvCxnSpPr>
      <xdr:spPr>
        <a:xfrm flipV="1">
          <a:off x="19545300" y="1304124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41904</xdr:rowOff>
    </xdr:from>
    <xdr:to>
      <xdr:col>102</xdr:col>
      <xdr:colOff>114300</xdr:colOff>
      <xdr:row>76</xdr:row>
      <xdr:rowOff>141780</xdr:rowOff>
    </xdr:to>
    <xdr:cxnSp macro="">
      <xdr:nvCxnSpPr>
        <xdr:cNvPr id="853" name="直線コネクタ 852"/>
        <xdr:cNvCxnSpPr/>
      </xdr:nvCxnSpPr>
      <xdr:spPr>
        <a:xfrm flipV="1">
          <a:off x="18656300" y="13072104"/>
          <a:ext cx="889000" cy="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154028</xdr:rowOff>
    </xdr:from>
    <xdr:to>
      <xdr:col>116</xdr:col>
      <xdr:colOff>114300</xdr:colOff>
      <xdr:row>76</xdr:row>
      <xdr:rowOff>84178</xdr:rowOff>
    </xdr:to>
    <xdr:sp macro="" textlink="">
      <xdr:nvSpPr>
        <xdr:cNvPr id="863" name="楕円 862"/>
        <xdr:cNvSpPr/>
      </xdr:nvSpPr>
      <xdr:spPr>
        <a:xfrm>
          <a:off x="22110700" y="1301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132455</xdr:rowOff>
    </xdr:from>
    <xdr:ext cx="534377" cy="259045"/>
    <xdr:sp macro="" textlink="">
      <xdr:nvSpPr>
        <xdr:cNvPr id="864" name="繰出金該当値テキスト"/>
        <xdr:cNvSpPr txBox="1"/>
      </xdr:nvSpPr>
      <xdr:spPr>
        <a:xfrm>
          <a:off x="22212300" y="129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150096</xdr:rowOff>
    </xdr:from>
    <xdr:to>
      <xdr:col>112</xdr:col>
      <xdr:colOff>38100</xdr:colOff>
      <xdr:row>76</xdr:row>
      <xdr:rowOff>80246</xdr:rowOff>
    </xdr:to>
    <xdr:sp macro="" textlink="">
      <xdr:nvSpPr>
        <xdr:cNvPr id="865" name="楕円 864"/>
        <xdr:cNvSpPr/>
      </xdr:nvSpPr>
      <xdr:spPr>
        <a:xfrm>
          <a:off x="21272500" y="130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71373</xdr:rowOff>
    </xdr:from>
    <xdr:ext cx="534377" cy="259045"/>
    <xdr:sp macro="" textlink="">
      <xdr:nvSpPr>
        <xdr:cNvPr id="866" name="テキスト ボックス 865"/>
        <xdr:cNvSpPr txBox="1"/>
      </xdr:nvSpPr>
      <xdr:spPr>
        <a:xfrm>
          <a:off x="21056111" y="13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131694</xdr:rowOff>
    </xdr:from>
    <xdr:to>
      <xdr:col>107</xdr:col>
      <xdr:colOff>101600</xdr:colOff>
      <xdr:row>76</xdr:row>
      <xdr:rowOff>61844</xdr:rowOff>
    </xdr:to>
    <xdr:sp macro="" textlink="">
      <xdr:nvSpPr>
        <xdr:cNvPr id="867" name="楕円 866"/>
        <xdr:cNvSpPr/>
      </xdr:nvSpPr>
      <xdr:spPr>
        <a:xfrm>
          <a:off x="20383500" y="129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52971</xdr:rowOff>
    </xdr:from>
    <xdr:ext cx="534377" cy="259045"/>
    <xdr:sp macro="" textlink="">
      <xdr:nvSpPr>
        <xdr:cNvPr id="868" name="テキスト ボックス 867"/>
        <xdr:cNvSpPr txBox="1"/>
      </xdr:nvSpPr>
      <xdr:spPr>
        <a:xfrm>
          <a:off x="20167111" y="1308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162554</xdr:rowOff>
    </xdr:from>
    <xdr:to>
      <xdr:col>102</xdr:col>
      <xdr:colOff>165100</xdr:colOff>
      <xdr:row>76</xdr:row>
      <xdr:rowOff>92704</xdr:rowOff>
    </xdr:to>
    <xdr:sp macro="" textlink="">
      <xdr:nvSpPr>
        <xdr:cNvPr id="869" name="楕円 868"/>
        <xdr:cNvSpPr/>
      </xdr:nvSpPr>
      <xdr:spPr>
        <a:xfrm>
          <a:off x="19494500" y="130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83831</xdr:rowOff>
    </xdr:from>
    <xdr:ext cx="534377" cy="259045"/>
    <xdr:sp macro="" textlink="">
      <xdr:nvSpPr>
        <xdr:cNvPr id="870" name="テキスト ボックス 869"/>
        <xdr:cNvSpPr txBox="1"/>
      </xdr:nvSpPr>
      <xdr:spPr>
        <a:xfrm>
          <a:off x="19278111" y="1311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90980</xdr:rowOff>
    </xdr:from>
    <xdr:to>
      <xdr:col>98</xdr:col>
      <xdr:colOff>38100</xdr:colOff>
      <xdr:row>77</xdr:row>
      <xdr:rowOff>21130</xdr:rowOff>
    </xdr:to>
    <xdr:sp macro="" textlink="">
      <xdr:nvSpPr>
        <xdr:cNvPr id="871" name="楕円 870"/>
        <xdr:cNvSpPr/>
      </xdr:nvSpPr>
      <xdr:spPr>
        <a:xfrm>
          <a:off x="18605500" y="131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12257</xdr:rowOff>
    </xdr:from>
    <xdr:ext cx="534377" cy="259045"/>
    <xdr:sp macro="" textlink="">
      <xdr:nvSpPr>
        <xdr:cNvPr id="872" name="テキスト ボックス 871"/>
        <xdr:cNvSpPr txBox="1"/>
      </xdr:nvSpPr>
      <xdr:spPr>
        <a:xfrm>
          <a:off x="18389111" y="132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年度歳出決算総額は、住民一人当たり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4,555</a:t>
          </a:r>
          <a:r>
            <a:rPr kumimoji="1" lang="ja-JP" altLang="en-US" sz="1300">
              <a:latin typeface="ＭＳ Ｐゴシック" panose="020B0600070205080204" pitchFamily="50" charset="-128"/>
              <a:ea typeface="ＭＳ Ｐゴシック" panose="020B0600070205080204" pitchFamily="50" charset="-128"/>
            </a:rPr>
            <a:t>円となり、前年度と比べて住民一人当たり</a:t>
          </a:r>
          <a:r>
            <a:rPr kumimoji="1" lang="en-US" altLang="ja-JP" sz="1300">
              <a:latin typeface="ＭＳ Ｐゴシック" panose="020B0600070205080204" pitchFamily="50" charset="-128"/>
              <a:ea typeface="ＭＳ Ｐゴシック" panose="020B0600070205080204" pitchFamily="50" charset="-128"/>
            </a:rPr>
            <a:t>11,826</a:t>
          </a:r>
          <a:r>
            <a:rPr kumimoji="1" lang="ja-JP" altLang="en-US" sz="1300">
              <a:latin typeface="ＭＳ Ｐゴシック" panose="020B0600070205080204" pitchFamily="50" charset="-128"/>
              <a:ea typeface="ＭＳ Ｐゴシック" panose="020B0600070205080204" pitchFamily="50" charset="-128"/>
            </a:rPr>
            <a:t>円増となった。このうち類似団体平均を上回っている項目は人件費で、住民一人当たり</a:t>
          </a:r>
          <a:r>
            <a:rPr kumimoji="1" lang="en-US" altLang="ja-JP" sz="1300">
              <a:latin typeface="ＭＳ Ｐゴシック" panose="020B0600070205080204" pitchFamily="50" charset="-128"/>
              <a:ea typeface="ＭＳ Ｐゴシック" panose="020B0600070205080204" pitchFamily="50" charset="-128"/>
            </a:rPr>
            <a:t>62,264</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年度は前年度と比べて</a:t>
          </a:r>
          <a:r>
            <a:rPr kumimoji="1" lang="en-US" altLang="ja-JP" sz="1300">
              <a:latin typeface="ＭＳ Ｐゴシック" panose="020B0600070205080204" pitchFamily="50" charset="-128"/>
              <a:ea typeface="ＭＳ Ｐゴシック" panose="020B0600070205080204" pitchFamily="50" charset="-128"/>
            </a:rPr>
            <a:t>1,083</a:t>
          </a:r>
          <a:r>
            <a:rPr kumimoji="1" lang="ja-JP" altLang="en-US" sz="1300">
              <a:latin typeface="ＭＳ Ｐゴシック" panose="020B0600070205080204" pitchFamily="50" charset="-128"/>
              <a:ea typeface="ＭＳ Ｐゴシック" panose="020B0600070205080204" pitchFamily="50" charset="-128"/>
            </a:rPr>
            <a:t>円の減となったが、類似団体平均と比べて高い水準にあることから、職員数の抑制等により、計画的な定員管理に努めていく。</a:t>
          </a:r>
        </a:p>
        <a:p>
          <a:r>
            <a:rPr kumimoji="1" lang="ja-JP" altLang="en-US" sz="1300">
              <a:latin typeface="ＭＳ Ｐゴシック" panose="020B0600070205080204" pitchFamily="50" charset="-128"/>
              <a:ea typeface="ＭＳ Ｐゴシック" panose="020B0600070205080204" pitchFamily="50" charset="-128"/>
            </a:rPr>
            <a:t>また、普通建設事業費の新規整備が減少傾向であり、新たな投資ができていないことを意味している。施設の老朽化対策等を行う際は経費の節減に努めるとともに、有利な財源の活用を図っていく。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30,619
30,380
60.36
9,268,054
9,018,992
229,954
6,275,042
9,806,312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170180</xdr:rowOff>
    </xdr:from>
    <xdr:to>
      <xdr:col>24</xdr:col>
      <xdr:colOff>63500</xdr:colOff>
      <xdr:row>35</xdr:row>
      <xdr:rowOff>18161</xdr:rowOff>
    </xdr:to>
    <xdr:cxnSp macro="">
      <xdr:nvCxnSpPr>
        <xdr:cNvPr id="61" name="直線コネクタ 60"/>
        <xdr:cNvCxnSpPr/>
      </xdr:nvCxnSpPr>
      <xdr:spPr>
        <a:xfrm flipV="1">
          <a:off x="3797300" y="5999480"/>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79121</xdr:rowOff>
    </xdr:from>
    <xdr:to>
      <xdr:col>19</xdr:col>
      <xdr:colOff>177800</xdr:colOff>
      <xdr:row>35</xdr:row>
      <xdr:rowOff>18161</xdr:rowOff>
    </xdr:to>
    <xdr:cxnSp macro="">
      <xdr:nvCxnSpPr>
        <xdr:cNvPr id="64" name="直線コネクタ 63"/>
        <xdr:cNvCxnSpPr/>
      </xdr:nvCxnSpPr>
      <xdr:spPr>
        <a:xfrm>
          <a:off x="2908300" y="5908421"/>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79121</xdr:rowOff>
    </xdr:from>
    <xdr:to>
      <xdr:col>15</xdr:col>
      <xdr:colOff>50800</xdr:colOff>
      <xdr:row>34</xdr:row>
      <xdr:rowOff>144653</xdr:rowOff>
    </xdr:to>
    <xdr:cxnSp macro="">
      <xdr:nvCxnSpPr>
        <xdr:cNvPr id="67" name="直線コネクタ 66"/>
        <xdr:cNvCxnSpPr/>
      </xdr:nvCxnSpPr>
      <xdr:spPr>
        <a:xfrm flipV="1">
          <a:off x="2019300" y="5908421"/>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144653</xdr:rowOff>
    </xdr:from>
    <xdr:to>
      <xdr:col>10</xdr:col>
      <xdr:colOff>114300</xdr:colOff>
      <xdr:row>35</xdr:row>
      <xdr:rowOff>54356</xdr:rowOff>
    </xdr:to>
    <xdr:cxnSp macro="">
      <xdr:nvCxnSpPr>
        <xdr:cNvPr id="70" name="直線コネクタ 69"/>
        <xdr:cNvCxnSpPr/>
      </xdr:nvCxnSpPr>
      <xdr:spPr>
        <a:xfrm flipV="1">
          <a:off x="1130300" y="597395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119380</xdr:rowOff>
    </xdr:from>
    <xdr:to>
      <xdr:col>24</xdr:col>
      <xdr:colOff>114300</xdr:colOff>
      <xdr:row>35</xdr:row>
      <xdr:rowOff>49530</xdr:rowOff>
    </xdr:to>
    <xdr:sp macro="" textlink="">
      <xdr:nvSpPr>
        <xdr:cNvPr id="80" name="楕円 79"/>
        <xdr:cNvSpPr/>
      </xdr:nvSpPr>
      <xdr:spPr>
        <a:xfrm>
          <a:off x="45847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142257</xdr:rowOff>
    </xdr:from>
    <xdr:ext cx="469744" cy="259045"/>
    <xdr:sp macro="" textlink="">
      <xdr:nvSpPr>
        <xdr:cNvPr id="81" name="議会費該当値テキスト"/>
        <xdr:cNvSpPr txBox="1"/>
      </xdr:nvSpPr>
      <xdr:spPr>
        <a:xfrm>
          <a:off x="4686300" y="580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138811</xdr:rowOff>
    </xdr:from>
    <xdr:to>
      <xdr:col>20</xdr:col>
      <xdr:colOff>38100</xdr:colOff>
      <xdr:row>35</xdr:row>
      <xdr:rowOff>68961</xdr:rowOff>
    </xdr:to>
    <xdr:sp macro="" textlink="">
      <xdr:nvSpPr>
        <xdr:cNvPr id="82" name="楕円 81"/>
        <xdr:cNvSpPr/>
      </xdr:nvSpPr>
      <xdr:spPr>
        <a:xfrm>
          <a:off x="3746500" y="59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85488</xdr:rowOff>
    </xdr:from>
    <xdr:ext cx="469744" cy="259045"/>
    <xdr:sp macro="" textlink="">
      <xdr:nvSpPr>
        <xdr:cNvPr id="83" name="テキスト ボックス 82"/>
        <xdr:cNvSpPr txBox="1"/>
      </xdr:nvSpPr>
      <xdr:spPr>
        <a:xfrm>
          <a:off x="3562428" y="574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28321</xdr:rowOff>
    </xdr:from>
    <xdr:to>
      <xdr:col>15</xdr:col>
      <xdr:colOff>101600</xdr:colOff>
      <xdr:row>34</xdr:row>
      <xdr:rowOff>129921</xdr:rowOff>
    </xdr:to>
    <xdr:sp macro="" textlink="">
      <xdr:nvSpPr>
        <xdr:cNvPr id="84" name="楕円 83"/>
        <xdr:cNvSpPr/>
      </xdr:nvSpPr>
      <xdr:spPr>
        <a:xfrm>
          <a:off x="2857500" y="58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146448</xdr:rowOff>
    </xdr:from>
    <xdr:ext cx="469744" cy="259045"/>
    <xdr:sp macro="" textlink="">
      <xdr:nvSpPr>
        <xdr:cNvPr id="85" name="テキスト ボックス 84"/>
        <xdr:cNvSpPr txBox="1"/>
      </xdr:nvSpPr>
      <xdr:spPr>
        <a:xfrm>
          <a:off x="2673428" y="56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93853</xdr:rowOff>
    </xdr:from>
    <xdr:to>
      <xdr:col>10</xdr:col>
      <xdr:colOff>165100</xdr:colOff>
      <xdr:row>35</xdr:row>
      <xdr:rowOff>24003</xdr:rowOff>
    </xdr:to>
    <xdr:sp macro="" textlink="">
      <xdr:nvSpPr>
        <xdr:cNvPr id="86" name="楕円 85"/>
        <xdr:cNvSpPr/>
      </xdr:nvSpPr>
      <xdr:spPr>
        <a:xfrm>
          <a:off x="1968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15130</xdr:rowOff>
    </xdr:from>
    <xdr:ext cx="469744" cy="259045"/>
    <xdr:sp macro="" textlink="">
      <xdr:nvSpPr>
        <xdr:cNvPr id="87" name="テキスト ボックス 86"/>
        <xdr:cNvSpPr txBox="1"/>
      </xdr:nvSpPr>
      <xdr:spPr>
        <a:xfrm>
          <a:off x="1784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xdr:rowOff>
    </xdr:from>
    <xdr:to>
      <xdr:col>6</xdr:col>
      <xdr:colOff>38100</xdr:colOff>
      <xdr:row>35</xdr:row>
      <xdr:rowOff>105156</xdr:rowOff>
    </xdr:to>
    <xdr:sp macro="" textlink="">
      <xdr:nvSpPr>
        <xdr:cNvPr id="88" name="楕円 87"/>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96283</xdr:rowOff>
    </xdr:from>
    <xdr:ext cx="469744" cy="259045"/>
    <xdr:sp macro="" textlink="">
      <xdr:nvSpPr>
        <xdr:cNvPr id="89" name="テキスト ボックス 88"/>
        <xdr:cNvSpPr txBox="1"/>
      </xdr:nvSpPr>
      <xdr:spPr>
        <a:xfrm>
          <a:off x="895428" y="609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153458</xdr:rowOff>
    </xdr:from>
    <xdr:to>
      <xdr:col>24</xdr:col>
      <xdr:colOff>63500</xdr:colOff>
      <xdr:row>58</xdr:row>
      <xdr:rowOff>158586</xdr:rowOff>
    </xdr:to>
    <xdr:cxnSp macro="">
      <xdr:nvCxnSpPr>
        <xdr:cNvPr id="120" name="直線コネクタ 119"/>
        <xdr:cNvCxnSpPr/>
      </xdr:nvCxnSpPr>
      <xdr:spPr>
        <a:xfrm>
          <a:off x="3797300" y="10097558"/>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149720</xdr:rowOff>
    </xdr:from>
    <xdr:to>
      <xdr:col>19</xdr:col>
      <xdr:colOff>177800</xdr:colOff>
      <xdr:row>58</xdr:row>
      <xdr:rowOff>153458</xdr:rowOff>
    </xdr:to>
    <xdr:cxnSp macro="">
      <xdr:nvCxnSpPr>
        <xdr:cNvPr id="123" name="直線コネクタ 122"/>
        <xdr:cNvCxnSpPr/>
      </xdr:nvCxnSpPr>
      <xdr:spPr>
        <a:xfrm>
          <a:off x="2908300" y="10093820"/>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125634</xdr:rowOff>
    </xdr:from>
    <xdr:to>
      <xdr:col>15</xdr:col>
      <xdr:colOff>50800</xdr:colOff>
      <xdr:row>58</xdr:row>
      <xdr:rowOff>149720</xdr:rowOff>
    </xdr:to>
    <xdr:cxnSp macro="">
      <xdr:nvCxnSpPr>
        <xdr:cNvPr id="126" name="直線コネクタ 125"/>
        <xdr:cNvCxnSpPr/>
      </xdr:nvCxnSpPr>
      <xdr:spPr>
        <a:xfrm>
          <a:off x="2019300" y="10069734"/>
          <a:ext cx="889000" cy="2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83083</xdr:rowOff>
    </xdr:from>
    <xdr:to>
      <xdr:col>10</xdr:col>
      <xdr:colOff>114300</xdr:colOff>
      <xdr:row>58</xdr:row>
      <xdr:rowOff>125634</xdr:rowOff>
    </xdr:to>
    <xdr:cxnSp macro="">
      <xdr:nvCxnSpPr>
        <xdr:cNvPr id="129" name="直線コネクタ 128"/>
        <xdr:cNvCxnSpPr/>
      </xdr:nvCxnSpPr>
      <xdr:spPr>
        <a:xfrm>
          <a:off x="1130300" y="10027183"/>
          <a:ext cx="889000" cy="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107786</xdr:rowOff>
    </xdr:from>
    <xdr:to>
      <xdr:col>24</xdr:col>
      <xdr:colOff>114300</xdr:colOff>
      <xdr:row>59</xdr:row>
      <xdr:rowOff>37936</xdr:rowOff>
    </xdr:to>
    <xdr:sp macro="" textlink="">
      <xdr:nvSpPr>
        <xdr:cNvPr id="139" name="楕円 138"/>
        <xdr:cNvSpPr/>
      </xdr:nvSpPr>
      <xdr:spPr>
        <a:xfrm>
          <a:off x="4584700" y="100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22713</xdr:rowOff>
    </xdr:from>
    <xdr:ext cx="534377" cy="259045"/>
    <xdr:sp macro="" textlink="">
      <xdr:nvSpPr>
        <xdr:cNvPr id="140" name="総務費該当値テキスト"/>
        <xdr:cNvSpPr txBox="1"/>
      </xdr:nvSpPr>
      <xdr:spPr>
        <a:xfrm>
          <a:off x="4686300" y="996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102658</xdr:rowOff>
    </xdr:from>
    <xdr:to>
      <xdr:col>20</xdr:col>
      <xdr:colOff>38100</xdr:colOff>
      <xdr:row>59</xdr:row>
      <xdr:rowOff>32808</xdr:rowOff>
    </xdr:to>
    <xdr:sp macro="" textlink="">
      <xdr:nvSpPr>
        <xdr:cNvPr id="141" name="楕円 140"/>
        <xdr:cNvSpPr/>
      </xdr:nvSpPr>
      <xdr:spPr>
        <a:xfrm>
          <a:off x="3746500" y="100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23935</xdr:rowOff>
    </xdr:from>
    <xdr:ext cx="534377" cy="259045"/>
    <xdr:sp macro="" textlink="">
      <xdr:nvSpPr>
        <xdr:cNvPr id="142" name="テキスト ボックス 141"/>
        <xdr:cNvSpPr txBox="1"/>
      </xdr:nvSpPr>
      <xdr:spPr>
        <a:xfrm>
          <a:off x="3530111" y="101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98920</xdr:rowOff>
    </xdr:from>
    <xdr:to>
      <xdr:col>15</xdr:col>
      <xdr:colOff>101600</xdr:colOff>
      <xdr:row>59</xdr:row>
      <xdr:rowOff>29070</xdr:rowOff>
    </xdr:to>
    <xdr:sp macro="" textlink="">
      <xdr:nvSpPr>
        <xdr:cNvPr id="143" name="楕円 142"/>
        <xdr:cNvSpPr/>
      </xdr:nvSpPr>
      <xdr:spPr>
        <a:xfrm>
          <a:off x="28575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20197</xdr:rowOff>
    </xdr:from>
    <xdr:ext cx="534377" cy="259045"/>
    <xdr:sp macro="" textlink="">
      <xdr:nvSpPr>
        <xdr:cNvPr id="144" name="テキスト ボックス 143"/>
        <xdr:cNvSpPr txBox="1"/>
      </xdr:nvSpPr>
      <xdr:spPr>
        <a:xfrm>
          <a:off x="2641111" y="101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74834</xdr:rowOff>
    </xdr:from>
    <xdr:to>
      <xdr:col>10</xdr:col>
      <xdr:colOff>165100</xdr:colOff>
      <xdr:row>59</xdr:row>
      <xdr:rowOff>4984</xdr:rowOff>
    </xdr:to>
    <xdr:sp macro="" textlink="">
      <xdr:nvSpPr>
        <xdr:cNvPr id="145" name="楕円 144"/>
        <xdr:cNvSpPr/>
      </xdr:nvSpPr>
      <xdr:spPr>
        <a:xfrm>
          <a:off x="1968500" y="100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167561</xdr:rowOff>
    </xdr:from>
    <xdr:ext cx="534377" cy="259045"/>
    <xdr:sp macro="" textlink="">
      <xdr:nvSpPr>
        <xdr:cNvPr id="146" name="テキスト ボックス 145"/>
        <xdr:cNvSpPr txBox="1"/>
      </xdr:nvSpPr>
      <xdr:spPr>
        <a:xfrm>
          <a:off x="1752111" y="1011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32283</xdr:rowOff>
    </xdr:from>
    <xdr:to>
      <xdr:col>6</xdr:col>
      <xdr:colOff>38100</xdr:colOff>
      <xdr:row>58</xdr:row>
      <xdr:rowOff>133883</xdr:rowOff>
    </xdr:to>
    <xdr:sp macro="" textlink="">
      <xdr:nvSpPr>
        <xdr:cNvPr id="147" name="楕円 146"/>
        <xdr:cNvSpPr/>
      </xdr:nvSpPr>
      <xdr:spPr>
        <a:xfrm>
          <a:off x="1079500" y="997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150410</xdr:rowOff>
    </xdr:from>
    <xdr:ext cx="534377" cy="259045"/>
    <xdr:sp macro="" textlink="">
      <xdr:nvSpPr>
        <xdr:cNvPr id="148" name="テキスト ボックス 147"/>
        <xdr:cNvSpPr txBox="1"/>
      </xdr:nvSpPr>
      <xdr:spPr>
        <a:xfrm>
          <a:off x="863111" y="97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27711</xdr:rowOff>
    </xdr:from>
    <xdr:to>
      <xdr:col>24</xdr:col>
      <xdr:colOff>63500</xdr:colOff>
      <xdr:row>78</xdr:row>
      <xdr:rowOff>19419</xdr:rowOff>
    </xdr:to>
    <xdr:cxnSp macro="">
      <xdr:nvCxnSpPr>
        <xdr:cNvPr id="178" name="直線コネクタ 177"/>
        <xdr:cNvCxnSpPr/>
      </xdr:nvCxnSpPr>
      <xdr:spPr>
        <a:xfrm flipV="1">
          <a:off x="3797300" y="13229361"/>
          <a:ext cx="838200" cy="16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19419</xdr:rowOff>
    </xdr:from>
    <xdr:to>
      <xdr:col>19</xdr:col>
      <xdr:colOff>177800</xdr:colOff>
      <xdr:row>78</xdr:row>
      <xdr:rowOff>57417</xdr:rowOff>
    </xdr:to>
    <xdr:cxnSp macro="">
      <xdr:nvCxnSpPr>
        <xdr:cNvPr id="181" name="直線コネクタ 180"/>
        <xdr:cNvCxnSpPr/>
      </xdr:nvCxnSpPr>
      <xdr:spPr>
        <a:xfrm flipV="1">
          <a:off x="2908300" y="13392519"/>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56426</xdr:rowOff>
    </xdr:from>
    <xdr:to>
      <xdr:col>15</xdr:col>
      <xdr:colOff>50800</xdr:colOff>
      <xdr:row>78</xdr:row>
      <xdr:rowOff>57417</xdr:rowOff>
    </xdr:to>
    <xdr:cxnSp macro="">
      <xdr:nvCxnSpPr>
        <xdr:cNvPr id="184" name="直線コネクタ 183"/>
        <xdr:cNvCxnSpPr/>
      </xdr:nvCxnSpPr>
      <xdr:spPr>
        <a:xfrm>
          <a:off x="2019300" y="1342952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56426</xdr:rowOff>
    </xdr:from>
    <xdr:to>
      <xdr:col>10</xdr:col>
      <xdr:colOff>114300</xdr:colOff>
      <xdr:row>79</xdr:row>
      <xdr:rowOff>15024</xdr:rowOff>
    </xdr:to>
    <xdr:cxnSp macro="">
      <xdr:nvCxnSpPr>
        <xdr:cNvPr id="187" name="直線コネクタ 186"/>
        <xdr:cNvCxnSpPr/>
      </xdr:nvCxnSpPr>
      <xdr:spPr>
        <a:xfrm flipV="1">
          <a:off x="1130300" y="13429526"/>
          <a:ext cx="889000" cy="1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148361</xdr:rowOff>
    </xdr:from>
    <xdr:to>
      <xdr:col>24</xdr:col>
      <xdr:colOff>114300</xdr:colOff>
      <xdr:row>77</xdr:row>
      <xdr:rowOff>78511</xdr:rowOff>
    </xdr:to>
    <xdr:sp macro="" textlink="">
      <xdr:nvSpPr>
        <xdr:cNvPr id="197" name="楕円 196"/>
        <xdr:cNvSpPr/>
      </xdr:nvSpPr>
      <xdr:spPr>
        <a:xfrm>
          <a:off x="4584700" y="131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126788</xdr:rowOff>
    </xdr:from>
    <xdr:ext cx="599010" cy="259045"/>
    <xdr:sp macro="" textlink="">
      <xdr:nvSpPr>
        <xdr:cNvPr id="198" name="民生費該当値テキスト"/>
        <xdr:cNvSpPr txBox="1"/>
      </xdr:nvSpPr>
      <xdr:spPr>
        <a:xfrm>
          <a:off x="4686300" y="1315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140069</xdr:rowOff>
    </xdr:from>
    <xdr:to>
      <xdr:col>20</xdr:col>
      <xdr:colOff>38100</xdr:colOff>
      <xdr:row>78</xdr:row>
      <xdr:rowOff>70219</xdr:rowOff>
    </xdr:to>
    <xdr:sp macro="" textlink="">
      <xdr:nvSpPr>
        <xdr:cNvPr id="199" name="楕円 198"/>
        <xdr:cNvSpPr/>
      </xdr:nvSpPr>
      <xdr:spPr>
        <a:xfrm>
          <a:off x="3746500" y="133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61346</xdr:rowOff>
    </xdr:from>
    <xdr:ext cx="599010" cy="259045"/>
    <xdr:sp macro="" textlink="">
      <xdr:nvSpPr>
        <xdr:cNvPr id="200" name="テキスト ボックス 199"/>
        <xdr:cNvSpPr txBox="1"/>
      </xdr:nvSpPr>
      <xdr:spPr>
        <a:xfrm>
          <a:off x="3497795" y="1343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6617</xdr:rowOff>
    </xdr:from>
    <xdr:to>
      <xdr:col>15</xdr:col>
      <xdr:colOff>101600</xdr:colOff>
      <xdr:row>78</xdr:row>
      <xdr:rowOff>108217</xdr:rowOff>
    </xdr:to>
    <xdr:sp macro="" textlink="">
      <xdr:nvSpPr>
        <xdr:cNvPr id="201" name="楕円 200"/>
        <xdr:cNvSpPr/>
      </xdr:nvSpPr>
      <xdr:spPr>
        <a:xfrm>
          <a:off x="2857500" y="1337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99344</xdr:rowOff>
    </xdr:from>
    <xdr:ext cx="599010" cy="259045"/>
    <xdr:sp macro="" textlink="">
      <xdr:nvSpPr>
        <xdr:cNvPr id="202" name="テキスト ボックス 201"/>
        <xdr:cNvSpPr txBox="1"/>
      </xdr:nvSpPr>
      <xdr:spPr>
        <a:xfrm>
          <a:off x="2608795" y="134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5626</xdr:rowOff>
    </xdr:from>
    <xdr:to>
      <xdr:col>10</xdr:col>
      <xdr:colOff>165100</xdr:colOff>
      <xdr:row>78</xdr:row>
      <xdr:rowOff>107226</xdr:rowOff>
    </xdr:to>
    <xdr:sp macro="" textlink="">
      <xdr:nvSpPr>
        <xdr:cNvPr id="203" name="楕円 202"/>
        <xdr:cNvSpPr/>
      </xdr:nvSpPr>
      <xdr:spPr>
        <a:xfrm>
          <a:off x="1968500" y="133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98353</xdr:rowOff>
    </xdr:from>
    <xdr:ext cx="599010" cy="259045"/>
    <xdr:sp macro="" textlink="">
      <xdr:nvSpPr>
        <xdr:cNvPr id="204" name="テキスト ボックス 203"/>
        <xdr:cNvSpPr txBox="1"/>
      </xdr:nvSpPr>
      <xdr:spPr>
        <a:xfrm>
          <a:off x="1719795" y="134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135674</xdr:rowOff>
    </xdr:from>
    <xdr:to>
      <xdr:col>6</xdr:col>
      <xdr:colOff>38100</xdr:colOff>
      <xdr:row>79</xdr:row>
      <xdr:rowOff>65824</xdr:rowOff>
    </xdr:to>
    <xdr:sp macro="" textlink="">
      <xdr:nvSpPr>
        <xdr:cNvPr id="205" name="楕円 204"/>
        <xdr:cNvSpPr/>
      </xdr:nvSpPr>
      <xdr:spPr>
        <a:xfrm>
          <a:off x="1079500" y="135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56951</xdr:rowOff>
    </xdr:from>
    <xdr:ext cx="534377" cy="259045"/>
    <xdr:sp macro="" textlink="">
      <xdr:nvSpPr>
        <xdr:cNvPr id="206" name="テキスト ボックス 205"/>
        <xdr:cNvSpPr txBox="1"/>
      </xdr:nvSpPr>
      <xdr:spPr>
        <a:xfrm>
          <a:off x="863111" y="136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50809</xdr:rowOff>
    </xdr:from>
    <xdr:to>
      <xdr:col>24</xdr:col>
      <xdr:colOff>63500</xdr:colOff>
      <xdr:row>97</xdr:row>
      <xdr:rowOff>50888</xdr:rowOff>
    </xdr:to>
    <xdr:cxnSp macro="">
      <xdr:nvCxnSpPr>
        <xdr:cNvPr id="231" name="直線コネクタ 230"/>
        <xdr:cNvCxnSpPr/>
      </xdr:nvCxnSpPr>
      <xdr:spPr>
        <a:xfrm>
          <a:off x="3797300" y="16681459"/>
          <a:ext cx="8382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25543</xdr:rowOff>
    </xdr:from>
    <xdr:to>
      <xdr:col>19</xdr:col>
      <xdr:colOff>177800</xdr:colOff>
      <xdr:row>97</xdr:row>
      <xdr:rowOff>50809</xdr:rowOff>
    </xdr:to>
    <xdr:cxnSp macro="">
      <xdr:nvCxnSpPr>
        <xdr:cNvPr id="234" name="直線コネクタ 233"/>
        <xdr:cNvCxnSpPr/>
      </xdr:nvCxnSpPr>
      <xdr:spPr>
        <a:xfrm>
          <a:off x="2908300" y="16656193"/>
          <a:ext cx="889000" cy="2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5145</xdr:rowOff>
    </xdr:from>
    <xdr:to>
      <xdr:col>15</xdr:col>
      <xdr:colOff>50800</xdr:colOff>
      <xdr:row>97</xdr:row>
      <xdr:rowOff>25543</xdr:rowOff>
    </xdr:to>
    <xdr:cxnSp macro="">
      <xdr:nvCxnSpPr>
        <xdr:cNvPr id="237" name="直線コネクタ 236"/>
        <xdr:cNvCxnSpPr/>
      </xdr:nvCxnSpPr>
      <xdr:spPr>
        <a:xfrm>
          <a:off x="2019300" y="16635795"/>
          <a:ext cx="889000" cy="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5145</xdr:rowOff>
    </xdr:from>
    <xdr:to>
      <xdr:col>10</xdr:col>
      <xdr:colOff>114300</xdr:colOff>
      <xdr:row>97</xdr:row>
      <xdr:rowOff>66142</xdr:rowOff>
    </xdr:to>
    <xdr:cxnSp macro="">
      <xdr:nvCxnSpPr>
        <xdr:cNvPr id="240" name="直線コネクタ 239"/>
        <xdr:cNvCxnSpPr/>
      </xdr:nvCxnSpPr>
      <xdr:spPr>
        <a:xfrm flipV="1">
          <a:off x="1130300" y="16635795"/>
          <a:ext cx="8890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48308</xdr:rowOff>
    </xdr:from>
    <xdr:ext cx="534377" cy="259045"/>
    <xdr:sp macro="" textlink="">
      <xdr:nvSpPr>
        <xdr:cNvPr id="242" name="テキスト ボックス 241"/>
        <xdr:cNvSpPr txBox="1"/>
      </xdr:nvSpPr>
      <xdr:spPr>
        <a:xfrm>
          <a:off x="1752111" y="166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xdr:rowOff>
    </xdr:from>
    <xdr:to>
      <xdr:col>24</xdr:col>
      <xdr:colOff>114300</xdr:colOff>
      <xdr:row>97</xdr:row>
      <xdr:rowOff>101688</xdr:rowOff>
    </xdr:to>
    <xdr:sp macro="" textlink="">
      <xdr:nvSpPr>
        <xdr:cNvPr id="250" name="楕円 249"/>
        <xdr:cNvSpPr/>
      </xdr:nvSpPr>
      <xdr:spPr>
        <a:xfrm>
          <a:off x="4584700" y="166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103982</xdr:rowOff>
    </xdr:from>
    <xdr:ext cx="534377" cy="259045"/>
    <xdr:sp macro="" textlink="">
      <xdr:nvSpPr>
        <xdr:cNvPr id="251" name="衛生費該当値テキスト"/>
        <xdr:cNvSpPr txBox="1"/>
      </xdr:nvSpPr>
      <xdr:spPr>
        <a:xfrm>
          <a:off x="4686300" y="1656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xdr:rowOff>
    </xdr:from>
    <xdr:to>
      <xdr:col>20</xdr:col>
      <xdr:colOff>38100</xdr:colOff>
      <xdr:row>97</xdr:row>
      <xdr:rowOff>101609</xdr:rowOff>
    </xdr:to>
    <xdr:sp macro="" textlink="">
      <xdr:nvSpPr>
        <xdr:cNvPr id="252" name="楕円 251"/>
        <xdr:cNvSpPr/>
      </xdr:nvSpPr>
      <xdr:spPr>
        <a:xfrm>
          <a:off x="3746500" y="166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92736</xdr:rowOff>
    </xdr:from>
    <xdr:ext cx="534377" cy="259045"/>
    <xdr:sp macro="" textlink="">
      <xdr:nvSpPr>
        <xdr:cNvPr id="253" name="テキスト ボックス 252"/>
        <xdr:cNvSpPr txBox="1"/>
      </xdr:nvSpPr>
      <xdr:spPr>
        <a:xfrm>
          <a:off x="3530111" y="167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146193</xdr:rowOff>
    </xdr:from>
    <xdr:to>
      <xdr:col>15</xdr:col>
      <xdr:colOff>101600</xdr:colOff>
      <xdr:row>97</xdr:row>
      <xdr:rowOff>76343</xdr:rowOff>
    </xdr:to>
    <xdr:sp macro="" textlink="">
      <xdr:nvSpPr>
        <xdr:cNvPr id="254" name="楕円 253"/>
        <xdr:cNvSpPr/>
      </xdr:nvSpPr>
      <xdr:spPr>
        <a:xfrm>
          <a:off x="2857500" y="166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67470</xdr:rowOff>
    </xdr:from>
    <xdr:ext cx="534377" cy="259045"/>
    <xdr:sp macro="" textlink="">
      <xdr:nvSpPr>
        <xdr:cNvPr id="255" name="テキスト ボックス 254"/>
        <xdr:cNvSpPr txBox="1"/>
      </xdr:nvSpPr>
      <xdr:spPr>
        <a:xfrm>
          <a:off x="2641111" y="166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125795</xdr:rowOff>
    </xdr:from>
    <xdr:to>
      <xdr:col>10</xdr:col>
      <xdr:colOff>165100</xdr:colOff>
      <xdr:row>97</xdr:row>
      <xdr:rowOff>55945</xdr:rowOff>
    </xdr:to>
    <xdr:sp macro="" textlink="">
      <xdr:nvSpPr>
        <xdr:cNvPr id="256" name="楕円 255"/>
        <xdr:cNvSpPr/>
      </xdr:nvSpPr>
      <xdr:spPr>
        <a:xfrm>
          <a:off x="1968500" y="165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72472</xdr:rowOff>
    </xdr:from>
    <xdr:ext cx="534377" cy="259045"/>
    <xdr:sp macro="" textlink="">
      <xdr:nvSpPr>
        <xdr:cNvPr id="257" name="テキスト ボックス 256"/>
        <xdr:cNvSpPr txBox="1"/>
      </xdr:nvSpPr>
      <xdr:spPr>
        <a:xfrm>
          <a:off x="1752111" y="163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15342</xdr:rowOff>
    </xdr:from>
    <xdr:to>
      <xdr:col>6</xdr:col>
      <xdr:colOff>38100</xdr:colOff>
      <xdr:row>97</xdr:row>
      <xdr:rowOff>116942</xdr:rowOff>
    </xdr:to>
    <xdr:sp macro="" textlink="">
      <xdr:nvSpPr>
        <xdr:cNvPr id="258" name="楕円 257"/>
        <xdr:cNvSpPr/>
      </xdr:nvSpPr>
      <xdr:spPr>
        <a:xfrm>
          <a:off x="1079500" y="166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108069</xdr:rowOff>
    </xdr:from>
    <xdr:ext cx="534377" cy="259045"/>
    <xdr:sp macro="" textlink="">
      <xdr:nvSpPr>
        <xdr:cNvPr id="259" name="テキスト ボックス 258"/>
        <xdr:cNvSpPr txBox="1"/>
      </xdr:nvSpPr>
      <xdr:spPr>
        <a:xfrm>
          <a:off x="863111" y="167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22733</xdr:rowOff>
    </xdr:from>
    <xdr:to>
      <xdr:col>55</xdr:col>
      <xdr:colOff>0</xdr:colOff>
      <xdr:row>39</xdr:row>
      <xdr:rowOff>23114</xdr:rowOff>
    </xdr:to>
    <xdr:cxnSp macro="">
      <xdr:nvCxnSpPr>
        <xdr:cNvPr id="288" name="直線コネクタ 287"/>
        <xdr:cNvCxnSpPr/>
      </xdr:nvCxnSpPr>
      <xdr:spPr>
        <a:xfrm>
          <a:off x="9639300" y="67092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120269</xdr:rowOff>
    </xdr:from>
    <xdr:to>
      <xdr:col>50</xdr:col>
      <xdr:colOff>114300</xdr:colOff>
      <xdr:row>39</xdr:row>
      <xdr:rowOff>22733</xdr:rowOff>
    </xdr:to>
    <xdr:cxnSp macro="">
      <xdr:nvCxnSpPr>
        <xdr:cNvPr id="291" name="直線コネクタ 290"/>
        <xdr:cNvCxnSpPr/>
      </xdr:nvCxnSpPr>
      <xdr:spPr>
        <a:xfrm>
          <a:off x="8750300" y="663536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102362</xdr:rowOff>
    </xdr:from>
    <xdr:to>
      <xdr:col>45</xdr:col>
      <xdr:colOff>177800</xdr:colOff>
      <xdr:row>38</xdr:row>
      <xdr:rowOff>120269</xdr:rowOff>
    </xdr:to>
    <xdr:cxnSp macro="">
      <xdr:nvCxnSpPr>
        <xdr:cNvPr id="294" name="直線コネクタ 293"/>
        <xdr:cNvCxnSpPr/>
      </xdr:nvCxnSpPr>
      <xdr:spPr>
        <a:xfrm>
          <a:off x="7861300" y="661746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102362</xdr:rowOff>
    </xdr:from>
    <xdr:to>
      <xdr:col>41</xdr:col>
      <xdr:colOff>50800</xdr:colOff>
      <xdr:row>39</xdr:row>
      <xdr:rowOff>12065</xdr:rowOff>
    </xdr:to>
    <xdr:cxnSp macro="">
      <xdr:nvCxnSpPr>
        <xdr:cNvPr id="297" name="直線コネクタ 296"/>
        <xdr:cNvCxnSpPr/>
      </xdr:nvCxnSpPr>
      <xdr:spPr>
        <a:xfrm flipV="1">
          <a:off x="6972300" y="6617462"/>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143764</xdr:rowOff>
    </xdr:from>
    <xdr:to>
      <xdr:col>55</xdr:col>
      <xdr:colOff>50800</xdr:colOff>
      <xdr:row>39</xdr:row>
      <xdr:rowOff>73914</xdr:rowOff>
    </xdr:to>
    <xdr:sp macro="" textlink="">
      <xdr:nvSpPr>
        <xdr:cNvPr id="307" name="楕円 306"/>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58691</xdr:rowOff>
    </xdr:from>
    <xdr:ext cx="313932" cy="259045"/>
    <xdr:sp macro="" textlink="">
      <xdr:nvSpPr>
        <xdr:cNvPr id="308"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macro="" textlink="">
      <xdr:nvSpPr>
        <xdr:cNvPr id="309" name="楕円 308"/>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64660</xdr:rowOff>
    </xdr:from>
    <xdr:ext cx="313932" cy="259045"/>
    <xdr:sp macro="" textlink="">
      <xdr:nvSpPr>
        <xdr:cNvPr id="310" name="テキスト ボックス 309"/>
        <xdr:cNvSpPr txBox="1"/>
      </xdr:nvSpPr>
      <xdr:spPr>
        <a:xfrm>
          <a:off x="9482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69469</xdr:rowOff>
    </xdr:from>
    <xdr:to>
      <xdr:col>46</xdr:col>
      <xdr:colOff>38100</xdr:colOff>
      <xdr:row>38</xdr:row>
      <xdr:rowOff>171069</xdr:rowOff>
    </xdr:to>
    <xdr:sp macro="" textlink="">
      <xdr:nvSpPr>
        <xdr:cNvPr id="311" name="楕円 310"/>
        <xdr:cNvSpPr/>
      </xdr:nvSpPr>
      <xdr:spPr>
        <a:xfrm>
          <a:off x="8699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12" name="テキスト ボックス 311"/>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51562</xdr:rowOff>
    </xdr:from>
    <xdr:to>
      <xdr:col>41</xdr:col>
      <xdr:colOff>101600</xdr:colOff>
      <xdr:row>38</xdr:row>
      <xdr:rowOff>153162</xdr:rowOff>
    </xdr:to>
    <xdr:sp macro="" textlink="">
      <xdr:nvSpPr>
        <xdr:cNvPr id="313" name="楕円 312"/>
        <xdr:cNvSpPr/>
      </xdr:nvSpPr>
      <xdr:spPr>
        <a:xfrm>
          <a:off x="7810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144289</xdr:rowOff>
    </xdr:from>
    <xdr:ext cx="378565" cy="259045"/>
    <xdr:sp macro="" textlink="">
      <xdr:nvSpPr>
        <xdr:cNvPr id="314" name="テキスト ボックス 313"/>
        <xdr:cNvSpPr txBox="1"/>
      </xdr:nvSpPr>
      <xdr:spPr>
        <a:xfrm>
          <a:off x="7672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132715</xdr:rowOff>
    </xdr:from>
    <xdr:to>
      <xdr:col>36</xdr:col>
      <xdr:colOff>165100</xdr:colOff>
      <xdr:row>39</xdr:row>
      <xdr:rowOff>62865</xdr:rowOff>
    </xdr:to>
    <xdr:sp macro="" textlink="">
      <xdr:nvSpPr>
        <xdr:cNvPr id="315" name="楕円 314"/>
        <xdr:cNvSpPr/>
      </xdr:nvSpPr>
      <xdr:spPr>
        <a:xfrm>
          <a:off x="6921500" y="66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53992</xdr:rowOff>
    </xdr:from>
    <xdr:ext cx="313932" cy="259045"/>
    <xdr:sp macro="" textlink="">
      <xdr:nvSpPr>
        <xdr:cNvPr id="316" name="テキスト ボックス 315"/>
        <xdr:cNvSpPr txBox="1"/>
      </xdr:nvSpPr>
      <xdr:spPr>
        <a:xfrm>
          <a:off x="6815333" y="67405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162413</xdr:rowOff>
    </xdr:from>
    <xdr:to>
      <xdr:col>55</xdr:col>
      <xdr:colOff>0</xdr:colOff>
      <xdr:row>58</xdr:row>
      <xdr:rowOff>162985</xdr:rowOff>
    </xdr:to>
    <xdr:cxnSp macro="">
      <xdr:nvCxnSpPr>
        <xdr:cNvPr id="347" name="直線コネクタ 346"/>
        <xdr:cNvCxnSpPr/>
      </xdr:nvCxnSpPr>
      <xdr:spPr>
        <a:xfrm flipV="1">
          <a:off x="9639300" y="1010651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162985</xdr:rowOff>
    </xdr:from>
    <xdr:to>
      <xdr:col>50</xdr:col>
      <xdr:colOff>114300</xdr:colOff>
      <xdr:row>59</xdr:row>
      <xdr:rowOff>7324</xdr:rowOff>
    </xdr:to>
    <xdr:cxnSp macro="">
      <xdr:nvCxnSpPr>
        <xdr:cNvPr id="350" name="直線コネクタ 349"/>
        <xdr:cNvCxnSpPr/>
      </xdr:nvCxnSpPr>
      <xdr:spPr>
        <a:xfrm flipV="1">
          <a:off x="8750300" y="10107085"/>
          <a:ext cx="8890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153465</xdr:rowOff>
    </xdr:from>
    <xdr:to>
      <xdr:col>45</xdr:col>
      <xdr:colOff>177800</xdr:colOff>
      <xdr:row>59</xdr:row>
      <xdr:rowOff>7324</xdr:rowOff>
    </xdr:to>
    <xdr:cxnSp macro="">
      <xdr:nvCxnSpPr>
        <xdr:cNvPr id="353" name="直線コネクタ 352"/>
        <xdr:cNvCxnSpPr/>
      </xdr:nvCxnSpPr>
      <xdr:spPr>
        <a:xfrm>
          <a:off x="7861300" y="10097565"/>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153465</xdr:rowOff>
    </xdr:from>
    <xdr:to>
      <xdr:col>41</xdr:col>
      <xdr:colOff>50800</xdr:colOff>
      <xdr:row>59</xdr:row>
      <xdr:rowOff>14525</xdr:rowOff>
    </xdr:to>
    <xdr:cxnSp macro="">
      <xdr:nvCxnSpPr>
        <xdr:cNvPr id="356" name="直線コネクタ 355"/>
        <xdr:cNvCxnSpPr/>
      </xdr:nvCxnSpPr>
      <xdr:spPr>
        <a:xfrm flipV="1">
          <a:off x="6972300" y="10097565"/>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111613</xdr:rowOff>
    </xdr:from>
    <xdr:to>
      <xdr:col>55</xdr:col>
      <xdr:colOff>50800</xdr:colOff>
      <xdr:row>59</xdr:row>
      <xdr:rowOff>41763</xdr:rowOff>
    </xdr:to>
    <xdr:sp macro="" textlink="">
      <xdr:nvSpPr>
        <xdr:cNvPr id="366" name="楕円 365"/>
        <xdr:cNvSpPr/>
      </xdr:nvSpPr>
      <xdr:spPr>
        <a:xfrm>
          <a:off x="10426700" y="100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26540</xdr:rowOff>
    </xdr:from>
    <xdr:ext cx="469744" cy="259045"/>
    <xdr:sp macro="" textlink="">
      <xdr:nvSpPr>
        <xdr:cNvPr id="367" name="農林水産業費該当値テキスト"/>
        <xdr:cNvSpPr txBox="1"/>
      </xdr:nvSpPr>
      <xdr:spPr>
        <a:xfrm>
          <a:off x="10528300" y="997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112185</xdr:rowOff>
    </xdr:from>
    <xdr:to>
      <xdr:col>50</xdr:col>
      <xdr:colOff>165100</xdr:colOff>
      <xdr:row>59</xdr:row>
      <xdr:rowOff>42335</xdr:rowOff>
    </xdr:to>
    <xdr:sp macro="" textlink="">
      <xdr:nvSpPr>
        <xdr:cNvPr id="368" name="楕円 367"/>
        <xdr:cNvSpPr/>
      </xdr:nvSpPr>
      <xdr:spPr>
        <a:xfrm>
          <a:off x="9588500" y="100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33462</xdr:rowOff>
    </xdr:from>
    <xdr:ext cx="469744" cy="259045"/>
    <xdr:sp macro="" textlink="">
      <xdr:nvSpPr>
        <xdr:cNvPr id="369" name="テキスト ボックス 368"/>
        <xdr:cNvSpPr txBox="1"/>
      </xdr:nvSpPr>
      <xdr:spPr>
        <a:xfrm>
          <a:off x="9404428" y="101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127974</xdr:rowOff>
    </xdr:from>
    <xdr:to>
      <xdr:col>46</xdr:col>
      <xdr:colOff>38100</xdr:colOff>
      <xdr:row>59</xdr:row>
      <xdr:rowOff>58124</xdr:rowOff>
    </xdr:to>
    <xdr:sp macro="" textlink="">
      <xdr:nvSpPr>
        <xdr:cNvPr id="370" name="楕円 369"/>
        <xdr:cNvSpPr/>
      </xdr:nvSpPr>
      <xdr:spPr>
        <a:xfrm>
          <a:off x="8699500" y="100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49251</xdr:rowOff>
    </xdr:from>
    <xdr:ext cx="469744" cy="259045"/>
    <xdr:sp macro="" textlink="">
      <xdr:nvSpPr>
        <xdr:cNvPr id="371" name="テキスト ボックス 370"/>
        <xdr:cNvSpPr txBox="1"/>
      </xdr:nvSpPr>
      <xdr:spPr>
        <a:xfrm>
          <a:off x="8515428" y="101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102665</xdr:rowOff>
    </xdr:from>
    <xdr:to>
      <xdr:col>41</xdr:col>
      <xdr:colOff>101600</xdr:colOff>
      <xdr:row>59</xdr:row>
      <xdr:rowOff>32815</xdr:rowOff>
    </xdr:to>
    <xdr:sp macro="" textlink="">
      <xdr:nvSpPr>
        <xdr:cNvPr id="372" name="楕円 371"/>
        <xdr:cNvSpPr/>
      </xdr:nvSpPr>
      <xdr:spPr>
        <a:xfrm>
          <a:off x="7810500" y="100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23942</xdr:rowOff>
    </xdr:from>
    <xdr:ext cx="469744" cy="259045"/>
    <xdr:sp macro="" textlink="">
      <xdr:nvSpPr>
        <xdr:cNvPr id="373" name="テキスト ボックス 372"/>
        <xdr:cNvSpPr txBox="1"/>
      </xdr:nvSpPr>
      <xdr:spPr>
        <a:xfrm>
          <a:off x="7626428" y="101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135175</xdr:rowOff>
    </xdr:from>
    <xdr:to>
      <xdr:col>36</xdr:col>
      <xdr:colOff>165100</xdr:colOff>
      <xdr:row>59</xdr:row>
      <xdr:rowOff>65325</xdr:rowOff>
    </xdr:to>
    <xdr:sp macro="" textlink="">
      <xdr:nvSpPr>
        <xdr:cNvPr id="374" name="楕円 373"/>
        <xdr:cNvSpPr/>
      </xdr:nvSpPr>
      <xdr:spPr>
        <a:xfrm>
          <a:off x="6921500" y="100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56452</xdr:rowOff>
    </xdr:from>
    <xdr:ext cx="469744" cy="259045"/>
    <xdr:sp macro="" textlink="">
      <xdr:nvSpPr>
        <xdr:cNvPr id="375" name="テキスト ボックス 374"/>
        <xdr:cNvSpPr txBox="1"/>
      </xdr:nvSpPr>
      <xdr:spPr>
        <a:xfrm>
          <a:off x="6737428" y="1017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165608</xdr:rowOff>
    </xdr:from>
    <xdr:to>
      <xdr:col>55</xdr:col>
      <xdr:colOff>0</xdr:colOff>
      <xdr:row>78</xdr:row>
      <xdr:rowOff>12446</xdr:rowOff>
    </xdr:to>
    <xdr:cxnSp macro="">
      <xdr:nvCxnSpPr>
        <xdr:cNvPr id="404" name="直線コネクタ 403"/>
        <xdr:cNvCxnSpPr/>
      </xdr:nvCxnSpPr>
      <xdr:spPr>
        <a:xfrm flipV="1">
          <a:off x="9639300" y="1336725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148120</xdr:rowOff>
    </xdr:from>
    <xdr:to>
      <xdr:col>50</xdr:col>
      <xdr:colOff>114300</xdr:colOff>
      <xdr:row>78</xdr:row>
      <xdr:rowOff>12446</xdr:rowOff>
    </xdr:to>
    <xdr:cxnSp macro="">
      <xdr:nvCxnSpPr>
        <xdr:cNvPr id="407" name="直線コネクタ 406"/>
        <xdr:cNvCxnSpPr/>
      </xdr:nvCxnSpPr>
      <xdr:spPr>
        <a:xfrm>
          <a:off x="8750300" y="13349770"/>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148120</xdr:rowOff>
    </xdr:from>
    <xdr:to>
      <xdr:col>45</xdr:col>
      <xdr:colOff>177800</xdr:colOff>
      <xdr:row>78</xdr:row>
      <xdr:rowOff>15036</xdr:rowOff>
    </xdr:to>
    <xdr:cxnSp macro="">
      <xdr:nvCxnSpPr>
        <xdr:cNvPr id="410" name="直線コネクタ 409"/>
        <xdr:cNvCxnSpPr/>
      </xdr:nvCxnSpPr>
      <xdr:spPr>
        <a:xfrm flipV="1">
          <a:off x="7861300" y="13349770"/>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15036</xdr:rowOff>
    </xdr:from>
    <xdr:to>
      <xdr:col>41</xdr:col>
      <xdr:colOff>50800</xdr:colOff>
      <xdr:row>78</xdr:row>
      <xdr:rowOff>42011</xdr:rowOff>
    </xdr:to>
    <xdr:cxnSp macro="">
      <xdr:nvCxnSpPr>
        <xdr:cNvPr id="413" name="直線コネクタ 412"/>
        <xdr:cNvCxnSpPr/>
      </xdr:nvCxnSpPr>
      <xdr:spPr>
        <a:xfrm flipV="1">
          <a:off x="6972300" y="13388136"/>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114808</xdr:rowOff>
    </xdr:from>
    <xdr:to>
      <xdr:col>55</xdr:col>
      <xdr:colOff>50800</xdr:colOff>
      <xdr:row>78</xdr:row>
      <xdr:rowOff>44958</xdr:rowOff>
    </xdr:to>
    <xdr:sp macro="" textlink="">
      <xdr:nvSpPr>
        <xdr:cNvPr id="423" name="楕円 422"/>
        <xdr:cNvSpPr/>
      </xdr:nvSpPr>
      <xdr:spPr>
        <a:xfrm>
          <a:off x="10426700" y="133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93235</xdr:rowOff>
    </xdr:from>
    <xdr:ext cx="469744" cy="259045"/>
    <xdr:sp macro="" textlink="">
      <xdr:nvSpPr>
        <xdr:cNvPr id="424" name="商工費該当値テキスト"/>
        <xdr:cNvSpPr txBox="1"/>
      </xdr:nvSpPr>
      <xdr:spPr>
        <a:xfrm>
          <a:off x="10528300" y="132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133096</xdr:rowOff>
    </xdr:from>
    <xdr:to>
      <xdr:col>50</xdr:col>
      <xdr:colOff>165100</xdr:colOff>
      <xdr:row>78</xdr:row>
      <xdr:rowOff>63246</xdr:rowOff>
    </xdr:to>
    <xdr:sp macro="" textlink="">
      <xdr:nvSpPr>
        <xdr:cNvPr id="425" name="楕円 424"/>
        <xdr:cNvSpPr/>
      </xdr:nvSpPr>
      <xdr:spPr>
        <a:xfrm>
          <a:off x="9588500" y="133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54373</xdr:rowOff>
    </xdr:from>
    <xdr:ext cx="469744" cy="259045"/>
    <xdr:sp macro="" textlink="">
      <xdr:nvSpPr>
        <xdr:cNvPr id="426" name="テキスト ボックス 425"/>
        <xdr:cNvSpPr txBox="1"/>
      </xdr:nvSpPr>
      <xdr:spPr>
        <a:xfrm>
          <a:off x="9404428"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97320</xdr:rowOff>
    </xdr:from>
    <xdr:to>
      <xdr:col>46</xdr:col>
      <xdr:colOff>38100</xdr:colOff>
      <xdr:row>78</xdr:row>
      <xdr:rowOff>27470</xdr:rowOff>
    </xdr:to>
    <xdr:sp macro="" textlink="">
      <xdr:nvSpPr>
        <xdr:cNvPr id="427" name="楕円 426"/>
        <xdr:cNvSpPr/>
      </xdr:nvSpPr>
      <xdr:spPr>
        <a:xfrm>
          <a:off x="8699500" y="132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18597</xdr:rowOff>
    </xdr:from>
    <xdr:ext cx="469744" cy="259045"/>
    <xdr:sp macro="" textlink="">
      <xdr:nvSpPr>
        <xdr:cNvPr id="428" name="テキスト ボックス 427"/>
        <xdr:cNvSpPr txBox="1"/>
      </xdr:nvSpPr>
      <xdr:spPr>
        <a:xfrm>
          <a:off x="8515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135686</xdr:rowOff>
    </xdr:from>
    <xdr:to>
      <xdr:col>41</xdr:col>
      <xdr:colOff>101600</xdr:colOff>
      <xdr:row>78</xdr:row>
      <xdr:rowOff>65836</xdr:rowOff>
    </xdr:to>
    <xdr:sp macro="" textlink="">
      <xdr:nvSpPr>
        <xdr:cNvPr id="429" name="楕円 428"/>
        <xdr:cNvSpPr/>
      </xdr:nvSpPr>
      <xdr:spPr>
        <a:xfrm>
          <a:off x="7810500" y="133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56963</xdr:rowOff>
    </xdr:from>
    <xdr:ext cx="469744" cy="259045"/>
    <xdr:sp macro="" textlink="">
      <xdr:nvSpPr>
        <xdr:cNvPr id="430" name="テキスト ボックス 429"/>
        <xdr:cNvSpPr txBox="1"/>
      </xdr:nvSpPr>
      <xdr:spPr>
        <a:xfrm>
          <a:off x="7626428" y="134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162661</xdr:rowOff>
    </xdr:from>
    <xdr:to>
      <xdr:col>36</xdr:col>
      <xdr:colOff>165100</xdr:colOff>
      <xdr:row>78</xdr:row>
      <xdr:rowOff>92811</xdr:rowOff>
    </xdr:to>
    <xdr:sp macro="" textlink="">
      <xdr:nvSpPr>
        <xdr:cNvPr id="431" name="楕円 430"/>
        <xdr:cNvSpPr/>
      </xdr:nvSpPr>
      <xdr:spPr>
        <a:xfrm>
          <a:off x="6921500" y="133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83938</xdr:rowOff>
    </xdr:from>
    <xdr:ext cx="469744" cy="259045"/>
    <xdr:sp macro="" textlink="">
      <xdr:nvSpPr>
        <xdr:cNvPr id="432" name="テキスト ボックス 431"/>
        <xdr:cNvSpPr txBox="1"/>
      </xdr:nvSpPr>
      <xdr:spPr>
        <a:xfrm>
          <a:off x="6737428" y="134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59068</xdr:rowOff>
    </xdr:from>
    <xdr:to>
      <xdr:col>55</xdr:col>
      <xdr:colOff>0</xdr:colOff>
      <xdr:row>97</xdr:row>
      <xdr:rowOff>82765</xdr:rowOff>
    </xdr:to>
    <xdr:cxnSp macro="">
      <xdr:nvCxnSpPr>
        <xdr:cNvPr id="461" name="直線コネクタ 460"/>
        <xdr:cNvCxnSpPr/>
      </xdr:nvCxnSpPr>
      <xdr:spPr>
        <a:xfrm>
          <a:off x="9639300" y="16689718"/>
          <a:ext cx="838200" cy="2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59068</xdr:rowOff>
    </xdr:from>
    <xdr:to>
      <xdr:col>50</xdr:col>
      <xdr:colOff>114300</xdr:colOff>
      <xdr:row>97</xdr:row>
      <xdr:rowOff>88748</xdr:rowOff>
    </xdr:to>
    <xdr:cxnSp macro="">
      <xdr:nvCxnSpPr>
        <xdr:cNvPr id="464" name="直線コネクタ 463"/>
        <xdr:cNvCxnSpPr/>
      </xdr:nvCxnSpPr>
      <xdr:spPr>
        <a:xfrm flipV="1">
          <a:off x="8750300" y="16689718"/>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22377</xdr:rowOff>
    </xdr:from>
    <xdr:to>
      <xdr:col>45</xdr:col>
      <xdr:colOff>177800</xdr:colOff>
      <xdr:row>97</xdr:row>
      <xdr:rowOff>88748</xdr:rowOff>
    </xdr:to>
    <xdr:cxnSp macro="">
      <xdr:nvCxnSpPr>
        <xdr:cNvPr id="467" name="直線コネクタ 466"/>
        <xdr:cNvCxnSpPr/>
      </xdr:nvCxnSpPr>
      <xdr:spPr>
        <a:xfrm>
          <a:off x="7861300" y="16653027"/>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22377</xdr:rowOff>
    </xdr:from>
    <xdr:to>
      <xdr:col>41</xdr:col>
      <xdr:colOff>50800</xdr:colOff>
      <xdr:row>97</xdr:row>
      <xdr:rowOff>98806</xdr:rowOff>
    </xdr:to>
    <xdr:cxnSp macro="">
      <xdr:nvCxnSpPr>
        <xdr:cNvPr id="470" name="直線コネクタ 469"/>
        <xdr:cNvCxnSpPr/>
      </xdr:nvCxnSpPr>
      <xdr:spPr>
        <a:xfrm flipV="1">
          <a:off x="6972300" y="16653027"/>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31965</xdr:rowOff>
    </xdr:from>
    <xdr:to>
      <xdr:col>55</xdr:col>
      <xdr:colOff>50800</xdr:colOff>
      <xdr:row>97</xdr:row>
      <xdr:rowOff>133565</xdr:rowOff>
    </xdr:to>
    <xdr:sp macro="" textlink="">
      <xdr:nvSpPr>
        <xdr:cNvPr id="480" name="楕円 479"/>
        <xdr:cNvSpPr/>
      </xdr:nvSpPr>
      <xdr:spPr>
        <a:xfrm>
          <a:off x="10426700" y="16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118342</xdr:rowOff>
    </xdr:from>
    <xdr:ext cx="534377" cy="259045"/>
    <xdr:sp macro="" textlink="">
      <xdr:nvSpPr>
        <xdr:cNvPr id="481" name="土木費該当値テキスト"/>
        <xdr:cNvSpPr txBox="1"/>
      </xdr:nvSpPr>
      <xdr:spPr>
        <a:xfrm>
          <a:off x="10528300" y="1657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8268</xdr:rowOff>
    </xdr:from>
    <xdr:to>
      <xdr:col>50</xdr:col>
      <xdr:colOff>165100</xdr:colOff>
      <xdr:row>97</xdr:row>
      <xdr:rowOff>109868</xdr:rowOff>
    </xdr:to>
    <xdr:sp macro="" textlink="">
      <xdr:nvSpPr>
        <xdr:cNvPr id="482" name="楕円 481"/>
        <xdr:cNvSpPr/>
      </xdr:nvSpPr>
      <xdr:spPr>
        <a:xfrm>
          <a:off x="9588500" y="1663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100995</xdr:rowOff>
    </xdr:from>
    <xdr:ext cx="534377" cy="259045"/>
    <xdr:sp macro="" textlink="">
      <xdr:nvSpPr>
        <xdr:cNvPr id="483" name="テキスト ボックス 482"/>
        <xdr:cNvSpPr txBox="1"/>
      </xdr:nvSpPr>
      <xdr:spPr>
        <a:xfrm>
          <a:off x="9372111" y="1673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37948</xdr:rowOff>
    </xdr:from>
    <xdr:to>
      <xdr:col>46</xdr:col>
      <xdr:colOff>38100</xdr:colOff>
      <xdr:row>97</xdr:row>
      <xdr:rowOff>139548</xdr:rowOff>
    </xdr:to>
    <xdr:sp macro="" textlink="">
      <xdr:nvSpPr>
        <xdr:cNvPr id="484" name="楕円 483"/>
        <xdr:cNvSpPr/>
      </xdr:nvSpPr>
      <xdr:spPr>
        <a:xfrm>
          <a:off x="8699500" y="166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130675</xdr:rowOff>
    </xdr:from>
    <xdr:ext cx="534377" cy="259045"/>
    <xdr:sp macro="" textlink="">
      <xdr:nvSpPr>
        <xdr:cNvPr id="485" name="テキスト ボックス 484"/>
        <xdr:cNvSpPr txBox="1"/>
      </xdr:nvSpPr>
      <xdr:spPr>
        <a:xfrm>
          <a:off x="8483111" y="167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143027</xdr:rowOff>
    </xdr:from>
    <xdr:to>
      <xdr:col>41</xdr:col>
      <xdr:colOff>101600</xdr:colOff>
      <xdr:row>97</xdr:row>
      <xdr:rowOff>73177</xdr:rowOff>
    </xdr:to>
    <xdr:sp macro="" textlink="">
      <xdr:nvSpPr>
        <xdr:cNvPr id="486" name="楕円 485"/>
        <xdr:cNvSpPr/>
      </xdr:nvSpPr>
      <xdr:spPr>
        <a:xfrm>
          <a:off x="7810500" y="166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64304</xdr:rowOff>
    </xdr:from>
    <xdr:ext cx="534377" cy="259045"/>
    <xdr:sp macro="" textlink="">
      <xdr:nvSpPr>
        <xdr:cNvPr id="487" name="テキスト ボックス 486"/>
        <xdr:cNvSpPr txBox="1"/>
      </xdr:nvSpPr>
      <xdr:spPr>
        <a:xfrm>
          <a:off x="7594111" y="166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48006</xdr:rowOff>
    </xdr:from>
    <xdr:to>
      <xdr:col>36</xdr:col>
      <xdr:colOff>165100</xdr:colOff>
      <xdr:row>97</xdr:row>
      <xdr:rowOff>149606</xdr:rowOff>
    </xdr:to>
    <xdr:sp macro="" textlink="">
      <xdr:nvSpPr>
        <xdr:cNvPr id="488" name="楕円 487"/>
        <xdr:cNvSpPr/>
      </xdr:nvSpPr>
      <xdr:spPr>
        <a:xfrm>
          <a:off x="6921500" y="166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140733</xdr:rowOff>
    </xdr:from>
    <xdr:ext cx="534377" cy="259045"/>
    <xdr:sp macro="" textlink="">
      <xdr:nvSpPr>
        <xdr:cNvPr id="489" name="テキスト ボックス 488"/>
        <xdr:cNvSpPr txBox="1"/>
      </xdr:nvSpPr>
      <xdr:spPr>
        <a:xfrm>
          <a:off x="6705111" y="167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27718</xdr:rowOff>
    </xdr:from>
    <xdr:to>
      <xdr:col>85</xdr:col>
      <xdr:colOff>127000</xdr:colOff>
      <xdr:row>38</xdr:row>
      <xdr:rowOff>48227</xdr:rowOff>
    </xdr:to>
    <xdr:cxnSp macro="">
      <xdr:nvCxnSpPr>
        <xdr:cNvPr id="521" name="直線コネクタ 520"/>
        <xdr:cNvCxnSpPr/>
      </xdr:nvCxnSpPr>
      <xdr:spPr>
        <a:xfrm flipV="1">
          <a:off x="15481300" y="6542818"/>
          <a:ext cx="8382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2143</xdr:rowOff>
    </xdr:from>
    <xdr:ext cx="534377" cy="259045"/>
    <xdr:sp macro="" textlink="">
      <xdr:nvSpPr>
        <xdr:cNvPr id="522" name="消防費平均値テキスト"/>
        <xdr:cNvSpPr txBox="1"/>
      </xdr:nvSpPr>
      <xdr:spPr>
        <a:xfrm>
          <a:off x="16370300" y="651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46954</xdr:rowOff>
    </xdr:from>
    <xdr:to>
      <xdr:col>81</xdr:col>
      <xdr:colOff>50800</xdr:colOff>
      <xdr:row>38</xdr:row>
      <xdr:rowOff>48227</xdr:rowOff>
    </xdr:to>
    <xdr:cxnSp macro="">
      <xdr:nvCxnSpPr>
        <xdr:cNvPr id="524" name="直線コネクタ 523"/>
        <xdr:cNvCxnSpPr/>
      </xdr:nvCxnSpPr>
      <xdr:spPr>
        <a:xfrm>
          <a:off x="14592300" y="656205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120498</xdr:rowOff>
    </xdr:from>
    <xdr:to>
      <xdr:col>76</xdr:col>
      <xdr:colOff>114300</xdr:colOff>
      <xdr:row>38</xdr:row>
      <xdr:rowOff>46954</xdr:rowOff>
    </xdr:to>
    <xdr:cxnSp macro="">
      <xdr:nvCxnSpPr>
        <xdr:cNvPr id="527" name="直線コネクタ 526"/>
        <xdr:cNvCxnSpPr/>
      </xdr:nvCxnSpPr>
      <xdr:spPr>
        <a:xfrm>
          <a:off x="13703300" y="6292698"/>
          <a:ext cx="889000" cy="26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113602</xdr:rowOff>
    </xdr:from>
    <xdr:ext cx="534377" cy="259045"/>
    <xdr:sp macro="" textlink="">
      <xdr:nvSpPr>
        <xdr:cNvPr id="529" name="テキスト ボックス 528"/>
        <xdr:cNvSpPr txBox="1"/>
      </xdr:nvSpPr>
      <xdr:spPr>
        <a:xfrm>
          <a:off x="14325111" y="662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120498</xdr:rowOff>
    </xdr:from>
    <xdr:to>
      <xdr:col>71</xdr:col>
      <xdr:colOff>177800</xdr:colOff>
      <xdr:row>38</xdr:row>
      <xdr:rowOff>73178</xdr:rowOff>
    </xdr:to>
    <xdr:cxnSp macro="">
      <xdr:nvCxnSpPr>
        <xdr:cNvPr id="530" name="直線コネクタ 529"/>
        <xdr:cNvCxnSpPr/>
      </xdr:nvCxnSpPr>
      <xdr:spPr>
        <a:xfrm flipV="1">
          <a:off x="12814300" y="6292698"/>
          <a:ext cx="889000" cy="2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148369</xdr:rowOff>
    </xdr:from>
    <xdr:to>
      <xdr:col>85</xdr:col>
      <xdr:colOff>177800</xdr:colOff>
      <xdr:row>38</xdr:row>
      <xdr:rowOff>78519</xdr:rowOff>
    </xdr:to>
    <xdr:sp macro="" textlink="">
      <xdr:nvSpPr>
        <xdr:cNvPr id="540" name="楕円 539"/>
        <xdr:cNvSpPr/>
      </xdr:nvSpPr>
      <xdr:spPr>
        <a:xfrm>
          <a:off x="16268700" y="649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171246</xdr:rowOff>
    </xdr:from>
    <xdr:ext cx="534377" cy="259045"/>
    <xdr:sp macro="" textlink="">
      <xdr:nvSpPr>
        <xdr:cNvPr id="541" name="消防費該当値テキスト"/>
        <xdr:cNvSpPr txBox="1"/>
      </xdr:nvSpPr>
      <xdr:spPr>
        <a:xfrm>
          <a:off x="16370300" y="634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168877</xdr:rowOff>
    </xdr:from>
    <xdr:to>
      <xdr:col>81</xdr:col>
      <xdr:colOff>101600</xdr:colOff>
      <xdr:row>38</xdr:row>
      <xdr:rowOff>99027</xdr:rowOff>
    </xdr:to>
    <xdr:sp macro="" textlink="">
      <xdr:nvSpPr>
        <xdr:cNvPr id="542" name="楕円 541"/>
        <xdr:cNvSpPr/>
      </xdr:nvSpPr>
      <xdr:spPr>
        <a:xfrm>
          <a:off x="15430500" y="65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115554</xdr:rowOff>
    </xdr:from>
    <xdr:ext cx="534377" cy="259045"/>
    <xdr:sp macro="" textlink="">
      <xdr:nvSpPr>
        <xdr:cNvPr id="543" name="テキスト ボックス 542"/>
        <xdr:cNvSpPr txBox="1"/>
      </xdr:nvSpPr>
      <xdr:spPr>
        <a:xfrm>
          <a:off x="15214111" y="62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167604</xdr:rowOff>
    </xdr:from>
    <xdr:to>
      <xdr:col>76</xdr:col>
      <xdr:colOff>165100</xdr:colOff>
      <xdr:row>38</xdr:row>
      <xdr:rowOff>97754</xdr:rowOff>
    </xdr:to>
    <xdr:sp macro="" textlink="">
      <xdr:nvSpPr>
        <xdr:cNvPr id="544" name="楕円 543"/>
        <xdr:cNvSpPr/>
      </xdr:nvSpPr>
      <xdr:spPr>
        <a:xfrm>
          <a:off x="14541500" y="651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114281</xdr:rowOff>
    </xdr:from>
    <xdr:ext cx="534377" cy="259045"/>
    <xdr:sp macro="" textlink="">
      <xdr:nvSpPr>
        <xdr:cNvPr id="545" name="テキスト ボックス 544"/>
        <xdr:cNvSpPr txBox="1"/>
      </xdr:nvSpPr>
      <xdr:spPr>
        <a:xfrm>
          <a:off x="14325111" y="62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69698</xdr:rowOff>
    </xdr:from>
    <xdr:to>
      <xdr:col>72</xdr:col>
      <xdr:colOff>38100</xdr:colOff>
      <xdr:row>36</xdr:row>
      <xdr:rowOff>171298</xdr:rowOff>
    </xdr:to>
    <xdr:sp macro="" textlink="">
      <xdr:nvSpPr>
        <xdr:cNvPr id="546" name="楕円 545"/>
        <xdr:cNvSpPr/>
      </xdr:nvSpPr>
      <xdr:spPr>
        <a:xfrm>
          <a:off x="136525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16375</xdr:rowOff>
    </xdr:from>
    <xdr:ext cx="534377" cy="259045"/>
    <xdr:sp macro="" textlink="">
      <xdr:nvSpPr>
        <xdr:cNvPr id="547" name="テキスト ボックス 546"/>
        <xdr:cNvSpPr txBox="1"/>
      </xdr:nvSpPr>
      <xdr:spPr>
        <a:xfrm>
          <a:off x="13436111" y="60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22378</xdr:rowOff>
    </xdr:from>
    <xdr:to>
      <xdr:col>67</xdr:col>
      <xdr:colOff>101600</xdr:colOff>
      <xdr:row>38</xdr:row>
      <xdr:rowOff>123978</xdr:rowOff>
    </xdr:to>
    <xdr:sp macro="" textlink="">
      <xdr:nvSpPr>
        <xdr:cNvPr id="548" name="楕円 547"/>
        <xdr:cNvSpPr/>
      </xdr:nvSpPr>
      <xdr:spPr>
        <a:xfrm>
          <a:off x="12763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115105</xdr:rowOff>
    </xdr:from>
    <xdr:ext cx="534377" cy="259045"/>
    <xdr:sp macro="" textlink="">
      <xdr:nvSpPr>
        <xdr:cNvPr id="549" name="テキスト ボックス 548"/>
        <xdr:cNvSpPr txBox="1"/>
      </xdr:nvSpPr>
      <xdr:spPr>
        <a:xfrm>
          <a:off x="12547111" y="66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144435</xdr:rowOff>
    </xdr:from>
    <xdr:to>
      <xdr:col>85</xdr:col>
      <xdr:colOff>127000</xdr:colOff>
      <xdr:row>58</xdr:row>
      <xdr:rowOff>144909</xdr:rowOff>
    </xdr:to>
    <xdr:cxnSp macro="">
      <xdr:nvCxnSpPr>
        <xdr:cNvPr id="581" name="直線コネクタ 580"/>
        <xdr:cNvCxnSpPr/>
      </xdr:nvCxnSpPr>
      <xdr:spPr>
        <a:xfrm flipV="1">
          <a:off x="15481300" y="10088535"/>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74630</xdr:rowOff>
    </xdr:from>
    <xdr:to>
      <xdr:col>81</xdr:col>
      <xdr:colOff>50800</xdr:colOff>
      <xdr:row>58</xdr:row>
      <xdr:rowOff>144909</xdr:rowOff>
    </xdr:to>
    <xdr:cxnSp macro="">
      <xdr:nvCxnSpPr>
        <xdr:cNvPr id="584" name="直線コネクタ 583"/>
        <xdr:cNvCxnSpPr/>
      </xdr:nvCxnSpPr>
      <xdr:spPr>
        <a:xfrm>
          <a:off x="14592300" y="10018730"/>
          <a:ext cx="889000" cy="7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86028</xdr:rowOff>
    </xdr:from>
    <xdr:to>
      <xdr:col>76</xdr:col>
      <xdr:colOff>114300</xdr:colOff>
      <xdr:row>58</xdr:row>
      <xdr:rowOff>74630</xdr:rowOff>
    </xdr:to>
    <xdr:cxnSp macro="">
      <xdr:nvCxnSpPr>
        <xdr:cNvPr id="587" name="直線コネクタ 586"/>
        <xdr:cNvCxnSpPr/>
      </xdr:nvCxnSpPr>
      <xdr:spPr>
        <a:xfrm>
          <a:off x="13703300" y="9687228"/>
          <a:ext cx="889000" cy="3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86028</xdr:rowOff>
    </xdr:from>
    <xdr:to>
      <xdr:col>71</xdr:col>
      <xdr:colOff>177800</xdr:colOff>
      <xdr:row>57</xdr:row>
      <xdr:rowOff>132989</xdr:rowOff>
    </xdr:to>
    <xdr:cxnSp macro="">
      <xdr:nvCxnSpPr>
        <xdr:cNvPr id="590" name="直線コネクタ 589"/>
        <xdr:cNvCxnSpPr/>
      </xdr:nvCxnSpPr>
      <xdr:spPr>
        <a:xfrm flipV="1">
          <a:off x="12814300" y="9687228"/>
          <a:ext cx="889000" cy="2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93635</xdr:rowOff>
    </xdr:from>
    <xdr:to>
      <xdr:col>85</xdr:col>
      <xdr:colOff>177800</xdr:colOff>
      <xdr:row>59</xdr:row>
      <xdr:rowOff>23785</xdr:rowOff>
    </xdr:to>
    <xdr:sp macro="" textlink="">
      <xdr:nvSpPr>
        <xdr:cNvPr id="600" name="楕円 599"/>
        <xdr:cNvSpPr/>
      </xdr:nvSpPr>
      <xdr:spPr>
        <a:xfrm>
          <a:off x="16268700" y="100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8562</xdr:rowOff>
    </xdr:from>
    <xdr:ext cx="534377" cy="259045"/>
    <xdr:sp macro="" textlink="">
      <xdr:nvSpPr>
        <xdr:cNvPr id="601" name="教育費該当値テキスト"/>
        <xdr:cNvSpPr txBox="1"/>
      </xdr:nvSpPr>
      <xdr:spPr>
        <a:xfrm>
          <a:off x="16370300" y="99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94109</xdr:rowOff>
    </xdr:from>
    <xdr:to>
      <xdr:col>81</xdr:col>
      <xdr:colOff>101600</xdr:colOff>
      <xdr:row>59</xdr:row>
      <xdr:rowOff>24259</xdr:rowOff>
    </xdr:to>
    <xdr:sp macro="" textlink="">
      <xdr:nvSpPr>
        <xdr:cNvPr id="602" name="楕円 601"/>
        <xdr:cNvSpPr/>
      </xdr:nvSpPr>
      <xdr:spPr>
        <a:xfrm>
          <a:off x="15430500" y="100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15386</xdr:rowOff>
    </xdr:from>
    <xdr:ext cx="534377" cy="259045"/>
    <xdr:sp macro="" textlink="">
      <xdr:nvSpPr>
        <xdr:cNvPr id="603" name="テキスト ボックス 602"/>
        <xdr:cNvSpPr txBox="1"/>
      </xdr:nvSpPr>
      <xdr:spPr>
        <a:xfrm>
          <a:off x="15214111" y="101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23830</xdr:rowOff>
    </xdr:from>
    <xdr:to>
      <xdr:col>76</xdr:col>
      <xdr:colOff>165100</xdr:colOff>
      <xdr:row>58</xdr:row>
      <xdr:rowOff>125430</xdr:rowOff>
    </xdr:to>
    <xdr:sp macro="" textlink="">
      <xdr:nvSpPr>
        <xdr:cNvPr id="604" name="楕円 603"/>
        <xdr:cNvSpPr/>
      </xdr:nvSpPr>
      <xdr:spPr>
        <a:xfrm>
          <a:off x="14541500" y="99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116557</xdr:rowOff>
    </xdr:from>
    <xdr:ext cx="534377" cy="259045"/>
    <xdr:sp macro="" textlink="">
      <xdr:nvSpPr>
        <xdr:cNvPr id="605" name="テキスト ボックス 604"/>
        <xdr:cNvSpPr txBox="1"/>
      </xdr:nvSpPr>
      <xdr:spPr>
        <a:xfrm>
          <a:off x="14325111" y="100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35228</xdr:rowOff>
    </xdr:from>
    <xdr:to>
      <xdr:col>72</xdr:col>
      <xdr:colOff>38100</xdr:colOff>
      <xdr:row>56</xdr:row>
      <xdr:rowOff>136828</xdr:rowOff>
    </xdr:to>
    <xdr:sp macro="" textlink="">
      <xdr:nvSpPr>
        <xdr:cNvPr id="606" name="楕円 605"/>
        <xdr:cNvSpPr/>
      </xdr:nvSpPr>
      <xdr:spPr>
        <a:xfrm>
          <a:off x="13652500" y="96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153355</xdr:rowOff>
    </xdr:from>
    <xdr:ext cx="534377" cy="259045"/>
    <xdr:sp macro="" textlink="">
      <xdr:nvSpPr>
        <xdr:cNvPr id="607" name="テキスト ボックス 606"/>
        <xdr:cNvSpPr txBox="1"/>
      </xdr:nvSpPr>
      <xdr:spPr>
        <a:xfrm>
          <a:off x="13436111" y="94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82189</xdr:rowOff>
    </xdr:from>
    <xdr:to>
      <xdr:col>67</xdr:col>
      <xdr:colOff>101600</xdr:colOff>
      <xdr:row>58</xdr:row>
      <xdr:rowOff>12339</xdr:rowOff>
    </xdr:to>
    <xdr:sp macro="" textlink="">
      <xdr:nvSpPr>
        <xdr:cNvPr id="608" name="楕円 607"/>
        <xdr:cNvSpPr/>
      </xdr:nvSpPr>
      <xdr:spPr>
        <a:xfrm>
          <a:off x="12763500" y="98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3466</xdr:rowOff>
    </xdr:from>
    <xdr:ext cx="534377" cy="259045"/>
    <xdr:sp macro="" textlink="">
      <xdr:nvSpPr>
        <xdr:cNvPr id="609" name="テキスト ボックス 608"/>
        <xdr:cNvSpPr txBox="1"/>
      </xdr:nvSpPr>
      <xdr:spPr>
        <a:xfrm>
          <a:off x="12547111" y="9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138136</xdr:rowOff>
    </xdr:from>
    <xdr:to>
      <xdr:col>85</xdr:col>
      <xdr:colOff>127000</xdr:colOff>
      <xdr:row>78</xdr:row>
      <xdr:rowOff>139700</xdr:rowOff>
    </xdr:to>
    <xdr:cxnSp macro="">
      <xdr:nvCxnSpPr>
        <xdr:cNvPr id="636" name="直線コネクタ 635"/>
        <xdr:cNvCxnSpPr/>
      </xdr:nvCxnSpPr>
      <xdr:spPr>
        <a:xfrm>
          <a:off x="15481300" y="13511236"/>
          <a:ext cx="8382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138136</xdr:rowOff>
    </xdr:from>
    <xdr:to>
      <xdr:col>81</xdr:col>
      <xdr:colOff>50800</xdr:colOff>
      <xdr:row>78</xdr:row>
      <xdr:rowOff>139371</xdr:rowOff>
    </xdr:to>
    <xdr:cxnSp macro="">
      <xdr:nvCxnSpPr>
        <xdr:cNvPr id="639" name="直線コネクタ 638"/>
        <xdr:cNvCxnSpPr/>
      </xdr:nvCxnSpPr>
      <xdr:spPr>
        <a:xfrm flipV="1">
          <a:off x="14592300" y="1351123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139371</xdr:rowOff>
    </xdr:from>
    <xdr:to>
      <xdr:col>76</xdr:col>
      <xdr:colOff>114300</xdr:colOff>
      <xdr:row>78</xdr:row>
      <xdr:rowOff>139700</xdr:rowOff>
    </xdr:to>
    <xdr:cxnSp macro="">
      <xdr:nvCxnSpPr>
        <xdr:cNvPr id="642" name="直線コネクタ 641"/>
        <xdr:cNvCxnSpPr/>
      </xdr:nvCxnSpPr>
      <xdr:spPr>
        <a:xfrm flipV="1">
          <a:off x="13703300" y="13512471"/>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87336</xdr:rowOff>
    </xdr:from>
    <xdr:to>
      <xdr:col>81</xdr:col>
      <xdr:colOff>101600</xdr:colOff>
      <xdr:row>79</xdr:row>
      <xdr:rowOff>17486</xdr:rowOff>
    </xdr:to>
    <xdr:sp macro="" textlink="">
      <xdr:nvSpPr>
        <xdr:cNvPr id="657" name="楕円 656"/>
        <xdr:cNvSpPr/>
      </xdr:nvSpPr>
      <xdr:spPr>
        <a:xfrm>
          <a:off x="15430500" y="1346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8613</xdr:rowOff>
    </xdr:from>
    <xdr:ext cx="378565" cy="259045"/>
    <xdr:sp macro="" textlink="">
      <xdr:nvSpPr>
        <xdr:cNvPr id="658" name="テキスト ボックス 657"/>
        <xdr:cNvSpPr txBox="1"/>
      </xdr:nvSpPr>
      <xdr:spPr>
        <a:xfrm>
          <a:off x="15292017" y="13553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88571</xdr:rowOff>
    </xdr:from>
    <xdr:to>
      <xdr:col>76</xdr:col>
      <xdr:colOff>165100</xdr:colOff>
      <xdr:row>79</xdr:row>
      <xdr:rowOff>18721</xdr:rowOff>
    </xdr:to>
    <xdr:sp macro="" textlink="">
      <xdr:nvSpPr>
        <xdr:cNvPr id="659" name="楕円 658"/>
        <xdr:cNvSpPr/>
      </xdr:nvSpPr>
      <xdr:spPr>
        <a:xfrm>
          <a:off x="14541500" y="134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9848</xdr:rowOff>
    </xdr:from>
    <xdr:ext cx="313932" cy="259045"/>
    <xdr:sp macro="" textlink="">
      <xdr:nvSpPr>
        <xdr:cNvPr id="660" name="テキスト ボックス 659"/>
        <xdr:cNvSpPr txBox="1"/>
      </xdr:nvSpPr>
      <xdr:spPr>
        <a:xfrm>
          <a:off x="14435333" y="13554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107793</xdr:rowOff>
    </xdr:from>
    <xdr:to>
      <xdr:col>85</xdr:col>
      <xdr:colOff>127000</xdr:colOff>
      <xdr:row>96</xdr:row>
      <xdr:rowOff>130294</xdr:rowOff>
    </xdr:to>
    <xdr:cxnSp macro="">
      <xdr:nvCxnSpPr>
        <xdr:cNvPr id="695" name="直線コネクタ 694"/>
        <xdr:cNvCxnSpPr/>
      </xdr:nvCxnSpPr>
      <xdr:spPr>
        <a:xfrm flipV="1">
          <a:off x="15481300" y="16566993"/>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130294</xdr:rowOff>
    </xdr:from>
    <xdr:to>
      <xdr:col>81</xdr:col>
      <xdr:colOff>50800</xdr:colOff>
      <xdr:row>96</xdr:row>
      <xdr:rowOff>152812</xdr:rowOff>
    </xdr:to>
    <xdr:cxnSp macro="">
      <xdr:nvCxnSpPr>
        <xdr:cNvPr id="698" name="直線コネクタ 697"/>
        <xdr:cNvCxnSpPr/>
      </xdr:nvCxnSpPr>
      <xdr:spPr>
        <a:xfrm flipV="1">
          <a:off x="14592300" y="16589494"/>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152812</xdr:rowOff>
    </xdr:from>
    <xdr:to>
      <xdr:col>76</xdr:col>
      <xdr:colOff>114300</xdr:colOff>
      <xdr:row>97</xdr:row>
      <xdr:rowOff>21856</xdr:rowOff>
    </xdr:to>
    <xdr:cxnSp macro="">
      <xdr:nvCxnSpPr>
        <xdr:cNvPr id="701" name="直線コネクタ 700"/>
        <xdr:cNvCxnSpPr/>
      </xdr:nvCxnSpPr>
      <xdr:spPr>
        <a:xfrm flipV="1">
          <a:off x="13703300" y="16612012"/>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21856</xdr:rowOff>
    </xdr:from>
    <xdr:to>
      <xdr:col>71</xdr:col>
      <xdr:colOff>177800</xdr:colOff>
      <xdr:row>97</xdr:row>
      <xdr:rowOff>33206</xdr:rowOff>
    </xdr:to>
    <xdr:cxnSp macro="">
      <xdr:nvCxnSpPr>
        <xdr:cNvPr id="704" name="直線コネクタ 703"/>
        <xdr:cNvCxnSpPr/>
      </xdr:nvCxnSpPr>
      <xdr:spPr>
        <a:xfrm flipV="1">
          <a:off x="12814300" y="16652506"/>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56993</xdr:rowOff>
    </xdr:from>
    <xdr:to>
      <xdr:col>85</xdr:col>
      <xdr:colOff>177800</xdr:colOff>
      <xdr:row>96</xdr:row>
      <xdr:rowOff>158593</xdr:rowOff>
    </xdr:to>
    <xdr:sp macro="" textlink="">
      <xdr:nvSpPr>
        <xdr:cNvPr id="714" name="楕円 713"/>
        <xdr:cNvSpPr/>
      </xdr:nvSpPr>
      <xdr:spPr>
        <a:xfrm>
          <a:off x="16268700" y="165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35420</xdr:rowOff>
    </xdr:from>
    <xdr:ext cx="534377" cy="259045"/>
    <xdr:sp macro="" textlink="">
      <xdr:nvSpPr>
        <xdr:cNvPr id="715" name="公債費該当値テキスト"/>
        <xdr:cNvSpPr txBox="1"/>
      </xdr:nvSpPr>
      <xdr:spPr>
        <a:xfrm>
          <a:off x="16370300" y="164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79494</xdr:rowOff>
    </xdr:from>
    <xdr:to>
      <xdr:col>81</xdr:col>
      <xdr:colOff>101600</xdr:colOff>
      <xdr:row>97</xdr:row>
      <xdr:rowOff>9644</xdr:rowOff>
    </xdr:to>
    <xdr:sp macro="" textlink="">
      <xdr:nvSpPr>
        <xdr:cNvPr id="716" name="楕円 715"/>
        <xdr:cNvSpPr/>
      </xdr:nvSpPr>
      <xdr:spPr>
        <a:xfrm>
          <a:off x="15430500" y="1653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771</xdr:rowOff>
    </xdr:from>
    <xdr:ext cx="534377" cy="259045"/>
    <xdr:sp macro="" textlink="">
      <xdr:nvSpPr>
        <xdr:cNvPr id="717" name="テキスト ボックス 716"/>
        <xdr:cNvSpPr txBox="1"/>
      </xdr:nvSpPr>
      <xdr:spPr>
        <a:xfrm>
          <a:off x="15214111" y="1663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102012</xdr:rowOff>
    </xdr:from>
    <xdr:to>
      <xdr:col>76</xdr:col>
      <xdr:colOff>165100</xdr:colOff>
      <xdr:row>97</xdr:row>
      <xdr:rowOff>32162</xdr:rowOff>
    </xdr:to>
    <xdr:sp macro="" textlink="">
      <xdr:nvSpPr>
        <xdr:cNvPr id="718" name="楕円 717"/>
        <xdr:cNvSpPr/>
      </xdr:nvSpPr>
      <xdr:spPr>
        <a:xfrm>
          <a:off x="14541500" y="165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23289</xdr:rowOff>
    </xdr:from>
    <xdr:ext cx="534377" cy="259045"/>
    <xdr:sp macro="" textlink="">
      <xdr:nvSpPr>
        <xdr:cNvPr id="719" name="テキスト ボックス 718"/>
        <xdr:cNvSpPr txBox="1"/>
      </xdr:nvSpPr>
      <xdr:spPr>
        <a:xfrm>
          <a:off x="143251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142506</xdr:rowOff>
    </xdr:from>
    <xdr:to>
      <xdr:col>72</xdr:col>
      <xdr:colOff>38100</xdr:colOff>
      <xdr:row>97</xdr:row>
      <xdr:rowOff>72656</xdr:rowOff>
    </xdr:to>
    <xdr:sp macro="" textlink="">
      <xdr:nvSpPr>
        <xdr:cNvPr id="720" name="楕円 719"/>
        <xdr:cNvSpPr/>
      </xdr:nvSpPr>
      <xdr:spPr>
        <a:xfrm>
          <a:off x="13652500" y="166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63783</xdr:rowOff>
    </xdr:from>
    <xdr:ext cx="534377" cy="259045"/>
    <xdr:sp macro="" textlink="">
      <xdr:nvSpPr>
        <xdr:cNvPr id="721" name="テキスト ボックス 720"/>
        <xdr:cNvSpPr txBox="1"/>
      </xdr:nvSpPr>
      <xdr:spPr>
        <a:xfrm>
          <a:off x="13436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153856</xdr:rowOff>
    </xdr:from>
    <xdr:to>
      <xdr:col>67</xdr:col>
      <xdr:colOff>101600</xdr:colOff>
      <xdr:row>97</xdr:row>
      <xdr:rowOff>84006</xdr:rowOff>
    </xdr:to>
    <xdr:sp macro="" textlink="">
      <xdr:nvSpPr>
        <xdr:cNvPr id="722" name="楕円 721"/>
        <xdr:cNvSpPr/>
      </xdr:nvSpPr>
      <xdr:spPr>
        <a:xfrm>
          <a:off x="12763500" y="166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75133</xdr:rowOff>
    </xdr:from>
    <xdr:ext cx="534377" cy="259045"/>
    <xdr:sp macro="" textlink="">
      <xdr:nvSpPr>
        <xdr:cNvPr id="723" name="テキスト ボックス 722"/>
        <xdr:cNvSpPr txBox="1"/>
      </xdr:nvSpPr>
      <xdr:spPr>
        <a:xfrm>
          <a:off x="12547111" y="167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目的別項目でみた前年度差が最も大きい項目は民生費で、前年度と比べて住民一人当たり</a:t>
          </a:r>
          <a:r>
            <a:rPr kumimoji="1" lang="en-US" altLang="ja-JP" sz="1300">
              <a:latin typeface="ＭＳ Ｐゴシック" panose="020B0600070205080204" pitchFamily="50" charset="-128"/>
              <a:ea typeface="ＭＳ Ｐゴシック" panose="020B0600070205080204" pitchFamily="50" charset="-128"/>
            </a:rPr>
            <a:t>12,847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％）増となっている。これは、子育て総合センター改修事業の皆増や臨時福祉給付金（経済対策分）の皆増等によるものである。</a:t>
          </a:r>
        </a:p>
        <a:p>
          <a:r>
            <a:rPr kumimoji="1" lang="ja-JP" altLang="en-US" sz="1300">
              <a:latin typeface="ＭＳ Ｐゴシック" panose="020B0600070205080204" pitchFamily="50" charset="-128"/>
              <a:ea typeface="ＭＳ Ｐゴシック" panose="020B0600070205080204" pitchFamily="50" charset="-128"/>
            </a:rPr>
            <a:t>土木費や教育費などは類似団体内順位では下位に位置しているが、今後、道路補修費用や学校施設の改修費用等が嵩むことで増加が見込まれる。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当町は、決算剰余金を財政調整基金に「直積み」しているため、実質単年度収支が計算上プラス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黒字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を示しにくく、マイナス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幅が大きくなる傾向がある。財政調整基金への直積み額加算後の額が連続してマイナス</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赤字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額とならないよう、適切な財政運営に努める。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年度とも全ての会計において実質収支額がプラスとなっているが、多くの特別会計で一般会計から繰出金が支出されている状況である。介護保険及び後期高齢者医療保険については高齢化により繰出額の増加が見込まれることから介護予防や医療費の適正化を図り、一般会計へ過度な負担とならないよう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9268054</v>
      </c>
      <c r="BO4" s="410"/>
      <c r="BP4" s="410"/>
      <c r="BQ4" s="410"/>
      <c r="BR4" s="410"/>
      <c r="BS4" s="410"/>
      <c r="BT4" s="410"/>
      <c r="BU4" s="411"/>
      <c r="BV4" s="409">
        <v>9158179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3.7</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9018992</v>
      </c>
      <c r="BO5" s="447"/>
      <c r="BP5" s="447"/>
      <c r="BQ5" s="447"/>
      <c r="BR5" s="447"/>
      <c r="BS5" s="447"/>
      <c r="BT5" s="447"/>
      <c r="BU5" s="448"/>
      <c r="BV5" s="446">
        <v>8820861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90.6</v>
      </c>
      <c r="CU5" s="444"/>
      <c r="CV5" s="444"/>
      <c r="CW5" s="444"/>
      <c r="CX5" s="444"/>
      <c r="CY5" s="444"/>
      <c r="CZ5" s="444"/>
      <c r="DA5" s="445"/>
      <c r="DB5" s="443">
        <v>90.5</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249062</v>
      </c>
      <c r="BO6" s="447"/>
      <c r="BP6" s="447"/>
      <c r="BQ6" s="447"/>
      <c r="BR6" s="447"/>
      <c r="BS6" s="447"/>
      <c r="BT6" s="447"/>
      <c r="BU6" s="448"/>
      <c r="BV6" s="446">
        <v>337318</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97.9</v>
      </c>
      <c r="CU6" s="484"/>
      <c r="CV6" s="484"/>
      <c r="CW6" s="484"/>
      <c r="CX6" s="484"/>
      <c r="CY6" s="484"/>
      <c r="CZ6" s="484"/>
      <c r="DA6" s="485"/>
      <c r="DB6" s="483">
        <v>97.5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19108</v>
      </c>
      <c r="BO7" s="447"/>
      <c r="BP7" s="447"/>
      <c r="BQ7" s="447"/>
      <c r="BR7" s="447"/>
      <c r="BS7" s="447"/>
      <c r="BT7" s="447"/>
      <c r="BU7" s="448"/>
      <c r="BV7" s="446">
        <v>11901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6275042</v>
      </c>
      <c r="CU7" s="447"/>
      <c r="CV7" s="447"/>
      <c r="CW7" s="447"/>
      <c r="CX7" s="447"/>
      <c r="CY7" s="447"/>
      <c r="CZ7" s="447"/>
      <c r="DA7" s="448"/>
      <c r="DB7" s="446">
        <v>6302768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229954</v>
      </c>
      <c r="BO8" s="447"/>
      <c r="BP8" s="447"/>
      <c r="BQ8" s="447"/>
      <c r="BR8" s="447"/>
      <c r="BS8" s="447"/>
      <c r="BT8" s="447"/>
      <c r="BU8" s="448"/>
      <c r="BV8" s="446">
        <v>325417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0.69</v>
      </c>
      <c r="CU8" s="487"/>
      <c r="CV8" s="487"/>
      <c r="CW8" s="487"/>
      <c r="CX8" s="487"/>
      <c r="CY8" s="487"/>
      <c r="CZ8" s="487"/>
      <c r="DA8" s="488"/>
      <c r="DB8" s="486">
        <v>0.69</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31178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87</v>
      </c>
      <c r="AV9" s="479"/>
      <c r="AW9" s="479"/>
      <c r="AX9" s="479"/>
      <c r="AY9" s="480" t="s">
        <v>110</v>
      </c>
      <c r="AZ9" s="481"/>
      <c r="BA9" s="481"/>
      <c r="BB9" s="481"/>
      <c r="BC9" s="481"/>
      <c r="BD9" s="481"/>
      <c r="BE9" s="481"/>
      <c r="BF9" s="481"/>
      <c r="BG9" s="481"/>
      <c r="BH9" s="481"/>
      <c r="BI9" s="481"/>
      <c r="BJ9" s="481"/>
      <c r="BK9" s="481"/>
      <c r="BL9" s="481"/>
      <c r="BM9" s="482"/>
      <c r="BN9" s="446">
        <v>-95463</v>
      </c>
      <c r="BO9" s="447"/>
      <c r="BP9" s="447"/>
      <c r="BQ9" s="447"/>
      <c r="BR9" s="447"/>
      <c r="BS9" s="447"/>
      <c r="BT9" s="447"/>
      <c r="BU9" s="448"/>
      <c r="BV9" s="446">
        <v>23525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12.9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32913</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395</v>
      </c>
      <c r="BO10" s="447"/>
      <c r="BP10" s="447"/>
      <c r="BQ10" s="447"/>
      <c r="BR10" s="447"/>
      <c r="BS10" s="447"/>
      <c r="BT10" s="447"/>
      <c r="BU10" s="448"/>
      <c r="BV10" s="446">
        <v>757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30619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30130</v>
      </c>
      <c r="BO12" s="447"/>
      <c r="BP12" s="447"/>
      <c r="BQ12" s="447"/>
      <c r="BR12" s="447"/>
      <c r="BS12" s="447"/>
      <c r="BT12" s="447"/>
      <c r="BU12" s="448"/>
      <c r="BV12" s="446">
        <v>290701</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30380</v>
      </c>
      <c r="S13" s="528"/>
      <c r="T13" s="528"/>
      <c r="U13" s="528"/>
      <c r="V13" s="529"/>
      <c r="W13" s="462" t="s">
        <v>133</v>
      </c>
      <c r="X13" s="463"/>
      <c r="Y13" s="463"/>
      <c r="Z13" s="463"/>
      <c r="AA13" s="463"/>
      <c r="AB13" s="453"/>
      <c r="AC13" s="497">
        <v>379</v>
      </c>
      <c r="AD13" s="498"/>
      <c r="AE13" s="498"/>
      <c r="AF13" s="498"/>
      <c r="AG13" s="537"/>
      <c r="AH13" s="497">
        <v>437</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-125198</v>
      </c>
      <c r="BO13" s="447"/>
      <c r="BP13" s="447"/>
      <c r="BQ13" s="447"/>
      <c r="BR13" s="447"/>
      <c r="BS13" s="447"/>
      <c r="BT13" s="447"/>
      <c r="BU13" s="448"/>
      <c r="BV13" s="446">
        <v>-266419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5.7</v>
      </c>
      <c r="CU13" s="444"/>
      <c r="CV13" s="444"/>
      <c r="CW13" s="444"/>
      <c r="CX13" s="444"/>
      <c r="CY13" s="444"/>
      <c r="CZ13" s="444"/>
      <c r="DA13" s="445"/>
      <c r="DB13" s="443">
        <v>4.7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31199</v>
      </c>
      <c r="S14" s="528"/>
      <c r="T14" s="528"/>
      <c r="U14" s="528"/>
      <c r="V14" s="529"/>
      <c r="W14" s="436"/>
      <c r="X14" s="437"/>
      <c r="Y14" s="437"/>
      <c r="Z14" s="437"/>
      <c r="AA14" s="437"/>
      <c r="AB14" s="426"/>
      <c r="AC14" s="530">
        <v>2.5</v>
      </c>
      <c r="AD14" s="531"/>
      <c r="AE14" s="531"/>
      <c r="AF14" s="531"/>
      <c r="AG14" s="532"/>
      <c r="AH14" s="530">
        <v>2.7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55.9</v>
      </c>
      <c r="CU14" s="542"/>
      <c r="CV14" s="542"/>
      <c r="CW14" s="542"/>
      <c r="CX14" s="542"/>
      <c r="CY14" s="542"/>
      <c r="CZ14" s="542"/>
      <c r="DA14" s="543"/>
      <c r="DB14" s="541">
        <v>70.099999999999994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30965</v>
      </c>
      <c r="S15" s="528"/>
      <c r="T15" s="528"/>
      <c r="U15" s="528"/>
      <c r="V15" s="529"/>
      <c r="W15" s="462" t="s">
        <v>140</v>
      </c>
      <c r="X15" s="463"/>
      <c r="Y15" s="463"/>
      <c r="Z15" s="463"/>
      <c r="AA15" s="463"/>
      <c r="AB15" s="453"/>
      <c r="AC15" s="497">
        <v>4592</v>
      </c>
      <c r="AD15" s="498"/>
      <c r="AE15" s="498"/>
      <c r="AF15" s="498"/>
      <c r="AG15" s="537"/>
      <c r="AH15" s="497">
        <v>4888</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3371272</v>
      </c>
      <c r="BO15" s="410"/>
      <c r="BP15" s="410"/>
      <c r="BQ15" s="410"/>
      <c r="BR15" s="410"/>
      <c r="BS15" s="410"/>
      <c r="BT15" s="410"/>
      <c r="BU15" s="411"/>
      <c r="BV15" s="409">
        <v>3395734</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30.4</v>
      </c>
      <c r="AD16" s="531"/>
      <c r="AE16" s="531"/>
      <c r="AF16" s="531"/>
      <c r="AG16" s="532"/>
      <c r="AH16" s="530">
        <v>30.7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4898176</v>
      </c>
      <c r="BO16" s="447"/>
      <c r="BP16" s="447"/>
      <c r="BQ16" s="447"/>
      <c r="BR16" s="447"/>
      <c r="BS16" s="447"/>
      <c r="BT16" s="447"/>
      <c r="BU16" s="448"/>
      <c r="BV16" s="446">
        <v>4937697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10132</v>
      </c>
      <c r="AD17" s="498"/>
      <c r="AE17" s="498"/>
      <c r="AF17" s="498"/>
      <c r="AG17" s="537"/>
      <c r="AH17" s="497">
        <v>10595</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4282879</v>
      </c>
      <c r="BO17" s="447"/>
      <c r="BP17" s="447"/>
      <c r="BQ17" s="447"/>
      <c r="BR17" s="447"/>
      <c r="BS17" s="447"/>
      <c r="BT17" s="447"/>
      <c r="BU17" s="448"/>
      <c r="BV17" s="446">
        <v>4303103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60.36</v>
      </c>
      <c r="M18" s="559"/>
      <c r="N18" s="559"/>
      <c r="O18" s="559"/>
      <c r="P18" s="559"/>
      <c r="Q18" s="559"/>
      <c r="R18" s="560"/>
      <c r="S18" s="560"/>
      <c r="T18" s="560"/>
      <c r="U18" s="560"/>
      <c r="V18" s="561"/>
      <c r="W18" s="464"/>
      <c r="X18" s="465"/>
      <c r="Y18" s="465"/>
      <c r="Z18" s="465"/>
      <c r="AA18" s="465"/>
      <c r="AB18" s="456"/>
      <c r="AC18" s="562">
        <v>67.099999999999994</v>
      </c>
      <c r="AD18" s="563"/>
      <c r="AE18" s="563"/>
      <c r="AF18" s="563"/>
      <c r="AG18" s="564"/>
      <c r="AH18" s="562">
        <v>66.599999999999994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5760722</v>
      </c>
      <c r="BO18" s="447"/>
      <c r="BP18" s="447"/>
      <c r="BQ18" s="447"/>
      <c r="BR18" s="447"/>
      <c r="BS18" s="447"/>
      <c r="BT18" s="447"/>
      <c r="BU18" s="448"/>
      <c r="BV18" s="446">
        <v>5747845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517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7028640</v>
      </c>
      <c r="BO19" s="447"/>
      <c r="BP19" s="447"/>
      <c r="BQ19" s="447"/>
      <c r="BR19" s="447"/>
      <c r="BS19" s="447"/>
      <c r="BT19" s="447"/>
      <c r="BU19" s="448"/>
      <c r="BV19" s="446">
        <v>7144941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12007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9806312</v>
      </c>
      <c r="BO23" s="447"/>
      <c r="BP23" s="447"/>
      <c r="BQ23" s="447"/>
      <c r="BR23" s="447"/>
      <c r="BS23" s="447"/>
      <c r="BT23" s="447"/>
      <c r="BU23" s="448"/>
      <c r="BV23" s="446">
        <v>9887829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6408</v>
      </c>
      <c r="R24" s="498"/>
      <c r="S24" s="498"/>
      <c r="T24" s="498"/>
      <c r="U24" s="498"/>
      <c r="V24" s="537"/>
      <c r="W24" s="596"/>
      <c r="X24" s="584"/>
      <c r="Y24" s="585"/>
      <c r="Z24" s="496" t="s">
        <v>164</v>
      </c>
      <c r="AA24" s="476"/>
      <c r="AB24" s="476"/>
      <c r="AC24" s="476"/>
      <c r="AD24" s="476"/>
      <c r="AE24" s="476"/>
      <c r="AF24" s="476"/>
      <c r="AG24" s="477"/>
      <c r="AH24" s="497">
        <v>227</v>
      </c>
      <c r="AI24" s="498"/>
      <c r="AJ24" s="498"/>
      <c r="AK24" s="498"/>
      <c r="AL24" s="537"/>
      <c r="AM24" s="497">
        <v>729578</v>
      </c>
      <c r="AN24" s="498"/>
      <c r="AO24" s="498"/>
      <c r="AP24" s="498"/>
      <c r="AQ24" s="498"/>
      <c r="AR24" s="537"/>
      <c r="AS24" s="497">
        <v>3214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3940116</v>
      </c>
      <c r="BO24" s="447"/>
      <c r="BP24" s="447"/>
      <c r="BQ24" s="447"/>
      <c r="BR24" s="447"/>
      <c r="BS24" s="447"/>
      <c r="BT24" s="447"/>
      <c r="BU24" s="448"/>
      <c r="BV24" s="446">
        <v>4205637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5814</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169</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223904</v>
      </c>
      <c r="BO25" s="410"/>
      <c r="BP25" s="410"/>
      <c r="BQ25" s="410"/>
      <c r="BR25" s="410"/>
      <c r="BS25" s="410"/>
      <c r="BT25" s="410"/>
      <c r="BU25" s="411"/>
      <c r="BV25" s="409">
        <v>186067</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5605</v>
      </c>
      <c r="R26" s="498"/>
      <c r="S26" s="498"/>
      <c r="T26" s="498"/>
      <c r="U26" s="498"/>
      <c r="V26" s="537"/>
      <c r="W26" s="596"/>
      <c r="X26" s="584"/>
      <c r="Y26" s="585"/>
      <c r="Z26" s="496" t="s">
        <v>172</v>
      </c>
      <c r="AA26" s="606"/>
      <c r="AB26" s="606"/>
      <c r="AC26" s="606"/>
      <c r="AD26" s="606"/>
      <c r="AE26" s="606"/>
      <c r="AF26" s="606"/>
      <c r="AG26" s="607"/>
      <c r="AH26" s="497">
        <v>28</v>
      </c>
      <c r="AI26" s="498"/>
      <c r="AJ26" s="498"/>
      <c r="AK26" s="498"/>
      <c r="AL26" s="537"/>
      <c r="AM26" s="497">
        <v>100380</v>
      </c>
      <c r="AN26" s="498"/>
      <c r="AO26" s="498"/>
      <c r="AP26" s="498"/>
      <c r="AQ26" s="498"/>
      <c r="AR26" s="537"/>
      <c r="AS26" s="497">
        <v>3585</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3200</v>
      </c>
      <c r="R27" s="498"/>
      <c r="S27" s="498"/>
      <c r="T27" s="498"/>
      <c r="U27" s="498"/>
      <c r="V27" s="537"/>
      <c r="W27" s="596"/>
      <c r="X27" s="584"/>
      <c r="Y27" s="585"/>
      <c r="Z27" s="496" t="s">
        <v>175</v>
      </c>
      <c r="AA27" s="476"/>
      <c r="AB27" s="476"/>
      <c r="AC27" s="476"/>
      <c r="AD27" s="476"/>
      <c r="AE27" s="476"/>
      <c r="AF27" s="476"/>
      <c r="AG27" s="477"/>
      <c r="AH27" s="497">
        <v>3</v>
      </c>
      <c r="AI27" s="498"/>
      <c r="AJ27" s="498"/>
      <c r="AK27" s="498"/>
      <c r="AL27" s="537"/>
      <c r="AM27" s="497">
        <v>15099</v>
      </c>
      <c r="AN27" s="498"/>
      <c r="AO27" s="498"/>
      <c r="AP27" s="498"/>
      <c r="AQ27" s="498"/>
      <c r="AR27" s="537"/>
      <c r="AS27" s="497">
        <v>5033</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168</v>
      </c>
      <c r="BO27" s="620"/>
      <c r="BP27" s="620"/>
      <c r="BQ27" s="620"/>
      <c r="BR27" s="620"/>
      <c r="BS27" s="620"/>
      <c r="BT27" s="620"/>
      <c r="BU27" s="621"/>
      <c r="BV27" s="619" t="s">
        <v>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2630</v>
      </c>
      <c r="R28" s="498"/>
      <c r="S28" s="498"/>
      <c r="T28" s="498"/>
      <c r="U28" s="498"/>
      <c r="V28" s="537"/>
      <c r="W28" s="596"/>
      <c r="X28" s="584"/>
      <c r="Y28" s="585"/>
      <c r="Z28" s="496" t="s">
        <v>178</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808875</v>
      </c>
      <c r="BO28" s="410"/>
      <c r="BP28" s="410"/>
      <c r="BQ28" s="410"/>
      <c r="BR28" s="410"/>
      <c r="BS28" s="410"/>
      <c r="BT28" s="410"/>
      <c r="BU28" s="411"/>
      <c r="BV28" s="409">
        <v>568610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14</v>
      </c>
      <c r="M29" s="498"/>
      <c r="N29" s="498"/>
      <c r="O29" s="498"/>
      <c r="P29" s="537"/>
      <c r="Q29" s="497">
        <v>2420</v>
      </c>
      <c r="R29" s="498"/>
      <c r="S29" s="498"/>
      <c r="T29" s="498"/>
      <c r="U29" s="498"/>
      <c r="V29" s="537"/>
      <c r="W29" s="597"/>
      <c r="X29" s="598"/>
      <c r="Y29" s="599"/>
      <c r="Z29" s="496" t="s">
        <v>181</v>
      </c>
      <c r="AA29" s="476"/>
      <c r="AB29" s="476"/>
      <c r="AC29" s="476"/>
      <c r="AD29" s="476"/>
      <c r="AE29" s="476"/>
      <c r="AF29" s="476"/>
      <c r="AG29" s="477"/>
      <c r="AH29" s="497">
        <v>230</v>
      </c>
      <c r="AI29" s="498"/>
      <c r="AJ29" s="498"/>
      <c r="AK29" s="498"/>
      <c r="AL29" s="537"/>
      <c r="AM29" s="497">
        <v>744677</v>
      </c>
      <c r="AN29" s="498"/>
      <c r="AO29" s="498"/>
      <c r="AP29" s="498"/>
      <c r="AQ29" s="498"/>
      <c r="AR29" s="537"/>
      <c r="AS29" s="497">
        <v>3238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1976</v>
      </c>
      <c r="BO29" s="447"/>
      <c r="BP29" s="447"/>
      <c r="BQ29" s="447"/>
      <c r="BR29" s="447"/>
      <c r="BS29" s="447"/>
      <c r="BT29" s="447"/>
      <c r="BU29" s="448"/>
      <c r="BV29" s="446">
        <v>1976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101.5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152687</v>
      </c>
      <c r="BO30" s="620"/>
      <c r="BP30" s="620"/>
      <c r="BQ30" s="620"/>
      <c r="BR30" s="620"/>
      <c r="BS30" s="620"/>
      <c r="BT30" s="620"/>
      <c r="BU30" s="621"/>
      <c r="BV30" s="619">
        <v>154235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埼玉県後期高齢者医療広域連合一般会計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小川町文化協会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埼玉県後期高齢者医療広域連合特別会計</v>
      </c>
      <c r="BZ35" s="633"/>
      <c r="CA35" s="633"/>
      <c r="CB35" s="633"/>
      <c r="CC35" s="633"/>
      <c r="CD35" s="633"/>
      <c r="CE35" s="633"/>
      <c r="CF35" s="633"/>
      <c r="CG35" s="633"/>
      <c r="CH35" s="633"/>
      <c r="CI35" s="633"/>
      <c r="CJ35" s="633"/>
      <c r="CK35" s="633"/>
      <c r="CL35" s="633"/>
      <c r="CM35" s="633"/>
      <c r="CN35" s="193"/>
      <c r="CO35" s="632">
        <f t="shared" ref="CO35:CO43" si="3">IF(CQ35="","",CO34+1)</f>
        <v>19</v>
      </c>
      <c r="CP35" s="632"/>
      <c r="CQ35" s="633" t="str">
        <f>IF('各会計、関係団体の財政状況及び健全化判断比率'!BS8="","",'各会計、関係団体の財政状況及び健全化判断比率'!BS8)</f>
        <v>埼玉伝統工芸協会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埼玉県市町村総合事務組合一般会計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埼玉県市町村総合事務組合交通災害特別会計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彩の国さいたま人づくり広域連合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比企広域市町村圏組合一般会計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比企広域市町村圏組合消防特別会計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比企広域市町村圏組合斎場及び霊きゅう自動車特別会計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比企広域市町村圏組合介護認定及び障害程度区分審査会特別会計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比企広域市町村圏組合公平委員会特別会計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5yKJXwhmSrU4XsJHDvsQTRGeDNcEBekgbK9OTbiYr/OBsWTrSQraNcQl5MJdo+20s9lhxS7g+9DEnxKRbDYBw==" saltValue="6U6yLYYOVI0xIjAA7ud2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550</v>
      </c>
      <c r="D34" s="1224"/>
      <c r="E34" s="1225"/>
      <c r="F34" s="32">
        <v>19.62</v>
      </c>
      <c r="G34" s="33">
        <v>18.48</v>
      </c>
      <c r="H34" s="33">
        <v>17.98</v>
      </c>
      <c r="I34" s="33">
        <v>19.64</v>
      </c>
      <c r="J34" s="34">
        <v>20.53</v>
      </c>
      <c r="K34" s="22"/>
      <c r="L34" s="22"/>
      <c r="M34" s="22"/>
      <c r="N34" s="22"/>
      <c r="O34" s="22"/>
      <c r="P34" s="22"/>
    </row>
    <row r="35" spans="1:16" ht="39" customHeight="1">
      <c r="A35" s="22"/>
      <c r="B35" s="35"/>
      <c r="C35" s="1218" t="s">
        <v>551</v>
      </c>
      <c r="D35" s="1219"/>
      <c r="E35" s="1220"/>
      <c r="F35" s="36">
        <v>6.28</v>
      </c>
      <c r="G35" s="37">
        <v>6.25</v>
      </c>
      <c r="H35" s="37">
        <v>4.72</v>
      </c>
      <c r="I35" s="37">
        <v>5.16</v>
      </c>
      <c r="J35" s="38">
        <v>3.66</v>
      </c>
      <c r="K35" s="22"/>
      <c r="L35" s="22"/>
      <c r="M35" s="22"/>
      <c r="N35" s="22"/>
      <c r="O35" s="22"/>
      <c r="P35" s="22"/>
    </row>
    <row r="36" spans="1:16" ht="39" customHeight="1">
      <c r="A36" s="22"/>
      <c r="B36" s="35"/>
      <c r="C36" s="1218" t="s">
        <v>552</v>
      </c>
      <c r="D36" s="1219"/>
      <c r="E36" s="1220"/>
      <c r="F36" s="36">
        <v>2.41</v>
      </c>
      <c r="G36" s="37">
        <v>2.12</v>
      </c>
      <c r="H36" s="37">
        <v>3.15</v>
      </c>
      <c r="I36" s="37">
        <v>2.98</v>
      </c>
      <c r="J36" s="38">
        <v>2.46</v>
      </c>
      <c r="K36" s="22"/>
      <c r="L36" s="22"/>
      <c r="M36" s="22"/>
      <c r="N36" s="22"/>
      <c r="O36" s="22"/>
      <c r="P36" s="22"/>
    </row>
    <row r="37" spans="1:16" ht="39" customHeight="1">
      <c r="A37" s="22"/>
      <c r="B37" s="35"/>
      <c r="C37" s="1218" t="s">
        <v>553</v>
      </c>
      <c r="D37" s="1219"/>
      <c r="E37" s="1220"/>
      <c r="F37" s="36">
        <v>1.25</v>
      </c>
      <c r="G37" s="37">
        <v>0.56999999999999995</v>
      </c>
      <c r="H37" s="37">
        <v>1.35</v>
      </c>
      <c r="I37" s="37">
        <v>1.94</v>
      </c>
      <c r="J37" s="38">
        <v>0.97</v>
      </c>
      <c r="K37" s="22"/>
      <c r="L37" s="22"/>
      <c r="M37" s="22"/>
      <c r="N37" s="22"/>
      <c r="O37" s="22"/>
      <c r="P37" s="22"/>
    </row>
    <row r="38" spans="1:16" ht="39" customHeight="1">
      <c r="A38" s="22"/>
      <c r="B38" s="35"/>
      <c r="C38" s="1218" t="s">
        <v>554</v>
      </c>
      <c r="D38" s="1219"/>
      <c r="E38" s="1220"/>
      <c r="F38" s="36">
        <v>0.39</v>
      </c>
      <c r="G38" s="37">
        <v>0.57999999999999996</v>
      </c>
      <c r="H38" s="37">
        <v>0.73</v>
      </c>
      <c r="I38" s="37">
        <v>0.69</v>
      </c>
      <c r="J38" s="38">
        <v>0.41</v>
      </c>
      <c r="K38" s="22"/>
      <c r="L38" s="22"/>
      <c r="M38" s="22"/>
      <c r="N38" s="22"/>
      <c r="O38" s="22"/>
      <c r="P38" s="22"/>
    </row>
    <row r="39" spans="1:16" ht="39" customHeight="1">
      <c r="A39" s="22"/>
      <c r="B39" s="35"/>
      <c r="C39" s="1218" t="s">
        <v>555</v>
      </c>
      <c r="D39" s="1219"/>
      <c r="E39" s="1220"/>
      <c r="F39" s="36">
        <v>0.02</v>
      </c>
      <c r="G39" s="37">
        <v>0.01</v>
      </c>
      <c r="H39" s="37">
        <v>0.01</v>
      </c>
      <c r="I39" s="37">
        <v>0.1</v>
      </c>
      <c r="J39" s="38">
        <v>0.1</v>
      </c>
      <c r="K39" s="22"/>
      <c r="L39" s="22"/>
      <c r="M39" s="22"/>
      <c r="N39" s="22"/>
      <c r="O39" s="22"/>
      <c r="P39" s="22"/>
    </row>
    <row r="40" spans="1:16" ht="39" customHeight="1">
      <c r="A40" s="22"/>
      <c r="B40" s="35"/>
      <c r="C40" s="1218" t="s">
        <v>556</v>
      </c>
      <c r="D40" s="1219"/>
      <c r="E40" s="1220"/>
      <c r="F40" s="36">
        <v>0.04</v>
      </c>
      <c r="G40" s="37">
        <v>0.09</v>
      </c>
      <c r="H40" s="37">
        <v>0.14000000000000001</v>
      </c>
      <c r="I40" s="37">
        <v>0.13</v>
      </c>
      <c r="J40" s="38">
        <v>0.06</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557</v>
      </c>
      <c r="D42" s="1219"/>
      <c r="E42" s="1220"/>
      <c r="F42" s="36" t="s">
        <v>497</v>
      </c>
      <c r="G42" s="37" t="s">
        <v>497</v>
      </c>
      <c r="H42" s="37" t="s">
        <v>497</v>
      </c>
      <c r="I42" s="37" t="s">
        <v>497</v>
      </c>
      <c r="J42" s="38" t="s">
        <v>497</v>
      </c>
      <c r="K42" s="22"/>
      <c r="L42" s="22"/>
      <c r="M42" s="22"/>
      <c r="N42" s="22"/>
      <c r="O42" s="22"/>
      <c r="P42" s="22"/>
    </row>
    <row r="43" spans="1:16" ht="39" customHeight="1" thickBot="1">
      <c r="A43" s="22"/>
      <c r="B43" s="40"/>
      <c r="C43" s="1221" t="s">
        <v>558</v>
      </c>
      <c r="D43" s="1222"/>
      <c r="E43" s="1223"/>
      <c r="F43" s="41" t="s">
        <v>497</v>
      </c>
      <c r="G43" s="42" t="s">
        <v>497</v>
      </c>
      <c r="H43" s="42" t="s">
        <v>497</v>
      </c>
      <c r="I43" s="42" t="s">
        <v>497</v>
      </c>
      <c r="J43" s="43" t="s">
        <v>497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HYWKqbKsQiMJEh/QGXgGhSNXqi2p9UkJLoZkIEK3bzR9jDDSB0zpG1RsfctP1pdOfCrFgLeiy67KljiooTd9g==" saltValue="vEbd1oj/lzx8kLFfsHU7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DI51" sqref="DI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11</v>
      </c>
      <c r="C45" s="1235"/>
      <c r="D45" s="58"/>
      <c r="E45" s="1240" t="s">
        <v>12</v>
      </c>
      <c r="F45" s="1240"/>
      <c r="G45" s="1240"/>
      <c r="H45" s="1240"/>
      <c r="I45" s="1240"/>
      <c r="J45" s="1241"/>
      <c r="K45" s="59">
        <v>820</v>
      </c>
      <c r="L45" s="60">
        <v>829</v>
      </c>
      <c r="M45" s="60">
        <v>892</v>
      </c>
      <c r="N45" s="60">
        <v>923</v>
      </c>
      <c r="O45" s="61">
        <v>948</v>
      </c>
      <c r="P45" s="48"/>
      <c r="Q45" s="48"/>
      <c r="R45" s="48"/>
      <c r="S45" s="48"/>
      <c r="T45" s="48"/>
      <c r="U45" s="48"/>
    </row>
    <row r="46" spans="1:21" ht="30.75" customHeight="1">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c r="A47" s="48"/>
      <c r="B47" s="1236"/>
      <c r="C47" s="1237"/>
      <c r="D47" s="62"/>
      <c r="E47" s="1228" t="s">
        <v>14</v>
      </c>
      <c r="F47" s="1228"/>
      <c r="G47" s="1228"/>
      <c r="H47" s="1228"/>
      <c r="I47" s="1228"/>
      <c r="J47" s="1229"/>
      <c r="K47" s="63" t="s">
        <v>497</v>
      </c>
      <c r="L47" s="64" t="s">
        <v>497</v>
      </c>
      <c r="M47" s="64" t="s">
        <v>497</v>
      </c>
      <c r="N47" s="64" t="s">
        <v>497</v>
      </c>
      <c r="O47" s="65" t="s">
        <v>497</v>
      </c>
      <c r="P47" s="48"/>
      <c r="Q47" s="48"/>
      <c r="R47" s="48"/>
      <c r="S47" s="48"/>
      <c r="T47" s="48"/>
      <c r="U47" s="48"/>
    </row>
    <row r="48" spans="1:21" ht="30.75" customHeight="1">
      <c r="A48" s="48"/>
      <c r="B48" s="1236"/>
      <c r="C48" s="1237"/>
      <c r="D48" s="62"/>
      <c r="E48" s="1228" t="s">
        <v>15</v>
      </c>
      <c r="F48" s="1228"/>
      <c r="G48" s="1228"/>
      <c r="H48" s="1228"/>
      <c r="I48" s="1228"/>
      <c r="J48" s="1229"/>
      <c r="K48" s="63">
        <v>180</v>
      </c>
      <c r="L48" s="64">
        <v>198</v>
      </c>
      <c r="M48" s="64">
        <v>206</v>
      </c>
      <c r="N48" s="64">
        <v>193</v>
      </c>
      <c r="O48" s="65">
        <v>162</v>
      </c>
      <c r="P48" s="48"/>
      <c r="Q48" s="48"/>
      <c r="R48" s="48"/>
      <c r="S48" s="48"/>
      <c r="T48" s="48"/>
      <c r="U48" s="48"/>
    </row>
    <row r="49" spans="1:21" ht="30.75" customHeight="1">
      <c r="A49" s="48"/>
      <c r="B49" s="1236"/>
      <c r="C49" s="1237"/>
      <c r="D49" s="62"/>
      <c r="E49" s="1228" t="s">
        <v>16</v>
      </c>
      <c r="F49" s="1228"/>
      <c r="G49" s="1228"/>
      <c r="H49" s="1228"/>
      <c r="I49" s="1228"/>
      <c r="J49" s="1229"/>
      <c r="K49" s="63">
        <v>41</v>
      </c>
      <c r="L49" s="64">
        <v>42</v>
      </c>
      <c r="M49" s="64">
        <v>38</v>
      </c>
      <c r="N49" s="64">
        <v>36</v>
      </c>
      <c r="O49" s="65">
        <v>34</v>
      </c>
      <c r="P49" s="48"/>
      <c r="Q49" s="48"/>
      <c r="R49" s="48"/>
      <c r="S49" s="48"/>
      <c r="T49" s="48"/>
      <c r="U49" s="48"/>
    </row>
    <row r="50" spans="1:21" ht="30.75" customHeight="1">
      <c r="A50" s="48"/>
      <c r="B50" s="1236"/>
      <c r="C50" s="1237"/>
      <c r="D50" s="62"/>
      <c r="E50" s="1228" t="s">
        <v>17</v>
      </c>
      <c r="F50" s="1228"/>
      <c r="G50" s="1228"/>
      <c r="H50" s="1228"/>
      <c r="I50" s="1228"/>
      <c r="J50" s="1229"/>
      <c r="K50" s="63" t="s">
        <v>497</v>
      </c>
      <c r="L50" s="64" t="s">
        <v>497</v>
      </c>
      <c r="M50" s="64" t="s">
        <v>497</v>
      </c>
      <c r="N50" s="64" t="s">
        <v>497</v>
      </c>
      <c r="O50" s="65" t="s">
        <v>497</v>
      </c>
      <c r="P50" s="48"/>
      <c r="Q50" s="48"/>
      <c r="R50" s="48"/>
      <c r="S50" s="48"/>
      <c r="T50" s="48"/>
      <c r="U50" s="48"/>
    </row>
    <row r="51" spans="1:21" ht="30.75" customHeight="1">
      <c r="A51" s="48"/>
      <c r="B51" s="1238"/>
      <c r="C51" s="1239"/>
      <c r="D51" s="66"/>
      <c r="E51" s="1228" t="s">
        <v>18</v>
      </c>
      <c r="F51" s="1228"/>
      <c r="G51" s="1228"/>
      <c r="H51" s="1228"/>
      <c r="I51" s="1228"/>
      <c r="J51" s="1229"/>
      <c r="K51" s="63" t="s">
        <v>497</v>
      </c>
      <c r="L51" s="64" t="s">
        <v>497</v>
      </c>
      <c r="M51" s="64" t="s">
        <v>497</v>
      </c>
      <c r="N51" s="64" t="s">
        <v>497</v>
      </c>
      <c r="O51" s="65" t="s">
        <v>497</v>
      </c>
      <c r="P51" s="48"/>
      <c r="Q51" s="48"/>
      <c r="R51" s="48"/>
      <c r="S51" s="48"/>
      <c r="T51" s="48"/>
      <c r="U51" s="48"/>
    </row>
    <row r="52" spans="1:21" ht="30.75" customHeight="1">
      <c r="A52" s="48"/>
      <c r="B52" s="1226" t="s">
        <v>19</v>
      </c>
      <c r="C52" s="1227"/>
      <c r="D52" s="66"/>
      <c r="E52" s="1228" t="s">
        <v>20</v>
      </c>
      <c r="F52" s="1228"/>
      <c r="G52" s="1228"/>
      <c r="H52" s="1228"/>
      <c r="I52" s="1228"/>
      <c r="J52" s="1229"/>
      <c r="K52" s="63">
        <v>850</v>
      </c>
      <c r="L52" s="64">
        <v>907</v>
      </c>
      <c r="M52" s="64">
        <v>846</v>
      </c>
      <c r="N52" s="64">
        <v>804</v>
      </c>
      <c r="O52" s="65">
        <v>802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191</v>
      </c>
      <c r="L53" s="69">
        <v>162</v>
      </c>
      <c r="M53" s="69">
        <v>290</v>
      </c>
      <c r="N53" s="69">
        <v>348</v>
      </c>
      <c r="O53" s="70">
        <v>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043Z79m+qD31PzcmYHL7U/CX0MWAIuZgeFwfUzQ4dKQ//U2MdWewFNj8pzUSQGdCu/pMTkxcHTBlF69Wgcrww==" saltValue="qSXBbasEGODkUN3xwD+TO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DI51" sqref="DI5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540</v>
      </c>
      <c r="J40" s="79" t="s">
        <v>541</v>
      </c>
      <c r="K40" s="79" t="s">
        <v>542</v>
      </c>
      <c r="L40" s="79" t="s">
        <v>543</v>
      </c>
      <c r="M40" s="80" t="s">
        <v>544</v>
      </c>
    </row>
    <row r="41" spans="2:13" ht="27.75" customHeight="1">
      <c r="B41" s="1242" t="s">
        <v>24</v>
      </c>
      <c r="C41" s="1243"/>
      <c r="D41" s="81"/>
      <c r="E41" s="1248" t="s">
        <v>25</v>
      </c>
      <c r="F41" s="1248"/>
      <c r="G41" s="1248"/>
      <c r="H41" s="1249"/>
      <c r="I41" s="82">
        <v>9404</v>
      </c>
      <c r="J41" s="83">
        <v>10125</v>
      </c>
      <c r="K41" s="83">
        <v>10096</v>
      </c>
      <c r="L41" s="83">
        <v>9888</v>
      </c>
      <c r="M41" s="84">
        <v>9806</v>
      </c>
    </row>
    <row r="42" spans="2:13" ht="27.75" customHeight="1">
      <c r="B42" s="1244"/>
      <c r="C42" s="1245"/>
      <c r="D42" s="85"/>
      <c r="E42" s="1250" t="s">
        <v>26</v>
      </c>
      <c r="F42" s="1250"/>
      <c r="G42" s="1250"/>
      <c r="H42" s="1251"/>
      <c r="I42" s="86" t="s">
        <v>497</v>
      </c>
      <c r="J42" s="87" t="s">
        <v>497</v>
      </c>
      <c r="K42" s="87" t="s">
        <v>497</v>
      </c>
      <c r="L42" s="87" t="s">
        <v>497</v>
      </c>
      <c r="M42" s="88" t="s">
        <v>497</v>
      </c>
    </row>
    <row r="43" spans="2:13" ht="27.75" customHeight="1">
      <c r="B43" s="1244"/>
      <c r="C43" s="1245"/>
      <c r="D43" s="85"/>
      <c r="E43" s="1250" t="s">
        <v>27</v>
      </c>
      <c r="F43" s="1250"/>
      <c r="G43" s="1250"/>
      <c r="H43" s="1251"/>
      <c r="I43" s="86">
        <v>3562</v>
      </c>
      <c r="J43" s="87">
        <v>3636</v>
      </c>
      <c r="K43" s="87">
        <v>3688</v>
      </c>
      <c r="L43" s="87">
        <v>3687</v>
      </c>
      <c r="M43" s="88">
        <v>3575</v>
      </c>
    </row>
    <row r="44" spans="2:13" ht="27.75" customHeight="1">
      <c r="B44" s="1244"/>
      <c r="C44" s="1245"/>
      <c r="D44" s="85"/>
      <c r="E44" s="1250" t="s">
        <v>28</v>
      </c>
      <c r="F44" s="1250"/>
      <c r="G44" s="1250"/>
      <c r="H44" s="1251"/>
      <c r="I44" s="86">
        <v>239</v>
      </c>
      <c r="J44" s="87">
        <v>258</v>
      </c>
      <c r="K44" s="87">
        <v>272</v>
      </c>
      <c r="L44" s="87">
        <v>248</v>
      </c>
      <c r="M44" s="88">
        <v>242</v>
      </c>
    </row>
    <row r="45" spans="2:13" ht="27.75" customHeight="1">
      <c r="B45" s="1244"/>
      <c r="C45" s="1245"/>
      <c r="D45" s="85"/>
      <c r="E45" s="1250" t="s">
        <v>29</v>
      </c>
      <c r="F45" s="1250"/>
      <c r="G45" s="1250"/>
      <c r="H45" s="1251"/>
      <c r="I45" s="86">
        <v>3086</v>
      </c>
      <c r="J45" s="87">
        <v>2830</v>
      </c>
      <c r="K45" s="87">
        <v>2653</v>
      </c>
      <c r="L45" s="87">
        <v>2611</v>
      </c>
      <c r="M45" s="88">
        <v>2592</v>
      </c>
    </row>
    <row r="46" spans="2:13" ht="27.75" customHeight="1">
      <c r="B46" s="1244"/>
      <c r="C46" s="1245"/>
      <c r="D46" s="89"/>
      <c r="E46" s="1250" t="s">
        <v>30</v>
      </c>
      <c r="F46" s="1250"/>
      <c r="G46" s="1250"/>
      <c r="H46" s="1251"/>
      <c r="I46" s="86" t="s">
        <v>497</v>
      </c>
      <c r="J46" s="87" t="s">
        <v>497</v>
      </c>
      <c r="K46" s="87" t="s">
        <v>497</v>
      </c>
      <c r="L46" s="87" t="s">
        <v>497</v>
      </c>
      <c r="M46" s="88" t="s">
        <v>497</v>
      </c>
    </row>
    <row r="47" spans="2:13" ht="27.75" customHeight="1">
      <c r="B47" s="1244"/>
      <c r="C47" s="1245"/>
      <c r="D47" s="90"/>
      <c r="E47" s="1252" t="s">
        <v>31</v>
      </c>
      <c r="F47" s="1253"/>
      <c r="G47" s="1253"/>
      <c r="H47" s="1254"/>
      <c r="I47" s="86" t="s">
        <v>497</v>
      </c>
      <c r="J47" s="87" t="s">
        <v>497</v>
      </c>
      <c r="K47" s="87" t="s">
        <v>497</v>
      </c>
      <c r="L47" s="87" t="s">
        <v>497</v>
      </c>
      <c r="M47" s="88" t="s">
        <v>497</v>
      </c>
    </row>
    <row r="48" spans="2:13" ht="27.75" customHeight="1">
      <c r="B48" s="1244"/>
      <c r="C48" s="1245"/>
      <c r="D48" s="85"/>
      <c r="E48" s="1250" t="s">
        <v>32</v>
      </c>
      <c r="F48" s="1250"/>
      <c r="G48" s="1250"/>
      <c r="H48" s="1251"/>
      <c r="I48" s="86" t="s">
        <v>497</v>
      </c>
      <c r="J48" s="87" t="s">
        <v>497</v>
      </c>
      <c r="K48" s="87" t="s">
        <v>497</v>
      </c>
      <c r="L48" s="87" t="s">
        <v>497</v>
      </c>
      <c r="M48" s="88" t="s">
        <v>497</v>
      </c>
    </row>
    <row r="49" spans="2:13" ht="27.75" customHeight="1">
      <c r="B49" s="1246"/>
      <c r="C49" s="1247"/>
      <c r="D49" s="85"/>
      <c r="E49" s="1250" t="s">
        <v>33</v>
      </c>
      <c r="F49" s="1250"/>
      <c r="G49" s="1250"/>
      <c r="H49" s="1251"/>
      <c r="I49" s="86" t="s">
        <v>497</v>
      </c>
      <c r="J49" s="87" t="s">
        <v>497</v>
      </c>
      <c r="K49" s="87" t="s">
        <v>497</v>
      </c>
      <c r="L49" s="87" t="s">
        <v>497</v>
      </c>
      <c r="M49" s="88" t="s">
        <v>497</v>
      </c>
    </row>
    <row r="50" spans="2:13" ht="27.75" customHeight="1">
      <c r="B50" s="1255" t="s">
        <v>34</v>
      </c>
      <c r="C50" s="1256"/>
      <c r="D50" s="91"/>
      <c r="E50" s="1250" t="s">
        <v>35</v>
      </c>
      <c r="F50" s="1250"/>
      <c r="G50" s="1250"/>
      <c r="H50" s="1251"/>
      <c r="I50" s="86">
        <v>1576</v>
      </c>
      <c r="J50" s="87">
        <v>1004</v>
      </c>
      <c r="K50" s="87">
        <v>1059</v>
      </c>
      <c r="L50" s="87">
        <v>1182</v>
      </c>
      <c r="M50" s="88">
        <v>1633</v>
      </c>
    </row>
    <row r="51" spans="2:13" ht="27.75" customHeight="1">
      <c r="B51" s="1244"/>
      <c r="C51" s="1245"/>
      <c r="D51" s="85"/>
      <c r="E51" s="1250" t="s">
        <v>36</v>
      </c>
      <c r="F51" s="1250"/>
      <c r="G51" s="1250"/>
      <c r="H51" s="1251"/>
      <c r="I51" s="86">
        <v>2454</v>
      </c>
      <c r="J51" s="87">
        <v>2325</v>
      </c>
      <c r="K51" s="87">
        <v>2207</v>
      </c>
      <c r="L51" s="87">
        <v>2150</v>
      </c>
      <c r="M51" s="88">
        <v>2230</v>
      </c>
    </row>
    <row r="52" spans="2:13" ht="27.75" customHeight="1">
      <c r="B52" s="1246"/>
      <c r="C52" s="1247"/>
      <c r="D52" s="85"/>
      <c r="E52" s="1250" t="s">
        <v>37</v>
      </c>
      <c r="F52" s="1250"/>
      <c r="G52" s="1250"/>
      <c r="H52" s="1251"/>
      <c r="I52" s="86">
        <v>9017</v>
      </c>
      <c r="J52" s="87">
        <v>9128</v>
      </c>
      <c r="K52" s="87">
        <v>9186</v>
      </c>
      <c r="L52" s="87">
        <v>9162</v>
      </c>
      <c r="M52" s="88">
        <v>9215</v>
      </c>
    </row>
    <row r="53" spans="2:13" ht="27.75" customHeight="1" thickBot="1">
      <c r="B53" s="1257" t="s">
        <v>38</v>
      </c>
      <c r="C53" s="1258"/>
      <c r="D53" s="92"/>
      <c r="E53" s="1259" t="s">
        <v>39</v>
      </c>
      <c r="F53" s="1259"/>
      <c r="G53" s="1259"/>
      <c r="H53" s="1260"/>
      <c r="I53" s="93">
        <v>3243</v>
      </c>
      <c r="J53" s="94">
        <v>4393</v>
      </c>
      <c r="K53" s="94">
        <v>4258</v>
      </c>
      <c r="L53" s="94">
        <v>3940</v>
      </c>
      <c r="M53" s="95">
        <v>3137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sT7G1L1N/kL4i/h+TgMQCMIfIV8J14imVvJyLST3TuSpHUfDIs0YkSeN/0HdVPMoFPd27y1nWATqAQ5i5bXOw==" saltValue="XuNr5r4UiYsrc+XfXO37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55" zoomScaleNormal="55" zoomScaleSheetLayoutView="100" workbookViewId="0">
      <selection activeCell="DI51" sqref="DI5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542</v>
      </c>
      <c r="G54" s="104" t="s">
        <v>543</v>
      </c>
      <c r="H54" s="105" t="s">
        <v>544</v>
      </c>
    </row>
    <row r="55" spans="2:8" ht="52.5" customHeight="1">
      <c r="B55" s="106"/>
      <c r="C55" s="1269" t="s">
        <v>42</v>
      </c>
      <c r="D55" s="1269"/>
      <c r="E55" s="1270"/>
      <c r="F55" s="107">
        <v>609</v>
      </c>
      <c r="G55" s="107">
        <v>569</v>
      </c>
      <c r="H55" s="108">
        <v>809</v>
      </c>
    </row>
    <row r="56" spans="2:8" ht="52.5" customHeight="1">
      <c r="B56" s="109"/>
      <c r="C56" s="1271" t="s">
        <v>43</v>
      </c>
      <c r="D56" s="1271"/>
      <c r="E56" s="1272"/>
      <c r="F56" s="110">
        <v>2</v>
      </c>
      <c r="G56" s="110">
        <v>2</v>
      </c>
      <c r="H56" s="111">
        <v>2</v>
      </c>
    </row>
    <row r="57" spans="2:8" ht="53.25" customHeight="1">
      <c r="B57" s="109"/>
      <c r="C57" s="1273" t="s">
        <v>44</v>
      </c>
      <c r="D57" s="1273"/>
      <c r="E57" s="1274"/>
      <c r="F57" s="112">
        <v>162</v>
      </c>
      <c r="G57" s="112">
        <v>154</v>
      </c>
      <c r="H57" s="113">
        <v>153</v>
      </c>
    </row>
    <row r="58" spans="2:8" ht="45.75" customHeight="1">
      <c r="B58" s="114"/>
      <c r="C58" s="1261" t="s">
        <v>582</v>
      </c>
      <c r="D58" s="1262"/>
      <c r="E58" s="1263"/>
      <c r="F58" s="115">
        <v>96</v>
      </c>
      <c r="G58" s="115">
        <v>89</v>
      </c>
      <c r="H58" s="116">
        <v>85</v>
      </c>
    </row>
    <row r="59" spans="2:8" ht="45.75" customHeight="1">
      <c r="B59" s="114"/>
      <c r="C59" s="1261" t="s">
        <v>583</v>
      </c>
      <c r="D59" s="1262"/>
      <c r="E59" s="1263"/>
      <c r="F59" s="115">
        <v>50</v>
      </c>
      <c r="G59" s="115">
        <v>50</v>
      </c>
      <c r="H59" s="116">
        <v>50</v>
      </c>
    </row>
    <row r="60" spans="2:8" ht="45.75" customHeight="1">
      <c r="B60" s="114"/>
      <c r="C60" s="1261" t="s">
        <v>584</v>
      </c>
      <c r="D60" s="1262"/>
      <c r="E60" s="1263"/>
      <c r="F60" s="115">
        <v>11</v>
      </c>
      <c r="G60" s="115">
        <v>10</v>
      </c>
      <c r="H60" s="116">
        <v>12</v>
      </c>
    </row>
    <row r="61" spans="2:8" ht="45.75" customHeight="1">
      <c r="B61" s="114"/>
      <c r="C61" s="1261" t="s">
        <v>585</v>
      </c>
      <c r="D61" s="1262"/>
      <c r="E61" s="1263"/>
      <c r="F61" s="115">
        <v>4</v>
      </c>
      <c r="G61" s="115">
        <v>4</v>
      </c>
      <c r="H61" s="116">
        <v>4</v>
      </c>
    </row>
    <row r="62" spans="2:8" ht="45.75" customHeight="1" thickBot="1">
      <c r="B62" s="117"/>
      <c r="C62" s="1264" t="s">
        <v>586</v>
      </c>
      <c r="D62" s="1265"/>
      <c r="E62" s="1266"/>
      <c r="F62" s="118">
        <v>1</v>
      </c>
      <c r="G62" s="118">
        <v>1</v>
      </c>
      <c r="H62" s="119">
        <v>1</v>
      </c>
    </row>
    <row r="63" spans="2:8" ht="52.5" customHeight="1" thickBot="1">
      <c r="B63" s="120"/>
      <c r="C63" s="1267" t="s">
        <v>45</v>
      </c>
      <c r="D63" s="1267"/>
      <c r="E63" s="1268"/>
      <c r="F63" s="121">
        <v>772</v>
      </c>
      <c r="G63" s="121">
        <v>725</v>
      </c>
      <c r="H63" s="122">
        <v>964</v>
      </c>
    </row>
    <row r="64" spans="2:8" ht="15" customHeight="1"/>
    <row r="65" ht="0" hidden="1" customHeight="1"/>
    <row r="66" ht="0" hidden="1" customHeight="1"/>
  </sheetData>
  <sheetProtection algorithmName="SHA-512" hashValue="QTg2owHGwDBWVtOloaofdu+SllpU6E12KE6nDgmpCJLCZRm5hCkJ4YGeshFi+P9mU5NLK2XSccfiAeJ3dMCyeA==" saltValue="wvzESuafbhG5++8Uzlvx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A2" sqref="A2"/>
    </sheetView>
  </sheetViews>
  <sheetFormatPr defaultColWidth="0" defaultRowHeight="13.5" customHeight="1" zeroHeight="1"/>
  <cols>
    <col min="1" max="1" width="6.375" style="367" customWidth="1"/>
    <col min="2" max="107" width="2.37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596</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74.400000000000006</v>
      </c>
      <c r="CG51" s="1277"/>
      <c r="CH51" s="1277"/>
      <c r="CI51" s="1277"/>
      <c r="CJ51" s="1277"/>
      <c r="CK51" s="1277"/>
      <c r="CL51" s="1277"/>
      <c r="CM51" s="1277"/>
      <c r="CN51" s="1277">
        <v>70.099999999999994</v>
      </c>
      <c r="CO51" s="1277"/>
      <c r="CP51" s="1277"/>
      <c r="CQ51" s="1277"/>
      <c r="CR51" s="1277"/>
      <c r="CS51" s="1277"/>
      <c r="CT51" s="1277"/>
      <c r="CU51" s="1277"/>
      <c r="CV51" s="1277">
        <v>55.9</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57.2</v>
      </c>
      <c r="CG53" s="1277"/>
      <c r="CH53" s="1277"/>
      <c r="CI53" s="1277"/>
      <c r="CJ53" s="1277"/>
      <c r="CK53" s="1277"/>
      <c r="CL53" s="1277"/>
      <c r="CM53" s="1277"/>
      <c r="CN53" s="1277">
        <v>73</v>
      </c>
      <c r="CO53" s="1277"/>
      <c r="CP53" s="1277"/>
      <c r="CQ53" s="1277"/>
      <c r="CR53" s="1277"/>
      <c r="CS53" s="1277"/>
      <c r="CT53" s="1277"/>
      <c r="CU53" s="1277"/>
      <c r="CV53" s="1277">
        <v>73.599999999999994</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599</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601</v>
      </c>
    </row>
    <row r="64" spans="1:109">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c r="B73" s="374"/>
      <c r="G73" s="1293"/>
      <c r="H73" s="1293"/>
      <c r="I73" s="1293"/>
      <c r="J73" s="1293"/>
      <c r="K73" s="1276"/>
      <c r="L73" s="1276"/>
      <c r="M73" s="1276"/>
      <c r="N73" s="1276"/>
      <c r="AM73" s="383"/>
      <c r="AN73" s="1280" t="s">
        <v>596</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7">
        <v>57.9</v>
      </c>
      <c r="BQ73" s="1277"/>
      <c r="BR73" s="1277"/>
      <c r="BS73" s="1277"/>
      <c r="BT73" s="1277"/>
      <c r="BU73" s="1277"/>
      <c r="BV73" s="1277"/>
      <c r="BW73" s="1277"/>
      <c r="BX73" s="1277">
        <v>79.7</v>
      </c>
      <c r="BY73" s="1277"/>
      <c r="BZ73" s="1277"/>
      <c r="CA73" s="1277"/>
      <c r="CB73" s="1277"/>
      <c r="CC73" s="1277"/>
      <c r="CD73" s="1277"/>
      <c r="CE73" s="1277"/>
      <c r="CF73" s="1277">
        <v>74.400000000000006</v>
      </c>
      <c r="CG73" s="1277"/>
      <c r="CH73" s="1277"/>
      <c r="CI73" s="1277"/>
      <c r="CJ73" s="1277"/>
      <c r="CK73" s="1277"/>
      <c r="CL73" s="1277"/>
      <c r="CM73" s="1277"/>
      <c r="CN73" s="1277">
        <v>70.099999999999994</v>
      </c>
      <c r="CO73" s="1277"/>
      <c r="CP73" s="1277"/>
      <c r="CQ73" s="1277"/>
      <c r="CR73" s="1277"/>
      <c r="CS73" s="1277"/>
      <c r="CT73" s="1277"/>
      <c r="CU73" s="1277"/>
      <c r="CV73" s="1277">
        <v>55.9</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7">
        <v>4.2</v>
      </c>
      <c r="BQ75" s="1277"/>
      <c r="BR75" s="1277"/>
      <c r="BS75" s="1277"/>
      <c r="BT75" s="1277"/>
      <c r="BU75" s="1277"/>
      <c r="BV75" s="1277"/>
      <c r="BW75" s="1277"/>
      <c r="BX75" s="1277">
        <v>3.3</v>
      </c>
      <c r="BY75" s="1277"/>
      <c r="BZ75" s="1277"/>
      <c r="CA75" s="1277"/>
      <c r="CB75" s="1277"/>
      <c r="CC75" s="1277"/>
      <c r="CD75" s="1277"/>
      <c r="CE75" s="1277"/>
      <c r="CF75" s="1277">
        <v>3.8</v>
      </c>
      <c r="CG75" s="1277"/>
      <c r="CH75" s="1277"/>
      <c r="CI75" s="1277"/>
      <c r="CJ75" s="1277"/>
      <c r="CK75" s="1277"/>
      <c r="CL75" s="1277"/>
      <c r="CM75" s="1277"/>
      <c r="CN75" s="1277">
        <v>4.7</v>
      </c>
      <c r="CO75" s="1277"/>
      <c r="CP75" s="1277"/>
      <c r="CQ75" s="1277"/>
      <c r="CR75" s="1277"/>
      <c r="CS75" s="1277"/>
      <c r="CT75" s="1277"/>
      <c r="CU75" s="1277"/>
      <c r="CV75" s="1277">
        <v>5.7</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599</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603</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oR8X91K449ZAjUDw7AQYvk2ViH5NqqRvBsecIgqiDpVK5G2LMMANR8wDUXLmHFnonNYJKSiWZ1wFvduBqOamQ==" saltValue="avmQf7Sv+mJhcQHcK9pv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ekqFH3NbAOODfVGT/mcRSgW46x3SBC/29BEqai5IU5intHEGxZIBogkpk4Le0V+dso6lUdb0Wx4DECjVeXtzg==" saltValue="4VZM7qp+ociARxie1cQv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375" style="271" customWidth="1"/>
    <col min="35" max="122" width="2.375" style="270" customWidth="1"/>
    <col min="123" max="16384" width="2.37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LAr8k30dfxdlIHgH8HlfpDmLctv8LQiZv6OQMUMIe2ZtWlmh/t45L35pTz+AgiJgYZKPgVxrnLb8d9rYnI8LQ==" saltValue="QzzHbgCzv1bsi3h7BIuE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537</v>
      </c>
      <c r="G2" s="136"/>
      <c r="H2" s="137"/>
    </row>
    <row r="3" spans="1:8">
      <c r="A3" s="133" t="s">
        <v>530</v>
      </c>
      <c r="B3" s="138"/>
      <c r="C3" s="139"/>
      <c r="D3" s="140">
        <v>39670</v>
      </c>
      <c r="E3" s="141"/>
      <c r="F3" s="142">
        <v>53270</v>
      </c>
      <c r="G3" s="143"/>
      <c r="H3" s="144"/>
    </row>
    <row r="4" spans="1:8">
      <c r="A4" s="145"/>
      <c r="B4" s="146"/>
      <c r="C4" s="147"/>
      <c r="D4" s="148">
        <v>20379</v>
      </c>
      <c r="E4" s="149"/>
      <c r="F4" s="150">
        <v>24316</v>
      </c>
      <c r="G4" s="151"/>
      <c r="H4" s="152"/>
    </row>
    <row r="5" spans="1:8">
      <c r="A5" s="133" t="s">
        <v>532</v>
      </c>
      <c r="B5" s="138"/>
      <c r="C5" s="139"/>
      <c r="D5" s="140">
        <v>70457</v>
      </c>
      <c r="E5" s="141"/>
      <c r="F5" s="142">
        <v>53292</v>
      </c>
      <c r="G5" s="143"/>
      <c r="H5" s="144"/>
    </row>
    <row r="6" spans="1:8">
      <c r="A6" s="145"/>
      <c r="B6" s="146"/>
      <c r="C6" s="147"/>
      <c r="D6" s="148">
        <v>35776</v>
      </c>
      <c r="E6" s="149"/>
      <c r="F6" s="150">
        <v>28900</v>
      </c>
      <c r="G6" s="151"/>
      <c r="H6" s="152"/>
    </row>
    <row r="7" spans="1:8">
      <c r="A7" s="133" t="s">
        <v>533</v>
      </c>
      <c r="B7" s="138"/>
      <c r="C7" s="139"/>
      <c r="D7" s="140">
        <v>21415</v>
      </c>
      <c r="E7" s="141"/>
      <c r="F7" s="142">
        <v>49919</v>
      </c>
      <c r="G7" s="143"/>
      <c r="H7" s="144"/>
    </row>
    <row r="8" spans="1:8">
      <c r="A8" s="145"/>
      <c r="B8" s="146"/>
      <c r="C8" s="147"/>
      <c r="D8" s="148">
        <v>10665</v>
      </c>
      <c r="E8" s="149"/>
      <c r="F8" s="150">
        <v>26398</v>
      </c>
      <c r="G8" s="151"/>
      <c r="H8" s="152"/>
    </row>
    <row r="9" spans="1:8">
      <c r="A9" s="133" t="s">
        <v>534</v>
      </c>
      <c r="B9" s="138"/>
      <c r="C9" s="139"/>
      <c r="D9" s="140">
        <v>16269</v>
      </c>
      <c r="E9" s="141"/>
      <c r="F9" s="142">
        <v>47738</v>
      </c>
      <c r="G9" s="143"/>
      <c r="H9" s="144"/>
    </row>
    <row r="10" spans="1:8">
      <c r="A10" s="145"/>
      <c r="B10" s="146"/>
      <c r="C10" s="147"/>
      <c r="D10" s="148">
        <v>5863</v>
      </c>
      <c r="E10" s="149"/>
      <c r="F10" s="150">
        <v>24937</v>
      </c>
      <c r="G10" s="151"/>
      <c r="H10" s="152"/>
    </row>
    <row r="11" spans="1:8">
      <c r="A11" s="133" t="s">
        <v>535</v>
      </c>
      <c r="B11" s="138"/>
      <c r="C11" s="139"/>
      <c r="D11" s="140">
        <v>25902</v>
      </c>
      <c r="E11" s="141"/>
      <c r="F11" s="142">
        <v>52191</v>
      </c>
      <c r="G11" s="143"/>
      <c r="H11" s="144"/>
    </row>
    <row r="12" spans="1:8">
      <c r="A12" s="145"/>
      <c r="B12" s="146"/>
      <c r="C12" s="153"/>
      <c r="D12" s="148">
        <v>9650</v>
      </c>
      <c r="E12" s="149"/>
      <c r="F12" s="150">
        <v>24843</v>
      </c>
      <c r="G12" s="151"/>
      <c r="H12" s="152"/>
    </row>
    <row r="13" spans="1:8">
      <c r="A13" s="133"/>
      <c r="B13" s="138"/>
      <c r="C13" s="154"/>
      <c r="D13" s="155">
        <v>34743</v>
      </c>
      <c r="E13" s="156"/>
      <c r="F13" s="157">
        <v>51282</v>
      </c>
      <c r="G13" s="158"/>
      <c r="H13" s="144"/>
    </row>
    <row r="14" spans="1:8">
      <c r="A14" s="145"/>
      <c r="B14" s="146"/>
      <c r="C14" s="147"/>
      <c r="D14" s="148">
        <v>16467</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6.29</v>
      </c>
      <c r="C19" s="159">
        <f>ROUND(VALUE(SUBSTITUTE(実質収支比率等に係る経年分析!G$48,"▲","-")),2)</f>
        <v>6.25</v>
      </c>
      <c r="D19" s="159">
        <f>ROUND(VALUE(SUBSTITUTE(実質収支比率等に係る経年分析!H$48,"▲","-")),2)</f>
        <v>4.72</v>
      </c>
      <c r="E19" s="159">
        <f>ROUND(VALUE(SUBSTITUTE(実質収支比率等に係る経年分析!I$48,"▲","-")),2)</f>
        <v>5.16</v>
      </c>
      <c r="F19" s="159">
        <f>ROUND(VALUE(SUBSTITUTE(実質収支比率等に係る経年分析!J$48,"▲","-")),2)</f>
        <v>3.66</v>
      </c>
    </row>
    <row r="20" spans="1:11">
      <c r="A20" s="159" t="s">
        <v>49</v>
      </c>
      <c r="B20" s="159">
        <f>ROUND(VALUE(SUBSTITUTE(実質収支比率等に係る経年分析!F$47,"▲","-")),2)</f>
        <v>10.88</v>
      </c>
      <c r="C20" s="159">
        <f>ROUND(VALUE(SUBSTITUTE(実質収支比率等に係る経年分析!G$47,"▲","-")),2)</f>
        <v>8.23</v>
      </c>
      <c r="D20" s="159">
        <f>ROUND(VALUE(SUBSTITUTE(実質収支比率等に係る経年分析!H$47,"▲","-")),2)</f>
        <v>9.52</v>
      </c>
      <c r="E20" s="159">
        <f>ROUND(VALUE(SUBSTITUTE(実質収支比率等に係る経年分析!I$47,"▲","-")),2)</f>
        <v>9.02</v>
      </c>
      <c r="F20" s="159">
        <f>ROUND(VALUE(SUBSTITUTE(実質収支比率等に係る経年分析!J$47,"▲","-")),2)</f>
        <v>12.89</v>
      </c>
    </row>
    <row r="21" spans="1:11">
      <c r="A21" s="159" t="s">
        <v>50</v>
      </c>
      <c r="B21" s="159">
        <f>IF(ISNUMBER(VALUE(SUBSTITUTE(実質収支比率等に係る経年分析!F$49,"▲","-"))),ROUND(VALUE(SUBSTITUTE(実質収支比率等に係る経年分析!F$49,"▲","-")),2),NA())</f>
        <v>-3.27</v>
      </c>
      <c r="C21" s="159">
        <f>IF(ISNUMBER(VALUE(SUBSTITUTE(実質収支比率等に係る経年分析!G$49,"▲","-"))),ROUND(VALUE(SUBSTITUTE(実質収支比率等に係る経年分析!G$49,"▲","-")),2),NA())</f>
        <v>-8.23</v>
      </c>
      <c r="D21" s="159">
        <f>IF(ISNUMBER(VALUE(SUBSTITUTE(実質収支比率等に係る経年分析!H$49,"▲","-"))),ROUND(VALUE(SUBSTITUTE(実質収支比率等に係る経年分析!H$49,"▲","-")),2),NA())</f>
        <v>-5.23</v>
      </c>
      <c r="E21" s="159">
        <f>IF(ISNUMBER(VALUE(SUBSTITUTE(実質収支比率等に係る経年分析!I$49,"▲","-"))),ROUND(VALUE(SUBSTITUTE(実質収支比率等に係る経年分析!I$49,"▲","-")),2),NA())</f>
        <v>-4.2300000000000004</v>
      </c>
      <c r="F21" s="159">
        <f>IF(ISNUMBER(VALUE(SUBSTITUTE(実質収支比率等に係る経年分析!J$49,"▲","-"))),ROUND(VALUE(SUBSTITUTE(実質収支比率等に係る経年分析!J$49,"▲","-")),2),NA())</f>
        <v>-2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0.57999999999999996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1.25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0.56999999999999995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0.97</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2.46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19.62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18.48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19.64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20.53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850</v>
      </c>
      <c r="E42" s="161"/>
      <c r="F42" s="161"/>
      <c r="G42" s="161">
        <f>'実質公債費比率（分子）の構造'!L$52</f>
        <v>907</v>
      </c>
      <c r="H42" s="161"/>
      <c r="I42" s="161"/>
      <c r="J42" s="161">
        <f>'実質公債費比率（分子）の構造'!M$52</f>
        <v>846</v>
      </c>
      <c r="K42" s="161"/>
      <c r="L42" s="161"/>
      <c r="M42" s="161">
        <f>'実質公債費比率（分子）の構造'!N$52</f>
        <v>804</v>
      </c>
      <c r="N42" s="161"/>
      <c r="O42" s="161"/>
      <c r="P42" s="161">
        <f>'実質公債費比率（分子）の構造'!O$52</f>
        <v>802</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41</v>
      </c>
      <c r="C45" s="161"/>
      <c r="D45" s="161"/>
      <c r="E45" s="161">
        <f>'実質公債費比率（分子）の構造'!L$49</f>
        <v>42</v>
      </c>
      <c r="F45" s="161"/>
      <c r="G45" s="161"/>
      <c r="H45" s="161">
        <f>'実質公債費比率（分子）の構造'!M$49</f>
        <v>38</v>
      </c>
      <c r="I45" s="161"/>
      <c r="J45" s="161"/>
      <c r="K45" s="161">
        <f>'実質公債費比率（分子）の構造'!N$49</f>
        <v>36</v>
      </c>
      <c r="L45" s="161"/>
      <c r="M45" s="161"/>
      <c r="N45" s="161">
        <f>'実質公債費比率（分子）の構造'!O$49</f>
        <v>34</v>
      </c>
      <c r="O45" s="161"/>
      <c r="P45" s="161"/>
    </row>
    <row r="46" spans="1:16">
      <c r="A46" s="161" t="s">
        <v>61</v>
      </c>
      <c r="B46" s="161">
        <f>'実質公債費比率（分子）の構造'!K$48</f>
        <v>180</v>
      </c>
      <c r="C46" s="161"/>
      <c r="D46" s="161"/>
      <c r="E46" s="161">
        <f>'実質公債費比率（分子）の構造'!L$48</f>
        <v>198</v>
      </c>
      <c r="F46" s="161"/>
      <c r="G46" s="161"/>
      <c r="H46" s="161">
        <f>'実質公債費比率（分子）の構造'!M$48</f>
        <v>206</v>
      </c>
      <c r="I46" s="161"/>
      <c r="J46" s="161"/>
      <c r="K46" s="161">
        <f>'実質公債費比率（分子）の構造'!N$48</f>
        <v>193</v>
      </c>
      <c r="L46" s="161"/>
      <c r="M46" s="161"/>
      <c r="N46" s="161">
        <f>'実質公債費比率（分子）の構造'!O$48</f>
        <v>162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820</v>
      </c>
      <c r="C49" s="161"/>
      <c r="D49" s="161"/>
      <c r="E49" s="161">
        <f>'実質公債費比率（分子）の構造'!L$45</f>
        <v>829</v>
      </c>
      <c r="F49" s="161"/>
      <c r="G49" s="161"/>
      <c r="H49" s="161">
        <f>'実質公債費比率（分子）の構造'!M$45</f>
        <v>892</v>
      </c>
      <c r="I49" s="161"/>
      <c r="J49" s="161"/>
      <c r="K49" s="161">
        <f>'実質公債費比率（分子）の構造'!N$45</f>
        <v>923</v>
      </c>
      <c r="L49" s="161"/>
      <c r="M49" s="161"/>
      <c r="N49" s="161">
        <f>'実質公債費比率（分子）の構造'!O$45</f>
        <v>948</v>
      </c>
      <c r="O49" s="161"/>
      <c r="P49" s="161"/>
    </row>
    <row r="50" spans="1:16">
      <c r="A50" s="161" t="s">
        <v>64</v>
      </c>
      <c r="B50" s="161" t="e">
        <f>NA()</f>
        <v>#N/A</v>
      </c>
      <c r="C50" s="161">
        <f>IF(ISNUMBER('実質公債費比率（分子）の構造'!K$53),'実質公債費比率（分子）の構造'!K$53,NA())</f>
        <v>191</v>
      </c>
      <c r="D50" s="161" t="e">
        <f>NA()</f>
        <v>#N/A</v>
      </c>
      <c r="E50" s="161" t="e">
        <f>NA()</f>
        <v>#N/A</v>
      </c>
      <c r="F50" s="161">
        <f>IF(ISNUMBER('実質公債費比率（分子）の構造'!L$53),'実質公債費比率（分子）の構造'!L$53,NA())</f>
        <v>162</v>
      </c>
      <c r="G50" s="161" t="e">
        <f>NA()</f>
        <v>#N/A</v>
      </c>
      <c r="H50" s="161" t="e">
        <f>NA()</f>
        <v>#N/A</v>
      </c>
      <c r="I50" s="161">
        <f>IF(ISNUMBER('実質公債費比率（分子）の構造'!M$53),'実質公債費比率（分子）の構造'!M$53,NA())</f>
        <v>290</v>
      </c>
      <c r="J50" s="161" t="e">
        <f>NA()</f>
        <v>#N/A</v>
      </c>
      <c r="K50" s="161" t="e">
        <f>NA()</f>
        <v>#N/A</v>
      </c>
      <c r="L50" s="161">
        <f>IF(ISNUMBER('実質公債費比率（分子）の構造'!N$53),'実質公債費比率（分子）の構造'!N$53,NA())</f>
        <v>348</v>
      </c>
      <c r="M50" s="161" t="e">
        <f>NA()</f>
        <v>#N/A</v>
      </c>
      <c r="N50" s="161" t="e">
        <f>NA()</f>
        <v>#N/A</v>
      </c>
      <c r="O50" s="161">
        <f>IF(ISNUMBER('実質公債費比率（分子）の構造'!O$53),'実質公債費比率（分子）の構造'!O$53,NA())</f>
        <v>342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9017</v>
      </c>
      <c r="E56" s="160"/>
      <c r="F56" s="160"/>
      <c r="G56" s="160">
        <f>'将来負担比率（分子）の構造'!J$52</f>
        <v>9128</v>
      </c>
      <c r="H56" s="160"/>
      <c r="I56" s="160"/>
      <c r="J56" s="160">
        <f>'将来負担比率（分子）の構造'!K$52</f>
        <v>9186</v>
      </c>
      <c r="K56" s="160"/>
      <c r="L56" s="160"/>
      <c r="M56" s="160">
        <f>'将来負担比率（分子）の構造'!L$52</f>
        <v>9162</v>
      </c>
      <c r="N56" s="160"/>
      <c r="O56" s="160"/>
      <c r="P56" s="160">
        <f>'将来負担比率（分子）の構造'!M$52</f>
        <v>9215</v>
      </c>
    </row>
    <row r="57" spans="1:16">
      <c r="A57" s="160" t="s">
        <v>36</v>
      </c>
      <c r="B57" s="160"/>
      <c r="C57" s="160"/>
      <c r="D57" s="160">
        <f>'将来負担比率（分子）の構造'!I$51</f>
        <v>2454</v>
      </c>
      <c r="E57" s="160"/>
      <c r="F57" s="160"/>
      <c r="G57" s="160">
        <f>'将来負担比率（分子）の構造'!J$51</f>
        <v>2325</v>
      </c>
      <c r="H57" s="160"/>
      <c r="I57" s="160"/>
      <c r="J57" s="160">
        <f>'将来負担比率（分子）の構造'!K$51</f>
        <v>2207</v>
      </c>
      <c r="K57" s="160"/>
      <c r="L57" s="160"/>
      <c r="M57" s="160">
        <f>'将来負担比率（分子）の構造'!L$51</f>
        <v>2150</v>
      </c>
      <c r="N57" s="160"/>
      <c r="O57" s="160"/>
      <c r="P57" s="160">
        <f>'将来負担比率（分子）の構造'!M$51</f>
        <v>2230</v>
      </c>
    </row>
    <row r="58" spans="1:16">
      <c r="A58" s="160" t="s">
        <v>35</v>
      </c>
      <c r="B58" s="160"/>
      <c r="C58" s="160"/>
      <c r="D58" s="160">
        <f>'将来負担比率（分子）の構造'!I$50</f>
        <v>1576</v>
      </c>
      <c r="E58" s="160"/>
      <c r="F58" s="160"/>
      <c r="G58" s="160">
        <f>'将来負担比率（分子）の構造'!J$50</f>
        <v>1004</v>
      </c>
      <c r="H58" s="160"/>
      <c r="I58" s="160"/>
      <c r="J58" s="160">
        <f>'将来負担比率（分子）の構造'!K$50</f>
        <v>1059</v>
      </c>
      <c r="K58" s="160"/>
      <c r="L58" s="160"/>
      <c r="M58" s="160">
        <f>'将来負担比率（分子）の構造'!L$50</f>
        <v>1182</v>
      </c>
      <c r="N58" s="160"/>
      <c r="O58" s="160"/>
      <c r="P58" s="160">
        <f>'将来負担比率（分子）の構造'!M$50</f>
        <v>1633</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3086</v>
      </c>
      <c r="C62" s="160"/>
      <c r="D62" s="160"/>
      <c r="E62" s="160">
        <f>'将来負担比率（分子）の構造'!J$45</f>
        <v>2830</v>
      </c>
      <c r="F62" s="160"/>
      <c r="G62" s="160"/>
      <c r="H62" s="160">
        <f>'将来負担比率（分子）の構造'!K$45</f>
        <v>2653</v>
      </c>
      <c r="I62" s="160"/>
      <c r="J62" s="160"/>
      <c r="K62" s="160">
        <f>'将来負担比率（分子）の構造'!L$45</f>
        <v>2611</v>
      </c>
      <c r="L62" s="160"/>
      <c r="M62" s="160"/>
      <c r="N62" s="160">
        <f>'将来負担比率（分子）の構造'!M$45</f>
        <v>2592</v>
      </c>
      <c r="O62" s="160"/>
      <c r="P62" s="160"/>
    </row>
    <row r="63" spans="1:16">
      <c r="A63" s="160" t="s">
        <v>28</v>
      </c>
      <c r="B63" s="160">
        <f>'将来負担比率（分子）の構造'!I$44</f>
        <v>239</v>
      </c>
      <c r="C63" s="160"/>
      <c r="D63" s="160"/>
      <c r="E63" s="160">
        <f>'将来負担比率（分子）の構造'!J$44</f>
        <v>258</v>
      </c>
      <c r="F63" s="160"/>
      <c r="G63" s="160"/>
      <c r="H63" s="160">
        <f>'将来負担比率（分子）の構造'!K$44</f>
        <v>272</v>
      </c>
      <c r="I63" s="160"/>
      <c r="J63" s="160"/>
      <c r="K63" s="160">
        <f>'将来負担比率（分子）の構造'!L$44</f>
        <v>248</v>
      </c>
      <c r="L63" s="160"/>
      <c r="M63" s="160"/>
      <c r="N63" s="160">
        <f>'将来負担比率（分子）の構造'!M$44</f>
        <v>242</v>
      </c>
      <c r="O63" s="160"/>
      <c r="P63" s="160"/>
    </row>
    <row r="64" spans="1:16">
      <c r="A64" s="160" t="s">
        <v>27</v>
      </c>
      <c r="B64" s="160">
        <f>'将来負担比率（分子）の構造'!I$43</f>
        <v>3562</v>
      </c>
      <c r="C64" s="160"/>
      <c r="D64" s="160"/>
      <c r="E64" s="160">
        <f>'将来負担比率（分子）の構造'!J$43</f>
        <v>3636</v>
      </c>
      <c r="F64" s="160"/>
      <c r="G64" s="160"/>
      <c r="H64" s="160">
        <f>'将来負担比率（分子）の構造'!K$43</f>
        <v>3688</v>
      </c>
      <c r="I64" s="160"/>
      <c r="J64" s="160"/>
      <c r="K64" s="160">
        <f>'将来負担比率（分子）の構造'!L$43</f>
        <v>3687</v>
      </c>
      <c r="L64" s="160"/>
      <c r="M64" s="160"/>
      <c r="N64" s="160">
        <f>'将来負担比率（分子）の構造'!M$43</f>
        <v>3575</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9404</v>
      </c>
      <c r="C66" s="160"/>
      <c r="D66" s="160"/>
      <c r="E66" s="160">
        <f>'将来負担比率（分子）の構造'!J$41</f>
        <v>10125</v>
      </c>
      <c r="F66" s="160"/>
      <c r="G66" s="160"/>
      <c r="H66" s="160">
        <f>'将来負担比率（分子）の構造'!K$41</f>
        <v>10096</v>
      </c>
      <c r="I66" s="160"/>
      <c r="J66" s="160"/>
      <c r="K66" s="160">
        <f>'将来負担比率（分子）の構造'!L$41</f>
        <v>9888</v>
      </c>
      <c r="L66" s="160"/>
      <c r="M66" s="160"/>
      <c r="N66" s="160">
        <f>'将来負担比率（分子）の構造'!M$41</f>
        <v>9806</v>
      </c>
      <c r="O66" s="160"/>
      <c r="P66" s="160"/>
    </row>
    <row r="67" spans="1:16">
      <c r="A67" s="160" t="s">
        <v>68</v>
      </c>
      <c r="B67" s="160" t="e">
        <f>NA()</f>
        <v>#N/A</v>
      </c>
      <c r="C67" s="160">
        <f>IF(ISNUMBER('将来負担比率（分子）の構造'!I$53), IF('将来負担比率（分子）の構造'!I$53 &lt; 0, 0, '将来負担比率（分子）の構造'!I$53), NA())</f>
        <v>3243</v>
      </c>
      <c r="D67" s="160" t="e">
        <f>NA()</f>
        <v>#N/A</v>
      </c>
      <c r="E67" s="160" t="e">
        <f>NA()</f>
        <v>#N/A</v>
      </c>
      <c r="F67" s="160">
        <f>IF(ISNUMBER('将来負担比率（分子）の構造'!J$53), IF('将来負担比率（分子）の構造'!J$53 &lt; 0, 0, '将来負担比率（分子）の構造'!J$53), NA())</f>
        <v>4393</v>
      </c>
      <c r="G67" s="160" t="e">
        <f>NA()</f>
        <v>#N/A</v>
      </c>
      <c r="H67" s="160" t="e">
        <f>NA()</f>
        <v>#N/A</v>
      </c>
      <c r="I67" s="160">
        <f>IF(ISNUMBER('将来負担比率（分子）の構造'!K$53), IF('将来負担比率（分子）の構造'!K$53 &lt; 0, 0, '将来負担比率（分子）の構造'!K$53), NA())</f>
        <v>4258</v>
      </c>
      <c r="J67" s="160" t="e">
        <f>NA()</f>
        <v>#N/A</v>
      </c>
      <c r="K67" s="160" t="e">
        <f>NA()</f>
        <v>#N/A</v>
      </c>
      <c r="L67" s="160">
        <f>IF(ISNUMBER('将来負担比率（分子）の構造'!L$53), IF('将来負担比率（分子）の構造'!L$53 &lt; 0, 0, '将来負担比率（分子）の構造'!L$53), NA())</f>
        <v>3940</v>
      </c>
      <c r="M67" s="160" t="e">
        <f>NA()</f>
        <v>#N/A</v>
      </c>
      <c r="N67" s="160" t="e">
        <f>NA()</f>
        <v>#N/A</v>
      </c>
      <c r="O67" s="160">
        <f>IF(ISNUMBER('将来負担比率（分子）の構造'!M$53), IF('将来負担比率（分子）の構造'!M$53 &lt; 0, 0, '将来負担比率（分子）の構造'!M$53), NA())</f>
        <v>3137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609</v>
      </c>
      <c r="C72" s="164">
        <f>基金残高に係る経年分析!G55</f>
        <v>569</v>
      </c>
      <c r="D72" s="164">
        <f>基金残高に係る経年分析!H55</f>
        <v>809</v>
      </c>
    </row>
    <row r="73" spans="1:16">
      <c r="A73" s="163" t="s">
        <v>71</v>
      </c>
      <c r="B73" s="164">
        <f>基金残高に係る経年分析!F56</f>
        <v>2</v>
      </c>
      <c r="C73" s="164">
        <f>基金残高に係る経年分析!G56</f>
        <v>2</v>
      </c>
      <c r="D73" s="164">
        <f>基金残高に係る経年分析!H56</f>
        <v>2</v>
      </c>
    </row>
    <row r="74" spans="1:16">
      <c r="A74" s="163" t="s">
        <v>72</v>
      </c>
      <c r="B74" s="164">
        <f>基金残高に係る経年分析!F57</f>
        <v>162</v>
      </c>
      <c r="C74" s="164">
        <f>基金残高に係る経年分析!G57</f>
        <v>154</v>
      </c>
      <c r="D74" s="164">
        <f>基金残高に係る経年分析!H57</f>
        <v>153</v>
      </c>
    </row>
  </sheetData>
  <sheetProtection algorithmName="SHA-512" hashValue="kJ+Hxp5tIY9oSPzQrBh9zvp2k6KW8aKFse1pyZncWw2rxO/EYA0qPPsn2kdiNHtcZRwjHwWVR8lvUJlQtSt5Eg==" saltValue="Cx8Z9QNhDVqQb+IDhhoq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3734179</v>
      </c>
      <c r="S5" s="649"/>
      <c r="T5" s="649"/>
      <c r="U5" s="649"/>
      <c r="V5" s="649"/>
      <c r="W5" s="649"/>
      <c r="X5" s="649"/>
      <c r="Y5" s="650"/>
      <c r="Z5" s="651">
        <v>40.299999999999997</v>
      </c>
      <c r="AA5" s="651"/>
      <c r="AB5" s="651"/>
      <c r="AC5" s="651"/>
      <c r="AD5" s="652">
        <v>3599426</v>
      </c>
      <c r="AE5" s="652"/>
      <c r="AF5" s="652"/>
      <c r="AG5" s="652"/>
      <c r="AH5" s="652"/>
      <c r="AI5" s="652"/>
      <c r="AJ5" s="652"/>
      <c r="AK5" s="652"/>
      <c r="AL5" s="653">
        <v>61.1</v>
      </c>
      <c r="AM5" s="654"/>
      <c r="AN5" s="654"/>
      <c r="AO5" s="655"/>
      <c r="AP5" s="645" t="s">
        <v>223</v>
      </c>
      <c r="AQ5" s="646"/>
      <c r="AR5" s="646"/>
      <c r="AS5" s="646"/>
      <c r="AT5" s="646"/>
      <c r="AU5" s="646"/>
      <c r="AV5" s="646"/>
      <c r="AW5" s="646"/>
      <c r="AX5" s="646"/>
      <c r="AY5" s="646"/>
      <c r="AZ5" s="646"/>
      <c r="BA5" s="646"/>
      <c r="BB5" s="646"/>
      <c r="BC5" s="646"/>
      <c r="BD5" s="646"/>
      <c r="BE5" s="646"/>
      <c r="BF5" s="647"/>
      <c r="BG5" s="659">
        <v>3599426</v>
      </c>
      <c r="BH5" s="660"/>
      <c r="BI5" s="660"/>
      <c r="BJ5" s="660"/>
      <c r="BK5" s="660"/>
      <c r="BL5" s="660"/>
      <c r="BM5" s="660"/>
      <c r="BN5" s="661"/>
      <c r="BO5" s="662">
        <v>96.4</v>
      </c>
      <c r="BP5" s="662"/>
      <c r="BQ5" s="662"/>
      <c r="BR5" s="662"/>
      <c r="BS5" s="663" t="s">
        <v>168</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107119</v>
      </c>
      <c r="S6" s="660"/>
      <c r="T6" s="660"/>
      <c r="U6" s="660"/>
      <c r="V6" s="660"/>
      <c r="W6" s="660"/>
      <c r="X6" s="660"/>
      <c r="Y6" s="661"/>
      <c r="Z6" s="662">
        <v>1.2</v>
      </c>
      <c r="AA6" s="662"/>
      <c r="AB6" s="662"/>
      <c r="AC6" s="662"/>
      <c r="AD6" s="663">
        <v>107119</v>
      </c>
      <c r="AE6" s="663"/>
      <c r="AF6" s="663"/>
      <c r="AG6" s="663"/>
      <c r="AH6" s="663"/>
      <c r="AI6" s="663"/>
      <c r="AJ6" s="663"/>
      <c r="AK6" s="663"/>
      <c r="AL6" s="664">
        <v>1.8</v>
      </c>
      <c r="AM6" s="665"/>
      <c r="AN6" s="665"/>
      <c r="AO6" s="666"/>
      <c r="AP6" s="656" t="s">
        <v>228</v>
      </c>
      <c r="AQ6" s="657"/>
      <c r="AR6" s="657"/>
      <c r="AS6" s="657"/>
      <c r="AT6" s="657"/>
      <c r="AU6" s="657"/>
      <c r="AV6" s="657"/>
      <c r="AW6" s="657"/>
      <c r="AX6" s="657"/>
      <c r="AY6" s="657"/>
      <c r="AZ6" s="657"/>
      <c r="BA6" s="657"/>
      <c r="BB6" s="657"/>
      <c r="BC6" s="657"/>
      <c r="BD6" s="657"/>
      <c r="BE6" s="657"/>
      <c r="BF6" s="658"/>
      <c r="BG6" s="659">
        <v>3599426</v>
      </c>
      <c r="BH6" s="660"/>
      <c r="BI6" s="660"/>
      <c r="BJ6" s="660"/>
      <c r="BK6" s="660"/>
      <c r="BL6" s="660"/>
      <c r="BM6" s="660"/>
      <c r="BN6" s="661"/>
      <c r="BO6" s="662">
        <v>96.4</v>
      </c>
      <c r="BP6" s="662"/>
      <c r="BQ6" s="662"/>
      <c r="BR6" s="662"/>
      <c r="BS6" s="663" t="s">
        <v>168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120033</v>
      </c>
      <c r="CS6" s="660"/>
      <c r="CT6" s="660"/>
      <c r="CU6" s="660"/>
      <c r="CV6" s="660"/>
      <c r="CW6" s="660"/>
      <c r="CX6" s="660"/>
      <c r="CY6" s="661"/>
      <c r="CZ6" s="653">
        <v>1.3</v>
      </c>
      <c r="DA6" s="654"/>
      <c r="DB6" s="654"/>
      <c r="DC6" s="673"/>
      <c r="DD6" s="668" t="s">
        <v>230</v>
      </c>
      <c r="DE6" s="660"/>
      <c r="DF6" s="660"/>
      <c r="DG6" s="660"/>
      <c r="DH6" s="660"/>
      <c r="DI6" s="660"/>
      <c r="DJ6" s="660"/>
      <c r="DK6" s="660"/>
      <c r="DL6" s="660"/>
      <c r="DM6" s="660"/>
      <c r="DN6" s="660"/>
      <c r="DO6" s="660"/>
      <c r="DP6" s="661"/>
      <c r="DQ6" s="668">
        <v>120033</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5632</v>
      </c>
      <c r="S7" s="660"/>
      <c r="T7" s="660"/>
      <c r="U7" s="660"/>
      <c r="V7" s="660"/>
      <c r="W7" s="660"/>
      <c r="X7" s="660"/>
      <c r="Y7" s="661"/>
      <c r="Z7" s="662">
        <v>0.1</v>
      </c>
      <c r="AA7" s="662"/>
      <c r="AB7" s="662"/>
      <c r="AC7" s="662"/>
      <c r="AD7" s="663">
        <v>5632</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1684440</v>
      </c>
      <c r="BH7" s="660"/>
      <c r="BI7" s="660"/>
      <c r="BJ7" s="660"/>
      <c r="BK7" s="660"/>
      <c r="BL7" s="660"/>
      <c r="BM7" s="660"/>
      <c r="BN7" s="661"/>
      <c r="BO7" s="662">
        <v>45.1</v>
      </c>
      <c r="BP7" s="662"/>
      <c r="BQ7" s="662"/>
      <c r="BR7" s="662"/>
      <c r="BS7" s="663" t="s">
        <v>230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1047689</v>
      </c>
      <c r="CS7" s="660"/>
      <c r="CT7" s="660"/>
      <c r="CU7" s="660"/>
      <c r="CV7" s="660"/>
      <c r="CW7" s="660"/>
      <c r="CX7" s="660"/>
      <c r="CY7" s="661"/>
      <c r="CZ7" s="662">
        <v>11.6</v>
      </c>
      <c r="DA7" s="662"/>
      <c r="DB7" s="662"/>
      <c r="DC7" s="662"/>
      <c r="DD7" s="668">
        <v>39487</v>
      </c>
      <c r="DE7" s="660"/>
      <c r="DF7" s="660"/>
      <c r="DG7" s="660"/>
      <c r="DH7" s="660"/>
      <c r="DI7" s="660"/>
      <c r="DJ7" s="660"/>
      <c r="DK7" s="660"/>
      <c r="DL7" s="660"/>
      <c r="DM7" s="660"/>
      <c r="DN7" s="660"/>
      <c r="DO7" s="660"/>
      <c r="DP7" s="661"/>
      <c r="DQ7" s="668">
        <v>878616</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19219</v>
      </c>
      <c r="S8" s="660"/>
      <c r="T8" s="660"/>
      <c r="U8" s="660"/>
      <c r="V8" s="660"/>
      <c r="W8" s="660"/>
      <c r="X8" s="660"/>
      <c r="Y8" s="661"/>
      <c r="Z8" s="662">
        <v>0.2</v>
      </c>
      <c r="AA8" s="662"/>
      <c r="AB8" s="662"/>
      <c r="AC8" s="662"/>
      <c r="AD8" s="663">
        <v>19219</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56781</v>
      </c>
      <c r="BH8" s="660"/>
      <c r="BI8" s="660"/>
      <c r="BJ8" s="660"/>
      <c r="BK8" s="660"/>
      <c r="BL8" s="660"/>
      <c r="BM8" s="660"/>
      <c r="BN8" s="661"/>
      <c r="BO8" s="662">
        <v>1.5</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3622768</v>
      </c>
      <c r="CS8" s="660"/>
      <c r="CT8" s="660"/>
      <c r="CU8" s="660"/>
      <c r="CV8" s="660"/>
      <c r="CW8" s="660"/>
      <c r="CX8" s="660"/>
      <c r="CY8" s="661"/>
      <c r="CZ8" s="662">
        <v>40.200000000000003</v>
      </c>
      <c r="DA8" s="662"/>
      <c r="DB8" s="662"/>
      <c r="DC8" s="662"/>
      <c r="DD8" s="668">
        <v>303573</v>
      </c>
      <c r="DE8" s="660"/>
      <c r="DF8" s="660"/>
      <c r="DG8" s="660"/>
      <c r="DH8" s="660"/>
      <c r="DI8" s="660"/>
      <c r="DJ8" s="660"/>
      <c r="DK8" s="660"/>
      <c r="DL8" s="660"/>
      <c r="DM8" s="660"/>
      <c r="DN8" s="660"/>
      <c r="DO8" s="660"/>
      <c r="DP8" s="661"/>
      <c r="DQ8" s="668">
        <v>1985429</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20859</v>
      </c>
      <c r="S9" s="660"/>
      <c r="T9" s="660"/>
      <c r="U9" s="660"/>
      <c r="V9" s="660"/>
      <c r="W9" s="660"/>
      <c r="X9" s="660"/>
      <c r="Y9" s="661"/>
      <c r="Z9" s="662">
        <v>0.2</v>
      </c>
      <c r="AA9" s="662"/>
      <c r="AB9" s="662"/>
      <c r="AC9" s="662"/>
      <c r="AD9" s="663">
        <v>20859</v>
      </c>
      <c r="AE9" s="663"/>
      <c r="AF9" s="663"/>
      <c r="AG9" s="663"/>
      <c r="AH9" s="663"/>
      <c r="AI9" s="663"/>
      <c r="AJ9" s="663"/>
      <c r="AK9" s="663"/>
      <c r="AL9" s="664">
        <v>0.4</v>
      </c>
      <c r="AM9" s="665"/>
      <c r="AN9" s="665"/>
      <c r="AO9" s="666"/>
      <c r="AP9" s="656" t="s">
        <v>238</v>
      </c>
      <c r="AQ9" s="657"/>
      <c r="AR9" s="657"/>
      <c r="AS9" s="657"/>
      <c r="AT9" s="657"/>
      <c r="AU9" s="657"/>
      <c r="AV9" s="657"/>
      <c r="AW9" s="657"/>
      <c r="AX9" s="657"/>
      <c r="AY9" s="657"/>
      <c r="AZ9" s="657"/>
      <c r="BA9" s="657"/>
      <c r="BB9" s="657"/>
      <c r="BC9" s="657"/>
      <c r="BD9" s="657"/>
      <c r="BE9" s="657"/>
      <c r="BF9" s="658"/>
      <c r="BG9" s="659">
        <v>1453338</v>
      </c>
      <c r="BH9" s="660"/>
      <c r="BI9" s="660"/>
      <c r="BJ9" s="660"/>
      <c r="BK9" s="660"/>
      <c r="BL9" s="660"/>
      <c r="BM9" s="660"/>
      <c r="BN9" s="661"/>
      <c r="BO9" s="662">
        <v>38.9</v>
      </c>
      <c r="BP9" s="662"/>
      <c r="BQ9" s="662"/>
      <c r="BR9" s="662"/>
      <c r="BS9" s="668" t="s">
        <v>168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782009</v>
      </c>
      <c r="CS9" s="660"/>
      <c r="CT9" s="660"/>
      <c r="CU9" s="660"/>
      <c r="CV9" s="660"/>
      <c r="CW9" s="660"/>
      <c r="CX9" s="660"/>
      <c r="CY9" s="661"/>
      <c r="CZ9" s="662">
        <v>8.6999999999999993</v>
      </c>
      <c r="DA9" s="662"/>
      <c r="DB9" s="662"/>
      <c r="DC9" s="662"/>
      <c r="DD9" s="668">
        <v>6159</v>
      </c>
      <c r="DE9" s="660"/>
      <c r="DF9" s="660"/>
      <c r="DG9" s="660"/>
      <c r="DH9" s="660"/>
      <c r="DI9" s="660"/>
      <c r="DJ9" s="660"/>
      <c r="DK9" s="660"/>
      <c r="DL9" s="660"/>
      <c r="DM9" s="660"/>
      <c r="DN9" s="660"/>
      <c r="DO9" s="660"/>
      <c r="DP9" s="661"/>
      <c r="DQ9" s="668">
        <v>769889</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168</v>
      </c>
      <c r="AE10" s="663"/>
      <c r="AF10" s="663"/>
      <c r="AG10" s="663"/>
      <c r="AH10" s="663"/>
      <c r="AI10" s="663"/>
      <c r="AJ10" s="663"/>
      <c r="AK10" s="663"/>
      <c r="AL10" s="664" t="s">
        <v>168</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72400</v>
      </c>
      <c r="BH10" s="660"/>
      <c r="BI10" s="660"/>
      <c r="BJ10" s="660"/>
      <c r="BK10" s="660"/>
      <c r="BL10" s="660"/>
      <c r="BM10" s="660"/>
      <c r="BN10" s="661"/>
      <c r="BO10" s="662">
        <v>1.9</v>
      </c>
      <c r="BP10" s="662"/>
      <c r="BQ10" s="662"/>
      <c r="BR10" s="662"/>
      <c r="BS10" s="668" t="s">
        <v>131</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1710</v>
      </c>
      <c r="CS10" s="660"/>
      <c r="CT10" s="660"/>
      <c r="CU10" s="660"/>
      <c r="CV10" s="660"/>
      <c r="CW10" s="660"/>
      <c r="CX10" s="660"/>
      <c r="CY10" s="661"/>
      <c r="CZ10" s="662">
        <v>0</v>
      </c>
      <c r="DA10" s="662"/>
      <c r="DB10" s="662"/>
      <c r="DC10" s="662"/>
      <c r="DD10" s="668" t="s">
        <v>168</v>
      </c>
      <c r="DE10" s="660"/>
      <c r="DF10" s="660"/>
      <c r="DG10" s="660"/>
      <c r="DH10" s="660"/>
      <c r="DI10" s="660"/>
      <c r="DJ10" s="660"/>
      <c r="DK10" s="660"/>
      <c r="DL10" s="660"/>
      <c r="DM10" s="660"/>
      <c r="DN10" s="660"/>
      <c r="DO10" s="660"/>
      <c r="DP10" s="661"/>
      <c r="DQ10" s="668">
        <v>1710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230</v>
      </c>
      <c r="AA11" s="662"/>
      <c r="AB11" s="662"/>
      <c r="AC11" s="662"/>
      <c r="AD11" s="663" t="s">
        <v>168</v>
      </c>
      <c r="AE11" s="663"/>
      <c r="AF11" s="663"/>
      <c r="AG11" s="663"/>
      <c r="AH11" s="663"/>
      <c r="AI11" s="663"/>
      <c r="AJ11" s="663"/>
      <c r="AK11" s="663"/>
      <c r="AL11" s="664" t="s">
        <v>168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101921</v>
      </c>
      <c r="BH11" s="660"/>
      <c r="BI11" s="660"/>
      <c r="BJ11" s="660"/>
      <c r="BK11" s="660"/>
      <c r="BL11" s="660"/>
      <c r="BM11" s="660"/>
      <c r="BN11" s="661"/>
      <c r="BO11" s="662">
        <v>2.7</v>
      </c>
      <c r="BP11" s="662"/>
      <c r="BQ11" s="662"/>
      <c r="BR11" s="662"/>
      <c r="BS11" s="668" t="s">
        <v>168</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202364</v>
      </c>
      <c r="CS11" s="660"/>
      <c r="CT11" s="660"/>
      <c r="CU11" s="660"/>
      <c r="CV11" s="660"/>
      <c r="CW11" s="660"/>
      <c r="CX11" s="660"/>
      <c r="CY11" s="661"/>
      <c r="CZ11" s="662">
        <v>2.2000000000000002</v>
      </c>
      <c r="DA11" s="662"/>
      <c r="DB11" s="662"/>
      <c r="DC11" s="662"/>
      <c r="DD11" s="668">
        <v>16548</v>
      </c>
      <c r="DE11" s="660"/>
      <c r="DF11" s="660"/>
      <c r="DG11" s="660"/>
      <c r="DH11" s="660"/>
      <c r="DI11" s="660"/>
      <c r="DJ11" s="660"/>
      <c r="DK11" s="660"/>
      <c r="DL11" s="660"/>
      <c r="DM11" s="660"/>
      <c r="DN11" s="660"/>
      <c r="DO11" s="660"/>
      <c r="DP11" s="661"/>
      <c r="DQ11" s="668">
        <v>144224</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468761</v>
      </c>
      <c r="S12" s="660"/>
      <c r="T12" s="660"/>
      <c r="U12" s="660"/>
      <c r="V12" s="660"/>
      <c r="W12" s="660"/>
      <c r="X12" s="660"/>
      <c r="Y12" s="661"/>
      <c r="Z12" s="662">
        <v>5.0999999999999996</v>
      </c>
      <c r="AA12" s="662"/>
      <c r="AB12" s="662"/>
      <c r="AC12" s="662"/>
      <c r="AD12" s="663">
        <v>468761</v>
      </c>
      <c r="AE12" s="663"/>
      <c r="AF12" s="663"/>
      <c r="AG12" s="663"/>
      <c r="AH12" s="663"/>
      <c r="AI12" s="663"/>
      <c r="AJ12" s="663"/>
      <c r="AK12" s="663"/>
      <c r="AL12" s="664">
        <v>8</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1668461</v>
      </c>
      <c r="BH12" s="660"/>
      <c r="BI12" s="660"/>
      <c r="BJ12" s="660"/>
      <c r="BK12" s="660"/>
      <c r="BL12" s="660"/>
      <c r="BM12" s="660"/>
      <c r="BN12" s="661"/>
      <c r="BO12" s="662">
        <v>44.7</v>
      </c>
      <c r="BP12" s="662"/>
      <c r="BQ12" s="662"/>
      <c r="BR12" s="662"/>
      <c r="BS12" s="668" t="s">
        <v>131</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178204</v>
      </c>
      <c r="CS12" s="660"/>
      <c r="CT12" s="660"/>
      <c r="CU12" s="660"/>
      <c r="CV12" s="660"/>
      <c r="CW12" s="660"/>
      <c r="CX12" s="660"/>
      <c r="CY12" s="661"/>
      <c r="CZ12" s="662">
        <v>2</v>
      </c>
      <c r="DA12" s="662"/>
      <c r="DB12" s="662"/>
      <c r="DC12" s="662"/>
      <c r="DD12" s="668">
        <v>2648</v>
      </c>
      <c r="DE12" s="660"/>
      <c r="DF12" s="660"/>
      <c r="DG12" s="660"/>
      <c r="DH12" s="660"/>
      <c r="DI12" s="660"/>
      <c r="DJ12" s="660"/>
      <c r="DK12" s="660"/>
      <c r="DL12" s="660"/>
      <c r="DM12" s="660"/>
      <c r="DN12" s="660"/>
      <c r="DO12" s="660"/>
      <c r="DP12" s="661"/>
      <c r="DQ12" s="668">
        <v>168437</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45309</v>
      </c>
      <c r="S13" s="660"/>
      <c r="T13" s="660"/>
      <c r="U13" s="660"/>
      <c r="V13" s="660"/>
      <c r="W13" s="660"/>
      <c r="X13" s="660"/>
      <c r="Y13" s="661"/>
      <c r="Z13" s="662">
        <v>0.5</v>
      </c>
      <c r="AA13" s="662"/>
      <c r="AB13" s="662"/>
      <c r="AC13" s="662"/>
      <c r="AD13" s="663">
        <v>45309</v>
      </c>
      <c r="AE13" s="663"/>
      <c r="AF13" s="663"/>
      <c r="AG13" s="663"/>
      <c r="AH13" s="663"/>
      <c r="AI13" s="663"/>
      <c r="AJ13" s="663"/>
      <c r="AK13" s="663"/>
      <c r="AL13" s="664">
        <v>0.8</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1665160</v>
      </c>
      <c r="BH13" s="660"/>
      <c r="BI13" s="660"/>
      <c r="BJ13" s="660"/>
      <c r="BK13" s="660"/>
      <c r="BL13" s="660"/>
      <c r="BM13" s="660"/>
      <c r="BN13" s="661"/>
      <c r="BO13" s="662">
        <v>44.6</v>
      </c>
      <c r="BP13" s="662"/>
      <c r="BQ13" s="662"/>
      <c r="BR13" s="662"/>
      <c r="BS13" s="668" t="s">
        <v>168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734330</v>
      </c>
      <c r="CS13" s="660"/>
      <c r="CT13" s="660"/>
      <c r="CU13" s="660"/>
      <c r="CV13" s="660"/>
      <c r="CW13" s="660"/>
      <c r="CX13" s="660"/>
      <c r="CY13" s="661"/>
      <c r="CZ13" s="662">
        <v>8.1</v>
      </c>
      <c r="DA13" s="662"/>
      <c r="DB13" s="662"/>
      <c r="DC13" s="662"/>
      <c r="DD13" s="668">
        <v>363455</v>
      </c>
      <c r="DE13" s="660"/>
      <c r="DF13" s="660"/>
      <c r="DG13" s="660"/>
      <c r="DH13" s="660"/>
      <c r="DI13" s="660"/>
      <c r="DJ13" s="660"/>
      <c r="DK13" s="660"/>
      <c r="DL13" s="660"/>
      <c r="DM13" s="660"/>
      <c r="DN13" s="660"/>
      <c r="DO13" s="660"/>
      <c r="DP13" s="661"/>
      <c r="DQ13" s="668">
        <v>427785</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131</v>
      </c>
      <c r="S14" s="660"/>
      <c r="T14" s="660"/>
      <c r="U14" s="660"/>
      <c r="V14" s="660"/>
      <c r="W14" s="660"/>
      <c r="X14" s="660"/>
      <c r="Y14" s="661"/>
      <c r="Z14" s="662" t="s">
        <v>131</v>
      </c>
      <c r="AA14" s="662"/>
      <c r="AB14" s="662"/>
      <c r="AC14" s="662"/>
      <c r="AD14" s="663" t="s">
        <v>168</v>
      </c>
      <c r="AE14" s="663"/>
      <c r="AF14" s="663"/>
      <c r="AG14" s="663"/>
      <c r="AH14" s="663"/>
      <c r="AI14" s="663"/>
      <c r="AJ14" s="663"/>
      <c r="AK14" s="663"/>
      <c r="AL14" s="664" t="s">
        <v>168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79351</v>
      </c>
      <c r="BH14" s="660"/>
      <c r="BI14" s="660"/>
      <c r="BJ14" s="660"/>
      <c r="BK14" s="660"/>
      <c r="BL14" s="660"/>
      <c r="BM14" s="660"/>
      <c r="BN14" s="661"/>
      <c r="BO14" s="662">
        <v>2.1</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533653</v>
      </c>
      <c r="CS14" s="660"/>
      <c r="CT14" s="660"/>
      <c r="CU14" s="660"/>
      <c r="CV14" s="660"/>
      <c r="CW14" s="660"/>
      <c r="CX14" s="660"/>
      <c r="CY14" s="661"/>
      <c r="CZ14" s="662">
        <v>5.9</v>
      </c>
      <c r="DA14" s="662"/>
      <c r="DB14" s="662"/>
      <c r="DC14" s="662"/>
      <c r="DD14" s="668">
        <v>9853</v>
      </c>
      <c r="DE14" s="660"/>
      <c r="DF14" s="660"/>
      <c r="DG14" s="660"/>
      <c r="DH14" s="660"/>
      <c r="DI14" s="660"/>
      <c r="DJ14" s="660"/>
      <c r="DK14" s="660"/>
      <c r="DL14" s="660"/>
      <c r="DM14" s="660"/>
      <c r="DN14" s="660"/>
      <c r="DO14" s="660"/>
      <c r="DP14" s="661"/>
      <c r="DQ14" s="668">
        <v>532524</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44516</v>
      </c>
      <c r="S15" s="660"/>
      <c r="T15" s="660"/>
      <c r="U15" s="660"/>
      <c r="V15" s="660"/>
      <c r="W15" s="660"/>
      <c r="X15" s="660"/>
      <c r="Y15" s="661"/>
      <c r="Z15" s="662">
        <v>0.5</v>
      </c>
      <c r="AA15" s="662"/>
      <c r="AB15" s="662"/>
      <c r="AC15" s="662"/>
      <c r="AD15" s="663">
        <v>44516</v>
      </c>
      <c r="AE15" s="663"/>
      <c r="AF15" s="663"/>
      <c r="AG15" s="663"/>
      <c r="AH15" s="663"/>
      <c r="AI15" s="663"/>
      <c r="AJ15" s="663"/>
      <c r="AK15" s="663"/>
      <c r="AL15" s="664">
        <v>0.8</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165964</v>
      </c>
      <c r="BH15" s="660"/>
      <c r="BI15" s="660"/>
      <c r="BJ15" s="660"/>
      <c r="BK15" s="660"/>
      <c r="BL15" s="660"/>
      <c r="BM15" s="660"/>
      <c r="BN15" s="661"/>
      <c r="BO15" s="662">
        <v>4.4000000000000004</v>
      </c>
      <c r="BP15" s="662"/>
      <c r="BQ15" s="662"/>
      <c r="BR15" s="662"/>
      <c r="BS15" s="668" t="s">
        <v>230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848445</v>
      </c>
      <c r="CS15" s="660"/>
      <c r="CT15" s="660"/>
      <c r="CU15" s="660"/>
      <c r="CV15" s="660"/>
      <c r="CW15" s="660"/>
      <c r="CX15" s="660"/>
      <c r="CY15" s="661"/>
      <c r="CZ15" s="662">
        <v>9.4</v>
      </c>
      <c r="DA15" s="662"/>
      <c r="DB15" s="662"/>
      <c r="DC15" s="662"/>
      <c r="DD15" s="668">
        <v>51356</v>
      </c>
      <c r="DE15" s="660"/>
      <c r="DF15" s="660"/>
      <c r="DG15" s="660"/>
      <c r="DH15" s="660"/>
      <c r="DI15" s="660"/>
      <c r="DJ15" s="660"/>
      <c r="DK15" s="660"/>
      <c r="DL15" s="660"/>
      <c r="DM15" s="660"/>
      <c r="DN15" s="660"/>
      <c r="DO15" s="660"/>
      <c r="DP15" s="661"/>
      <c r="DQ15" s="668">
        <v>803144</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230</v>
      </c>
      <c r="AA16" s="662"/>
      <c r="AB16" s="662"/>
      <c r="AC16" s="662"/>
      <c r="AD16" s="663" t="s">
        <v>168</v>
      </c>
      <c r="AE16" s="663"/>
      <c r="AF16" s="663"/>
      <c r="AG16" s="663"/>
      <c r="AH16" s="663"/>
      <c r="AI16" s="663"/>
      <c r="AJ16" s="663"/>
      <c r="AK16" s="663"/>
      <c r="AL16" s="664" t="s">
        <v>230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168</v>
      </c>
      <c r="BP16" s="662"/>
      <c r="BQ16" s="662"/>
      <c r="BR16" s="662"/>
      <c r="BS16" s="668" t="s">
        <v>168</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230</v>
      </c>
      <c r="CS16" s="660"/>
      <c r="CT16" s="660"/>
      <c r="CU16" s="660"/>
      <c r="CV16" s="660"/>
      <c r="CW16" s="660"/>
      <c r="CX16" s="660"/>
      <c r="CY16" s="661"/>
      <c r="CZ16" s="662" t="s">
        <v>168</v>
      </c>
      <c r="DA16" s="662"/>
      <c r="DB16" s="662"/>
      <c r="DC16" s="662"/>
      <c r="DD16" s="668" t="s">
        <v>230</v>
      </c>
      <c r="DE16" s="660"/>
      <c r="DF16" s="660"/>
      <c r="DG16" s="660"/>
      <c r="DH16" s="660"/>
      <c r="DI16" s="660"/>
      <c r="DJ16" s="660"/>
      <c r="DK16" s="660"/>
      <c r="DL16" s="660"/>
      <c r="DM16" s="660"/>
      <c r="DN16" s="660"/>
      <c r="DO16" s="660"/>
      <c r="DP16" s="661"/>
      <c r="DQ16" s="668" t="s">
        <v>168</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10127</v>
      </c>
      <c r="S17" s="660"/>
      <c r="T17" s="660"/>
      <c r="U17" s="660"/>
      <c r="V17" s="660"/>
      <c r="W17" s="660"/>
      <c r="X17" s="660"/>
      <c r="Y17" s="661"/>
      <c r="Z17" s="662">
        <v>0.1</v>
      </c>
      <c r="AA17" s="662"/>
      <c r="AB17" s="662"/>
      <c r="AC17" s="662"/>
      <c r="AD17" s="663">
        <v>10127</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v>1210</v>
      </c>
      <c r="BH17" s="660"/>
      <c r="BI17" s="660"/>
      <c r="BJ17" s="660"/>
      <c r="BK17" s="660"/>
      <c r="BL17" s="660"/>
      <c r="BM17" s="660"/>
      <c r="BN17" s="661"/>
      <c r="BO17" s="662">
        <v>0</v>
      </c>
      <c r="BP17" s="662"/>
      <c r="BQ17" s="662"/>
      <c r="BR17" s="662"/>
      <c r="BS17" s="668" t="s">
        <v>131</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947787</v>
      </c>
      <c r="CS17" s="660"/>
      <c r="CT17" s="660"/>
      <c r="CU17" s="660"/>
      <c r="CV17" s="660"/>
      <c r="CW17" s="660"/>
      <c r="CX17" s="660"/>
      <c r="CY17" s="661"/>
      <c r="CZ17" s="662">
        <v>10.5</v>
      </c>
      <c r="DA17" s="662"/>
      <c r="DB17" s="662"/>
      <c r="DC17" s="662"/>
      <c r="DD17" s="668" t="s">
        <v>131</v>
      </c>
      <c r="DE17" s="660"/>
      <c r="DF17" s="660"/>
      <c r="DG17" s="660"/>
      <c r="DH17" s="660"/>
      <c r="DI17" s="660"/>
      <c r="DJ17" s="660"/>
      <c r="DK17" s="660"/>
      <c r="DL17" s="660"/>
      <c r="DM17" s="660"/>
      <c r="DN17" s="660"/>
      <c r="DO17" s="660"/>
      <c r="DP17" s="661"/>
      <c r="DQ17" s="668">
        <v>947787</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1674652</v>
      </c>
      <c r="S18" s="660"/>
      <c r="T18" s="660"/>
      <c r="U18" s="660"/>
      <c r="V18" s="660"/>
      <c r="W18" s="660"/>
      <c r="X18" s="660"/>
      <c r="Y18" s="661"/>
      <c r="Z18" s="662">
        <v>18.100000000000001</v>
      </c>
      <c r="AA18" s="662"/>
      <c r="AB18" s="662"/>
      <c r="AC18" s="662"/>
      <c r="AD18" s="663">
        <v>1523140</v>
      </c>
      <c r="AE18" s="663"/>
      <c r="AF18" s="663"/>
      <c r="AG18" s="663"/>
      <c r="AH18" s="663"/>
      <c r="AI18" s="663"/>
      <c r="AJ18" s="663"/>
      <c r="AK18" s="663"/>
      <c r="AL18" s="664">
        <v>25.9</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168</v>
      </c>
      <c r="BP18" s="662"/>
      <c r="BQ18" s="662"/>
      <c r="BR18" s="662"/>
      <c r="BS18" s="668" t="s">
        <v>230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168</v>
      </c>
      <c r="DA18" s="662"/>
      <c r="DB18" s="662"/>
      <c r="DC18" s="662"/>
      <c r="DD18" s="668" t="s">
        <v>168</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1523140</v>
      </c>
      <c r="S19" s="660"/>
      <c r="T19" s="660"/>
      <c r="U19" s="660"/>
      <c r="V19" s="660"/>
      <c r="W19" s="660"/>
      <c r="X19" s="660"/>
      <c r="Y19" s="661"/>
      <c r="Z19" s="662">
        <v>16.399999999999999</v>
      </c>
      <c r="AA19" s="662"/>
      <c r="AB19" s="662"/>
      <c r="AC19" s="662"/>
      <c r="AD19" s="663">
        <v>1523140</v>
      </c>
      <c r="AE19" s="663"/>
      <c r="AF19" s="663"/>
      <c r="AG19" s="663"/>
      <c r="AH19" s="663"/>
      <c r="AI19" s="663"/>
      <c r="AJ19" s="663"/>
      <c r="AK19" s="663"/>
      <c r="AL19" s="664">
        <v>25.9</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134753</v>
      </c>
      <c r="BH19" s="660"/>
      <c r="BI19" s="660"/>
      <c r="BJ19" s="660"/>
      <c r="BK19" s="660"/>
      <c r="BL19" s="660"/>
      <c r="BM19" s="660"/>
      <c r="BN19" s="661"/>
      <c r="BO19" s="662">
        <v>3.6</v>
      </c>
      <c r="BP19" s="662"/>
      <c r="BQ19" s="662"/>
      <c r="BR19" s="662"/>
      <c r="BS19" s="668" t="s">
        <v>230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168</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151512</v>
      </c>
      <c r="S20" s="660"/>
      <c r="T20" s="660"/>
      <c r="U20" s="660"/>
      <c r="V20" s="660"/>
      <c r="W20" s="660"/>
      <c r="X20" s="660"/>
      <c r="Y20" s="661"/>
      <c r="Z20" s="662">
        <v>1.6</v>
      </c>
      <c r="AA20" s="662"/>
      <c r="AB20" s="662"/>
      <c r="AC20" s="662"/>
      <c r="AD20" s="663" t="s">
        <v>131</v>
      </c>
      <c r="AE20" s="663"/>
      <c r="AF20" s="663"/>
      <c r="AG20" s="663"/>
      <c r="AH20" s="663"/>
      <c r="AI20" s="663"/>
      <c r="AJ20" s="663"/>
      <c r="AK20" s="663"/>
      <c r="AL20" s="664" t="s">
        <v>230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134753</v>
      </c>
      <c r="BH20" s="660"/>
      <c r="BI20" s="660"/>
      <c r="BJ20" s="660"/>
      <c r="BK20" s="660"/>
      <c r="BL20" s="660"/>
      <c r="BM20" s="660"/>
      <c r="BN20" s="661"/>
      <c r="BO20" s="662">
        <v>3.6</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9018992</v>
      </c>
      <c r="CS20" s="660"/>
      <c r="CT20" s="660"/>
      <c r="CU20" s="660"/>
      <c r="CV20" s="660"/>
      <c r="CW20" s="660"/>
      <c r="CX20" s="660"/>
      <c r="CY20" s="661"/>
      <c r="CZ20" s="662">
        <v>100</v>
      </c>
      <c r="DA20" s="662"/>
      <c r="DB20" s="662"/>
      <c r="DC20" s="662"/>
      <c r="DD20" s="668">
        <v>793079</v>
      </c>
      <c r="DE20" s="660"/>
      <c r="DF20" s="660"/>
      <c r="DG20" s="660"/>
      <c r="DH20" s="660"/>
      <c r="DI20" s="660"/>
      <c r="DJ20" s="660"/>
      <c r="DK20" s="660"/>
      <c r="DL20" s="660"/>
      <c r="DM20" s="660"/>
      <c r="DN20" s="660"/>
      <c r="DO20" s="660"/>
      <c r="DP20" s="661"/>
      <c r="DQ20" s="668">
        <v>6779578</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168</v>
      </c>
      <c r="S21" s="660"/>
      <c r="T21" s="660"/>
      <c r="U21" s="660"/>
      <c r="V21" s="660"/>
      <c r="W21" s="660"/>
      <c r="X21" s="660"/>
      <c r="Y21" s="661"/>
      <c r="Z21" s="662" t="s">
        <v>230</v>
      </c>
      <c r="AA21" s="662"/>
      <c r="AB21" s="662"/>
      <c r="AC21" s="662"/>
      <c r="AD21" s="663" t="s">
        <v>168</v>
      </c>
      <c r="AE21" s="663"/>
      <c r="AF21" s="663"/>
      <c r="AG21" s="663"/>
      <c r="AH21" s="663"/>
      <c r="AI21" s="663"/>
      <c r="AJ21" s="663"/>
      <c r="AK21" s="663"/>
      <c r="AL21" s="664" t="s">
        <v>230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230</v>
      </c>
      <c r="BH21" s="660"/>
      <c r="BI21" s="660"/>
      <c r="BJ21" s="660"/>
      <c r="BK21" s="660"/>
      <c r="BL21" s="660"/>
      <c r="BM21" s="660"/>
      <c r="BN21" s="661"/>
      <c r="BO21" s="662" t="s">
        <v>168</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6130373</v>
      </c>
      <c r="S22" s="660"/>
      <c r="T22" s="660"/>
      <c r="U22" s="660"/>
      <c r="V22" s="660"/>
      <c r="W22" s="660"/>
      <c r="X22" s="660"/>
      <c r="Y22" s="661"/>
      <c r="Z22" s="662">
        <v>66.099999999999994</v>
      </c>
      <c r="AA22" s="662"/>
      <c r="AB22" s="662"/>
      <c r="AC22" s="662"/>
      <c r="AD22" s="663">
        <v>5844108</v>
      </c>
      <c r="AE22" s="663"/>
      <c r="AF22" s="663"/>
      <c r="AG22" s="663"/>
      <c r="AH22" s="663"/>
      <c r="AI22" s="663"/>
      <c r="AJ22" s="663"/>
      <c r="AK22" s="663"/>
      <c r="AL22" s="664">
        <v>99.3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168</v>
      </c>
      <c r="BP22" s="662"/>
      <c r="BQ22" s="662"/>
      <c r="BR22" s="662"/>
      <c r="BS22" s="668" t="s">
        <v>168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4476</v>
      </c>
      <c r="S23" s="660"/>
      <c r="T23" s="660"/>
      <c r="U23" s="660"/>
      <c r="V23" s="660"/>
      <c r="W23" s="660"/>
      <c r="X23" s="660"/>
      <c r="Y23" s="661"/>
      <c r="Z23" s="662">
        <v>0</v>
      </c>
      <c r="AA23" s="662"/>
      <c r="AB23" s="662"/>
      <c r="AC23" s="662"/>
      <c r="AD23" s="663">
        <v>4476</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134753</v>
      </c>
      <c r="BH23" s="660"/>
      <c r="BI23" s="660"/>
      <c r="BJ23" s="660"/>
      <c r="BK23" s="660"/>
      <c r="BL23" s="660"/>
      <c r="BM23" s="660"/>
      <c r="BN23" s="661"/>
      <c r="BO23" s="662">
        <v>3.6</v>
      </c>
      <c r="BP23" s="662"/>
      <c r="BQ23" s="662"/>
      <c r="BR23" s="662"/>
      <c r="BS23" s="668" t="s">
        <v>168</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76424</v>
      </c>
      <c r="S24" s="660"/>
      <c r="T24" s="660"/>
      <c r="U24" s="660"/>
      <c r="V24" s="660"/>
      <c r="W24" s="660"/>
      <c r="X24" s="660"/>
      <c r="Y24" s="661"/>
      <c r="Z24" s="662">
        <v>0.8</v>
      </c>
      <c r="AA24" s="662"/>
      <c r="AB24" s="662"/>
      <c r="AC24" s="662"/>
      <c r="AD24" s="663" t="s">
        <v>230</v>
      </c>
      <c r="AE24" s="663"/>
      <c r="AF24" s="663"/>
      <c r="AG24" s="663"/>
      <c r="AH24" s="663"/>
      <c r="AI24" s="663"/>
      <c r="AJ24" s="663"/>
      <c r="AK24" s="663"/>
      <c r="AL24" s="664" t="s">
        <v>168</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168</v>
      </c>
      <c r="BP24" s="662"/>
      <c r="BQ24" s="662"/>
      <c r="BR24" s="662"/>
      <c r="BS24" s="668" t="s">
        <v>168</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4438794</v>
      </c>
      <c r="CS24" s="649"/>
      <c r="CT24" s="649"/>
      <c r="CU24" s="649"/>
      <c r="CV24" s="649"/>
      <c r="CW24" s="649"/>
      <c r="CX24" s="649"/>
      <c r="CY24" s="650"/>
      <c r="CZ24" s="653">
        <v>49.2</v>
      </c>
      <c r="DA24" s="654"/>
      <c r="DB24" s="654"/>
      <c r="DC24" s="673"/>
      <c r="DD24" s="692">
        <v>3251182</v>
      </c>
      <c r="DE24" s="649"/>
      <c r="DF24" s="649"/>
      <c r="DG24" s="649"/>
      <c r="DH24" s="649"/>
      <c r="DI24" s="649"/>
      <c r="DJ24" s="649"/>
      <c r="DK24" s="650"/>
      <c r="DL24" s="692">
        <v>3179803</v>
      </c>
      <c r="DM24" s="649"/>
      <c r="DN24" s="649"/>
      <c r="DO24" s="649"/>
      <c r="DP24" s="649"/>
      <c r="DQ24" s="649"/>
      <c r="DR24" s="649"/>
      <c r="DS24" s="649"/>
      <c r="DT24" s="649"/>
      <c r="DU24" s="649"/>
      <c r="DV24" s="650"/>
      <c r="DW24" s="653">
        <v>50</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95832</v>
      </c>
      <c r="S25" s="660"/>
      <c r="T25" s="660"/>
      <c r="U25" s="660"/>
      <c r="V25" s="660"/>
      <c r="W25" s="660"/>
      <c r="X25" s="660"/>
      <c r="Y25" s="661"/>
      <c r="Z25" s="662">
        <v>1</v>
      </c>
      <c r="AA25" s="662"/>
      <c r="AB25" s="662"/>
      <c r="AC25" s="662"/>
      <c r="AD25" s="663">
        <v>12826</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230</v>
      </c>
      <c r="BH25" s="660"/>
      <c r="BI25" s="660"/>
      <c r="BJ25" s="660"/>
      <c r="BK25" s="660"/>
      <c r="BL25" s="660"/>
      <c r="BM25" s="660"/>
      <c r="BN25" s="661"/>
      <c r="BO25" s="662" t="s">
        <v>168</v>
      </c>
      <c r="BP25" s="662"/>
      <c r="BQ25" s="662"/>
      <c r="BR25" s="662"/>
      <c r="BS25" s="668" t="s">
        <v>131</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1906469</v>
      </c>
      <c r="CS25" s="695"/>
      <c r="CT25" s="695"/>
      <c r="CU25" s="695"/>
      <c r="CV25" s="695"/>
      <c r="CW25" s="695"/>
      <c r="CX25" s="695"/>
      <c r="CY25" s="696"/>
      <c r="CZ25" s="664">
        <v>21.1</v>
      </c>
      <c r="DA25" s="693"/>
      <c r="DB25" s="693"/>
      <c r="DC25" s="697"/>
      <c r="DD25" s="668">
        <v>1817067</v>
      </c>
      <c r="DE25" s="695"/>
      <c r="DF25" s="695"/>
      <c r="DG25" s="695"/>
      <c r="DH25" s="695"/>
      <c r="DI25" s="695"/>
      <c r="DJ25" s="695"/>
      <c r="DK25" s="696"/>
      <c r="DL25" s="668">
        <v>1760332</v>
      </c>
      <c r="DM25" s="695"/>
      <c r="DN25" s="695"/>
      <c r="DO25" s="695"/>
      <c r="DP25" s="695"/>
      <c r="DQ25" s="695"/>
      <c r="DR25" s="695"/>
      <c r="DS25" s="695"/>
      <c r="DT25" s="695"/>
      <c r="DU25" s="695"/>
      <c r="DV25" s="696"/>
      <c r="DW25" s="664">
        <v>27.7</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16296</v>
      </c>
      <c r="S26" s="660"/>
      <c r="T26" s="660"/>
      <c r="U26" s="660"/>
      <c r="V26" s="660"/>
      <c r="W26" s="660"/>
      <c r="X26" s="660"/>
      <c r="Y26" s="661"/>
      <c r="Z26" s="662">
        <v>0.2</v>
      </c>
      <c r="AA26" s="662"/>
      <c r="AB26" s="662"/>
      <c r="AC26" s="662"/>
      <c r="AD26" s="663" t="s">
        <v>131</v>
      </c>
      <c r="AE26" s="663"/>
      <c r="AF26" s="663"/>
      <c r="AG26" s="663"/>
      <c r="AH26" s="663"/>
      <c r="AI26" s="663"/>
      <c r="AJ26" s="663"/>
      <c r="AK26" s="663"/>
      <c r="AL26" s="664" t="s">
        <v>168</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1271979</v>
      </c>
      <c r="CS26" s="660"/>
      <c r="CT26" s="660"/>
      <c r="CU26" s="660"/>
      <c r="CV26" s="660"/>
      <c r="CW26" s="660"/>
      <c r="CX26" s="660"/>
      <c r="CY26" s="661"/>
      <c r="CZ26" s="664">
        <v>14.1</v>
      </c>
      <c r="DA26" s="693"/>
      <c r="DB26" s="693"/>
      <c r="DC26" s="697"/>
      <c r="DD26" s="668">
        <v>1199016</v>
      </c>
      <c r="DE26" s="660"/>
      <c r="DF26" s="660"/>
      <c r="DG26" s="660"/>
      <c r="DH26" s="660"/>
      <c r="DI26" s="660"/>
      <c r="DJ26" s="660"/>
      <c r="DK26" s="661"/>
      <c r="DL26" s="668" t="s">
        <v>168</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1026476</v>
      </c>
      <c r="S27" s="660"/>
      <c r="T27" s="660"/>
      <c r="U27" s="660"/>
      <c r="V27" s="660"/>
      <c r="W27" s="660"/>
      <c r="X27" s="660"/>
      <c r="Y27" s="661"/>
      <c r="Z27" s="662">
        <v>11.1</v>
      </c>
      <c r="AA27" s="662"/>
      <c r="AB27" s="662"/>
      <c r="AC27" s="662"/>
      <c r="AD27" s="663" t="s">
        <v>230</v>
      </c>
      <c r="AE27" s="663"/>
      <c r="AF27" s="663"/>
      <c r="AG27" s="663"/>
      <c r="AH27" s="663"/>
      <c r="AI27" s="663"/>
      <c r="AJ27" s="663"/>
      <c r="AK27" s="663"/>
      <c r="AL27" s="664" t="s">
        <v>168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3734179</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1584538</v>
      </c>
      <c r="CS27" s="695"/>
      <c r="CT27" s="695"/>
      <c r="CU27" s="695"/>
      <c r="CV27" s="695"/>
      <c r="CW27" s="695"/>
      <c r="CX27" s="695"/>
      <c r="CY27" s="696"/>
      <c r="CZ27" s="664">
        <v>17.600000000000001</v>
      </c>
      <c r="DA27" s="693"/>
      <c r="DB27" s="693"/>
      <c r="DC27" s="697"/>
      <c r="DD27" s="668">
        <v>486328</v>
      </c>
      <c r="DE27" s="695"/>
      <c r="DF27" s="695"/>
      <c r="DG27" s="695"/>
      <c r="DH27" s="695"/>
      <c r="DI27" s="695"/>
      <c r="DJ27" s="695"/>
      <c r="DK27" s="696"/>
      <c r="DL27" s="668">
        <v>471684</v>
      </c>
      <c r="DM27" s="695"/>
      <c r="DN27" s="695"/>
      <c r="DO27" s="695"/>
      <c r="DP27" s="695"/>
      <c r="DQ27" s="695"/>
      <c r="DR27" s="695"/>
      <c r="DS27" s="695"/>
      <c r="DT27" s="695"/>
      <c r="DU27" s="695"/>
      <c r="DV27" s="696"/>
      <c r="DW27" s="664">
        <v>7.4</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168</v>
      </c>
      <c r="S28" s="660"/>
      <c r="T28" s="660"/>
      <c r="U28" s="660"/>
      <c r="V28" s="660"/>
      <c r="W28" s="660"/>
      <c r="X28" s="660"/>
      <c r="Y28" s="661"/>
      <c r="Z28" s="662" t="s">
        <v>131</v>
      </c>
      <c r="AA28" s="662"/>
      <c r="AB28" s="662"/>
      <c r="AC28" s="662"/>
      <c r="AD28" s="663" t="s">
        <v>230</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947787</v>
      </c>
      <c r="CS28" s="660"/>
      <c r="CT28" s="660"/>
      <c r="CU28" s="660"/>
      <c r="CV28" s="660"/>
      <c r="CW28" s="660"/>
      <c r="CX28" s="660"/>
      <c r="CY28" s="661"/>
      <c r="CZ28" s="664">
        <v>10.5</v>
      </c>
      <c r="DA28" s="693"/>
      <c r="DB28" s="693"/>
      <c r="DC28" s="697"/>
      <c r="DD28" s="668">
        <v>947787</v>
      </c>
      <c r="DE28" s="660"/>
      <c r="DF28" s="660"/>
      <c r="DG28" s="660"/>
      <c r="DH28" s="660"/>
      <c r="DI28" s="660"/>
      <c r="DJ28" s="660"/>
      <c r="DK28" s="661"/>
      <c r="DL28" s="668">
        <v>947787</v>
      </c>
      <c r="DM28" s="660"/>
      <c r="DN28" s="660"/>
      <c r="DO28" s="660"/>
      <c r="DP28" s="660"/>
      <c r="DQ28" s="660"/>
      <c r="DR28" s="660"/>
      <c r="DS28" s="660"/>
      <c r="DT28" s="660"/>
      <c r="DU28" s="660"/>
      <c r="DV28" s="661"/>
      <c r="DW28" s="664">
        <v>14.9</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692328</v>
      </c>
      <c r="S29" s="660"/>
      <c r="T29" s="660"/>
      <c r="U29" s="660"/>
      <c r="V29" s="660"/>
      <c r="W29" s="660"/>
      <c r="X29" s="660"/>
      <c r="Y29" s="661"/>
      <c r="Z29" s="662">
        <v>7.5</v>
      </c>
      <c r="AA29" s="662"/>
      <c r="AB29" s="662"/>
      <c r="AC29" s="662"/>
      <c r="AD29" s="663" t="s">
        <v>230</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947787</v>
      </c>
      <c r="CS29" s="695"/>
      <c r="CT29" s="695"/>
      <c r="CU29" s="695"/>
      <c r="CV29" s="695"/>
      <c r="CW29" s="695"/>
      <c r="CX29" s="695"/>
      <c r="CY29" s="696"/>
      <c r="CZ29" s="664">
        <v>10.5</v>
      </c>
      <c r="DA29" s="693"/>
      <c r="DB29" s="693"/>
      <c r="DC29" s="697"/>
      <c r="DD29" s="668">
        <v>947787</v>
      </c>
      <c r="DE29" s="695"/>
      <c r="DF29" s="695"/>
      <c r="DG29" s="695"/>
      <c r="DH29" s="695"/>
      <c r="DI29" s="695"/>
      <c r="DJ29" s="695"/>
      <c r="DK29" s="696"/>
      <c r="DL29" s="668">
        <v>947787</v>
      </c>
      <c r="DM29" s="695"/>
      <c r="DN29" s="695"/>
      <c r="DO29" s="695"/>
      <c r="DP29" s="695"/>
      <c r="DQ29" s="695"/>
      <c r="DR29" s="695"/>
      <c r="DS29" s="695"/>
      <c r="DT29" s="695"/>
      <c r="DU29" s="695"/>
      <c r="DV29" s="696"/>
      <c r="DW29" s="664">
        <v>14.9</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235756</v>
      </c>
      <c r="S30" s="660"/>
      <c r="T30" s="660"/>
      <c r="U30" s="660"/>
      <c r="V30" s="660"/>
      <c r="W30" s="660"/>
      <c r="X30" s="660"/>
      <c r="Y30" s="661"/>
      <c r="Z30" s="662">
        <v>2.5</v>
      </c>
      <c r="AA30" s="662"/>
      <c r="AB30" s="662"/>
      <c r="AC30" s="662"/>
      <c r="AD30" s="663">
        <v>25501</v>
      </c>
      <c r="AE30" s="663"/>
      <c r="AF30" s="663"/>
      <c r="AG30" s="663"/>
      <c r="AH30" s="663"/>
      <c r="AI30" s="663"/>
      <c r="AJ30" s="663"/>
      <c r="AK30" s="663"/>
      <c r="AL30" s="664">
        <v>0.4</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98.9</v>
      </c>
      <c r="BH30" s="720"/>
      <c r="BI30" s="720"/>
      <c r="BJ30" s="720"/>
      <c r="BK30" s="720"/>
      <c r="BL30" s="720"/>
      <c r="BM30" s="654">
        <v>91.8</v>
      </c>
      <c r="BN30" s="720"/>
      <c r="BO30" s="720"/>
      <c r="BP30" s="720"/>
      <c r="BQ30" s="721"/>
      <c r="BR30" s="719">
        <v>98.9</v>
      </c>
      <c r="BS30" s="720"/>
      <c r="BT30" s="720"/>
      <c r="BU30" s="720"/>
      <c r="BV30" s="720"/>
      <c r="BW30" s="720"/>
      <c r="BX30" s="654">
        <v>89</v>
      </c>
      <c r="BY30" s="720"/>
      <c r="BZ30" s="720"/>
      <c r="CA30" s="720"/>
      <c r="CB30" s="721"/>
      <c r="CD30" s="724"/>
      <c r="CE30" s="725"/>
      <c r="CF30" s="674" t="s">
        <v>307</v>
      </c>
      <c r="CG30" s="675"/>
      <c r="CH30" s="675"/>
      <c r="CI30" s="675"/>
      <c r="CJ30" s="675"/>
      <c r="CK30" s="675"/>
      <c r="CL30" s="675"/>
      <c r="CM30" s="675"/>
      <c r="CN30" s="675"/>
      <c r="CO30" s="675"/>
      <c r="CP30" s="675"/>
      <c r="CQ30" s="676"/>
      <c r="CR30" s="659">
        <v>878340</v>
      </c>
      <c r="CS30" s="660"/>
      <c r="CT30" s="660"/>
      <c r="CU30" s="660"/>
      <c r="CV30" s="660"/>
      <c r="CW30" s="660"/>
      <c r="CX30" s="660"/>
      <c r="CY30" s="661"/>
      <c r="CZ30" s="664">
        <v>9.6999999999999993</v>
      </c>
      <c r="DA30" s="693"/>
      <c r="DB30" s="693"/>
      <c r="DC30" s="697"/>
      <c r="DD30" s="668">
        <v>878340</v>
      </c>
      <c r="DE30" s="660"/>
      <c r="DF30" s="660"/>
      <c r="DG30" s="660"/>
      <c r="DH30" s="660"/>
      <c r="DI30" s="660"/>
      <c r="DJ30" s="660"/>
      <c r="DK30" s="661"/>
      <c r="DL30" s="668">
        <v>878340</v>
      </c>
      <c r="DM30" s="660"/>
      <c r="DN30" s="660"/>
      <c r="DO30" s="660"/>
      <c r="DP30" s="660"/>
      <c r="DQ30" s="660"/>
      <c r="DR30" s="660"/>
      <c r="DS30" s="660"/>
      <c r="DT30" s="660"/>
      <c r="DU30" s="660"/>
      <c r="DV30" s="661"/>
      <c r="DW30" s="664">
        <v>13.8</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3223</v>
      </c>
      <c r="S31" s="660"/>
      <c r="T31" s="660"/>
      <c r="U31" s="660"/>
      <c r="V31" s="660"/>
      <c r="W31" s="660"/>
      <c r="X31" s="660"/>
      <c r="Y31" s="661"/>
      <c r="Z31" s="662">
        <v>0</v>
      </c>
      <c r="AA31" s="662"/>
      <c r="AB31" s="662"/>
      <c r="AC31" s="662"/>
      <c r="AD31" s="663" t="s">
        <v>168</v>
      </c>
      <c r="AE31" s="663"/>
      <c r="AF31" s="663"/>
      <c r="AG31" s="663"/>
      <c r="AH31" s="663"/>
      <c r="AI31" s="663"/>
      <c r="AJ31" s="663"/>
      <c r="AK31" s="663"/>
      <c r="AL31" s="664" t="s">
        <v>230</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96.1</v>
      </c>
      <c r="BN31" s="717"/>
      <c r="BO31" s="717"/>
      <c r="BP31" s="717"/>
      <c r="BQ31" s="718"/>
      <c r="BR31" s="716">
        <v>99</v>
      </c>
      <c r="BS31" s="695"/>
      <c r="BT31" s="695"/>
      <c r="BU31" s="695"/>
      <c r="BV31" s="695"/>
      <c r="BW31" s="695"/>
      <c r="BX31" s="665">
        <v>95.7</v>
      </c>
      <c r="BY31" s="717"/>
      <c r="BZ31" s="717"/>
      <c r="CA31" s="717"/>
      <c r="CB31" s="718"/>
      <c r="CD31" s="724"/>
      <c r="CE31" s="725"/>
      <c r="CF31" s="674" t="s">
        <v>311</v>
      </c>
      <c r="CG31" s="675"/>
      <c r="CH31" s="675"/>
      <c r="CI31" s="675"/>
      <c r="CJ31" s="675"/>
      <c r="CK31" s="675"/>
      <c r="CL31" s="675"/>
      <c r="CM31" s="675"/>
      <c r="CN31" s="675"/>
      <c r="CO31" s="675"/>
      <c r="CP31" s="675"/>
      <c r="CQ31" s="676"/>
      <c r="CR31" s="659">
        <v>69447</v>
      </c>
      <c r="CS31" s="695"/>
      <c r="CT31" s="695"/>
      <c r="CU31" s="695"/>
      <c r="CV31" s="695"/>
      <c r="CW31" s="695"/>
      <c r="CX31" s="695"/>
      <c r="CY31" s="696"/>
      <c r="CZ31" s="664">
        <v>0.8</v>
      </c>
      <c r="DA31" s="693"/>
      <c r="DB31" s="693"/>
      <c r="DC31" s="697"/>
      <c r="DD31" s="668">
        <v>69447</v>
      </c>
      <c r="DE31" s="695"/>
      <c r="DF31" s="695"/>
      <c r="DG31" s="695"/>
      <c r="DH31" s="695"/>
      <c r="DI31" s="695"/>
      <c r="DJ31" s="695"/>
      <c r="DK31" s="696"/>
      <c r="DL31" s="668">
        <v>69447</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52295</v>
      </c>
      <c r="S32" s="660"/>
      <c r="T32" s="660"/>
      <c r="U32" s="660"/>
      <c r="V32" s="660"/>
      <c r="W32" s="660"/>
      <c r="X32" s="660"/>
      <c r="Y32" s="661"/>
      <c r="Z32" s="662">
        <v>0.6</v>
      </c>
      <c r="AA32" s="662"/>
      <c r="AB32" s="662"/>
      <c r="AC32" s="662"/>
      <c r="AD32" s="663" t="s">
        <v>230</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98.7</v>
      </c>
      <c r="BH32" s="729"/>
      <c r="BI32" s="729"/>
      <c r="BJ32" s="729"/>
      <c r="BK32" s="729"/>
      <c r="BL32" s="729"/>
      <c r="BM32" s="730">
        <v>94</v>
      </c>
      <c r="BN32" s="729"/>
      <c r="BO32" s="729"/>
      <c r="BP32" s="729"/>
      <c r="BQ32" s="731"/>
      <c r="BR32" s="728">
        <v>98.8</v>
      </c>
      <c r="BS32" s="729"/>
      <c r="BT32" s="729"/>
      <c r="BU32" s="729"/>
      <c r="BV32" s="729"/>
      <c r="BW32" s="729"/>
      <c r="BX32" s="730">
        <v>93.1</v>
      </c>
      <c r="BY32" s="729"/>
      <c r="BZ32" s="729"/>
      <c r="CA32" s="729"/>
      <c r="CB32" s="731"/>
      <c r="CD32" s="726"/>
      <c r="CE32" s="727"/>
      <c r="CF32" s="674" t="s">
        <v>314</v>
      </c>
      <c r="CG32" s="675"/>
      <c r="CH32" s="675"/>
      <c r="CI32" s="675"/>
      <c r="CJ32" s="675"/>
      <c r="CK32" s="675"/>
      <c r="CL32" s="675"/>
      <c r="CM32" s="675"/>
      <c r="CN32" s="675"/>
      <c r="CO32" s="675"/>
      <c r="CP32" s="675"/>
      <c r="CQ32" s="676"/>
      <c r="CR32" s="659" t="s">
        <v>230</v>
      </c>
      <c r="CS32" s="660"/>
      <c r="CT32" s="660"/>
      <c r="CU32" s="660"/>
      <c r="CV32" s="660"/>
      <c r="CW32" s="660"/>
      <c r="CX32" s="660"/>
      <c r="CY32" s="661"/>
      <c r="CZ32" s="664" t="s">
        <v>230</v>
      </c>
      <c r="DA32" s="693"/>
      <c r="DB32" s="693"/>
      <c r="DC32" s="697"/>
      <c r="DD32" s="668" t="s">
        <v>230</v>
      </c>
      <c r="DE32" s="660"/>
      <c r="DF32" s="660"/>
      <c r="DG32" s="660"/>
      <c r="DH32" s="660"/>
      <c r="DI32" s="660"/>
      <c r="DJ32" s="660"/>
      <c r="DK32" s="661"/>
      <c r="DL32" s="668" t="s">
        <v>230</v>
      </c>
      <c r="DM32" s="660"/>
      <c r="DN32" s="660"/>
      <c r="DO32" s="660"/>
      <c r="DP32" s="660"/>
      <c r="DQ32" s="660"/>
      <c r="DR32" s="660"/>
      <c r="DS32" s="660"/>
      <c r="DT32" s="660"/>
      <c r="DU32" s="660"/>
      <c r="DV32" s="661"/>
      <c r="DW32" s="664" t="s">
        <v>168</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67318</v>
      </c>
      <c r="S33" s="660"/>
      <c r="T33" s="660"/>
      <c r="U33" s="660"/>
      <c r="V33" s="660"/>
      <c r="W33" s="660"/>
      <c r="X33" s="660"/>
      <c r="Y33" s="661"/>
      <c r="Z33" s="662">
        <v>0.7</v>
      </c>
      <c r="AA33" s="662"/>
      <c r="AB33" s="662"/>
      <c r="AC33" s="662"/>
      <c r="AD33" s="663" t="s">
        <v>168</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3787119</v>
      </c>
      <c r="CS33" s="695"/>
      <c r="CT33" s="695"/>
      <c r="CU33" s="695"/>
      <c r="CV33" s="695"/>
      <c r="CW33" s="695"/>
      <c r="CX33" s="695"/>
      <c r="CY33" s="696"/>
      <c r="CZ33" s="664">
        <v>42</v>
      </c>
      <c r="DA33" s="693"/>
      <c r="DB33" s="693"/>
      <c r="DC33" s="697"/>
      <c r="DD33" s="668">
        <v>3326520</v>
      </c>
      <c r="DE33" s="695"/>
      <c r="DF33" s="695"/>
      <c r="DG33" s="695"/>
      <c r="DH33" s="695"/>
      <c r="DI33" s="695"/>
      <c r="DJ33" s="695"/>
      <c r="DK33" s="696"/>
      <c r="DL33" s="668">
        <v>2580919</v>
      </c>
      <c r="DM33" s="695"/>
      <c r="DN33" s="695"/>
      <c r="DO33" s="695"/>
      <c r="DP33" s="695"/>
      <c r="DQ33" s="695"/>
      <c r="DR33" s="695"/>
      <c r="DS33" s="695"/>
      <c r="DT33" s="695"/>
      <c r="DU33" s="695"/>
      <c r="DV33" s="696"/>
      <c r="DW33" s="664">
        <v>40.6</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70434</v>
      </c>
      <c r="S34" s="660"/>
      <c r="T34" s="660"/>
      <c r="U34" s="660"/>
      <c r="V34" s="660"/>
      <c r="W34" s="660"/>
      <c r="X34" s="660"/>
      <c r="Y34" s="661"/>
      <c r="Z34" s="662">
        <v>0.8</v>
      </c>
      <c r="AA34" s="662"/>
      <c r="AB34" s="662"/>
      <c r="AC34" s="662"/>
      <c r="AD34" s="663">
        <v>114</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1230866</v>
      </c>
      <c r="CS34" s="660"/>
      <c r="CT34" s="660"/>
      <c r="CU34" s="660"/>
      <c r="CV34" s="660"/>
      <c r="CW34" s="660"/>
      <c r="CX34" s="660"/>
      <c r="CY34" s="661"/>
      <c r="CZ34" s="664">
        <v>13.6</v>
      </c>
      <c r="DA34" s="693"/>
      <c r="DB34" s="693"/>
      <c r="DC34" s="697"/>
      <c r="DD34" s="668">
        <v>1013374</v>
      </c>
      <c r="DE34" s="660"/>
      <c r="DF34" s="660"/>
      <c r="DG34" s="660"/>
      <c r="DH34" s="660"/>
      <c r="DI34" s="660"/>
      <c r="DJ34" s="660"/>
      <c r="DK34" s="661"/>
      <c r="DL34" s="668">
        <v>817628</v>
      </c>
      <c r="DM34" s="660"/>
      <c r="DN34" s="660"/>
      <c r="DO34" s="660"/>
      <c r="DP34" s="660"/>
      <c r="DQ34" s="660"/>
      <c r="DR34" s="660"/>
      <c r="DS34" s="660"/>
      <c r="DT34" s="660"/>
      <c r="DU34" s="660"/>
      <c r="DV34" s="661"/>
      <c r="DW34" s="664">
        <v>12.9</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796823</v>
      </c>
      <c r="S35" s="660"/>
      <c r="T35" s="660"/>
      <c r="U35" s="660"/>
      <c r="V35" s="660"/>
      <c r="W35" s="660"/>
      <c r="X35" s="660"/>
      <c r="Y35" s="661"/>
      <c r="Z35" s="662">
        <v>8.6</v>
      </c>
      <c r="AA35" s="662"/>
      <c r="AB35" s="662"/>
      <c r="AC35" s="662"/>
      <c r="AD35" s="663" t="s">
        <v>168</v>
      </c>
      <c r="AE35" s="663"/>
      <c r="AF35" s="663"/>
      <c r="AG35" s="663"/>
      <c r="AH35" s="663"/>
      <c r="AI35" s="663"/>
      <c r="AJ35" s="663"/>
      <c r="AK35" s="663"/>
      <c r="AL35" s="664" t="s">
        <v>230</v>
      </c>
      <c r="AM35" s="665"/>
      <c r="AN35" s="665"/>
      <c r="AO35" s="666"/>
      <c r="AP35" s="214"/>
      <c r="AQ35" s="732" t="s">
        <v>322</v>
      </c>
      <c r="AR35" s="733"/>
      <c r="AS35" s="733"/>
      <c r="AT35" s="733"/>
      <c r="AU35" s="733"/>
      <c r="AV35" s="733"/>
      <c r="AW35" s="733"/>
      <c r="AX35" s="733"/>
      <c r="AY35" s="734"/>
      <c r="AZ35" s="648">
        <v>1218814</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154400</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17191</v>
      </c>
      <c r="CS35" s="695"/>
      <c r="CT35" s="695"/>
      <c r="CU35" s="695"/>
      <c r="CV35" s="695"/>
      <c r="CW35" s="695"/>
      <c r="CX35" s="695"/>
      <c r="CY35" s="696"/>
      <c r="CZ35" s="664">
        <v>0.2</v>
      </c>
      <c r="DA35" s="693"/>
      <c r="DB35" s="693"/>
      <c r="DC35" s="697"/>
      <c r="DD35" s="668">
        <v>17191</v>
      </c>
      <c r="DE35" s="695"/>
      <c r="DF35" s="695"/>
      <c r="DG35" s="695"/>
      <c r="DH35" s="695"/>
      <c r="DI35" s="695"/>
      <c r="DJ35" s="695"/>
      <c r="DK35" s="696"/>
      <c r="DL35" s="668">
        <v>17191</v>
      </c>
      <c r="DM35" s="695"/>
      <c r="DN35" s="695"/>
      <c r="DO35" s="695"/>
      <c r="DP35" s="695"/>
      <c r="DQ35" s="695"/>
      <c r="DR35" s="695"/>
      <c r="DS35" s="695"/>
      <c r="DT35" s="695"/>
      <c r="DU35" s="695"/>
      <c r="DV35" s="696"/>
      <c r="DW35" s="664">
        <v>0.3</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168</v>
      </c>
      <c r="AE36" s="663"/>
      <c r="AF36" s="663"/>
      <c r="AG36" s="663"/>
      <c r="AH36" s="663"/>
      <c r="AI36" s="663"/>
      <c r="AJ36" s="663"/>
      <c r="AK36" s="663"/>
      <c r="AL36" s="664" t="s">
        <v>230</v>
      </c>
      <c r="AM36" s="665"/>
      <c r="AN36" s="665"/>
      <c r="AO36" s="666"/>
      <c r="AQ36" s="736" t="s">
        <v>326</v>
      </c>
      <c r="AR36" s="737"/>
      <c r="AS36" s="737"/>
      <c r="AT36" s="737"/>
      <c r="AU36" s="737"/>
      <c r="AV36" s="737"/>
      <c r="AW36" s="737"/>
      <c r="AX36" s="737"/>
      <c r="AY36" s="738"/>
      <c r="AZ36" s="659">
        <v>173508</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120080</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1321389</v>
      </c>
      <c r="CS36" s="660"/>
      <c r="CT36" s="660"/>
      <c r="CU36" s="660"/>
      <c r="CV36" s="660"/>
      <c r="CW36" s="660"/>
      <c r="CX36" s="660"/>
      <c r="CY36" s="661"/>
      <c r="CZ36" s="664">
        <v>14.7</v>
      </c>
      <c r="DA36" s="693"/>
      <c r="DB36" s="693"/>
      <c r="DC36" s="697"/>
      <c r="DD36" s="668">
        <v>1257737</v>
      </c>
      <c r="DE36" s="660"/>
      <c r="DF36" s="660"/>
      <c r="DG36" s="660"/>
      <c r="DH36" s="660"/>
      <c r="DI36" s="660"/>
      <c r="DJ36" s="660"/>
      <c r="DK36" s="661"/>
      <c r="DL36" s="668">
        <v>766616</v>
      </c>
      <c r="DM36" s="660"/>
      <c r="DN36" s="660"/>
      <c r="DO36" s="660"/>
      <c r="DP36" s="660"/>
      <c r="DQ36" s="660"/>
      <c r="DR36" s="660"/>
      <c r="DS36" s="660"/>
      <c r="DT36" s="660"/>
      <c r="DU36" s="660"/>
      <c r="DV36" s="661"/>
      <c r="DW36" s="664">
        <v>12.1</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469023</v>
      </c>
      <c r="S37" s="660"/>
      <c r="T37" s="660"/>
      <c r="U37" s="660"/>
      <c r="V37" s="660"/>
      <c r="W37" s="660"/>
      <c r="X37" s="660"/>
      <c r="Y37" s="661"/>
      <c r="Z37" s="662">
        <v>5.0999999999999996</v>
      </c>
      <c r="AA37" s="662"/>
      <c r="AB37" s="662"/>
      <c r="AC37" s="662"/>
      <c r="AD37" s="663" t="s">
        <v>168</v>
      </c>
      <c r="AE37" s="663"/>
      <c r="AF37" s="663"/>
      <c r="AG37" s="663"/>
      <c r="AH37" s="663"/>
      <c r="AI37" s="663"/>
      <c r="AJ37" s="663"/>
      <c r="AK37" s="663"/>
      <c r="AL37" s="664" t="s">
        <v>168</v>
      </c>
      <c r="AM37" s="665"/>
      <c r="AN37" s="665"/>
      <c r="AO37" s="666"/>
      <c r="AQ37" s="736" t="s">
        <v>330</v>
      </c>
      <c r="AR37" s="737"/>
      <c r="AS37" s="737"/>
      <c r="AT37" s="737"/>
      <c r="AU37" s="737"/>
      <c r="AV37" s="737"/>
      <c r="AW37" s="737"/>
      <c r="AX37" s="737"/>
      <c r="AY37" s="738"/>
      <c r="AZ37" s="659">
        <v>4728</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5088</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892375</v>
      </c>
      <c r="CS37" s="695"/>
      <c r="CT37" s="695"/>
      <c r="CU37" s="695"/>
      <c r="CV37" s="695"/>
      <c r="CW37" s="695"/>
      <c r="CX37" s="695"/>
      <c r="CY37" s="696"/>
      <c r="CZ37" s="664">
        <v>9.9</v>
      </c>
      <c r="DA37" s="693"/>
      <c r="DB37" s="693"/>
      <c r="DC37" s="697"/>
      <c r="DD37" s="668">
        <v>892375</v>
      </c>
      <c r="DE37" s="695"/>
      <c r="DF37" s="695"/>
      <c r="DG37" s="695"/>
      <c r="DH37" s="695"/>
      <c r="DI37" s="695"/>
      <c r="DJ37" s="695"/>
      <c r="DK37" s="696"/>
      <c r="DL37" s="668">
        <v>666511</v>
      </c>
      <c r="DM37" s="695"/>
      <c r="DN37" s="695"/>
      <c r="DO37" s="695"/>
      <c r="DP37" s="695"/>
      <c r="DQ37" s="695"/>
      <c r="DR37" s="695"/>
      <c r="DS37" s="695"/>
      <c r="DT37" s="695"/>
      <c r="DU37" s="695"/>
      <c r="DV37" s="696"/>
      <c r="DW37" s="664">
        <v>10.5</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9268054</v>
      </c>
      <c r="S38" s="740"/>
      <c r="T38" s="740"/>
      <c r="U38" s="740"/>
      <c r="V38" s="740"/>
      <c r="W38" s="740"/>
      <c r="X38" s="740"/>
      <c r="Y38" s="741"/>
      <c r="Z38" s="742">
        <v>100</v>
      </c>
      <c r="AA38" s="742"/>
      <c r="AB38" s="742"/>
      <c r="AC38" s="742"/>
      <c r="AD38" s="743">
        <v>5887025</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230</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8244</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1214086</v>
      </c>
      <c r="CS38" s="660"/>
      <c r="CT38" s="660"/>
      <c r="CU38" s="660"/>
      <c r="CV38" s="660"/>
      <c r="CW38" s="660"/>
      <c r="CX38" s="660"/>
      <c r="CY38" s="661"/>
      <c r="CZ38" s="664">
        <v>13.5</v>
      </c>
      <c r="DA38" s="693"/>
      <c r="DB38" s="693"/>
      <c r="DC38" s="697"/>
      <c r="DD38" s="668">
        <v>1038218</v>
      </c>
      <c r="DE38" s="660"/>
      <c r="DF38" s="660"/>
      <c r="DG38" s="660"/>
      <c r="DH38" s="660"/>
      <c r="DI38" s="660"/>
      <c r="DJ38" s="660"/>
      <c r="DK38" s="661"/>
      <c r="DL38" s="668">
        <v>979484</v>
      </c>
      <c r="DM38" s="660"/>
      <c r="DN38" s="660"/>
      <c r="DO38" s="660"/>
      <c r="DP38" s="660"/>
      <c r="DQ38" s="660"/>
      <c r="DR38" s="660"/>
      <c r="DS38" s="660"/>
      <c r="DT38" s="660"/>
      <c r="DU38" s="660"/>
      <c r="DV38" s="661"/>
      <c r="DW38" s="664">
        <v>15.4</v>
      </c>
      <c r="DX38" s="693"/>
      <c r="DY38" s="693"/>
      <c r="DZ38" s="693"/>
      <c r="EA38" s="693"/>
      <c r="EB38" s="693"/>
      <c r="EC38" s="694"/>
    </row>
    <row r="39" spans="2:133" ht="11.25" customHeight="1">
      <c r="AQ39" s="736" t="s">
        <v>337</v>
      </c>
      <c r="AR39" s="737"/>
      <c r="AS39" s="737"/>
      <c r="AT39" s="737"/>
      <c r="AU39" s="737"/>
      <c r="AV39" s="737"/>
      <c r="AW39" s="737"/>
      <c r="AX39" s="737"/>
      <c r="AY39" s="738"/>
      <c r="AZ39" s="659" t="s">
        <v>168</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92</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3587</v>
      </c>
      <c r="CS39" s="695"/>
      <c r="CT39" s="695"/>
      <c r="CU39" s="695"/>
      <c r="CV39" s="695"/>
      <c r="CW39" s="695"/>
      <c r="CX39" s="695"/>
      <c r="CY39" s="696"/>
      <c r="CZ39" s="664">
        <v>0</v>
      </c>
      <c r="DA39" s="693"/>
      <c r="DB39" s="693"/>
      <c r="DC39" s="697"/>
      <c r="DD39" s="668" t="s">
        <v>131</v>
      </c>
      <c r="DE39" s="695"/>
      <c r="DF39" s="695"/>
      <c r="DG39" s="695"/>
      <c r="DH39" s="695"/>
      <c r="DI39" s="695"/>
      <c r="DJ39" s="695"/>
      <c r="DK39" s="696"/>
      <c r="DL39" s="668" t="s">
        <v>168</v>
      </c>
      <c r="DM39" s="695"/>
      <c r="DN39" s="695"/>
      <c r="DO39" s="695"/>
      <c r="DP39" s="695"/>
      <c r="DQ39" s="695"/>
      <c r="DR39" s="695"/>
      <c r="DS39" s="695"/>
      <c r="DT39" s="695"/>
      <c r="DU39" s="695"/>
      <c r="DV39" s="696"/>
      <c r="DW39" s="664" t="s">
        <v>230</v>
      </c>
      <c r="DX39" s="693"/>
      <c r="DY39" s="693"/>
      <c r="DZ39" s="693"/>
      <c r="EA39" s="693"/>
      <c r="EB39" s="693"/>
      <c r="EC39" s="694"/>
    </row>
    <row r="40" spans="2:133" ht="11.25" customHeight="1">
      <c r="AQ40" s="736" t="s">
        <v>341</v>
      </c>
      <c r="AR40" s="737"/>
      <c r="AS40" s="737"/>
      <c r="AT40" s="737"/>
      <c r="AU40" s="737"/>
      <c r="AV40" s="737"/>
      <c r="AW40" s="737"/>
      <c r="AX40" s="737"/>
      <c r="AY40" s="738"/>
      <c r="AZ40" s="659">
        <v>216139</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99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t="s">
        <v>230</v>
      </c>
      <c r="CS40" s="660"/>
      <c r="CT40" s="660"/>
      <c r="CU40" s="660"/>
      <c r="CV40" s="660"/>
      <c r="CW40" s="660"/>
      <c r="CX40" s="660"/>
      <c r="CY40" s="661"/>
      <c r="CZ40" s="664" t="s">
        <v>168</v>
      </c>
      <c r="DA40" s="693"/>
      <c r="DB40" s="693"/>
      <c r="DC40" s="697"/>
      <c r="DD40" s="668" t="s">
        <v>168</v>
      </c>
      <c r="DE40" s="660"/>
      <c r="DF40" s="660"/>
      <c r="DG40" s="660"/>
      <c r="DH40" s="660"/>
      <c r="DI40" s="660"/>
      <c r="DJ40" s="660"/>
      <c r="DK40" s="661"/>
      <c r="DL40" s="668" t="s">
        <v>131</v>
      </c>
      <c r="DM40" s="660"/>
      <c r="DN40" s="660"/>
      <c r="DO40" s="660"/>
      <c r="DP40" s="660"/>
      <c r="DQ40" s="660"/>
      <c r="DR40" s="660"/>
      <c r="DS40" s="660"/>
      <c r="DT40" s="660"/>
      <c r="DU40" s="660"/>
      <c r="DV40" s="661"/>
      <c r="DW40" s="664" t="s">
        <v>168</v>
      </c>
      <c r="DX40" s="693"/>
      <c r="DY40" s="693"/>
      <c r="DZ40" s="693"/>
      <c r="EA40" s="693"/>
      <c r="EB40" s="693"/>
      <c r="EC40" s="694"/>
    </row>
    <row r="41" spans="2:133" ht="11.25" customHeight="1">
      <c r="AQ41" s="746" t="s">
        <v>344</v>
      </c>
      <c r="AR41" s="747"/>
      <c r="AS41" s="747"/>
      <c r="AT41" s="747"/>
      <c r="AU41" s="747"/>
      <c r="AV41" s="747"/>
      <c r="AW41" s="747"/>
      <c r="AX41" s="747"/>
      <c r="AY41" s="748"/>
      <c r="AZ41" s="739">
        <v>824439</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302</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168</v>
      </c>
      <c r="CS41" s="695"/>
      <c r="CT41" s="695"/>
      <c r="CU41" s="695"/>
      <c r="CV41" s="695"/>
      <c r="CW41" s="695"/>
      <c r="CX41" s="695"/>
      <c r="CY41" s="696"/>
      <c r="CZ41" s="664" t="s">
        <v>168</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793079</v>
      </c>
      <c r="CS42" s="660"/>
      <c r="CT42" s="660"/>
      <c r="CU42" s="660"/>
      <c r="CV42" s="660"/>
      <c r="CW42" s="660"/>
      <c r="CX42" s="660"/>
      <c r="CY42" s="661"/>
      <c r="CZ42" s="664">
        <v>8.8000000000000007</v>
      </c>
      <c r="DA42" s="665"/>
      <c r="DB42" s="665"/>
      <c r="DC42" s="760"/>
      <c r="DD42" s="668">
        <v>201876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41234</v>
      </c>
      <c r="CS43" s="695"/>
      <c r="CT43" s="695"/>
      <c r="CU43" s="695"/>
      <c r="CV43" s="695"/>
      <c r="CW43" s="695"/>
      <c r="CX43" s="695"/>
      <c r="CY43" s="696"/>
      <c r="CZ43" s="664">
        <v>0.5</v>
      </c>
      <c r="DA43" s="693"/>
      <c r="DB43" s="693"/>
      <c r="DC43" s="697"/>
      <c r="DD43" s="668">
        <v>41234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793079</v>
      </c>
      <c r="CS44" s="660"/>
      <c r="CT44" s="660"/>
      <c r="CU44" s="660"/>
      <c r="CV44" s="660"/>
      <c r="CW44" s="660"/>
      <c r="CX44" s="660"/>
      <c r="CY44" s="661"/>
      <c r="CZ44" s="664">
        <v>8.8000000000000007</v>
      </c>
      <c r="DA44" s="665"/>
      <c r="DB44" s="665"/>
      <c r="DC44" s="760"/>
      <c r="DD44" s="668">
        <v>201876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493779</v>
      </c>
      <c r="CS45" s="695"/>
      <c r="CT45" s="695"/>
      <c r="CU45" s="695"/>
      <c r="CV45" s="695"/>
      <c r="CW45" s="695"/>
      <c r="CX45" s="695"/>
      <c r="CY45" s="696"/>
      <c r="CZ45" s="664">
        <v>5.5</v>
      </c>
      <c r="DA45" s="693"/>
      <c r="DB45" s="693"/>
      <c r="DC45" s="697"/>
      <c r="DD45" s="668">
        <v>52625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295470</v>
      </c>
      <c r="CS46" s="660"/>
      <c r="CT46" s="660"/>
      <c r="CU46" s="660"/>
      <c r="CV46" s="660"/>
      <c r="CW46" s="660"/>
      <c r="CX46" s="660"/>
      <c r="CY46" s="661"/>
      <c r="CZ46" s="664">
        <v>3.3</v>
      </c>
      <c r="DA46" s="665"/>
      <c r="DB46" s="665"/>
      <c r="DC46" s="760"/>
      <c r="DD46" s="668">
        <v>148821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t="s">
        <v>230</v>
      </c>
      <c r="CS47" s="695"/>
      <c r="CT47" s="695"/>
      <c r="CU47" s="695"/>
      <c r="CV47" s="695"/>
      <c r="CW47" s="695"/>
      <c r="CX47" s="695"/>
      <c r="CY47" s="696"/>
      <c r="CZ47" s="664" t="s">
        <v>168</v>
      </c>
      <c r="DA47" s="693"/>
      <c r="DB47" s="693"/>
      <c r="DC47" s="697"/>
      <c r="DD47" s="668" t="s">
        <v>230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168</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9018992</v>
      </c>
      <c r="CS49" s="729"/>
      <c r="CT49" s="729"/>
      <c r="CU49" s="729"/>
      <c r="CV49" s="729"/>
      <c r="CW49" s="729"/>
      <c r="CX49" s="729"/>
      <c r="CY49" s="761"/>
      <c r="CZ49" s="744">
        <v>100</v>
      </c>
      <c r="DA49" s="762"/>
      <c r="DB49" s="762"/>
      <c r="DC49" s="763"/>
      <c r="DD49" s="764">
        <v>6779578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cJV2JxG++VoR/d7Z0J3hu9QlvreoekrMQHdPaalFjeNbu77wy2z+PfgZ5n9l3i8SJpHZ7tvJ2/cDpw8IGgVrw==" saltValue="kF3Q3zEgKE83N1728J0/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9268</v>
      </c>
      <c r="R7" s="795"/>
      <c r="S7" s="795"/>
      <c r="T7" s="795"/>
      <c r="U7" s="795"/>
      <c r="V7" s="795">
        <v>9019</v>
      </c>
      <c r="W7" s="795"/>
      <c r="X7" s="795"/>
      <c r="Y7" s="795"/>
      <c r="Z7" s="795"/>
      <c r="AA7" s="795">
        <v>249</v>
      </c>
      <c r="AB7" s="795"/>
      <c r="AC7" s="795"/>
      <c r="AD7" s="795"/>
      <c r="AE7" s="796"/>
      <c r="AF7" s="797">
        <v>230</v>
      </c>
      <c r="AG7" s="798"/>
      <c r="AH7" s="798"/>
      <c r="AI7" s="798"/>
      <c r="AJ7" s="799"/>
      <c r="AK7" s="834">
        <v>52</v>
      </c>
      <c r="AL7" s="835"/>
      <c r="AM7" s="835"/>
      <c r="AN7" s="835"/>
      <c r="AO7" s="835"/>
      <c r="AP7" s="835">
        <v>9806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16</v>
      </c>
      <c r="CI7" s="832"/>
      <c r="CJ7" s="832"/>
      <c r="CK7" s="832"/>
      <c r="CL7" s="833"/>
      <c r="CM7" s="831">
        <v>62</v>
      </c>
      <c r="CN7" s="832"/>
      <c r="CO7" s="832"/>
      <c r="CP7" s="832"/>
      <c r="CQ7" s="833"/>
      <c r="CR7" s="831">
        <v>2</v>
      </c>
      <c r="CS7" s="832"/>
      <c r="CT7" s="832"/>
      <c r="CU7" s="832"/>
      <c r="CV7" s="833"/>
      <c r="CW7" s="831" t="s">
        <v>574</v>
      </c>
      <c r="CX7" s="832"/>
      <c r="CY7" s="832"/>
      <c r="CZ7" s="832"/>
      <c r="DA7" s="833"/>
      <c r="DB7" s="831" t="s">
        <v>580</v>
      </c>
      <c r="DC7" s="832"/>
      <c r="DD7" s="832"/>
      <c r="DE7" s="832"/>
      <c r="DF7" s="833"/>
      <c r="DG7" s="831" t="s">
        <v>574</v>
      </c>
      <c r="DH7" s="832"/>
      <c r="DI7" s="832"/>
      <c r="DJ7" s="832"/>
      <c r="DK7" s="833"/>
      <c r="DL7" s="831" t="s">
        <v>574</v>
      </c>
      <c r="DM7" s="832"/>
      <c r="DN7" s="832"/>
      <c r="DO7" s="832"/>
      <c r="DP7" s="833"/>
      <c r="DQ7" s="831" t="s">
        <v>574</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-12</v>
      </c>
      <c r="CI8" s="842"/>
      <c r="CJ8" s="842"/>
      <c r="CK8" s="842"/>
      <c r="CL8" s="843"/>
      <c r="CM8" s="841">
        <v>69</v>
      </c>
      <c r="CN8" s="842"/>
      <c r="CO8" s="842"/>
      <c r="CP8" s="842"/>
      <c r="CQ8" s="843"/>
      <c r="CR8" s="841">
        <v>20</v>
      </c>
      <c r="CS8" s="842"/>
      <c r="CT8" s="842"/>
      <c r="CU8" s="842"/>
      <c r="CV8" s="843"/>
      <c r="CW8" s="841" t="s">
        <v>574</v>
      </c>
      <c r="CX8" s="842"/>
      <c r="CY8" s="842"/>
      <c r="CZ8" s="842"/>
      <c r="DA8" s="843"/>
      <c r="DB8" s="841" t="s">
        <v>574</v>
      </c>
      <c r="DC8" s="842"/>
      <c r="DD8" s="842"/>
      <c r="DE8" s="842"/>
      <c r="DF8" s="843"/>
      <c r="DG8" s="841" t="s">
        <v>574</v>
      </c>
      <c r="DH8" s="842"/>
      <c r="DI8" s="842"/>
      <c r="DJ8" s="842"/>
      <c r="DK8" s="843"/>
      <c r="DL8" s="841" t="s">
        <v>574</v>
      </c>
      <c r="DM8" s="842"/>
      <c r="DN8" s="842"/>
      <c r="DO8" s="842"/>
      <c r="DP8" s="843"/>
      <c r="DQ8" s="841" t="s">
        <v>581</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9268</v>
      </c>
      <c r="R23" s="854"/>
      <c r="S23" s="854"/>
      <c r="T23" s="854"/>
      <c r="U23" s="854"/>
      <c r="V23" s="854">
        <v>9019</v>
      </c>
      <c r="W23" s="854"/>
      <c r="X23" s="854"/>
      <c r="Y23" s="854"/>
      <c r="Z23" s="854"/>
      <c r="AA23" s="854">
        <v>249</v>
      </c>
      <c r="AB23" s="854"/>
      <c r="AC23" s="854"/>
      <c r="AD23" s="854"/>
      <c r="AE23" s="855"/>
      <c r="AF23" s="856">
        <v>230</v>
      </c>
      <c r="AG23" s="854"/>
      <c r="AH23" s="854"/>
      <c r="AI23" s="854"/>
      <c r="AJ23" s="857"/>
      <c r="AK23" s="858"/>
      <c r="AL23" s="859"/>
      <c r="AM23" s="859"/>
      <c r="AN23" s="859"/>
      <c r="AO23" s="859"/>
      <c r="AP23" s="854">
        <v>9806</v>
      </c>
      <c r="AQ23" s="854"/>
      <c r="AR23" s="854"/>
      <c r="AS23" s="854"/>
      <c r="AT23" s="854"/>
      <c r="AU23" s="860"/>
      <c r="AV23" s="860"/>
      <c r="AW23" s="860"/>
      <c r="AX23" s="860"/>
      <c r="AY23" s="861"/>
      <c r="AZ23" s="869" t="s">
        <v>168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4307</v>
      </c>
      <c r="R28" s="883"/>
      <c r="S28" s="883"/>
      <c r="T28" s="883"/>
      <c r="U28" s="883"/>
      <c r="V28" s="883">
        <v>4153</v>
      </c>
      <c r="W28" s="883"/>
      <c r="X28" s="883"/>
      <c r="Y28" s="883"/>
      <c r="Z28" s="883"/>
      <c r="AA28" s="883">
        <v>154</v>
      </c>
      <c r="AB28" s="883"/>
      <c r="AC28" s="883"/>
      <c r="AD28" s="883"/>
      <c r="AE28" s="884"/>
      <c r="AF28" s="885">
        <v>154</v>
      </c>
      <c r="AG28" s="883"/>
      <c r="AH28" s="883"/>
      <c r="AI28" s="883"/>
      <c r="AJ28" s="886"/>
      <c r="AK28" s="887">
        <v>168</v>
      </c>
      <c r="AL28" s="878"/>
      <c r="AM28" s="878"/>
      <c r="AN28" s="878"/>
      <c r="AO28" s="878"/>
      <c r="AP28" s="878" t="s">
        <v>573</v>
      </c>
      <c r="AQ28" s="878"/>
      <c r="AR28" s="878"/>
      <c r="AS28" s="878"/>
      <c r="AT28" s="878"/>
      <c r="AU28" s="878" t="s">
        <v>574</v>
      </c>
      <c r="AV28" s="878"/>
      <c r="AW28" s="878"/>
      <c r="AX28" s="878"/>
      <c r="AY28" s="878"/>
      <c r="AZ28" s="879" t="s">
        <v>574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2672</v>
      </c>
      <c r="R29" s="819"/>
      <c r="S29" s="819"/>
      <c r="T29" s="819"/>
      <c r="U29" s="819"/>
      <c r="V29" s="819">
        <v>2611</v>
      </c>
      <c r="W29" s="819"/>
      <c r="X29" s="819"/>
      <c r="Y29" s="819"/>
      <c r="Z29" s="819"/>
      <c r="AA29" s="819">
        <v>61</v>
      </c>
      <c r="AB29" s="819"/>
      <c r="AC29" s="819"/>
      <c r="AD29" s="819"/>
      <c r="AE29" s="820"/>
      <c r="AF29" s="821">
        <v>61</v>
      </c>
      <c r="AG29" s="822"/>
      <c r="AH29" s="822"/>
      <c r="AI29" s="822"/>
      <c r="AJ29" s="823"/>
      <c r="AK29" s="890">
        <v>355</v>
      </c>
      <c r="AL29" s="891"/>
      <c r="AM29" s="891"/>
      <c r="AN29" s="891"/>
      <c r="AO29" s="891"/>
      <c r="AP29" s="891" t="s">
        <v>574</v>
      </c>
      <c r="AQ29" s="891"/>
      <c r="AR29" s="891"/>
      <c r="AS29" s="891"/>
      <c r="AT29" s="891"/>
      <c r="AU29" s="891" t="s">
        <v>574</v>
      </c>
      <c r="AV29" s="891"/>
      <c r="AW29" s="891"/>
      <c r="AX29" s="891"/>
      <c r="AY29" s="891"/>
      <c r="AZ29" s="892" t="s">
        <v>574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373</v>
      </c>
      <c r="R30" s="819"/>
      <c r="S30" s="819"/>
      <c r="T30" s="819"/>
      <c r="U30" s="819"/>
      <c r="V30" s="819">
        <v>366</v>
      </c>
      <c r="W30" s="819"/>
      <c r="X30" s="819"/>
      <c r="Y30" s="819"/>
      <c r="Z30" s="819"/>
      <c r="AA30" s="819">
        <v>7</v>
      </c>
      <c r="AB30" s="819"/>
      <c r="AC30" s="819"/>
      <c r="AD30" s="819"/>
      <c r="AE30" s="820"/>
      <c r="AF30" s="821">
        <v>7</v>
      </c>
      <c r="AG30" s="822"/>
      <c r="AH30" s="822"/>
      <c r="AI30" s="822"/>
      <c r="AJ30" s="823"/>
      <c r="AK30" s="890">
        <v>80</v>
      </c>
      <c r="AL30" s="891"/>
      <c r="AM30" s="891"/>
      <c r="AN30" s="891"/>
      <c r="AO30" s="891"/>
      <c r="AP30" s="891" t="s">
        <v>574</v>
      </c>
      <c r="AQ30" s="891"/>
      <c r="AR30" s="891"/>
      <c r="AS30" s="891"/>
      <c r="AT30" s="891"/>
      <c r="AU30" s="891" t="s">
        <v>574</v>
      </c>
      <c r="AV30" s="891"/>
      <c r="AW30" s="891"/>
      <c r="AX30" s="891"/>
      <c r="AY30" s="891"/>
      <c r="AZ30" s="892" t="s">
        <v>574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643</v>
      </c>
      <c r="R31" s="819"/>
      <c r="S31" s="819"/>
      <c r="T31" s="819"/>
      <c r="U31" s="819"/>
      <c r="V31" s="819">
        <v>587</v>
      </c>
      <c r="W31" s="819"/>
      <c r="X31" s="819"/>
      <c r="Y31" s="819"/>
      <c r="Z31" s="819"/>
      <c r="AA31" s="819">
        <v>56</v>
      </c>
      <c r="AB31" s="819"/>
      <c r="AC31" s="819"/>
      <c r="AD31" s="819"/>
      <c r="AE31" s="820"/>
      <c r="AF31" s="821">
        <v>1288</v>
      </c>
      <c r="AG31" s="822"/>
      <c r="AH31" s="822"/>
      <c r="AI31" s="822"/>
      <c r="AJ31" s="823"/>
      <c r="AK31" s="890">
        <v>5</v>
      </c>
      <c r="AL31" s="891"/>
      <c r="AM31" s="891"/>
      <c r="AN31" s="891"/>
      <c r="AO31" s="891"/>
      <c r="AP31" s="891">
        <v>569</v>
      </c>
      <c r="AQ31" s="891"/>
      <c r="AR31" s="891"/>
      <c r="AS31" s="891"/>
      <c r="AT31" s="891"/>
      <c r="AU31" s="891">
        <v>6</v>
      </c>
      <c r="AV31" s="891"/>
      <c r="AW31" s="891"/>
      <c r="AX31" s="891"/>
      <c r="AY31" s="891"/>
      <c r="AZ31" s="892" t="s">
        <v>573</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782</v>
      </c>
      <c r="R32" s="819"/>
      <c r="S32" s="819"/>
      <c r="T32" s="819"/>
      <c r="U32" s="819"/>
      <c r="V32" s="819">
        <v>756</v>
      </c>
      <c r="W32" s="819"/>
      <c r="X32" s="819"/>
      <c r="Y32" s="819"/>
      <c r="Z32" s="819"/>
      <c r="AA32" s="819">
        <v>26</v>
      </c>
      <c r="AB32" s="819"/>
      <c r="AC32" s="819"/>
      <c r="AD32" s="819"/>
      <c r="AE32" s="820"/>
      <c r="AF32" s="821">
        <v>26</v>
      </c>
      <c r="AG32" s="822"/>
      <c r="AH32" s="822"/>
      <c r="AI32" s="822"/>
      <c r="AJ32" s="823"/>
      <c r="AK32" s="890">
        <v>140</v>
      </c>
      <c r="AL32" s="891"/>
      <c r="AM32" s="891"/>
      <c r="AN32" s="891"/>
      <c r="AO32" s="891"/>
      <c r="AP32" s="891">
        <v>4097</v>
      </c>
      <c r="AQ32" s="891"/>
      <c r="AR32" s="891"/>
      <c r="AS32" s="891"/>
      <c r="AT32" s="891"/>
      <c r="AU32" s="891">
        <v>3089</v>
      </c>
      <c r="AV32" s="891"/>
      <c r="AW32" s="891"/>
      <c r="AX32" s="891"/>
      <c r="AY32" s="891"/>
      <c r="AZ32" s="892" t="s">
        <v>574</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94</v>
      </c>
      <c r="R33" s="819"/>
      <c r="S33" s="819"/>
      <c r="T33" s="819"/>
      <c r="U33" s="819"/>
      <c r="V33" s="819">
        <v>90</v>
      </c>
      <c r="W33" s="819"/>
      <c r="X33" s="819"/>
      <c r="Y33" s="819"/>
      <c r="Z33" s="819"/>
      <c r="AA33" s="819">
        <v>4</v>
      </c>
      <c r="AB33" s="819"/>
      <c r="AC33" s="819"/>
      <c r="AD33" s="819"/>
      <c r="AE33" s="820"/>
      <c r="AF33" s="821">
        <v>4</v>
      </c>
      <c r="AG33" s="822"/>
      <c r="AH33" s="822"/>
      <c r="AI33" s="822"/>
      <c r="AJ33" s="823"/>
      <c r="AK33" s="890">
        <v>34</v>
      </c>
      <c r="AL33" s="891"/>
      <c r="AM33" s="891"/>
      <c r="AN33" s="891"/>
      <c r="AO33" s="891"/>
      <c r="AP33" s="891">
        <v>480</v>
      </c>
      <c r="AQ33" s="891"/>
      <c r="AR33" s="891"/>
      <c r="AS33" s="891"/>
      <c r="AT33" s="891"/>
      <c r="AU33" s="891">
        <v>480</v>
      </c>
      <c r="AV33" s="891"/>
      <c r="AW33" s="891"/>
      <c r="AX33" s="891"/>
      <c r="AY33" s="891"/>
      <c r="AZ33" s="892" t="s">
        <v>574</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1541</v>
      </c>
      <c r="AG63" s="902"/>
      <c r="AH63" s="902"/>
      <c r="AI63" s="902"/>
      <c r="AJ63" s="903"/>
      <c r="AK63" s="904"/>
      <c r="AL63" s="899"/>
      <c r="AM63" s="899"/>
      <c r="AN63" s="899"/>
      <c r="AO63" s="899"/>
      <c r="AP63" s="902">
        <v>5146</v>
      </c>
      <c r="AQ63" s="902"/>
      <c r="AR63" s="902"/>
      <c r="AS63" s="902"/>
      <c r="AT63" s="902"/>
      <c r="AU63" s="902">
        <v>3575</v>
      </c>
      <c r="AV63" s="902"/>
      <c r="AW63" s="902"/>
      <c r="AX63" s="902"/>
      <c r="AY63" s="902"/>
      <c r="AZ63" s="906"/>
      <c r="BA63" s="906"/>
      <c r="BB63" s="906"/>
      <c r="BC63" s="906"/>
      <c r="BD63" s="906"/>
      <c r="BE63" s="907"/>
      <c r="BF63" s="907"/>
      <c r="BG63" s="907"/>
      <c r="BH63" s="907"/>
      <c r="BI63" s="908"/>
      <c r="BJ63" s="909" t="s">
        <v>168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405</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2" t="s">
        <v>389</v>
      </c>
      <c r="AG66" s="873"/>
      <c r="AH66" s="873"/>
      <c r="AI66" s="873"/>
      <c r="AJ66" s="913"/>
      <c r="AK66" s="777" t="s">
        <v>390</v>
      </c>
      <c r="AL66" s="801"/>
      <c r="AM66" s="801"/>
      <c r="AN66" s="801"/>
      <c r="AO66" s="802"/>
      <c r="AP66" s="777" t="s">
        <v>391</v>
      </c>
      <c r="AQ66" s="778"/>
      <c r="AR66" s="778"/>
      <c r="AS66" s="778"/>
      <c r="AT66" s="779"/>
      <c r="AU66" s="777" t="s">
        <v>406</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559</v>
      </c>
      <c r="C68" s="930"/>
      <c r="D68" s="930"/>
      <c r="E68" s="930"/>
      <c r="F68" s="930"/>
      <c r="G68" s="930"/>
      <c r="H68" s="930"/>
      <c r="I68" s="930"/>
      <c r="J68" s="930"/>
      <c r="K68" s="930"/>
      <c r="L68" s="930"/>
      <c r="M68" s="930"/>
      <c r="N68" s="930"/>
      <c r="O68" s="930"/>
      <c r="P68" s="931"/>
      <c r="Q68" s="932">
        <v>1644</v>
      </c>
      <c r="R68" s="926"/>
      <c r="S68" s="926"/>
      <c r="T68" s="926"/>
      <c r="U68" s="926"/>
      <c r="V68" s="926">
        <v>1624</v>
      </c>
      <c r="W68" s="926"/>
      <c r="X68" s="926"/>
      <c r="Y68" s="926"/>
      <c r="Z68" s="926"/>
      <c r="AA68" s="926">
        <v>20</v>
      </c>
      <c r="AB68" s="926"/>
      <c r="AC68" s="926"/>
      <c r="AD68" s="926"/>
      <c r="AE68" s="926"/>
      <c r="AF68" s="926">
        <v>20</v>
      </c>
      <c r="AG68" s="926"/>
      <c r="AH68" s="926"/>
      <c r="AI68" s="926"/>
      <c r="AJ68" s="926"/>
      <c r="AK68" s="926" t="s">
        <v>574</v>
      </c>
      <c r="AL68" s="926"/>
      <c r="AM68" s="926"/>
      <c r="AN68" s="926"/>
      <c r="AO68" s="926"/>
      <c r="AP68" s="926" t="s">
        <v>575</v>
      </c>
      <c r="AQ68" s="926"/>
      <c r="AR68" s="926"/>
      <c r="AS68" s="926"/>
      <c r="AT68" s="926"/>
      <c r="AU68" s="926" t="s">
        <v>574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560</v>
      </c>
      <c r="C69" s="934"/>
      <c r="D69" s="934"/>
      <c r="E69" s="934"/>
      <c r="F69" s="934"/>
      <c r="G69" s="934"/>
      <c r="H69" s="934"/>
      <c r="I69" s="934"/>
      <c r="J69" s="934"/>
      <c r="K69" s="934"/>
      <c r="L69" s="934"/>
      <c r="M69" s="934"/>
      <c r="N69" s="934"/>
      <c r="O69" s="934"/>
      <c r="P69" s="935"/>
      <c r="Q69" s="936">
        <v>693386</v>
      </c>
      <c r="R69" s="891"/>
      <c r="S69" s="891"/>
      <c r="T69" s="891"/>
      <c r="U69" s="891"/>
      <c r="V69" s="891">
        <v>677426</v>
      </c>
      <c r="W69" s="891"/>
      <c r="X69" s="891"/>
      <c r="Y69" s="891"/>
      <c r="Z69" s="891"/>
      <c r="AA69" s="891">
        <v>15960</v>
      </c>
      <c r="AB69" s="891"/>
      <c r="AC69" s="891"/>
      <c r="AD69" s="891"/>
      <c r="AE69" s="891"/>
      <c r="AF69" s="891">
        <v>15960</v>
      </c>
      <c r="AG69" s="891"/>
      <c r="AH69" s="891"/>
      <c r="AI69" s="891"/>
      <c r="AJ69" s="891"/>
      <c r="AK69" s="891">
        <v>7105</v>
      </c>
      <c r="AL69" s="891"/>
      <c r="AM69" s="891"/>
      <c r="AN69" s="891"/>
      <c r="AO69" s="891"/>
      <c r="AP69" s="891" t="s">
        <v>576</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561</v>
      </c>
      <c r="C70" s="934"/>
      <c r="D70" s="934"/>
      <c r="E70" s="934"/>
      <c r="F70" s="934"/>
      <c r="G70" s="934"/>
      <c r="H70" s="934"/>
      <c r="I70" s="934"/>
      <c r="J70" s="934"/>
      <c r="K70" s="934"/>
      <c r="L70" s="934"/>
      <c r="M70" s="934"/>
      <c r="N70" s="934"/>
      <c r="O70" s="934"/>
      <c r="P70" s="935"/>
      <c r="Q70" s="936">
        <v>26393</v>
      </c>
      <c r="R70" s="891"/>
      <c r="S70" s="891"/>
      <c r="T70" s="891"/>
      <c r="U70" s="891"/>
      <c r="V70" s="891">
        <v>25068</v>
      </c>
      <c r="W70" s="891"/>
      <c r="X70" s="891"/>
      <c r="Y70" s="891"/>
      <c r="Z70" s="891"/>
      <c r="AA70" s="891">
        <v>1325</v>
      </c>
      <c r="AB70" s="891"/>
      <c r="AC70" s="891"/>
      <c r="AD70" s="891"/>
      <c r="AE70" s="891"/>
      <c r="AF70" s="891">
        <v>1325</v>
      </c>
      <c r="AG70" s="891"/>
      <c r="AH70" s="891"/>
      <c r="AI70" s="891"/>
      <c r="AJ70" s="891"/>
      <c r="AK70" s="891">
        <v>22</v>
      </c>
      <c r="AL70" s="891"/>
      <c r="AM70" s="891"/>
      <c r="AN70" s="891"/>
      <c r="AO70" s="891"/>
      <c r="AP70" s="891" t="s">
        <v>577</v>
      </c>
      <c r="AQ70" s="891"/>
      <c r="AR70" s="891"/>
      <c r="AS70" s="891"/>
      <c r="AT70" s="891"/>
      <c r="AU70" s="891" t="s">
        <v>578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562</v>
      </c>
      <c r="C71" s="934"/>
      <c r="D71" s="934"/>
      <c r="E71" s="934"/>
      <c r="F71" s="934"/>
      <c r="G71" s="934"/>
      <c r="H71" s="934"/>
      <c r="I71" s="934"/>
      <c r="J71" s="934"/>
      <c r="K71" s="934"/>
      <c r="L71" s="934"/>
      <c r="M71" s="934"/>
      <c r="N71" s="934"/>
      <c r="O71" s="934"/>
      <c r="P71" s="935"/>
      <c r="Q71" s="936">
        <v>382</v>
      </c>
      <c r="R71" s="891"/>
      <c r="S71" s="891"/>
      <c r="T71" s="891"/>
      <c r="U71" s="891"/>
      <c r="V71" s="891">
        <v>136</v>
      </c>
      <c r="W71" s="891"/>
      <c r="X71" s="891"/>
      <c r="Y71" s="891"/>
      <c r="Z71" s="891"/>
      <c r="AA71" s="891">
        <v>246</v>
      </c>
      <c r="AB71" s="891"/>
      <c r="AC71" s="891"/>
      <c r="AD71" s="891"/>
      <c r="AE71" s="891"/>
      <c r="AF71" s="891">
        <v>246</v>
      </c>
      <c r="AG71" s="891"/>
      <c r="AH71" s="891"/>
      <c r="AI71" s="891"/>
      <c r="AJ71" s="891"/>
      <c r="AK71" s="891" t="s">
        <v>574</v>
      </c>
      <c r="AL71" s="891"/>
      <c r="AM71" s="891"/>
      <c r="AN71" s="891"/>
      <c r="AO71" s="891"/>
      <c r="AP71" s="891" t="s">
        <v>574</v>
      </c>
      <c r="AQ71" s="891"/>
      <c r="AR71" s="891"/>
      <c r="AS71" s="891"/>
      <c r="AT71" s="891"/>
      <c r="AU71" s="891" t="s">
        <v>574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563</v>
      </c>
      <c r="C72" s="934"/>
      <c r="D72" s="934"/>
      <c r="E72" s="934"/>
      <c r="F72" s="934"/>
      <c r="G72" s="934"/>
      <c r="H72" s="934"/>
      <c r="I72" s="934"/>
      <c r="J72" s="934"/>
      <c r="K72" s="934"/>
      <c r="L72" s="934"/>
      <c r="M72" s="934"/>
      <c r="N72" s="934"/>
      <c r="O72" s="934"/>
      <c r="P72" s="935"/>
      <c r="Q72" s="936">
        <v>423</v>
      </c>
      <c r="R72" s="891"/>
      <c r="S72" s="891"/>
      <c r="T72" s="891"/>
      <c r="U72" s="891"/>
      <c r="V72" s="891">
        <v>410</v>
      </c>
      <c r="W72" s="891"/>
      <c r="X72" s="891"/>
      <c r="Y72" s="891"/>
      <c r="Z72" s="891"/>
      <c r="AA72" s="891">
        <v>12</v>
      </c>
      <c r="AB72" s="891"/>
      <c r="AC72" s="891"/>
      <c r="AD72" s="891"/>
      <c r="AE72" s="891"/>
      <c r="AF72" s="891">
        <v>12</v>
      </c>
      <c r="AG72" s="891"/>
      <c r="AH72" s="891"/>
      <c r="AI72" s="891"/>
      <c r="AJ72" s="891"/>
      <c r="AK72" s="891">
        <v>49</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564</v>
      </c>
      <c r="C73" s="934"/>
      <c r="D73" s="934"/>
      <c r="E73" s="934"/>
      <c r="F73" s="934"/>
      <c r="G73" s="934"/>
      <c r="H73" s="934"/>
      <c r="I73" s="934"/>
      <c r="J73" s="934"/>
      <c r="K73" s="934"/>
      <c r="L73" s="934"/>
      <c r="M73" s="934"/>
      <c r="N73" s="934"/>
      <c r="O73" s="934"/>
      <c r="P73" s="935"/>
      <c r="Q73" s="936">
        <v>79</v>
      </c>
      <c r="R73" s="891"/>
      <c r="S73" s="891"/>
      <c r="T73" s="891"/>
      <c r="U73" s="891"/>
      <c r="V73" s="891">
        <v>72</v>
      </c>
      <c r="W73" s="891"/>
      <c r="X73" s="891"/>
      <c r="Y73" s="891"/>
      <c r="Z73" s="891"/>
      <c r="AA73" s="891">
        <v>6</v>
      </c>
      <c r="AB73" s="891"/>
      <c r="AC73" s="891"/>
      <c r="AD73" s="891"/>
      <c r="AE73" s="891"/>
      <c r="AF73" s="891">
        <v>6</v>
      </c>
      <c r="AG73" s="891"/>
      <c r="AH73" s="891"/>
      <c r="AI73" s="891"/>
      <c r="AJ73" s="891"/>
      <c r="AK73" s="891" t="s">
        <v>587</v>
      </c>
      <c r="AL73" s="891"/>
      <c r="AM73" s="891"/>
      <c r="AN73" s="891"/>
      <c r="AO73" s="891"/>
      <c r="AP73" s="891" t="s">
        <v>588</v>
      </c>
      <c r="AQ73" s="891"/>
      <c r="AR73" s="891"/>
      <c r="AS73" s="891"/>
      <c r="AT73" s="891"/>
      <c r="AU73" s="891" t="s">
        <v>587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565</v>
      </c>
      <c r="C74" s="934"/>
      <c r="D74" s="934"/>
      <c r="E74" s="934"/>
      <c r="F74" s="934"/>
      <c r="G74" s="934"/>
      <c r="H74" s="934"/>
      <c r="I74" s="934"/>
      <c r="J74" s="934"/>
      <c r="K74" s="934"/>
      <c r="L74" s="934"/>
      <c r="M74" s="934"/>
      <c r="N74" s="934"/>
      <c r="O74" s="934"/>
      <c r="P74" s="935"/>
      <c r="Q74" s="936">
        <v>3312</v>
      </c>
      <c r="R74" s="891"/>
      <c r="S74" s="891"/>
      <c r="T74" s="891"/>
      <c r="U74" s="891"/>
      <c r="V74" s="891">
        <v>3152</v>
      </c>
      <c r="W74" s="891"/>
      <c r="X74" s="891"/>
      <c r="Y74" s="891"/>
      <c r="Z74" s="891"/>
      <c r="AA74" s="891">
        <v>160</v>
      </c>
      <c r="AB74" s="891"/>
      <c r="AC74" s="891"/>
      <c r="AD74" s="891"/>
      <c r="AE74" s="891"/>
      <c r="AF74" s="891">
        <v>160</v>
      </c>
      <c r="AG74" s="891"/>
      <c r="AH74" s="891"/>
      <c r="AI74" s="891"/>
      <c r="AJ74" s="891"/>
      <c r="AK74" s="891">
        <v>50</v>
      </c>
      <c r="AL74" s="891"/>
      <c r="AM74" s="891"/>
      <c r="AN74" s="891"/>
      <c r="AO74" s="891"/>
      <c r="AP74" s="891">
        <v>1350</v>
      </c>
      <c r="AQ74" s="891"/>
      <c r="AR74" s="891"/>
      <c r="AS74" s="891"/>
      <c r="AT74" s="891"/>
      <c r="AU74" s="891">
        <v>14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566</v>
      </c>
      <c r="C75" s="934"/>
      <c r="D75" s="934"/>
      <c r="E75" s="934"/>
      <c r="F75" s="934"/>
      <c r="G75" s="934"/>
      <c r="H75" s="934"/>
      <c r="I75" s="934"/>
      <c r="J75" s="934"/>
      <c r="K75" s="934"/>
      <c r="L75" s="934"/>
      <c r="M75" s="934"/>
      <c r="N75" s="934"/>
      <c r="O75" s="934"/>
      <c r="P75" s="935"/>
      <c r="Q75" s="939">
        <v>185</v>
      </c>
      <c r="R75" s="940"/>
      <c r="S75" s="940"/>
      <c r="T75" s="940"/>
      <c r="U75" s="890"/>
      <c r="V75" s="941">
        <v>170</v>
      </c>
      <c r="W75" s="940"/>
      <c r="X75" s="940"/>
      <c r="Y75" s="940"/>
      <c r="Z75" s="890"/>
      <c r="AA75" s="941">
        <v>15</v>
      </c>
      <c r="AB75" s="940"/>
      <c r="AC75" s="940"/>
      <c r="AD75" s="940"/>
      <c r="AE75" s="890"/>
      <c r="AF75" s="941">
        <v>15</v>
      </c>
      <c r="AG75" s="940"/>
      <c r="AH75" s="940"/>
      <c r="AI75" s="940"/>
      <c r="AJ75" s="890"/>
      <c r="AK75" s="941">
        <v>33</v>
      </c>
      <c r="AL75" s="940"/>
      <c r="AM75" s="940"/>
      <c r="AN75" s="940"/>
      <c r="AO75" s="890"/>
      <c r="AP75" s="941" t="s">
        <v>587</v>
      </c>
      <c r="AQ75" s="940"/>
      <c r="AR75" s="940"/>
      <c r="AS75" s="940"/>
      <c r="AT75" s="890"/>
      <c r="AU75" s="941" t="s">
        <v>587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567</v>
      </c>
      <c r="C76" s="934"/>
      <c r="D76" s="934"/>
      <c r="E76" s="934"/>
      <c r="F76" s="934"/>
      <c r="G76" s="934"/>
      <c r="H76" s="934"/>
      <c r="I76" s="934"/>
      <c r="J76" s="934"/>
      <c r="K76" s="934"/>
      <c r="L76" s="934"/>
      <c r="M76" s="934"/>
      <c r="N76" s="934"/>
      <c r="O76" s="934"/>
      <c r="P76" s="935"/>
      <c r="Q76" s="939">
        <v>74</v>
      </c>
      <c r="R76" s="940"/>
      <c r="S76" s="940"/>
      <c r="T76" s="940"/>
      <c r="U76" s="890"/>
      <c r="V76" s="941">
        <v>61</v>
      </c>
      <c r="W76" s="940"/>
      <c r="X76" s="940"/>
      <c r="Y76" s="940"/>
      <c r="Z76" s="890"/>
      <c r="AA76" s="941">
        <v>13</v>
      </c>
      <c r="AB76" s="940"/>
      <c r="AC76" s="940"/>
      <c r="AD76" s="940"/>
      <c r="AE76" s="890"/>
      <c r="AF76" s="941">
        <v>13</v>
      </c>
      <c r="AG76" s="940"/>
      <c r="AH76" s="940"/>
      <c r="AI76" s="940"/>
      <c r="AJ76" s="890"/>
      <c r="AK76" s="941" t="s">
        <v>589</v>
      </c>
      <c r="AL76" s="940"/>
      <c r="AM76" s="940"/>
      <c r="AN76" s="940"/>
      <c r="AO76" s="890"/>
      <c r="AP76" s="941" t="s">
        <v>590</v>
      </c>
      <c r="AQ76" s="940"/>
      <c r="AR76" s="940"/>
      <c r="AS76" s="940"/>
      <c r="AT76" s="890"/>
      <c r="AU76" s="941" t="s">
        <v>587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568</v>
      </c>
      <c r="C77" s="934"/>
      <c r="D77" s="934"/>
      <c r="E77" s="934"/>
      <c r="F77" s="934"/>
      <c r="G77" s="934"/>
      <c r="H77" s="934"/>
      <c r="I77" s="934"/>
      <c r="J77" s="934"/>
      <c r="K77" s="934"/>
      <c r="L77" s="934"/>
      <c r="M77" s="934"/>
      <c r="N77" s="934"/>
      <c r="O77" s="934"/>
      <c r="P77" s="935"/>
      <c r="Q77" s="939">
        <v>1</v>
      </c>
      <c r="R77" s="940"/>
      <c r="S77" s="940"/>
      <c r="T77" s="940"/>
      <c r="U77" s="890"/>
      <c r="V77" s="941">
        <v>0</v>
      </c>
      <c r="W77" s="940"/>
      <c r="X77" s="940"/>
      <c r="Y77" s="940"/>
      <c r="Z77" s="890"/>
      <c r="AA77" s="941">
        <v>0</v>
      </c>
      <c r="AB77" s="940"/>
      <c r="AC77" s="940"/>
      <c r="AD77" s="940"/>
      <c r="AE77" s="890"/>
      <c r="AF77" s="941">
        <v>0</v>
      </c>
      <c r="AG77" s="940"/>
      <c r="AH77" s="940"/>
      <c r="AI77" s="940"/>
      <c r="AJ77" s="890"/>
      <c r="AK77" s="941" t="s">
        <v>587</v>
      </c>
      <c r="AL77" s="940"/>
      <c r="AM77" s="940"/>
      <c r="AN77" s="940"/>
      <c r="AO77" s="890"/>
      <c r="AP77" s="941" t="s">
        <v>591</v>
      </c>
      <c r="AQ77" s="940"/>
      <c r="AR77" s="940"/>
      <c r="AS77" s="940"/>
      <c r="AT77" s="890"/>
      <c r="AU77" s="941" t="s">
        <v>587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569</v>
      </c>
      <c r="C78" s="934"/>
      <c r="D78" s="934"/>
      <c r="E78" s="934"/>
      <c r="F78" s="934"/>
      <c r="G78" s="934"/>
      <c r="H78" s="934"/>
      <c r="I78" s="934"/>
      <c r="J78" s="934"/>
      <c r="K78" s="934"/>
      <c r="L78" s="934"/>
      <c r="M78" s="934"/>
      <c r="N78" s="934"/>
      <c r="O78" s="934"/>
      <c r="P78" s="935"/>
      <c r="Q78" s="936">
        <v>1701</v>
      </c>
      <c r="R78" s="891"/>
      <c r="S78" s="891"/>
      <c r="T78" s="891"/>
      <c r="U78" s="891"/>
      <c r="V78" s="891">
        <v>1616</v>
      </c>
      <c r="W78" s="891"/>
      <c r="X78" s="891"/>
      <c r="Y78" s="891"/>
      <c r="Z78" s="891"/>
      <c r="AA78" s="891">
        <v>84</v>
      </c>
      <c r="AB78" s="891"/>
      <c r="AC78" s="891"/>
      <c r="AD78" s="891"/>
      <c r="AE78" s="891"/>
      <c r="AF78" s="891">
        <v>84</v>
      </c>
      <c r="AG78" s="891"/>
      <c r="AH78" s="891"/>
      <c r="AI78" s="891"/>
      <c r="AJ78" s="891"/>
      <c r="AK78" s="891">
        <v>452</v>
      </c>
      <c r="AL78" s="891"/>
      <c r="AM78" s="891"/>
      <c r="AN78" s="891"/>
      <c r="AO78" s="891"/>
      <c r="AP78" s="891" t="s">
        <v>574</v>
      </c>
      <c r="AQ78" s="891"/>
      <c r="AR78" s="891"/>
      <c r="AS78" s="891"/>
      <c r="AT78" s="891"/>
      <c r="AU78" s="891" t="s">
        <v>579</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570</v>
      </c>
      <c r="C79" s="934"/>
      <c r="D79" s="934"/>
      <c r="E79" s="934"/>
      <c r="F79" s="934"/>
      <c r="G79" s="934"/>
      <c r="H79" s="934"/>
      <c r="I79" s="934"/>
      <c r="J79" s="934"/>
      <c r="K79" s="934"/>
      <c r="L79" s="934"/>
      <c r="M79" s="934"/>
      <c r="N79" s="934"/>
      <c r="O79" s="934"/>
      <c r="P79" s="935"/>
      <c r="Q79" s="936">
        <v>561</v>
      </c>
      <c r="R79" s="891"/>
      <c r="S79" s="891"/>
      <c r="T79" s="891"/>
      <c r="U79" s="891"/>
      <c r="V79" s="891">
        <v>506</v>
      </c>
      <c r="W79" s="891"/>
      <c r="X79" s="891"/>
      <c r="Y79" s="891"/>
      <c r="Z79" s="891"/>
      <c r="AA79" s="891">
        <v>55</v>
      </c>
      <c r="AB79" s="891"/>
      <c r="AC79" s="891"/>
      <c r="AD79" s="891"/>
      <c r="AE79" s="891"/>
      <c r="AF79" s="891">
        <v>55</v>
      </c>
      <c r="AG79" s="891"/>
      <c r="AH79" s="891"/>
      <c r="AI79" s="891"/>
      <c r="AJ79" s="891"/>
      <c r="AK79" s="891">
        <v>49</v>
      </c>
      <c r="AL79" s="891"/>
      <c r="AM79" s="891"/>
      <c r="AN79" s="891"/>
      <c r="AO79" s="891"/>
      <c r="AP79" s="891" t="s">
        <v>574</v>
      </c>
      <c r="AQ79" s="891"/>
      <c r="AR79" s="891"/>
      <c r="AS79" s="891"/>
      <c r="AT79" s="891"/>
      <c r="AU79" s="891" t="s">
        <v>574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382</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SUM(AF68:AJ79)</f>
        <v>17896</v>
      </c>
      <c r="AG88" s="902"/>
      <c r="AH88" s="902"/>
      <c r="AI88" s="902"/>
      <c r="AJ88" s="902"/>
      <c r="AK88" s="899"/>
      <c r="AL88" s="899"/>
      <c r="AM88" s="899"/>
      <c r="AN88" s="899"/>
      <c r="AO88" s="899"/>
      <c r="AP88" s="902">
        <f>SUM(AP68:AT79)</f>
        <v>1350</v>
      </c>
      <c r="AQ88" s="902"/>
      <c r="AR88" s="902"/>
      <c r="AS88" s="902"/>
      <c r="AT88" s="902"/>
      <c r="AU88" s="902">
        <f>SUM(AU68:AY79)</f>
        <v>14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SUM(CR7:CV8)</f>
        <v>22</v>
      </c>
      <c r="CS102" s="910"/>
      <c r="CT102" s="910"/>
      <c r="CU102" s="910"/>
      <c r="CV102" s="953"/>
      <c r="CW102" s="952" t="s">
        <v>574</v>
      </c>
      <c r="CX102" s="910"/>
      <c r="CY102" s="910"/>
      <c r="CZ102" s="910"/>
      <c r="DA102" s="953"/>
      <c r="DB102" s="952" t="s">
        <v>574</v>
      </c>
      <c r="DC102" s="910"/>
      <c r="DD102" s="910"/>
      <c r="DE102" s="910"/>
      <c r="DF102" s="953"/>
      <c r="DG102" s="952" t="s">
        <v>574</v>
      </c>
      <c r="DH102" s="910"/>
      <c r="DI102" s="910"/>
      <c r="DJ102" s="910"/>
      <c r="DK102" s="953"/>
      <c r="DL102" s="952" t="s">
        <v>574</v>
      </c>
      <c r="DM102" s="910"/>
      <c r="DN102" s="910"/>
      <c r="DO102" s="910"/>
      <c r="DP102" s="953"/>
      <c r="DQ102" s="952" t="s">
        <v>574</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301</v>
      </c>
      <c r="AG109" s="955"/>
      <c r="AH109" s="955"/>
      <c r="AI109" s="955"/>
      <c r="AJ109" s="956"/>
      <c r="AK109" s="954" t="s">
        <v>300</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301</v>
      </c>
      <c r="BW109" s="955"/>
      <c r="BX109" s="955"/>
      <c r="BY109" s="955"/>
      <c r="BZ109" s="956"/>
      <c r="CA109" s="954" t="s">
        <v>300</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301</v>
      </c>
      <c r="DM109" s="955"/>
      <c r="DN109" s="955"/>
      <c r="DO109" s="955"/>
      <c r="DP109" s="956"/>
      <c r="DQ109" s="954" t="s">
        <v>300</v>
      </c>
      <c r="DR109" s="955"/>
      <c r="DS109" s="955"/>
      <c r="DT109" s="955"/>
      <c r="DU109" s="956"/>
      <c r="DV109" s="954" t="s">
        <v>417</v>
      </c>
      <c r="DW109" s="955"/>
      <c r="DX109" s="955"/>
      <c r="DY109" s="955"/>
      <c r="DZ109" s="957"/>
    </row>
    <row r="110" spans="1:131" s="226" customFormat="1" ht="26.25" customHeight="1">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891527</v>
      </c>
      <c r="AB110" s="962"/>
      <c r="AC110" s="962"/>
      <c r="AD110" s="962"/>
      <c r="AE110" s="963"/>
      <c r="AF110" s="964">
        <v>922727</v>
      </c>
      <c r="AG110" s="962"/>
      <c r="AH110" s="962"/>
      <c r="AI110" s="962"/>
      <c r="AJ110" s="963"/>
      <c r="AK110" s="964">
        <v>947787</v>
      </c>
      <c r="AL110" s="962"/>
      <c r="AM110" s="962"/>
      <c r="AN110" s="962"/>
      <c r="AO110" s="963"/>
      <c r="AP110" s="965">
        <v>16.899999999999999</v>
      </c>
      <c r="AQ110" s="966"/>
      <c r="AR110" s="966"/>
      <c r="AS110" s="966"/>
      <c r="AT110" s="967"/>
      <c r="AU110" s="968" t="s">
        <v>66</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10096205</v>
      </c>
      <c r="BR110" s="997"/>
      <c r="BS110" s="997"/>
      <c r="BT110" s="997"/>
      <c r="BU110" s="997"/>
      <c r="BV110" s="997">
        <v>9887829</v>
      </c>
      <c r="BW110" s="997"/>
      <c r="BX110" s="997"/>
      <c r="BY110" s="997"/>
      <c r="BZ110" s="997"/>
      <c r="CA110" s="997">
        <v>9806312</v>
      </c>
      <c r="CB110" s="997"/>
      <c r="CC110" s="997"/>
      <c r="CD110" s="997"/>
      <c r="CE110" s="997"/>
      <c r="CF110" s="1011">
        <v>175.1</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423</v>
      </c>
      <c r="DM110" s="997"/>
      <c r="DN110" s="997"/>
      <c r="DO110" s="997"/>
      <c r="DP110" s="997"/>
      <c r="DQ110" s="997" t="s">
        <v>168</v>
      </c>
      <c r="DR110" s="997"/>
      <c r="DS110" s="997"/>
      <c r="DT110" s="997"/>
      <c r="DU110" s="997"/>
      <c r="DV110" s="998" t="s">
        <v>168</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168</v>
      </c>
      <c r="AB111" s="1004"/>
      <c r="AC111" s="1004"/>
      <c r="AD111" s="1004"/>
      <c r="AE111" s="1005"/>
      <c r="AF111" s="1006" t="s">
        <v>168</v>
      </c>
      <c r="AG111" s="1004"/>
      <c r="AH111" s="1004"/>
      <c r="AI111" s="1004"/>
      <c r="AJ111" s="1005"/>
      <c r="AK111" s="1006" t="s">
        <v>168</v>
      </c>
      <c r="AL111" s="1004"/>
      <c r="AM111" s="1004"/>
      <c r="AN111" s="1004"/>
      <c r="AO111" s="1005"/>
      <c r="AP111" s="1007" t="s">
        <v>168</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423</v>
      </c>
      <c r="BR111" s="990"/>
      <c r="BS111" s="990"/>
      <c r="BT111" s="990"/>
      <c r="BU111" s="990"/>
      <c r="BV111" s="990" t="s">
        <v>168</v>
      </c>
      <c r="BW111" s="990"/>
      <c r="BX111" s="990"/>
      <c r="BY111" s="990"/>
      <c r="BZ111" s="990"/>
      <c r="CA111" s="990" t="s">
        <v>423</v>
      </c>
      <c r="CB111" s="990"/>
      <c r="CC111" s="990"/>
      <c r="CD111" s="990"/>
      <c r="CE111" s="990"/>
      <c r="CF111" s="984" t="s">
        <v>423</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423</v>
      </c>
      <c r="DH111" s="990"/>
      <c r="DI111" s="990"/>
      <c r="DJ111" s="990"/>
      <c r="DK111" s="990"/>
      <c r="DL111" s="990" t="s">
        <v>423</v>
      </c>
      <c r="DM111" s="990"/>
      <c r="DN111" s="990"/>
      <c r="DO111" s="990"/>
      <c r="DP111" s="990"/>
      <c r="DQ111" s="990" t="s">
        <v>168</v>
      </c>
      <c r="DR111" s="990"/>
      <c r="DS111" s="990"/>
      <c r="DT111" s="990"/>
      <c r="DU111" s="990"/>
      <c r="DV111" s="991" t="s">
        <v>423</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168</v>
      </c>
      <c r="AB112" s="1029"/>
      <c r="AC112" s="1029"/>
      <c r="AD112" s="1029"/>
      <c r="AE112" s="1030"/>
      <c r="AF112" s="1031" t="s">
        <v>423</v>
      </c>
      <c r="AG112" s="1029"/>
      <c r="AH112" s="1029"/>
      <c r="AI112" s="1029"/>
      <c r="AJ112" s="1030"/>
      <c r="AK112" s="1031" t="s">
        <v>423</v>
      </c>
      <c r="AL112" s="1029"/>
      <c r="AM112" s="1029"/>
      <c r="AN112" s="1029"/>
      <c r="AO112" s="1030"/>
      <c r="AP112" s="1032" t="s">
        <v>423</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3688471</v>
      </c>
      <c r="BR112" s="990"/>
      <c r="BS112" s="990"/>
      <c r="BT112" s="990"/>
      <c r="BU112" s="990"/>
      <c r="BV112" s="990">
        <v>3686949</v>
      </c>
      <c r="BW112" s="990"/>
      <c r="BX112" s="990"/>
      <c r="BY112" s="990"/>
      <c r="BZ112" s="990"/>
      <c r="CA112" s="990">
        <v>3574914</v>
      </c>
      <c r="CB112" s="990"/>
      <c r="CC112" s="990"/>
      <c r="CD112" s="990"/>
      <c r="CE112" s="990"/>
      <c r="CF112" s="984">
        <v>63.8</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168</v>
      </c>
      <c r="DH112" s="990"/>
      <c r="DI112" s="990"/>
      <c r="DJ112" s="990"/>
      <c r="DK112" s="990"/>
      <c r="DL112" s="990" t="s">
        <v>423</v>
      </c>
      <c r="DM112" s="990"/>
      <c r="DN112" s="990"/>
      <c r="DO112" s="990"/>
      <c r="DP112" s="990"/>
      <c r="DQ112" s="990" t="s">
        <v>168</v>
      </c>
      <c r="DR112" s="990"/>
      <c r="DS112" s="990"/>
      <c r="DT112" s="990"/>
      <c r="DU112" s="990"/>
      <c r="DV112" s="991" t="s">
        <v>431</v>
      </c>
      <c r="DW112" s="991"/>
      <c r="DX112" s="991"/>
      <c r="DY112" s="991"/>
      <c r="DZ112" s="992"/>
    </row>
    <row r="113" spans="1:130" s="226" customFormat="1" ht="26.25" customHeight="1">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205991</v>
      </c>
      <c r="AB113" s="1004"/>
      <c r="AC113" s="1004"/>
      <c r="AD113" s="1004"/>
      <c r="AE113" s="1005"/>
      <c r="AF113" s="1006">
        <v>192969</v>
      </c>
      <c r="AG113" s="1004"/>
      <c r="AH113" s="1004"/>
      <c r="AI113" s="1004"/>
      <c r="AJ113" s="1005"/>
      <c r="AK113" s="1006">
        <v>162329</v>
      </c>
      <c r="AL113" s="1004"/>
      <c r="AM113" s="1004"/>
      <c r="AN113" s="1004"/>
      <c r="AO113" s="1005"/>
      <c r="AP113" s="1007">
        <v>2.9</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272464</v>
      </c>
      <c r="BR113" s="990"/>
      <c r="BS113" s="990"/>
      <c r="BT113" s="990"/>
      <c r="BU113" s="990"/>
      <c r="BV113" s="990">
        <v>248155</v>
      </c>
      <c r="BW113" s="990"/>
      <c r="BX113" s="990"/>
      <c r="BY113" s="990"/>
      <c r="BZ113" s="990"/>
      <c r="CA113" s="990">
        <v>242179</v>
      </c>
      <c r="CB113" s="990"/>
      <c r="CC113" s="990"/>
      <c r="CD113" s="990"/>
      <c r="CE113" s="990"/>
      <c r="CF113" s="984">
        <v>4.3</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168</v>
      </c>
      <c r="DM113" s="1029"/>
      <c r="DN113" s="1029"/>
      <c r="DO113" s="1029"/>
      <c r="DP113" s="1030"/>
      <c r="DQ113" s="1031" t="s">
        <v>168</v>
      </c>
      <c r="DR113" s="1029"/>
      <c r="DS113" s="1029"/>
      <c r="DT113" s="1029"/>
      <c r="DU113" s="1030"/>
      <c r="DV113" s="1032" t="s">
        <v>168</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38311</v>
      </c>
      <c r="AB114" s="1029"/>
      <c r="AC114" s="1029"/>
      <c r="AD114" s="1029"/>
      <c r="AE114" s="1030"/>
      <c r="AF114" s="1031">
        <v>36038</v>
      </c>
      <c r="AG114" s="1029"/>
      <c r="AH114" s="1029"/>
      <c r="AI114" s="1029"/>
      <c r="AJ114" s="1030"/>
      <c r="AK114" s="1031">
        <v>33755</v>
      </c>
      <c r="AL114" s="1029"/>
      <c r="AM114" s="1029"/>
      <c r="AN114" s="1029"/>
      <c r="AO114" s="1030"/>
      <c r="AP114" s="1032">
        <v>0.6</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2653052</v>
      </c>
      <c r="BR114" s="990"/>
      <c r="BS114" s="990"/>
      <c r="BT114" s="990"/>
      <c r="BU114" s="990"/>
      <c r="BV114" s="990">
        <v>2610687</v>
      </c>
      <c r="BW114" s="990"/>
      <c r="BX114" s="990"/>
      <c r="BY114" s="990"/>
      <c r="BZ114" s="990"/>
      <c r="CA114" s="990">
        <v>2591741</v>
      </c>
      <c r="CB114" s="990"/>
      <c r="CC114" s="990"/>
      <c r="CD114" s="990"/>
      <c r="CE114" s="990"/>
      <c r="CF114" s="984">
        <v>46.3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168</v>
      </c>
      <c r="DH114" s="1029"/>
      <c r="DI114" s="1029"/>
      <c r="DJ114" s="1029"/>
      <c r="DK114" s="1030"/>
      <c r="DL114" s="1031" t="s">
        <v>168</v>
      </c>
      <c r="DM114" s="1029"/>
      <c r="DN114" s="1029"/>
      <c r="DO114" s="1029"/>
      <c r="DP114" s="1030"/>
      <c r="DQ114" s="1031" t="s">
        <v>423</v>
      </c>
      <c r="DR114" s="1029"/>
      <c r="DS114" s="1029"/>
      <c r="DT114" s="1029"/>
      <c r="DU114" s="1030"/>
      <c r="DV114" s="1032" t="s">
        <v>168</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423</v>
      </c>
      <c r="AB115" s="1004"/>
      <c r="AC115" s="1004"/>
      <c r="AD115" s="1004"/>
      <c r="AE115" s="1005"/>
      <c r="AF115" s="1006" t="s">
        <v>168</v>
      </c>
      <c r="AG115" s="1004"/>
      <c r="AH115" s="1004"/>
      <c r="AI115" s="1004"/>
      <c r="AJ115" s="1005"/>
      <c r="AK115" s="1006" t="s">
        <v>168</v>
      </c>
      <c r="AL115" s="1004"/>
      <c r="AM115" s="1004"/>
      <c r="AN115" s="1004"/>
      <c r="AO115" s="1005"/>
      <c r="AP115" s="1007" t="s">
        <v>423</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168</v>
      </c>
      <c r="BR115" s="990"/>
      <c r="BS115" s="990"/>
      <c r="BT115" s="990"/>
      <c r="BU115" s="990"/>
      <c r="BV115" s="990" t="s">
        <v>423</v>
      </c>
      <c r="BW115" s="990"/>
      <c r="BX115" s="990"/>
      <c r="BY115" s="990"/>
      <c r="BZ115" s="990"/>
      <c r="CA115" s="990" t="s">
        <v>431</v>
      </c>
      <c r="CB115" s="990"/>
      <c r="CC115" s="990"/>
      <c r="CD115" s="990"/>
      <c r="CE115" s="990"/>
      <c r="CF115" s="984" t="s">
        <v>168</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168</v>
      </c>
      <c r="DH115" s="1029"/>
      <c r="DI115" s="1029"/>
      <c r="DJ115" s="1029"/>
      <c r="DK115" s="1030"/>
      <c r="DL115" s="1031" t="s">
        <v>168</v>
      </c>
      <c r="DM115" s="1029"/>
      <c r="DN115" s="1029"/>
      <c r="DO115" s="1029"/>
      <c r="DP115" s="1030"/>
      <c r="DQ115" s="1031" t="s">
        <v>168</v>
      </c>
      <c r="DR115" s="1029"/>
      <c r="DS115" s="1029"/>
      <c r="DT115" s="1029"/>
      <c r="DU115" s="1030"/>
      <c r="DV115" s="1032" t="s">
        <v>431</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168</v>
      </c>
      <c r="AB116" s="1029"/>
      <c r="AC116" s="1029"/>
      <c r="AD116" s="1029"/>
      <c r="AE116" s="1030"/>
      <c r="AF116" s="1031" t="s">
        <v>423</v>
      </c>
      <c r="AG116" s="1029"/>
      <c r="AH116" s="1029"/>
      <c r="AI116" s="1029"/>
      <c r="AJ116" s="1030"/>
      <c r="AK116" s="1031" t="s">
        <v>168</v>
      </c>
      <c r="AL116" s="1029"/>
      <c r="AM116" s="1029"/>
      <c r="AN116" s="1029"/>
      <c r="AO116" s="1030"/>
      <c r="AP116" s="1032" t="s">
        <v>423</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168</v>
      </c>
      <c r="BR116" s="990"/>
      <c r="BS116" s="990"/>
      <c r="BT116" s="990"/>
      <c r="BU116" s="990"/>
      <c r="BV116" s="990" t="s">
        <v>168</v>
      </c>
      <c r="BW116" s="990"/>
      <c r="BX116" s="990"/>
      <c r="BY116" s="990"/>
      <c r="BZ116" s="990"/>
      <c r="CA116" s="990" t="s">
        <v>168</v>
      </c>
      <c r="CB116" s="990"/>
      <c r="CC116" s="990"/>
      <c r="CD116" s="990"/>
      <c r="CE116" s="990"/>
      <c r="CF116" s="984" t="s">
        <v>423</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423</v>
      </c>
      <c r="DH116" s="1029"/>
      <c r="DI116" s="1029"/>
      <c r="DJ116" s="1029"/>
      <c r="DK116" s="1030"/>
      <c r="DL116" s="1031" t="s">
        <v>168</v>
      </c>
      <c r="DM116" s="1029"/>
      <c r="DN116" s="1029"/>
      <c r="DO116" s="1029"/>
      <c r="DP116" s="1030"/>
      <c r="DQ116" s="1031" t="s">
        <v>168</v>
      </c>
      <c r="DR116" s="1029"/>
      <c r="DS116" s="1029"/>
      <c r="DT116" s="1029"/>
      <c r="DU116" s="1030"/>
      <c r="DV116" s="1032" t="s">
        <v>168</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1135829</v>
      </c>
      <c r="AB117" s="1047"/>
      <c r="AC117" s="1047"/>
      <c r="AD117" s="1047"/>
      <c r="AE117" s="1048"/>
      <c r="AF117" s="1049">
        <v>1151734</v>
      </c>
      <c r="AG117" s="1047"/>
      <c r="AH117" s="1047"/>
      <c r="AI117" s="1047"/>
      <c r="AJ117" s="1048"/>
      <c r="AK117" s="1049">
        <v>1143871</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168</v>
      </c>
      <c r="BR117" s="990"/>
      <c r="BS117" s="990"/>
      <c r="BT117" s="990"/>
      <c r="BU117" s="990"/>
      <c r="BV117" s="990" t="s">
        <v>168</v>
      </c>
      <c r="BW117" s="990"/>
      <c r="BX117" s="990"/>
      <c r="BY117" s="990"/>
      <c r="BZ117" s="990"/>
      <c r="CA117" s="990" t="s">
        <v>168</v>
      </c>
      <c r="CB117" s="990"/>
      <c r="CC117" s="990"/>
      <c r="CD117" s="990"/>
      <c r="CE117" s="990"/>
      <c r="CF117" s="984" t="s">
        <v>168</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168</v>
      </c>
      <c r="DH117" s="1029"/>
      <c r="DI117" s="1029"/>
      <c r="DJ117" s="1029"/>
      <c r="DK117" s="1030"/>
      <c r="DL117" s="1031" t="s">
        <v>423</v>
      </c>
      <c r="DM117" s="1029"/>
      <c r="DN117" s="1029"/>
      <c r="DO117" s="1029"/>
      <c r="DP117" s="1030"/>
      <c r="DQ117" s="1031" t="s">
        <v>168</v>
      </c>
      <c r="DR117" s="1029"/>
      <c r="DS117" s="1029"/>
      <c r="DT117" s="1029"/>
      <c r="DU117" s="1030"/>
      <c r="DV117" s="1032" t="s">
        <v>168</v>
      </c>
      <c r="DW117" s="1033"/>
      <c r="DX117" s="1033"/>
      <c r="DY117" s="1033"/>
      <c r="DZ117" s="1034"/>
    </row>
    <row r="118" spans="1:130" s="226" customFormat="1" ht="26.25" customHeight="1">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301</v>
      </c>
      <c r="AG118" s="955"/>
      <c r="AH118" s="955"/>
      <c r="AI118" s="955"/>
      <c r="AJ118" s="956"/>
      <c r="AK118" s="954" t="s">
        <v>300</v>
      </c>
      <c r="AL118" s="955"/>
      <c r="AM118" s="955"/>
      <c r="AN118" s="955"/>
      <c r="AO118" s="956"/>
      <c r="AP118" s="1041" t="s">
        <v>417</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168</v>
      </c>
      <c r="BR118" s="1068"/>
      <c r="BS118" s="1068"/>
      <c r="BT118" s="1068"/>
      <c r="BU118" s="1068"/>
      <c r="BV118" s="1068" t="s">
        <v>168</v>
      </c>
      <c r="BW118" s="1068"/>
      <c r="BX118" s="1068"/>
      <c r="BY118" s="1068"/>
      <c r="BZ118" s="1068"/>
      <c r="CA118" s="1068" t="s">
        <v>423</v>
      </c>
      <c r="CB118" s="1068"/>
      <c r="CC118" s="1068"/>
      <c r="CD118" s="1068"/>
      <c r="CE118" s="1068"/>
      <c r="CF118" s="984" t="s">
        <v>168</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423</v>
      </c>
      <c r="DH118" s="1029"/>
      <c r="DI118" s="1029"/>
      <c r="DJ118" s="1029"/>
      <c r="DK118" s="1030"/>
      <c r="DL118" s="1031" t="s">
        <v>168</v>
      </c>
      <c r="DM118" s="1029"/>
      <c r="DN118" s="1029"/>
      <c r="DO118" s="1029"/>
      <c r="DP118" s="1030"/>
      <c r="DQ118" s="1031" t="s">
        <v>168</v>
      </c>
      <c r="DR118" s="1029"/>
      <c r="DS118" s="1029"/>
      <c r="DT118" s="1029"/>
      <c r="DU118" s="1030"/>
      <c r="DV118" s="1032" t="s">
        <v>168</v>
      </c>
      <c r="DW118" s="1033"/>
      <c r="DX118" s="1033"/>
      <c r="DY118" s="1033"/>
      <c r="DZ118" s="1034"/>
    </row>
    <row r="119" spans="1:130" s="226" customFormat="1" ht="26.25" customHeight="1">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168</v>
      </c>
      <c r="AB119" s="962"/>
      <c r="AC119" s="962"/>
      <c r="AD119" s="962"/>
      <c r="AE119" s="963"/>
      <c r="AF119" s="964" t="s">
        <v>168</v>
      </c>
      <c r="AG119" s="962"/>
      <c r="AH119" s="962"/>
      <c r="AI119" s="962"/>
      <c r="AJ119" s="963"/>
      <c r="AK119" s="964" t="s">
        <v>168</v>
      </c>
      <c r="AL119" s="962"/>
      <c r="AM119" s="962"/>
      <c r="AN119" s="962"/>
      <c r="AO119" s="963"/>
      <c r="AP119" s="965" t="s">
        <v>168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449</v>
      </c>
      <c r="BP119" s="1076"/>
      <c r="BQ119" s="1067">
        <v>16710192</v>
      </c>
      <c r="BR119" s="1068"/>
      <c r="BS119" s="1068"/>
      <c r="BT119" s="1068"/>
      <c r="BU119" s="1068"/>
      <c r="BV119" s="1068">
        <v>16433620</v>
      </c>
      <c r="BW119" s="1068"/>
      <c r="BX119" s="1068"/>
      <c r="BY119" s="1068"/>
      <c r="BZ119" s="1068"/>
      <c r="CA119" s="1068">
        <v>16215146</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423</v>
      </c>
      <c r="DH119" s="1054"/>
      <c r="DI119" s="1054"/>
      <c r="DJ119" s="1054"/>
      <c r="DK119" s="1055"/>
      <c r="DL119" s="1053" t="s">
        <v>168</v>
      </c>
      <c r="DM119" s="1054"/>
      <c r="DN119" s="1054"/>
      <c r="DO119" s="1054"/>
      <c r="DP119" s="1055"/>
      <c r="DQ119" s="1053" t="s">
        <v>168</v>
      </c>
      <c r="DR119" s="1054"/>
      <c r="DS119" s="1054"/>
      <c r="DT119" s="1054"/>
      <c r="DU119" s="1055"/>
      <c r="DV119" s="1056" t="s">
        <v>168</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168</v>
      </c>
      <c r="AB120" s="1029"/>
      <c r="AC120" s="1029"/>
      <c r="AD120" s="1029"/>
      <c r="AE120" s="1030"/>
      <c r="AF120" s="1031" t="s">
        <v>168</v>
      </c>
      <c r="AG120" s="1029"/>
      <c r="AH120" s="1029"/>
      <c r="AI120" s="1029"/>
      <c r="AJ120" s="1030"/>
      <c r="AK120" s="1031" t="s">
        <v>168</v>
      </c>
      <c r="AL120" s="1029"/>
      <c r="AM120" s="1029"/>
      <c r="AN120" s="1029"/>
      <c r="AO120" s="1030"/>
      <c r="AP120" s="1032" t="s">
        <v>168</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1058936</v>
      </c>
      <c r="BR120" s="997"/>
      <c r="BS120" s="997"/>
      <c r="BT120" s="997"/>
      <c r="BU120" s="997"/>
      <c r="BV120" s="997">
        <v>1181828</v>
      </c>
      <c r="BW120" s="997"/>
      <c r="BX120" s="997"/>
      <c r="BY120" s="997"/>
      <c r="BZ120" s="997"/>
      <c r="CA120" s="997">
        <v>1632977</v>
      </c>
      <c r="CB120" s="997"/>
      <c r="CC120" s="997"/>
      <c r="CD120" s="997"/>
      <c r="CE120" s="997"/>
      <c r="CF120" s="1011">
        <v>29.2</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3188896</v>
      </c>
      <c r="DH120" s="997"/>
      <c r="DI120" s="997"/>
      <c r="DJ120" s="997"/>
      <c r="DK120" s="997"/>
      <c r="DL120" s="997">
        <v>3203875</v>
      </c>
      <c r="DM120" s="997"/>
      <c r="DN120" s="997"/>
      <c r="DO120" s="997"/>
      <c r="DP120" s="997"/>
      <c r="DQ120" s="997">
        <v>3088884</v>
      </c>
      <c r="DR120" s="997"/>
      <c r="DS120" s="997"/>
      <c r="DT120" s="997"/>
      <c r="DU120" s="997"/>
      <c r="DV120" s="998">
        <v>55.1</v>
      </c>
      <c r="DW120" s="998"/>
      <c r="DX120" s="998"/>
      <c r="DY120" s="998"/>
      <c r="DZ120" s="999"/>
    </row>
    <row r="121" spans="1:130" s="226" customFormat="1" ht="26.25" customHeight="1">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168</v>
      </c>
      <c r="AB121" s="1029"/>
      <c r="AC121" s="1029"/>
      <c r="AD121" s="1029"/>
      <c r="AE121" s="1030"/>
      <c r="AF121" s="1031" t="s">
        <v>168</v>
      </c>
      <c r="AG121" s="1029"/>
      <c r="AH121" s="1029"/>
      <c r="AI121" s="1029"/>
      <c r="AJ121" s="1030"/>
      <c r="AK121" s="1031" t="s">
        <v>168</v>
      </c>
      <c r="AL121" s="1029"/>
      <c r="AM121" s="1029"/>
      <c r="AN121" s="1029"/>
      <c r="AO121" s="1030"/>
      <c r="AP121" s="1032" t="s">
        <v>168</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2207373</v>
      </c>
      <c r="BR121" s="990"/>
      <c r="BS121" s="990"/>
      <c r="BT121" s="990"/>
      <c r="BU121" s="990"/>
      <c r="BV121" s="990">
        <v>2150010</v>
      </c>
      <c r="BW121" s="990"/>
      <c r="BX121" s="990"/>
      <c r="BY121" s="990"/>
      <c r="BZ121" s="990"/>
      <c r="CA121" s="990">
        <v>2230043</v>
      </c>
      <c r="CB121" s="990"/>
      <c r="CC121" s="990"/>
      <c r="CD121" s="990"/>
      <c r="CE121" s="990"/>
      <c r="CF121" s="984">
        <v>39.799999999999997</v>
      </c>
      <c r="CG121" s="985"/>
      <c r="CH121" s="985"/>
      <c r="CI121" s="985"/>
      <c r="CJ121" s="985"/>
      <c r="CK121" s="1080"/>
      <c r="CL121" s="1081"/>
      <c r="CM121" s="1081"/>
      <c r="CN121" s="1081"/>
      <c r="CO121" s="1082"/>
      <c r="CP121" s="1090" t="s">
        <v>457</v>
      </c>
      <c r="CQ121" s="1091"/>
      <c r="CR121" s="1091"/>
      <c r="CS121" s="1091"/>
      <c r="CT121" s="1091"/>
      <c r="CU121" s="1091"/>
      <c r="CV121" s="1091"/>
      <c r="CW121" s="1091"/>
      <c r="CX121" s="1091"/>
      <c r="CY121" s="1091"/>
      <c r="CZ121" s="1091"/>
      <c r="DA121" s="1091"/>
      <c r="DB121" s="1091"/>
      <c r="DC121" s="1091"/>
      <c r="DD121" s="1091"/>
      <c r="DE121" s="1091"/>
      <c r="DF121" s="1092"/>
      <c r="DG121" s="989">
        <v>493133</v>
      </c>
      <c r="DH121" s="990"/>
      <c r="DI121" s="990"/>
      <c r="DJ121" s="990"/>
      <c r="DK121" s="990"/>
      <c r="DL121" s="990">
        <v>476851</v>
      </c>
      <c r="DM121" s="990"/>
      <c r="DN121" s="990"/>
      <c r="DO121" s="990"/>
      <c r="DP121" s="990"/>
      <c r="DQ121" s="990">
        <v>479776</v>
      </c>
      <c r="DR121" s="990"/>
      <c r="DS121" s="990"/>
      <c r="DT121" s="990"/>
      <c r="DU121" s="990"/>
      <c r="DV121" s="991">
        <v>8.6</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168</v>
      </c>
      <c r="AB122" s="1029"/>
      <c r="AC122" s="1029"/>
      <c r="AD122" s="1029"/>
      <c r="AE122" s="1030"/>
      <c r="AF122" s="1031" t="s">
        <v>168</v>
      </c>
      <c r="AG122" s="1029"/>
      <c r="AH122" s="1029"/>
      <c r="AI122" s="1029"/>
      <c r="AJ122" s="1030"/>
      <c r="AK122" s="1031" t="s">
        <v>168</v>
      </c>
      <c r="AL122" s="1029"/>
      <c r="AM122" s="1029"/>
      <c r="AN122" s="1029"/>
      <c r="AO122" s="1030"/>
      <c r="AP122" s="1032" t="s">
        <v>168</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9185582</v>
      </c>
      <c r="BR122" s="1068"/>
      <c r="BS122" s="1068"/>
      <c r="BT122" s="1068"/>
      <c r="BU122" s="1068"/>
      <c r="BV122" s="1068">
        <v>9162248</v>
      </c>
      <c r="BW122" s="1068"/>
      <c r="BX122" s="1068"/>
      <c r="BY122" s="1068"/>
      <c r="BZ122" s="1068"/>
      <c r="CA122" s="1068">
        <v>9215407</v>
      </c>
      <c r="CB122" s="1068"/>
      <c r="CC122" s="1068"/>
      <c r="CD122" s="1068"/>
      <c r="CE122" s="1068"/>
      <c r="CF122" s="1088">
        <v>164.5</v>
      </c>
      <c r="CG122" s="1089"/>
      <c r="CH122" s="1089"/>
      <c r="CI122" s="1089"/>
      <c r="CJ122" s="1089"/>
      <c r="CK122" s="1080"/>
      <c r="CL122" s="1081"/>
      <c r="CM122" s="1081"/>
      <c r="CN122" s="1081"/>
      <c r="CO122" s="1082"/>
      <c r="CP122" s="1090" t="s">
        <v>397</v>
      </c>
      <c r="CQ122" s="1091"/>
      <c r="CR122" s="1091"/>
      <c r="CS122" s="1091"/>
      <c r="CT122" s="1091"/>
      <c r="CU122" s="1091"/>
      <c r="CV122" s="1091"/>
      <c r="CW122" s="1091"/>
      <c r="CX122" s="1091"/>
      <c r="CY122" s="1091"/>
      <c r="CZ122" s="1091"/>
      <c r="DA122" s="1091"/>
      <c r="DB122" s="1091"/>
      <c r="DC122" s="1091"/>
      <c r="DD122" s="1091"/>
      <c r="DE122" s="1091"/>
      <c r="DF122" s="1092"/>
      <c r="DG122" s="989">
        <v>6442</v>
      </c>
      <c r="DH122" s="990"/>
      <c r="DI122" s="990"/>
      <c r="DJ122" s="990"/>
      <c r="DK122" s="990"/>
      <c r="DL122" s="990">
        <v>6223</v>
      </c>
      <c r="DM122" s="990"/>
      <c r="DN122" s="990"/>
      <c r="DO122" s="990"/>
      <c r="DP122" s="990"/>
      <c r="DQ122" s="990">
        <v>6254</v>
      </c>
      <c r="DR122" s="990"/>
      <c r="DS122" s="990"/>
      <c r="DT122" s="990"/>
      <c r="DU122" s="990"/>
      <c r="DV122" s="991">
        <v>0.1</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168</v>
      </c>
      <c r="AB123" s="1029"/>
      <c r="AC123" s="1029"/>
      <c r="AD123" s="1029"/>
      <c r="AE123" s="1030"/>
      <c r="AF123" s="1031" t="s">
        <v>431</v>
      </c>
      <c r="AG123" s="1029"/>
      <c r="AH123" s="1029"/>
      <c r="AI123" s="1029"/>
      <c r="AJ123" s="1030"/>
      <c r="AK123" s="1031" t="s">
        <v>168</v>
      </c>
      <c r="AL123" s="1029"/>
      <c r="AM123" s="1029"/>
      <c r="AN123" s="1029"/>
      <c r="AO123" s="1030"/>
      <c r="AP123" s="1032" t="s">
        <v>168</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459</v>
      </c>
      <c r="BP123" s="1076"/>
      <c r="BQ123" s="1135">
        <v>12451891</v>
      </c>
      <c r="BR123" s="1136"/>
      <c r="BS123" s="1136"/>
      <c r="BT123" s="1136"/>
      <c r="BU123" s="1136"/>
      <c r="BV123" s="1136">
        <v>12494086</v>
      </c>
      <c r="BW123" s="1136"/>
      <c r="BX123" s="1136"/>
      <c r="BY123" s="1136"/>
      <c r="BZ123" s="1136"/>
      <c r="CA123" s="1136">
        <v>13078427</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168</v>
      </c>
      <c r="DH123" s="1029"/>
      <c r="DI123" s="1029"/>
      <c r="DJ123" s="1029"/>
      <c r="DK123" s="1030"/>
      <c r="DL123" s="1031" t="s">
        <v>168</v>
      </c>
      <c r="DM123" s="1029"/>
      <c r="DN123" s="1029"/>
      <c r="DO123" s="1029"/>
      <c r="DP123" s="1030"/>
      <c r="DQ123" s="1031" t="s">
        <v>168</v>
      </c>
      <c r="DR123" s="1029"/>
      <c r="DS123" s="1029"/>
      <c r="DT123" s="1029"/>
      <c r="DU123" s="1030"/>
      <c r="DV123" s="1032" t="s">
        <v>168</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431</v>
      </c>
      <c r="AB124" s="1029"/>
      <c r="AC124" s="1029"/>
      <c r="AD124" s="1029"/>
      <c r="AE124" s="1030"/>
      <c r="AF124" s="1031" t="s">
        <v>168</v>
      </c>
      <c r="AG124" s="1029"/>
      <c r="AH124" s="1029"/>
      <c r="AI124" s="1029"/>
      <c r="AJ124" s="1030"/>
      <c r="AK124" s="1031" t="s">
        <v>168</v>
      </c>
      <c r="AL124" s="1029"/>
      <c r="AM124" s="1029"/>
      <c r="AN124" s="1029"/>
      <c r="AO124" s="1030"/>
      <c r="AP124" s="1032" t="s">
        <v>168</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74.400000000000006</v>
      </c>
      <c r="BR124" s="1098"/>
      <c r="BS124" s="1098"/>
      <c r="BT124" s="1098"/>
      <c r="BU124" s="1098"/>
      <c r="BV124" s="1098">
        <v>70.099999999999994</v>
      </c>
      <c r="BW124" s="1098"/>
      <c r="BX124" s="1098"/>
      <c r="BY124" s="1098"/>
      <c r="BZ124" s="1098"/>
      <c r="CA124" s="1098">
        <v>55.9</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t="s">
        <v>168</v>
      </c>
      <c r="DH124" s="1054"/>
      <c r="DI124" s="1054"/>
      <c r="DJ124" s="1054"/>
      <c r="DK124" s="1055"/>
      <c r="DL124" s="1053" t="s">
        <v>168</v>
      </c>
      <c r="DM124" s="1054"/>
      <c r="DN124" s="1054"/>
      <c r="DO124" s="1054"/>
      <c r="DP124" s="1055"/>
      <c r="DQ124" s="1053" t="s">
        <v>431</v>
      </c>
      <c r="DR124" s="1054"/>
      <c r="DS124" s="1054"/>
      <c r="DT124" s="1054"/>
      <c r="DU124" s="1055"/>
      <c r="DV124" s="1056" t="s">
        <v>168</v>
      </c>
      <c r="DW124" s="1057"/>
      <c r="DX124" s="1057"/>
      <c r="DY124" s="1057"/>
      <c r="DZ124" s="1058"/>
    </row>
    <row r="125" spans="1:130" s="226" customFormat="1" ht="26.25" customHeight="1">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168</v>
      </c>
      <c r="AB125" s="1029"/>
      <c r="AC125" s="1029"/>
      <c r="AD125" s="1029"/>
      <c r="AE125" s="1030"/>
      <c r="AF125" s="1031" t="s">
        <v>168</v>
      </c>
      <c r="AG125" s="1029"/>
      <c r="AH125" s="1029"/>
      <c r="AI125" s="1029"/>
      <c r="AJ125" s="1030"/>
      <c r="AK125" s="1031" t="s">
        <v>168</v>
      </c>
      <c r="AL125" s="1029"/>
      <c r="AM125" s="1029"/>
      <c r="AN125" s="1029"/>
      <c r="AO125" s="1030"/>
      <c r="AP125" s="1032" t="s">
        <v>168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168</v>
      </c>
      <c r="DH125" s="997"/>
      <c r="DI125" s="997"/>
      <c r="DJ125" s="997"/>
      <c r="DK125" s="997"/>
      <c r="DL125" s="997" t="s">
        <v>168</v>
      </c>
      <c r="DM125" s="997"/>
      <c r="DN125" s="997"/>
      <c r="DO125" s="997"/>
      <c r="DP125" s="997"/>
      <c r="DQ125" s="997" t="s">
        <v>168</v>
      </c>
      <c r="DR125" s="997"/>
      <c r="DS125" s="997"/>
      <c r="DT125" s="997"/>
      <c r="DU125" s="997"/>
      <c r="DV125" s="998" t="s">
        <v>168</v>
      </c>
      <c r="DW125" s="998"/>
      <c r="DX125" s="998"/>
      <c r="DY125" s="998"/>
      <c r="DZ125" s="999"/>
    </row>
    <row r="126" spans="1:130" s="226" customFormat="1" ht="26.25" customHeight="1" thickBot="1">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168</v>
      </c>
      <c r="AB126" s="1029"/>
      <c r="AC126" s="1029"/>
      <c r="AD126" s="1029"/>
      <c r="AE126" s="1030"/>
      <c r="AF126" s="1031" t="s">
        <v>168</v>
      </c>
      <c r="AG126" s="1029"/>
      <c r="AH126" s="1029"/>
      <c r="AI126" s="1029"/>
      <c r="AJ126" s="1030"/>
      <c r="AK126" s="1031" t="s">
        <v>168</v>
      </c>
      <c r="AL126" s="1029"/>
      <c r="AM126" s="1029"/>
      <c r="AN126" s="1029"/>
      <c r="AO126" s="1030"/>
      <c r="AP126" s="1032" t="s">
        <v>431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168</v>
      </c>
      <c r="DH126" s="990"/>
      <c r="DI126" s="990"/>
      <c r="DJ126" s="990"/>
      <c r="DK126" s="990"/>
      <c r="DL126" s="990" t="s">
        <v>168</v>
      </c>
      <c r="DM126" s="990"/>
      <c r="DN126" s="990"/>
      <c r="DO126" s="990"/>
      <c r="DP126" s="990"/>
      <c r="DQ126" s="990" t="s">
        <v>431</v>
      </c>
      <c r="DR126" s="990"/>
      <c r="DS126" s="990"/>
      <c r="DT126" s="990"/>
      <c r="DU126" s="990"/>
      <c r="DV126" s="991" t="s">
        <v>168</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168</v>
      </c>
      <c r="AB127" s="1029"/>
      <c r="AC127" s="1029"/>
      <c r="AD127" s="1029"/>
      <c r="AE127" s="1030"/>
      <c r="AF127" s="1031" t="s">
        <v>168</v>
      </c>
      <c r="AG127" s="1029"/>
      <c r="AH127" s="1029"/>
      <c r="AI127" s="1029"/>
      <c r="AJ127" s="1030"/>
      <c r="AK127" s="1031" t="s">
        <v>168</v>
      </c>
      <c r="AL127" s="1029"/>
      <c r="AM127" s="1029"/>
      <c r="AN127" s="1029"/>
      <c r="AO127" s="1030"/>
      <c r="AP127" s="1032" t="s">
        <v>168</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168</v>
      </c>
      <c r="DH127" s="990"/>
      <c r="DI127" s="990"/>
      <c r="DJ127" s="990"/>
      <c r="DK127" s="990"/>
      <c r="DL127" s="990" t="s">
        <v>168</v>
      </c>
      <c r="DM127" s="990"/>
      <c r="DN127" s="990"/>
      <c r="DO127" s="990"/>
      <c r="DP127" s="990"/>
      <c r="DQ127" s="990" t="s">
        <v>168</v>
      </c>
      <c r="DR127" s="990"/>
      <c r="DS127" s="990"/>
      <c r="DT127" s="990"/>
      <c r="DU127" s="990"/>
      <c r="DV127" s="991" t="s">
        <v>168</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171671</v>
      </c>
      <c r="AB128" s="1118"/>
      <c r="AC128" s="1118"/>
      <c r="AD128" s="1118"/>
      <c r="AE128" s="1119"/>
      <c r="AF128" s="1120">
        <v>120447</v>
      </c>
      <c r="AG128" s="1118"/>
      <c r="AH128" s="1118"/>
      <c r="AI128" s="1118"/>
      <c r="AJ128" s="1119"/>
      <c r="AK128" s="1120">
        <v>128966</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168</v>
      </c>
      <c r="BG128" s="1125"/>
      <c r="BH128" s="1125"/>
      <c r="BI128" s="1125"/>
      <c r="BJ128" s="1125"/>
      <c r="BK128" s="1125"/>
      <c r="BL128" s="1126"/>
      <c r="BM128" s="1124">
        <v>14.32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168</v>
      </c>
      <c r="DH128" s="1110"/>
      <c r="DI128" s="1110"/>
      <c r="DJ128" s="1110"/>
      <c r="DK128" s="1110"/>
      <c r="DL128" s="1110" t="s">
        <v>168</v>
      </c>
      <c r="DM128" s="1110"/>
      <c r="DN128" s="1110"/>
      <c r="DO128" s="1110"/>
      <c r="DP128" s="1110"/>
      <c r="DQ128" s="1110" t="s">
        <v>168</v>
      </c>
      <c r="DR128" s="1110"/>
      <c r="DS128" s="1110"/>
      <c r="DT128" s="1110"/>
      <c r="DU128" s="1110"/>
      <c r="DV128" s="1111" t="s">
        <v>168</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6392423</v>
      </c>
      <c r="AB129" s="1029"/>
      <c r="AC129" s="1029"/>
      <c r="AD129" s="1029"/>
      <c r="AE129" s="1030"/>
      <c r="AF129" s="1031">
        <v>6302768</v>
      </c>
      <c r="AG129" s="1029"/>
      <c r="AH129" s="1029"/>
      <c r="AI129" s="1029"/>
      <c r="AJ129" s="1030"/>
      <c r="AK129" s="1031">
        <v>6275042</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168</v>
      </c>
      <c r="BG129" s="1139"/>
      <c r="BH129" s="1139"/>
      <c r="BI129" s="1139"/>
      <c r="BJ129" s="1139"/>
      <c r="BK129" s="1139"/>
      <c r="BL129" s="1140"/>
      <c r="BM129" s="1138">
        <v>19.32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673531</v>
      </c>
      <c r="AB130" s="1029"/>
      <c r="AC130" s="1029"/>
      <c r="AD130" s="1029"/>
      <c r="AE130" s="1030"/>
      <c r="AF130" s="1031">
        <v>684018</v>
      </c>
      <c r="AG130" s="1029"/>
      <c r="AH130" s="1029"/>
      <c r="AI130" s="1029"/>
      <c r="AJ130" s="1030"/>
      <c r="AK130" s="1031">
        <v>673172</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5.7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5718892</v>
      </c>
      <c r="AB131" s="1054"/>
      <c r="AC131" s="1054"/>
      <c r="AD131" s="1054"/>
      <c r="AE131" s="1055"/>
      <c r="AF131" s="1053">
        <v>5618750</v>
      </c>
      <c r="AG131" s="1054"/>
      <c r="AH131" s="1054"/>
      <c r="AI131" s="1054"/>
      <c r="AJ131" s="1055"/>
      <c r="AK131" s="1053">
        <v>5601870</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55.9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5.0818760000000003</v>
      </c>
      <c r="AB132" s="1170"/>
      <c r="AC132" s="1170"/>
      <c r="AD132" s="1170"/>
      <c r="AE132" s="1171"/>
      <c r="AF132" s="1172">
        <v>6.1805383760000003</v>
      </c>
      <c r="AG132" s="1170"/>
      <c r="AH132" s="1170"/>
      <c r="AI132" s="1170"/>
      <c r="AJ132" s="1171"/>
      <c r="AK132" s="1172">
        <v>6.1003354600000002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3.8</v>
      </c>
      <c r="AB133" s="1153"/>
      <c r="AC133" s="1153"/>
      <c r="AD133" s="1153"/>
      <c r="AE133" s="1154"/>
      <c r="AF133" s="1152">
        <v>4.7</v>
      </c>
      <c r="AG133" s="1153"/>
      <c r="AH133" s="1153"/>
      <c r="AI133" s="1153"/>
      <c r="AJ133" s="1154"/>
      <c r="AK133" s="1152">
        <v>5.7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KnwSLKxjbti+2gt/YCZzDHelbVBalv8mCodnToWIKPCXEGSDaSQ2ZoZc/pcC30JptquDFmAZcxHQRDXFcMu4Q==" saltValue="eD/jvqiogTe/EFpmbFQ7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e4gkSisvjqfqg6VtOhhLrc4mRFDM67r2b6ivgoxSbz++bssVAG+ml27Amx0ILiBT6Xerq04Yepqtb13C2TTV2w==" saltValue="DmvB2pJpfLovWLKjX8vm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election sqref="A1:XFD1"/>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eQPel8LtsC15rNn0vI+j3URuaVbjlskvzpHXhxziPDAJMD1MsvAWmB5WnxV7V5/+Ivt68SEOjjuHhtzorZ26g==" saltValue="htqflbeKYT82BFEMX5TU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40" zoomScaleSheetLayoutView="40" workbookViewId="0">
      <selection activeCell="DI51" sqref="DI51"/>
    </sheetView>
  </sheetViews>
  <sheetFormatPr defaultColWidth="0" defaultRowHeight="13.5" customHeight="1" zeroHeight="1"/>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1906469</v>
      </c>
      <c r="AP9" s="292">
        <v>62264</v>
      </c>
      <c r="AQ9" s="293">
        <v>55995</v>
      </c>
      <c r="AR9" s="294">
        <v>11.2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107431</v>
      </c>
      <c r="AP10" s="295">
        <v>3509</v>
      </c>
      <c r="AQ10" s="296">
        <v>5813</v>
      </c>
      <c r="AR10" s="297">
        <v>-39.6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378803</v>
      </c>
      <c r="AP11" s="295">
        <v>12372</v>
      </c>
      <c r="AQ11" s="296">
        <v>8381</v>
      </c>
      <c r="AR11" s="297">
        <v>47.6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t="s">
        <v>497</v>
      </c>
      <c r="AP12" s="295" t="s">
        <v>497</v>
      </c>
      <c r="AQ12" s="296">
        <v>170</v>
      </c>
      <c r="AR12" s="297" t="s">
        <v>497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497</v>
      </c>
      <c r="AP13" s="295" t="s">
        <v>497</v>
      </c>
      <c r="AQ13" s="296">
        <v>1</v>
      </c>
      <c r="AR13" s="297" t="s">
        <v>497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103622</v>
      </c>
      <c r="AP14" s="295">
        <v>3384</v>
      </c>
      <c r="AQ14" s="296">
        <v>2724</v>
      </c>
      <c r="AR14" s="297">
        <v>24.2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41234</v>
      </c>
      <c r="AP15" s="295">
        <v>1347</v>
      </c>
      <c r="AQ15" s="296">
        <v>1180</v>
      </c>
      <c r="AR15" s="297">
        <v>14.2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-174492</v>
      </c>
      <c r="AP16" s="295">
        <v>-5699</v>
      </c>
      <c r="AQ16" s="296">
        <v>-5022</v>
      </c>
      <c r="AR16" s="297">
        <v>13.5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2363067</v>
      </c>
      <c r="AP17" s="295">
        <v>77176</v>
      </c>
      <c r="AQ17" s="296">
        <v>69242</v>
      </c>
      <c r="AR17" s="297">
        <v>11.5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7.51</v>
      </c>
      <c r="AP21" s="308">
        <v>6.42</v>
      </c>
      <c r="AQ21" s="309">
        <v>1.0900000000000001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101.5</v>
      </c>
      <c r="AP22" s="313">
        <v>97.3</v>
      </c>
      <c r="AQ22" s="314">
        <v>4.2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947787</v>
      </c>
      <c r="AP32" s="322">
        <v>30954</v>
      </c>
      <c r="AQ32" s="323">
        <v>31321</v>
      </c>
      <c r="AR32" s="324">
        <v>-1.2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497</v>
      </c>
      <c r="AP33" s="322" t="s">
        <v>497</v>
      </c>
      <c r="AQ33" s="323" t="s">
        <v>497</v>
      </c>
      <c r="AR33" s="324" t="s">
        <v>497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497</v>
      </c>
      <c r="AP34" s="322" t="s">
        <v>497</v>
      </c>
      <c r="AQ34" s="323" t="s">
        <v>497</v>
      </c>
      <c r="AR34" s="324" t="s">
        <v>497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162329</v>
      </c>
      <c r="AP35" s="322">
        <v>5302</v>
      </c>
      <c r="AQ35" s="323">
        <v>9685</v>
      </c>
      <c r="AR35" s="324">
        <v>-45.3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33755</v>
      </c>
      <c r="AP36" s="322">
        <v>1102</v>
      </c>
      <c r="AQ36" s="323">
        <v>2454</v>
      </c>
      <c r="AR36" s="324">
        <v>-55.1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t="s">
        <v>497</v>
      </c>
      <c r="AP37" s="322" t="s">
        <v>497</v>
      </c>
      <c r="AQ37" s="323">
        <v>1182</v>
      </c>
      <c r="AR37" s="324" t="s">
        <v>497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497</v>
      </c>
      <c r="AP38" s="325" t="s">
        <v>497</v>
      </c>
      <c r="AQ38" s="326">
        <v>1</v>
      </c>
      <c r="AR38" s="314" t="s">
        <v>497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-128966</v>
      </c>
      <c r="AP39" s="322">
        <v>-4212</v>
      </c>
      <c r="AQ39" s="323">
        <v>-3213</v>
      </c>
      <c r="AR39" s="324">
        <v>31.1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-673172</v>
      </c>
      <c r="AP40" s="322">
        <v>-21985</v>
      </c>
      <c r="AQ40" s="323">
        <v>-28480</v>
      </c>
      <c r="AR40" s="324">
        <v>-22.8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341733</v>
      </c>
      <c r="AP41" s="322">
        <v>11161</v>
      </c>
      <c r="AQ41" s="323">
        <v>12950</v>
      </c>
      <c r="AR41" s="324">
        <v>-13.8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1300708</v>
      </c>
      <c r="AN51" s="344">
        <v>39670</v>
      </c>
      <c r="AO51" s="345">
        <v>40.1</v>
      </c>
      <c r="AP51" s="346">
        <v>53270</v>
      </c>
      <c r="AQ51" s="347">
        <v>13.8</v>
      </c>
      <c r="AR51" s="348">
        <v>26.3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668190</v>
      </c>
      <c r="AN52" s="352">
        <v>20379</v>
      </c>
      <c r="AO52" s="353">
        <v>141.69999999999999</v>
      </c>
      <c r="AP52" s="354">
        <v>24316</v>
      </c>
      <c r="AQ52" s="355">
        <v>0.8</v>
      </c>
      <c r="AR52" s="356">
        <v>140.9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2269990</v>
      </c>
      <c r="AN53" s="344">
        <v>70457</v>
      </c>
      <c r="AO53" s="345">
        <v>77.599999999999994</v>
      </c>
      <c r="AP53" s="346">
        <v>53292</v>
      </c>
      <c r="AQ53" s="347">
        <v>0</v>
      </c>
      <c r="AR53" s="348">
        <v>77.599999999999994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1152617</v>
      </c>
      <c r="AN54" s="352">
        <v>35776</v>
      </c>
      <c r="AO54" s="353">
        <v>75.599999999999994</v>
      </c>
      <c r="AP54" s="354">
        <v>28900</v>
      </c>
      <c r="AQ54" s="355">
        <v>18.899999999999999</v>
      </c>
      <c r="AR54" s="356">
        <v>56.7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677108</v>
      </c>
      <c r="AN55" s="344">
        <v>21415</v>
      </c>
      <c r="AO55" s="345">
        <v>-69.599999999999994</v>
      </c>
      <c r="AP55" s="346">
        <v>49919</v>
      </c>
      <c r="AQ55" s="347">
        <v>-6.3</v>
      </c>
      <c r="AR55" s="348">
        <v>-63.3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337193</v>
      </c>
      <c r="AN56" s="352">
        <v>10665</v>
      </c>
      <c r="AO56" s="353">
        <v>-70.2</v>
      </c>
      <c r="AP56" s="354">
        <v>26398</v>
      </c>
      <c r="AQ56" s="355">
        <v>-8.6999999999999993</v>
      </c>
      <c r="AR56" s="356">
        <v>-61.5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507570</v>
      </c>
      <c r="AN57" s="344">
        <v>16269</v>
      </c>
      <c r="AO57" s="345">
        <v>-24</v>
      </c>
      <c r="AP57" s="346">
        <v>47738</v>
      </c>
      <c r="AQ57" s="347">
        <v>-4.4000000000000004</v>
      </c>
      <c r="AR57" s="348">
        <v>-19.600000000000001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182920</v>
      </c>
      <c r="AN58" s="352">
        <v>5863</v>
      </c>
      <c r="AO58" s="353">
        <v>-45</v>
      </c>
      <c r="AP58" s="354">
        <v>24937</v>
      </c>
      <c r="AQ58" s="355">
        <v>-5.5</v>
      </c>
      <c r="AR58" s="356">
        <v>-39.5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793079</v>
      </c>
      <c r="AN59" s="344">
        <v>25902</v>
      </c>
      <c r="AO59" s="345">
        <v>59.2</v>
      </c>
      <c r="AP59" s="346">
        <v>52191</v>
      </c>
      <c r="AQ59" s="347">
        <v>9.3000000000000007</v>
      </c>
      <c r="AR59" s="348">
        <v>49.9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295470</v>
      </c>
      <c r="AN60" s="352">
        <v>9650</v>
      </c>
      <c r="AO60" s="353">
        <v>64.599999999999994</v>
      </c>
      <c r="AP60" s="354">
        <v>24843</v>
      </c>
      <c r="AQ60" s="355">
        <v>-0.4</v>
      </c>
      <c r="AR60" s="356">
        <v>65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1109691</v>
      </c>
      <c r="AN61" s="359">
        <v>34743</v>
      </c>
      <c r="AO61" s="360">
        <v>16.7</v>
      </c>
      <c r="AP61" s="361">
        <v>51282</v>
      </c>
      <c r="AQ61" s="362">
        <v>2.5</v>
      </c>
      <c r="AR61" s="348">
        <v>14.2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527278</v>
      </c>
      <c r="AN62" s="352">
        <v>16467</v>
      </c>
      <c r="AO62" s="353">
        <v>33.299999999999997</v>
      </c>
      <c r="AP62" s="354">
        <v>25879</v>
      </c>
      <c r="AQ62" s="355">
        <v>1</v>
      </c>
      <c r="AR62" s="356">
        <v>32.299999999999997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YL0NXShFLSl1oYH3yc/yLmPzlvq/kHQD95nmh3xvn0lRpp3gVEHXjCVimYNbIPiOKcOk5XI9lo5HuwtKoZjwA==" saltValue="OdSqHOrNhNrKJOk8o0E4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37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fRuyQ1t5ZUltT8ui98DUGmQyykXc8GsU6ruvgA1EYuOeWtPhaVehiX2J8dNaoi55AmS3aLjFQSQdJNMhxlFw==" saltValue="iHsc3N/Sf229P5dzON3r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37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bQtbSsDZNoRRsAEY1NPdDGCRSyj6JKb7d4/yZFOXs85U7pRr5Nhj2YSnbiKcosZt7nGm95DTO5pV6KrGLTARA==" saltValue="eNT2DaNwjRGObhqUrJHH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10.88</v>
      </c>
      <c r="G47" s="12">
        <v>8.23</v>
      </c>
      <c r="H47" s="12">
        <v>9.52</v>
      </c>
      <c r="I47" s="12">
        <v>9.02</v>
      </c>
      <c r="J47" s="13">
        <v>12.89</v>
      </c>
    </row>
    <row r="48" spans="2:10" ht="57.75" customHeight="1">
      <c r="B48" s="14"/>
      <c r="C48" s="1214" t="s">
        <v>4</v>
      </c>
      <c r="D48" s="1214"/>
      <c r="E48" s="1215"/>
      <c r="F48" s="15">
        <v>6.29</v>
      </c>
      <c r="G48" s="16">
        <v>6.25</v>
      </c>
      <c r="H48" s="16">
        <v>4.72</v>
      </c>
      <c r="I48" s="16">
        <v>5.16</v>
      </c>
      <c r="J48" s="17">
        <v>3.66</v>
      </c>
    </row>
    <row r="49" spans="2:10" ht="57.75" customHeight="1" thickBot="1">
      <c r="B49" s="18"/>
      <c r="C49" s="1216" t="s">
        <v>5</v>
      </c>
      <c r="D49" s="1216"/>
      <c r="E49" s="1217"/>
      <c r="F49" s="19" t="s">
        <v>545</v>
      </c>
      <c r="G49" s="20" t="s">
        <v>546</v>
      </c>
      <c r="H49" s="20" t="s">
        <v>547</v>
      </c>
      <c r="I49" s="20" t="s">
        <v>548</v>
      </c>
      <c r="J49" s="21" t="s">
        <v>549</v>
      </c>
    </row>
    <row r="50" spans="2:10" ht="13.5" customHeight="1"/>
    <row r="51" spans="2:10" ht="13.5" hidden="1" customHeight="1"/>
    <row r="52" spans="2:10" ht="13.5" hidden="1" customHeight="1"/>
    <row r="53" spans="2:10" ht="13.5" hidden="1" customHeight="1"/>
  </sheetData>
  <sheetProtection algorithmName="SHA-512" hashValue="UHsfOzgdlLY2qYzroUPopspThYmtsUR+cBE7ib7wgCtv2dFeVXBQ1oedtBUhg6YeGBSBx+pKltYH4iWLhOVfAA==" saltValue="+kFaFa61V1MxEHfN8CqZ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2019-03-12T03:02:53Z</cp:lastPrinted>
  <dcterms:created xsi:type="dcterms:W3CDTF">2019-02-14T02:07:54Z</dcterms:created>
  <dcterms:modified xsi:type="dcterms:W3CDTF">2019-10-25T07:02:28Z</dcterms:modified>
  <cp:category/>
</cp:coreProperties>
</file>