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5360" windowHeight="7575" tabRatio="7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3" i="12" l="1"/>
  <c r="AP23" i="12"/>
  <c r="AA23" i="12"/>
  <c r="V23" i="12"/>
  <c r="Q23" i="12"/>
  <c r="AU63" i="12"/>
  <c r="AP63" i="12"/>
  <c r="AU88" i="12"/>
  <c r="AP88" i="12"/>
  <c r="AF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BW38" i="10" s="1"/>
  <c r="BW39" i="10" s="1"/>
  <c r="BW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<sst xmlns="http://schemas.openxmlformats.org/spreadsheetml/2006/main" count="1086" uniqueCount="590">
  <si>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</si>
  <si>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</si>
  <si>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</si>
  <si>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</si>
  <si>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</si>
  <si>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</si>
  <si>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</si>
  <si>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</si>
  <si>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</si>
  <si>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</si>
  <si>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</si>
  <si>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</si>
  <si>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</si>
  <si>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</si>
  <si>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</si>
  <si>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</si>
  <si>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</si>
  <si>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</si>
  <si>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</si>
  <si>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</si>
  <si>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</si>
  <si>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</si>
  <si>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</si>
  <si>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</si>
  <si>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</si>
  <si>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</si>
  <si>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</si>
  <si>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</si>
  <si>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</si>
  <si>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</si>
  <si>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</si>
  <si>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</si>
  <si>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</si>
  <si>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</si>
  <si>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</si>
  <si>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</si>
  <si>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</si>
  <si>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</si>
  <si>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</si>
  <si>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</si>
  <si>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</si>
  <si>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</si>
  <si>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</si>
  <si>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</si>
  <si>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</si>
  <si>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</si>
  <si>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</si>
  <si>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</si>
  <si>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</si>
  <si>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</si>
  <si>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</si>
  <si>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</si>
  <si>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</si>
  <si>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</si>
  <si>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</si>
  <si>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</si>
  <si>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</si>
  <si>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</si>
  <si>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</si>
  <si>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</si>
  <si>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</si>
  <si>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</si>
  <si>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</si>
  <si>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</si>
  <si>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</si>
  <si>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</si>
  <si>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</si>
  <si>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</si>
  <si>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</si>
  <si>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</si>
  <si>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</si>
  <si>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</si>
  <si>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</si>
  <si>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</si>
  <si>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</si>
  <si>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</si>
  <si>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</si>
  <si>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</si>
  <si>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</si>
  <si>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</si>
  <si>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</si>
  <si>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</si>
  <si>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</si>
  <si>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</si>
  <si>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</si>
  <si>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</si>
  <si>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</si>
  <si>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</si>
  <si>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</si>
  <si>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</si>
  <si>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</si>
  <si>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</si>
  <si>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</si>
  <si>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</si>
  <si>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</si>
  <si>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</si>
  <si>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</si>
  <si>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</si>
  <si>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</si>
  <si>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</si>
  <si>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</si>
  <si>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</si>
  <si>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</si>
  <si>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</si>
  <si>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</si>
  <si>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</si>
  <si>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</si>
  <si>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</si>
  <si>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</si>
  <si>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</si>
  <si>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</si>
  <si>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</si>
  <si>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</si>
  <si>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</si>
  <si>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</si>
  <si>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</si>
  <si>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</si>
  <si>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</si>
  <si>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</si>
  <si>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</si>
  <si>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</si>
  <si>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</si>
  <si>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</si>
  <si>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</si>
  <si>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</si>
  <si>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</si>
  <si>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</si>
  <si>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</si>
  <si>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</si>
  <si>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</si>
  <si>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</si>
  <si>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</si>
  <si>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</si>
  <si>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</si>
  <si>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</si>
  <si>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</si>
  <si>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</si>
  <si>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</si>
  <si>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</si>
  <si>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</si>
  <si>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</si>
  <si>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</si>
  <si>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</si>
  <si>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</si>
  <si>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</si>
  <si>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</si>
  <si>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</si>
  <si>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</si>
  <si>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</si>
  <si>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</si>
  <si>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</si>
  <si>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</si>
  <si>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</si>
  <si>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</si>
  <si>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</si>
  <si>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</si>
  <si>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</si>
  <si>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</si>
  <si>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</si>
  <si>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</si>
  <si>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</si>
  <si>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</si>
  <si>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</si>
  <si>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</si>
  <si>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</si>
  <si>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</si>
  <si>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</si>
  <si>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</si>
  <si>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</si>
  <si>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</si>
  <si>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</si>
  <si>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</si>
  <si>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</si>
  <si>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</si>
  <si>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</si>
  <si>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</si>
  <si>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</si>
  <si>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</si>
  <si>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</si>
  <si>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</si>
  <si>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</si>
  <si>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</si>
  <si>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</si>
  <si>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</si>
  <si>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</si>
  <si>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</si>
  <si>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</si>
  <si>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</si>
  <si>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</si>
  <si>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</si>
  <si>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</si>
  <si>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</si>
  <si>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</si>
  <si>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</si>
  <si>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</si>
  <si>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</si>
  <si>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</si>
  <si>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</si>
  <si>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</si>
  <si>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</si>
  <si>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</si>
  <si>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</si>
  <si>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</si>
  <si>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</si>
  <si>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</si>
  <si>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</si>
  <si>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埼玉県小鹿野町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</si>
  <si>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</si>
  <si>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</si>
  <si>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</si>
  <si>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</si>
  <si>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</si>
  <si>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</si>
  <si>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</si>
  <si>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</si>
  <si>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</si>
  <si>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</si>
  <si>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</si>
  <si>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</si>
  <si>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</si>
  <si>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</si>
  <si>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</si>
  <si>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</si>
  <si>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</si>
  <si>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</si>
  <si>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</si>
  <si>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</si>
  <si>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</si>
  <si>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</si>
  <si>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</si>
  <si>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</si>
  <si>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</si>
  <si>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</si>
  <si>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</si>
  <si>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</si>
  <si>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</si>
  <si>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</si>
  <si>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</si>
  <si>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</si>
  <si>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</si>
  <si>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</si>
  <si>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</si>
  <si>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</si>
  <si>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</si>
  <si>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</si>
  <si>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</si>
  <si>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</si>
  <si>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</si>
  <si>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</si>
  <si>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</si>
  <si>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</si>
  <si>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</si>
  <si>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</si>
  <si>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</si>
  <si>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</si>
  <si>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</si>
  <si>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</si>
  <si>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</si>
  <si>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</si>
  <si>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</si>
  <si>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</si>
  <si>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</si>
  <si>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</si>
  <si>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</si>
  <si>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</si>
  <si>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</si>
  <si>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</si>
  <si>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</si>
  <si>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</si>
  <si>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</si>
  <si>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</si>
  <si>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</si>
  <si>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</si>
  <si>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</si>
  <si>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</si>
  <si>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</si>
  <si>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</si>
  <si>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</si>
  <si>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</si>
  <si>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</si>
  <si>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</si>
  <si>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</si>
  <si>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</si>
  <si>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</si>
  <si>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</si>
  <si>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</si>
  <si>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</si>
  <si>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</si>
  <si>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</si>
  <si>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</si>
  <si>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</si>
  <si>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</si>
  <si>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</si>
  <si>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</si>
  <si>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</si>
  <si>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</si>
  <si>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</si>
  <si>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</si>
  <si>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</si>
  <si>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</si>
  <si>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</si>
  <si>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</si>
  <si>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</si>
  <si>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</si>
  <si>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</si>
  <si>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</si>
  <si>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</si>
  <si>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</si>
  <si>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</si>
  <si>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</si>
  <si>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</si>
  <si>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</si>
  <si>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</si>
  <si>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</si>
  <si>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</si>
  <si>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</si>
  <si>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</si>
  <si>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</si>
  <si>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</si>
  <si>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</si>
  <si>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</si>
  <si>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</si>
  <si>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</si>
  <si>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</si>
  <si>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</si>
  <si>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</si>
  <si>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</si>
  <si>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</si>
  <si>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</si>
  <si>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</si>
  <si>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</si>
  <si>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</si>
  <si>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</si>
  <si>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</si>
  <si>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</si>
  <si>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</si>
  <si>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</si>
  <si>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</si>
  <si>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</si>
  <si>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</si>
  <si>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</si>
  <si>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</si>
  <si>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</si>
  <si>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</si>
  <si>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</si>
  <si>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</si>
  <si>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</si>
  <si>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</si>
  <si>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</si>
  <si>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</si>
  <si>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</si>
  <si>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</si>
  <si>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</si>
  <si>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</si>
  <si>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</si>
  <si>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</si>
  <si>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</si>
  <si>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埼玉県小鹿野町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</si>
  <si>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</si>
  <si>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</si>
  <si>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</si>
  <si>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</si>
  <si>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</si>
  <si>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</si>
  <si>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</si>
  <si>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</si>
  <si>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</si>
  <si>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</si>
  <si>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</si>
  <si>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</si>
  <si>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</si>
  <si>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</si>
  <si>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</si>
  <si>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</si>
  <si>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</si>
  <si>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</si>
  <si>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</si>
  <si>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</si>
  <si>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</si>
  <si>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</si>
  <si>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</si>
  <si>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</si>
  <si>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</si>
  <si>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</si>
  <si>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</si>
  <si>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</si>
  <si>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</si>
  <si>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</si>
  <si>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</si>
  <si>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</si>
  <si>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</si>
  <si>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</si>
  <si>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</si>
  <si>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</si>
  <si>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</si>
  <si>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</si>
  <si>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国民宿舎事業会計</t>
    <phoneticPr fontId="5"/>
  </si>
  <si>
    <t>法適用企業</t>
    <phoneticPr fontId="5"/>
  </si>
  <si>
    <t>浄化槽設置管理等特別会計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</si>
  <si>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</si>
  <si>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</si>
  <si>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</si>
  <si>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</si>
  <si>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</si>
  <si>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</si>
  <si>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</si>
  <si>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</si>
  <si>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</si>
  <si>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</si>
  <si>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</si>
  <si>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</si>
  <si>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</si>
  <si>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</si>
  <si>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</si>
  <si>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</si>
  <si>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</si>
  <si>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</si>
  <si>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</si>
  <si>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</si>
  <si>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</si>
  <si>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</si>
  <si>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</si>
  <si>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</si>
  <si>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</si>
  <si>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</si>
  <si>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</si>
  <si>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</si>
  <si>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</si>
  <si>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</si>
  <si>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</si>
  <si>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</si>
  <si>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</si>
  <si>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</si>
  <si>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</si>
  <si>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</si>
  <si>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</si>
  <si>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</si>
  <si>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</si>
  <si>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</si>
  <si>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</si>
  <si>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</si>
  <si>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</si>
  <si>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</si>
  <si>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</si>
  <si>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</si>
  <si>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</si>
  <si>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</si>
  <si>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</si>
  <si>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</si>
  <si>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</si>
  <si>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</si>
  <si>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</si>
  <si>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</si>
  <si>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</si>
  <si>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</si>
  <si>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</si>
  <si>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</si>
  <si>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国民宿舎事業会計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</si>
  <si>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</si>
  <si>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</si>
  <si>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</si>
  <si>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</si>
  <si>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</si>
  <si>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</si>
  <si>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</si>
  <si>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</si>
  <si>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</si>
  <si>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</si>
  <si>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</si>
  <si>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</si>
  <si>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</si>
  <si>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</si>
  <si>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</si>
  <si>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</si>
  <si>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</si>
  <si>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</si>
  <si>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</si>
  <si>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</si>
  <si>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</si>
  <si>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</si>
  <si>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</si>
  <si>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</si>
  <si>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</si>
  <si>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</si>
  <si>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</si>
  <si>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</si>
  <si>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</si>
  <si>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</si>
  <si>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</si>
  <si>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</si>
  <si>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</si>
  <si>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</si>
  <si>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</si>
  <si>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</si>
  <si>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</si>
  <si>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</si>
  <si>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</si>
  <si>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</si>
  <si>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</si>
  <si>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</si>
  <si>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</si>
  <si>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</si>
  <si>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</si>
  <si>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</si>
  <si>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</si>
  <si>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</si>
  <si>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</si>
  <si>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</si>
  <si>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</si>
  <si>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</si>
  <si>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</si>
  <si>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</si>
  <si>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</si>
  <si>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</si>
  <si>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</si>
  <si>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</si>
  <si>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</si>
  <si>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</si>
  <si>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</si>
  <si>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</si>
  <si>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</si>
  <si>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</si>
  <si>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</si>
  <si>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</si>
  <si>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</si>
  <si>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</si>
  <si>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</si>
  <si>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</si>
  <si>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</si>
  <si>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</si>
  <si>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</si>
  <si>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</si>
  <si>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</si>
  <si>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</si>
  <si>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</si>
  <si>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</si>
  <si>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</si>
  <si>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</si>
  <si>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</si>
  <si>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</si>
  <si>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</si>
  <si>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</si>
  <si>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</si>
  <si>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</si>
  <si>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</si>
  <si>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0.18</t>
  </si>
  <si>
    <t>▲ 1.41</t>
  </si>
  <si>
    <t>▲ 1.01</t>
  </si>
  <si>
    <t>▲ 2.43</t>
  </si>
  <si>
    <t>一般会計</t>
  </si>
  <si>
    <t>国民健康保険特別会計</t>
  </si>
  <si>
    <t>病院事業会計</t>
  </si>
  <si>
    <t>介護保険特別会計</t>
  </si>
  <si>
    <t>国民宿舎事業会計</t>
  </si>
  <si>
    <t>浄化槽設置管理等特別会計</t>
  </si>
  <si>
    <t>後期高齢者医療特別会計</t>
  </si>
  <si>
    <t>その他会計（赤字）</t>
  </si>
  <si>
    <t>その他会計（黒字）</t>
  </si>
  <si>
    <t>小鹿野町振興公社</t>
    <rPh sb="0" eb="3">
      <t>オガノ</t>
    </rPh>
    <rPh sb="3" eb="4">
      <t>マチ</t>
    </rPh>
    <rPh sb="4" eb="6">
      <t>シンコウ</t>
    </rPh>
    <rPh sb="6" eb="8">
      <t>コウシャ</t>
    </rPh>
    <phoneticPr fontId="31"/>
  </si>
  <si>
    <t>秩父広域市町村圏組合</t>
  </si>
  <si>
    <t>埼玉県後期高齢者医療広域連合</t>
  </si>
  <si>
    <t>埼玉県市町村総合事務組合</t>
  </si>
  <si>
    <t>彩の国さいたま人づくり広域連合</t>
  </si>
  <si>
    <t>一般会計</t>
    <rPh sb="0" eb="2">
      <t>イッパン</t>
    </rPh>
    <rPh sb="2" eb="4">
      <t>カイケイ</t>
    </rPh>
    <phoneticPr fontId="2"/>
  </si>
  <si>
    <t>水道事業会計</t>
    <rPh sb="0" eb="2">
      <t>スイドウ</t>
    </rPh>
    <rPh sb="2" eb="4">
      <t>ジギョウ</t>
    </rPh>
    <rPh sb="4" eb="5">
      <t>カイ</t>
    </rPh>
    <rPh sb="5" eb="6">
      <t>ケイ</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</si>
  <si>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</si>
  <si>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</si>
  <si>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</si>
  <si>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t>
    <phoneticPr fontId="2"/>
  </si>
  <si>
    <t>埼玉県市町村総合事務組合</t>
    <phoneticPr fontId="2"/>
  </si>
  <si>
    <t>地域振興基金</t>
    <rPh sb="0" eb="2">
      <t>チイキ</t>
    </rPh>
    <rPh sb="2" eb="4">
      <t>シンコウ</t>
    </rPh>
    <rPh sb="4" eb="6">
      <t>キキン</t>
    </rPh>
    <phoneticPr fontId="11"/>
  </si>
  <si>
    <t>土地取得基金</t>
    <rPh sb="0" eb="2">
      <t>トチ</t>
    </rPh>
    <rPh sb="2" eb="4">
      <t>シュトク</t>
    </rPh>
    <rPh sb="4" eb="6">
      <t>キキン</t>
    </rPh>
    <phoneticPr fontId="11"/>
  </si>
  <si>
    <t>施設整備基金</t>
    <rPh sb="0" eb="2">
      <t>シセツ</t>
    </rPh>
    <rPh sb="2" eb="4">
      <t>セイビ</t>
    </rPh>
    <rPh sb="4" eb="6">
      <t>キキン</t>
    </rPh>
    <phoneticPr fontId="11"/>
  </si>
  <si>
    <t>ふるさと応援基金</t>
    <rPh sb="4" eb="6">
      <t>オウエン</t>
    </rPh>
    <rPh sb="6" eb="8">
      <t>キキン</t>
    </rPh>
    <phoneticPr fontId="11"/>
  </si>
  <si>
    <t>社会福祉施設整備基金</t>
    <rPh sb="0" eb="2">
      <t>シャカイ</t>
    </rPh>
    <rPh sb="2" eb="4">
      <t>フクシ</t>
    </rPh>
    <rPh sb="4" eb="6">
      <t>シセツ</t>
    </rPh>
    <rPh sb="6" eb="8">
      <t>セイビ</t>
    </rPh>
    <rPh sb="8" eb="10">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</si>
  <si>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</si>
  <si>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</si>
  <si>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</si>
  <si>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</si>
  <si>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</si>
  <si>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</si>
  <si>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</si>
  <si>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</si>
  <si>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</si>
  <si>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</si>
  <si>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</si>
  <si>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</si>
  <si>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</si>
  <si>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H28年度に固定資産台帳の見直しを行い、一部資産について取得価格の訂正を行ったため、有形固定資産減価償却率は減少した。将来負担比率については、施設の老朽化が進み有形固定資産減価償却率は高くなっていく見込みであり、今後施設の更新を順次行っていくこととなる。更新費用の財源として、起債をすることになり将来負担比率も増加していくものと思われるため、公共施設等総合管理計画に基づき適正に実施していく。
</t>
    <rPh sb="4" eb="6">
      <t>ネンド</t>
    </rPh>
    <rPh sb="7" eb="9">
      <t>コテイ</t>
    </rPh>
    <rPh sb="9" eb="11">
      <t>シサン</t>
    </rPh>
    <rPh sb="11" eb="13">
      <t>ダイチョウ</t>
    </rPh>
    <rPh sb="14" eb="16">
      <t>ミナオ</t>
    </rPh>
    <rPh sb="18" eb="19">
      <t>オコナ</t>
    </rPh>
    <rPh sb="21" eb="23">
      <t>イチブ</t>
    </rPh>
    <rPh sb="23" eb="25">
      <t>シサン</t>
    </rPh>
    <rPh sb="29" eb="31">
      <t>シュトク</t>
    </rPh>
    <rPh sb="31" eb="33">
      <t>カカク</t>
    </rPh>
    <rPh sb="34" eb="36">
      <t>テイセイ</t>
    </rPh>
    <rPh sb="37" eb="38">
      <t>オコナ</t>
    </rPh>
    <rPh sb="43" eb="45">
      <t>ユウケイ</t>
    </rPh>
    <rPh sb="45" eb="47">
      <t>コテイ</t>
    </rPh>
    <rPh sb="47" eb="49">
      <t>シサン</t>
    </rPh>
    <rPh sb="49" eb="51">
      <t>ゲンカ</t>
    </rPh>
    <rPh sb="51" eb="53">
      <t>ショウキャク</t>
    </rPh>
    <rPh sb="53" eb="54">
      <t>リツ</t>
    </rPh>
    <rPh sb="55" eb="57">
      <t>ゲンショウ</t>
    </rPh>
    <rPh sb="60" eb="62">
      <t>ショウライ</t>
    </rPh>
    <rPh sb="62" eb="64">
      <t>フタン</t>
    </rPh>
    <rPh sb="64" eb="66">
      <t>ヒリツ</t>
    </rPh>
    <rPh sb="100" eb="102">
      <t>ミコ</t>
    </rPh>
    <rPh sb="187" eb="189">
      <t>テキセイ</t>
    </rPh>
    <phoneticPr fontId="2"/>
  </si>
  <si>
    <t>　平成29年度において、将来負担比率及び実質公債費比率ともに類似団体平均値よりも低い数値となっている。実質公債費比率については、合併特例債や過疎対策事業債など、交付税算入率の高く有利な起債をしているため、今後も急激な増加はしないものと思われる。将来負担比率については、秩父広域市町村圏組合において起債したものの負担分が増えることが考えられる。また、普通交付税の合併特例分がまもなく終了となり、その財源不足分は基金で補填することになるため、数値は今後増加するものと思われる。事業の見直しを行い、経費の削減をしていく必要がある。</t>
    <rPh sb="174" eb="176">
      <t>フツウ</t>
    </rPh>
    <rPh sb="176" eb="179">
      <t>コウフゼイ</t>
    </rPh>
    <rPh sb="180" eb="182">
      <t>ガッペイ</t>
    </rPh>
    <rPh sb="182" eb="184">
      <t>トクレイ</t>
    </rPh>
    <rPh sb="184" eb="185">
      <t>ブン</t>
    </rPh>
    <rPh sb="190" eb="192">
      <t>シュウリョウ</t>
    </rPh>
    <rPh sb="198" eb="200">
      <t>ザイゲン</t>
    </rPh>
    <rPh sb="200" eb="202">
      <t>ブソク</t>
    </rPh>
    <rPh sb="202" eb="203">
      <t>ブン</t>
    </rPh>
    <rPh sb="204" eb="206">
      <t>キキン</t>
    </rPh>
    <rPh sb="207" eb="209">
      <t>ホテン</t>
    </rPh>
    <rPh sb="236" eb="238">
      <t>ジギョウ</t>
    </rPh>
    <rPh sb="239" eb="241">
      <t>ミナオ</t>
    </rPh>
    <rPh sb="243" eb="244">
      <t>オコナ</t>
    </rPh>
    <rPh sb="246" eb="248">
      <t>ケイヒ</t>
    </rPh>
    <rPh sb="249" eb="251">
      <t>サクゲン</t>
    </rPh>
    <rPh sb="256" eb="25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</si>
</sst>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6D3B-473A-BB29-0C9FE4BB39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47209</c:v>
                </c:pt>
                <c:pt idx="1">
                  <c:v>104166</c:v>
                </c:pt>
                <c:pt idx="2">
                  <c:v>77603</c:v>
                </c:pt>
                <c:pt idx="3">
                  <c:v>80675</c:v>
                </c:pt>
                <c:pt idx="4">
                  <c:v>37252</c:v>
                </c:pt>
              </c:numCache>
            </c:numRef>
          </c:val>
          <c:smooth val="0"/>
          <c:extLst xmlns:c16r2="http://schemas.microsoft.com/office/drawing/2015/06/chart">
            <c:ext xmlns:c16="http://schemas.microsoft.com/office/drawing/2014/chart" uri="{C3380CC4-5D6E-409C-BE32-E72D297353CC}">
              <c16:uniqueId val="{00000001-6D3B-473A-BB29-0C9FE4BB3981}"/>
            </c:ext>
          </c:extLst>
        </c:ser>
        <c:dLbls>
          <c:showLegendKey val="0"/>
          <c:showVal val="0"/>
          <c:showCatName val="0"/>
          <c:showSerName val="0"/>
          <c:showPercent val="0"/>
          <c:showBubbleSize val="0"/>
        </c:dLbls>
        <c:marker val="1"/>
        <c:smooth val="0"/>
        <c:axId val="148130048"/>
        <c:axId val="148144512"/>
      </c:lineChart>
      <c:catAx>
        <c:axId val="1481300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44512"/>
        <c:crosses val="autoZero"/>
        <c:auto val="1"/>
        <c:lblAlgn val="ctr"/>
        <c:lblOffset val="100"/>
        <c:tickLblSkip val="1"/>
        <c:tickMarkSkip val="1"/>
        <c:noMultiLvlLbl val="0"/>
      </c:catAx>
      <c:valAx>
        <c:axId val="14814451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300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10.75</c:v>
                </c:pt>
                <c:pt idx="1">
                  <c:v>11.52</c:v>
                </c:pt>
                <c:pt idx="2">
                  <c:v>10.41</c:v>
                </c:pt>
                <c:pt idx="3">
                  <c:v>11.86</c:v>
                </c:pt>
                <c:pt idx="4">
                  <c:v>9.61</c:v>
                </c:pt>
              </c:numCache>
            </c:numRef>
          </c:val>
          <c:extLst xmlns:c16r2="http://schemas.microsoft.com/office/drawing/2015/06/chart">
            <c:ext xmlns:c16="http://schemas.microsoft.com/office/drawing/2014/chart" uri="{C3380CC4-5D6E-409C-BE32-E72D297353CC}">
              <c16:uniqueId val="{00000000-8799-49A3-8DE8-5E106555CF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31.24</c:v>
                </c:pt>
                <c:pt idx="1">
                  <c:v>29.7</c:v>
                </c:pt>
                <c:pt idx="2">
                  <c:v>32.46</c:v>
                </c:pt>
                <c:pt idx="3">
                  <c:v>30.48</c:v>
                </c:pt>
                <c:pt idx="4">
                  <c:v>31.27</c:v>
                </c:pt>
              </c:numCache>
            </c:numRef>
          </c:val>
          <c:extLst xmlns:c16r2="http://schemas.microsoft.com/office/drawing/2015/06/chart">
            <c:ext xmlns:c16="http://schemas.microsoft.com/office/drawing/2014/chart" uri="{C3380CC4-5D6E-409C-BE32-E72D297353CC}">
              <c16:uniqueId val="{00000001-8799-49A3-8DE8-5E106555CFE2}"/>
            </c:ext>
          </c:extLst>
        </c:ser>
        <c:dLbls>
          <c:showLegendKey val="0"/>
          <c:showVal val="0"/>
          <c:showCatName val="0"/>
          <c:showSerName val="0"/>
          <c:showPercent val="0"/>
          <c:showBubbleSize val="0"/>
        </c:dLbls>
        <c:gapWidth val="250"/>
        <c:overlap val="100"/>
        <c:axId val="159203328"/>
        <c:axId val="15920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-0.18</c:v>
                </c:pt>
                <c:pt idx="1">
                  <c:v>-1.41</c:v>
                </c:pt>
                <c:pt idx="2">
                  <c:v>2.95</c:v>
                </c:pt>
                <c:pt idx="3">
                  <c:v>-1.01</c:v>
                </c:pt>
                <c:pt idx="4">
                  <c:v>-2.4300000000000002</c:v>
                </c:pt>
              </c:numCache>
            </c:numRef>
          </c:val>
          <c:smooth val="0"/>
          <c:extLst xmlns:c16r2="http://schemas.microsoft.com/office/drawing/2015/06/chart">
            <c:ext xmlns:c16="http://schemas.microsoft.com/office/drawing/2014/chart" uri="{C3380CC4-5D6E-409C-BE32-E72D297353CC}">
              <c16:uniqueId val="{00000002-8799-49A3-8DE8-5E106555CFE2}"/>
            </c:ext>
          </c:extLst>
        </c:ser>
        <c:dLbls>
          <c:showLegendKey val="0"/>
          <c:showVal val="0"/>
          <c:showCatName val="0"/>
          <c:showSerName val="0"/>
          <c:showPercent val="0"/>
          <c:showBubbleSize val="0"/>
        </c:dLbls>
        <c:marker val="1"/>
        <c:smooth val="0"/>
        <c:axId val="159203328"/>
        <c:axId val="159205248"/>
      </c:lineChart>
      <c:catAx>
        <c:axId val="1592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9205248"/>
        <c:crosses val="autoZero"/>
        <c:auto val="1"/>
        <c:lblAlgn val="ctr"/>
        <c:lblOffset val="100"/>
        <c:tickLblSkip val="1"/>
        <c:tickMarkSkip val="1"/>
        <c:noMultiLvlLbl val="0"/>
      </c:catAx>
      <c:valAx>
        <c:axId val="15920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20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6.34</c:v>
                </c:pt>
                <c:pt idx="2">
                  <c:v>#N/A</c:v>
                </c:pt>
                <c:pt idx="3">
                  <c:v>5.38</c:v>
                </c:pt>
                <c:pt idx="4">
                  <c:v>#N/A</c:v>
                </c:pt>
                <c:pt idx="5">
                  <c:v>5.05</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BD8-48F3-91BE-EEF9CDDFBA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BD8-48F3-91BE-EEF9CDDFBA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BD8-48F3-91BE-EEF9CDDFBA9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0.5</c:v>
                </c:pt>
                <c:pt idx="8">
                  <c:v>#N/A</c:v>
                </c:pt>
                <c:pt idx="9">
                  <c:v>0.06</c:v>
                </c:pt>
              </c:numCache>
            </c:numRef>
          </c:val>
          <c:extLst xmlns:c16r2="http://schemas.microsoft.com/office/drawing/2015/06/chart">
            <c:ext xmlns:c16="http://schemas.microsoft.com/office/drawing/2014/chart" uri="{C3380CC4-5D6E-409C-BE32-E72D297353CC}">
              <c16:uniqueId val="{00000003-7BD8-48F3-91BE-EEF9CDDFBA9B}"/>
            </c:ext>
          </c:extLst>
        </c:ser>
        <c:ser>
          <c:idx val="4"/>
          <c:order val="4"/>
          <c:tx>
            <c:strRef>
              <c:f>データシート!$A$31</c:f>
              <c:strCache>
                <c:ptCount val="1"/>
                <c:pt idx="0">
                  <c:v>浄化槽設置管理等特別会計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0.23</c:v>
                </c:pt>
                <c:pt idx="2">
                  <c:v>#N/A</c:v>
                </c:pt>
                <c:pt idx="3">
                  <c:v>0.17</c:v>
                </c:pt>
                <c:pt idx="4">
                  <c:v>#N/A</c:v>
                </c:pt>
                <c:pt idx="5">
                  <c:v>0.2</c:v>
                </c:pt>
                <c:pt idx="6">
                  <c:v>#N/A</c:v>
                </c:pt>
                <c:pt idx="7">
                  <c:v>0.27</c:v>
                </c:pt>
                <c:pt idx="8">
                  <c:v>#N/A</c:v>
                </c:pt>
                <c:pt idx="9">
                  <c:v>0.09</c:v>
                </c:pt>
              </c:numCache>
            </c:numRef>
          </c:val>
          <c:extLst xmlns:c16r2="http://schemas.microsoft.com/office/drawing/2015/06/chart">
            <c:ext xmlns:c16="http://schemas.microsoft.com/office/drawing/2014/chart" uri="{C3380CC4-5D6E-409C-BE32-E72D297353CC}">
              <c16:uniqueId val="{00000004-7BD8-48F3-91BE-EEF9CDDFBA9B}"/>
            </c:ext>
          </c:extLst>
        </c:ser>
        <c:ser>
          <c:idx val="5"/>
          <c:order val="5"/>
          <c:tx>
            <c:strRef>
              <c:f>データシート!$A$32</c:f>
              <c:strCache>
                <c:ptCount val="1"/>
                <c:pt idx="0">
                  <c:v>国民宿舎事業会計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0.59</c:v>
                </c:pt>
                <c:pt idx="2">
                  <c:v>#N/A</c:v>
                </c:pt>
                <c:pt idx="3">
                  <c:v>0.64</c:v>
                </c:pt>
                <c:pt idx="4">
                  <c:v>#N/A</c:v>
                </c:pt>
                <c:pt idx="5">
                  <c:v>0.46</c:v>
                </c:pt>
                <c:pt idx="6">
                  <c:v>#N/A</c:v>
                </c:pt>
                <c:pt idx="7">
                  <c:v>0.55000000000000004</c:v>
                </c:pt>
                <c:pt idx="8">
                  <c:v>#N/A</c:v>
                </c:pt>
                <c:pt idx="9">
                  <c:v>0.66</c:v>
                </c:pt>
              </c:numCache>
            </c:numRef>
          </c:val>
          <c:extLst xmlns:c16r2="http://schemas.microsoft.com/office/drawing/2015/06/chart">
            <c:ext xmlns:c16="http://schemas.microsoft.com/office/drawing/2014/chart" uri="{C3380CC4-5D6E-409C-BE32-E72D297353CC}">
              <c16:uniqueId val="{00000005-7BD8-48F3-91BE-EEF9CDDFBA9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1.79</c:v>
                </c:pt>
                <c:pt idx="2">
                  <c:v>#N/A</c:v>
                </c:pt>
                <c:pt idx="3">
                  <c:v>1.88</c:v>
                </c:pt>
                <c:pt idx="4">
                  <c:v>#N/A</c:v>
                </c:pt>
                <c:pt idx="5">
                  <c:v>2.36</c:v>
                </c:pt>
                <c:pt idx="6">
                  <c:v>#N/A</c:v>
                </c:pt>
                <c:pt idx="7">
                  <c:v>1.96</c:v>
                </c:pt>
                <c:pt idx="8">
                  <c:v>#N/A</c:v>
                </c:pt>
                <c:pt idx="9">
                  <c:v>1.74</c:v>
                </c:pt>
              </c:numCache>
            </c:numRef>
          </c:val>
          <c:extLst xmlns:c16r2="http://schemas.microsoft.com/office/drawing/2015/06/chart">
            <c:ext xmlns:c16="http://schemas.microsoft.com/office/drawing/2014/chart" uri="{C3380CC4-5D6E-409C-BE32-E72D297353CC}">
              <c16:uniqueId val="{00000006-7BD8-48F3-91BE-EEF9CDDFBA9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5.04</c:v>
                </c:pt>
                <c:pt idx="2">
                  <c:v>#N/A</c:v>
                </c:pt>
                <c:pt idx="3">
                  <c:v>1.17</c:v>
                </c:pt>
                <c:pt idx="4">
                  <c:v>#N/A</c:v>
                </c:pt>
                <c:pt idx="5">
                  <c:v>2.0499999999999998</c:v>
                </c:pt>
                <c:pt idx="6">
                  <c:v>#N/A</c:v>
                </c:pt>
                <c:pt idx="7">
                  <c:v>2.42</c:v>
                </c:pt>
                <c:pt idx="8">
                  <c:v>#N/A</c:v>
                </c:pt>
                <c:pt idx="9">
                  <c:v>1.97</c:v>
                </c:pt>
              </c:numCache>
            </c:numRef>
          </c:val>
          <c:extLst xmlns:c16r2="http://schemas.microsoft.com/office/drawing/2015/06/chart">
            <c:ext xmlns:c16="http://schemas.microsoft.com/office/drawing/2014/chart" uri="{C3380CC4-5D6E-409C-BE32-E72D297353CC}">
              <c16:uniqueId val="{00000007-7BD8-48F3-91BE-EEF9CDDFBA9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1.67</c:v>
                </c:pt>
                <c:pt idx="2">
                  <c:v>#N/A</c:v>
                </c:pt>
                <c:pt idx="3">
                  <c:v>0.68</c:v>
                </c:pt>
                <c:pt idx="4">
                  <c:v>#N/A</c:v>
                </c:pt>
                <c:pt idx="5">
                  <c:v>0.76</c:v>
                </c:pt>
                <c:pt idx="6">
                  <c:v>#N/A</c:v>
                </c:pt>
                <c:pt idx="7">
                  <c:v>2.9</c:v>
                </c:pt>
                <c:pt idx="8">
                  <c:v>#N/A</c:v>
                </c:pt>
                <c:pt idx="9">
                  <c:v>2.59</c:v>
                </c:pt>
              </c:numCache>
            </c:numRef>
          </c:val>
          <c:extLst xmlns:c16r2="http://schemas.microsoft.com/office/drawing/2015/06/chart">
            <c:ext xmlns:c16="http://schemas.microsoft.com/office/drawing/2014/chart" uri="{C3380CC4-5D6E-409C-BE32-E72D297353CC}">
              <c16:uniqueId val="{00000008-7BD8-48F3-91BE-EEF9CDDFBA9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10.75</c:v>
                </c:pt>
                <c:pt idx="2">
                  <c:v>#N/A</c:v>
                </c:pt>
                <c:pt idx="3">
                  <c:v>11.51</c:v>
                </c:pt>
                <c:pt idx="4">
                  <c:v>#N/A</c:v>
                </c:pt>
                <c:pt idx="5">
                  <c:v>10.41</c:v>
                </c:pt>
                <c:pt idx="6">
                  <c:v>#N/A</c:v>
                </c:pt>
                <c:pt idx="7">
                  <c:v>11.85</c:v>
                </c:pt>
                <c:pt idx="8">
                  <c:v>#N/A</c:v>
                </c:pt>
                <c:pt idx="9">
                  <c:v>9.6</c:v>
                </c:pt>
              </c:numCache>
            </c:numRef>
          </c:val>
          <c:extLst xmlns:c16r2="http://schemas.microsoft.com/office/drawing/2015/06/chart">
            <c:ext xmlns:c16="http://schemas.microsoft.com/office/drawing/2014/chart" uri="{C3380CC4-5D6E-409C-BE32-E72D297353CC}">
              <c16:uniqueId val="{00000009-7BD8-48F3-91BE-EEF9CDDFBA9B}"/>
            </c:ext>
          </c:extLst>
        </c:ser>
        <c:dLbls>
          <c:showLegendKey val="0"/>
          <c:showVal val="0"/>
          <c:showCatName val="0"/>
          <c:showSerName val="0"/>
          <c:showPercent val="0"/>
          <c:showBubbleSize val="0"/>
        </c:dLbls>
        <c:gapWidth val="150"/>
        <c:overlap val="100"/>
        <c:axId val="158943104"/>
        <c:axId val="158944640"/>
      </c:barChart>
      <c:catAx>
        <c:axId val="15894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44640"/>
        <c:crosses val="autoZero"/>
        <c:auto val="1"/>
        <c:lblAlgn val="ctr"/>
        <c:lblOffset val="100"/>
        <c:tickLblSkip val="1"/>
        <c:tickMarkSkip val="1"/>
        <c:noMultiLvlLbl val="0"/>
      </c:catAx>
      <c:valAx>
        <c:axId val="15894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943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473</c:v>
                </c:pt>
                <c:pt idx="5">
                  <c:v>493</c:v>
                </c:pt>
                <c:pt idx="8">
                  <c:v>514</c:v>
                </c:pt>
                <c:pt idx="11">
                  <c:v>511</c:v>
                </c:pt>
                <c:pt idx="14">
                  <c:v>514</c:v>
                </c:pt>
              </c:numCache>
            </c:numRef>
          </c:val>
          <c:extLst xmlns:c16r2="http://schemas.microsoft.com/office/drawing/2015/06/chart">
            <c:ext xmlns:c16="http://schemas.microsoft.com/office/drawing/2014/chart" uri="{C3380CC4-5D6E-409C-BE32-E72D297353CC}">
              <c16:uniqueId val="{00000000-D2EF-43B3-BDD3-5FC9C1B309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2EF-43B3-BDD3-5FC9C1B309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13</c:v>
                </c:pt>
                <c:pt idx="6">
                  <c:v>14</c:v>
                </c:pt>
                <c:pt idx="9">
                  <c:v>2</c:v>
                </c:pt>
                <c:pt idx="12">
                  <c:v>23</c:v>
                </c:pt>
              </c:numCache>
            </c:numRef>
          </c:val>
          <c:extLst xmlns:c16r2="http://schemas.microsoft.com/office/drawing/2015/06/chart">
            <c:ext xmlns:c16="http://schemas.microsoft.com/office/drawing/2014/chart" uri="{C3380CC4-5D6E-409C-BE32-E72D297353CC}">
              <c16:uniqueId val="{00000002-D2EF-43B3-BDD3-5FC9C1B309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c:v>
                </c:pt>
                <c:pt idx="3">
                  <c:v>11</c:v>
                </c:pt>
                <c:pt idx="6">
                  <c:v>21</c:v>
                </c:pt>
                <c:pt idx="9">
                  <c:v>30</c:v>
                </c:pt>
                <c:pt idx="12">
                  <c:v>34</c:v>
                </c:pt>
              </c:numCache>
            </c:numRef>
          </c:val>
          <c:extLst xmlns:c16r2="http://schemas.microsoft.com/office/drawing/2015/06/chart">
            <c:ext xmlns:c16="http://schemas.microsoft.com/office/drawing/2014/chart" uri="{C3380CC4-5D6E-409C-BE32-E72D297353CC}">
              <c16:uniqueId val="{00000003-D2EF-43B3-BDD3-5FC9C1B309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89</c:v>
                </c:pt>
                <c:pt idx="3">
                  <c:v>87</c:v>
                </c:pt>
                <c:pt idx="6">
                  <c:v>92</c:v>
                </c:pt>
                <c:pt idx="9">
                  <c:v>103</c:v>
                </c:pt>
                <c:pt idx="12">
                  <c:v>94</c:v>
                </c:pt>
              </c:numCache>
            </c:numRef>
          </c:val>
          <c:extLst xmlns:c16r2="http://schemas.microsoft.com/office/drawing/2015/06/chart">
            <c:ext xmlns:c16="http://schemas.microsoft.com/office/drawing/2014/chart" uri="{C3380CC4-5D6E-409C-BE32-E72D297353CC}">
              <c16:uniqueId val="{00000004-D2EF-43B3-BDD3-5FC9C1B309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2EF-43B3-BDD3-5FC9C1B309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2EF-43B3-BDD3-5FC9C1B309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786</c:v>
                </c:pt>
                <c:pt idx="3">
                  <c:v>712</c:v>
                </c:pt>
                <c:pt idx="6">
                  <c:v>700</c:v>
                </c:pt>
                <c:pt idx="9">
                  <c:v>680</c:v>
                </c:pt>
                <c:pt idx="12">
                  <c:v>678</c:v>
                </c:pt>
              </c:numCache>
            </c:numRef>
          </c:val>
          <c:extLst xmlns:c16r2="http://schemas.microsoft.com/office/drawing/2015/06/chart">
            <c:ext xmlns:c16="http://schemas.microsoft.com/office/drawing/2014/chart" uri="{C3380CC4-5D6E-409C-BE32-E72D297353CC}">
              <c16:uniqueId val="{00000007-D2EF-43B3-BDD3-5FC9C1B30932}"/>
            </c:ext>
          </c:extLst>
        </c:ser>
        <c:dLbls>
          <c:showLegendKey val="0"/>
          <c:showVal val="0"/>
          <c:showCatName val="0"/>
          <c:showSerName val="0"/>
          <c:showPercent val="0"/>
          <c:showBubbleSize val="0"/>
        </c:dLbls>
        <c:gapWidth val="100"/>
        <c:overlap val="100"/>
        <c:axId val="147958016"/>
        <c:axId val="147964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421</c:v>
                </c:pt>
                <c:pt idx="2">
                  <c:v>#N/A</c:v>
                </c:pt>
                <c:pt idx="3">
                  <c:v>#N/A</c:v>
                </c:pt>
                <c:pt idx="4">
                  <c:v>330</c:v>
                </c:pt>
                <c:pt idx="5">
                  <c:v>#N/A</c:v>
                </c:pt>
                <c:pt idx="6">
                  <c:v>#N/A</c:v>
                </c:pt>
                <c:pt idx="7">
                  <c:v>313</c:v>
                </c:pt>
                <c:pt idx="8">
                  <c:v>#N/A</c:v>
                </c:pt>
                <c:pt idx="9">
                  <c:v>#N/A</c:v>
                </c:pt>
                <c:pt idx="10">
                  <c:v>304</c:v>
                </c:pt>
                <c:pt idx="11">
                  <c:v>#N/A</c:v>
                </c:pt>
                <c:pt idx="12">
                  <c:v>#N/A</c:v>
                </c:pt>
                <c:pt idx="13">
                  <c:v>315</c:v>
                </c:pt>
                <c:pt idx="14">
                  <c:v>#N/A</c:v>
                </c:pt>
              </c:numCache>
            </c:numRef>
          </c:val>
          <c:smooth val="0"/>
          <c:extLst xmlns:c16r2="http://schemas.microsoft.com/office/drawing/2015/06/chart">
            <c:ext xmlns:c16="http://schemas.microsoft.com/office/drawing/2014/chart" uri="{C3380CC4-5D6E-409C-BE32-E72D297353CC}">
              <c16:uniqueId val="{00000008-D2EF-43B3-BDD3-5FC9C1B30932}"/>
            </c:ext>
          </c:extLst>
        </c:ser>
        <c:dLbls>
          <c:showLegendKey val="0"/>
          <c:showVal val="0"/>
          <c:showCatName val="0"/>
          <c:showSerName val="0"/>
          <c:showPercent val="0"/>
          <c:showBubbleSize val="0"/>
        </c:dLbls>
        <c:marker val="1"/>
        <c:smooth val="0"/>
        <c:axId val="147958016"/>
        <c:axId val="147964288"/>
      </c:lineChart>
      <c:catAx>
        <c:axId val="14795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964288"/>
        <c:crosses val="autoZero"/>
        <c:auto val="1"/>
        <c:lblAlgn val="ctr"/>
        <c:lblOffset val="100"/>
        <c:tickLblSkip val="1"/>
        <c:tickMarkSkip val="1"/>
        <c:noMultiLvlLbl val="0"/>
      </c:catAx>
      <c:valAx>
        <c:axId val="1479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95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5449</c:v>
                </c:pt>
                <c:pt idx="5">
                  <c:v>5905</c:v>
                </c:pt>
                <c:pt idx="8">
                  <c:v>6211</c:v>
                </c:pt>
                <c:pt idx="11">
                  <c:v>6440</c:v>
                </c:pt>
                <c:pt idx="14">
                  <c:v>6721</c:v>
                </c:pt>
              </c:numCache>
            </c:numRef>
          </c:val>
          <c:extLst xmlns:c16r2="http://schemas.microsoft.com/office/drawing/2015/06/chart">
            <c:ext xmlns:c16="http://schemas.microsoft.com/office/drawing/2014/chart" uri="{C3380CC4-5D6E-409C-BE32-E72D297353CC}">
              <c16:uniqueId val="{00000000-C999-4CB4-9CB7-257D498D0F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55</c:v>
                </c:pt>
                <c:pt idx="5">
                  <c:v>42</c:v>
                </c:pt>
                <c:pt idx="8">
                  <c:v>29</c:v>
                </c:pt>
                <c:pt idx="11">
                  <c:v>23</c:v>
                </c:pt>
                <c:pt idx="14">
                  <c:v>18</c:v>
                </c:pt>
              </c:numCache>
            </c:numRef>
          </c:val>
          <c:extLst xmlns:c16r2="http://schemas.microsoft.com/office/drawing/2015/06/chart">
            <c:ext xmlns:c16="http://schemas.microsoft.com/office/drawing/2014/chart" uri="{C3380CC4-5D6E-409C-BE32-E72D297353CC}">
              <c16:uniqueId val="{00000001-C999-4CB4-9CB7-257D498D0F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2457</c:v>
                </c:pt>
                <c:pt idx="5">
                  <c:v>2343</c:v>
                </c:pt>
                <c:pt idx="8">
                  <c:v>2578</c:v>
                </c:pt>
                <c:pt idx="11">
                  <c:v>2512</c:v>
                </c:pt>
                <c:pt idx="14">
                  <c:v>2624</c:v>
                </c:pt>
              </c:numCache>
            </c:numRef>
          </c:val>
          <c:extLst xmlns:c16r2="http://schemas.microsoft.com/office/drawing/2015/06/chart">
            <c:ext xmlns:c16="http://schemas.microsoft.com/office/drawing/2014/chart" uri="{C3380CC4-5D6E-409C-BE32-E72D297353CC}">
              <c16:uniqueId val="{00000002-C999-4CB4-9CB7-257D498D0F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99-4CB4-9CB7-257D498D0F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999-4CB4-9CB7-257D498D0F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99-4CB4-9CB7-257D498D0F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1605</c:v>
                </c:pt>
                <c:pt idx="3">
                  <c:v>1508</c:v>
                </c:pt>
                <c:pt idx="6">
                  <c:v>1468</c:v>
                </c:pt>
                <c:pt idx="9">
                  <c:v>1418</c:v>
                </c:pt>
                <c:pt idx="12">
                  <c:v>1405</c:v>
                </c:pt>
              </c:numCache>
            </c:numRef>
          </c:val>
          <c:extLst xmlns:c16r2="http://schemas.microsoft.com/office/drawing/2015/06/chart">
            <c:ext xmlns:c16="http://schemas.microsoft.com/office/drawing/2014/chart" uri="{C3380CC4-5D6E-409C-BE32-E72D297353CC}">
              <c16:uniqueId val="{00000006-C999-4CB4-9CB7-257D498D0F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137</c:v>
                </c:pt>
                <c:pt idx="3">
                  <c:v>293</c:v>
                </c:pt>
                <c:pt idx="6">
                  <c:v>337</c:v>
                </c:pt>
                <c:pt idx="9">
                  <c:v>374</c:v>
                </c:pt>
                <c:pt idx="12">
                  <c:v>341</c:v>
                </c:pt>
              </c:numCache>
            </c:numRef>
          </c:val>
          <c:extLst xmlns:c16r2="http://schemas.microsoft.com/office/drawing/2015/06/chart">
            <c:ext xmlns:c16="http://schemas.microsoft.com/office/drawing/2014/chart" uri="{C3380CC4-5D6E-409C-BE32-E72D297353CC}">
              <c16:uniqueId val="{00000007-C999-4CB4-9CB7-257D498D0F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1174</c:v>
                </c:pt>
                <c:pt idx="3">
                  <c:v>1103</c:v>
                </c:pt>
                <c:pt idx="6">
                  <c:v>1065</c:v>
                </c:pt>
                <c:pt idx="9">
                  <c:v>952</c:v>
                </c:pt>
                <c:pt idx="12">
                  <c:v>1029</c:v>
                </c:pt>
              </c:numCache>
            </c:numRef>
          </c:val>
          <c:extLst xmlns:c16r2="http://schemas.microsoft.com/office/drawing/2015/06/chart">
            <c:ext xmlns:c16="http://schemas.microsoft.com/office/drawing/2014/chart" uri="{C3380CC4-5D6E-409C-BE32-E72D297353CC}">
              <c16:uniqueId val="{00000008-C999-4CB4-9CB7-257D498D0F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c:v>
                </c:pt>
                <c:pt idx="3">
                  <c:v>14</c:v>
                </c:pt>
                <c:pt idx="6">
                  <c:v>61</c:v>
                </c:pt>
                <c:pt idx="9">
                  <c:v>90</c:v>
                </c:pt>
                <c:pt idx="12">
                  <c:v>67</c:v>
                </c:pt>
              </c:numCache>
            </c:numRef>
          </c:val>
          <c:extLst xmlns:c16r2="http://schemas.microsoft.com/office/drawing/2015/06/chart">
            <c:ext xmlns:c16="http://schemas.microsoft.com/office/drawing/2014/chart" uri="{C3380CC4-5D6E-409C-BE32-E72D297353CC}">
              <c16:uniqueId val="{00000009-C999-4CB4-9CB7-257D498D0F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6315</c:v>
                </c:pt>
                <c:pt idx="3">
                  <c:v>6688</c:v>
                </c:pt>
                <c:pt idx="6">
                  <c:v>6970</c:v>
                </c:pt>
                <c:pt idx="9">
                  <c:v>7221</c:v>
                </c:pt>
                <c:pt idx="12">
                  <c:v>7509</c:v>
                </c:pt>
              </c:numCache>
            </c:numRef>
          </c:val>
          <c:extLst xmlns:c16r2="http://schemas.microsoft.com/office/drawing/2015/06/chart">
            <c:ext xmlns:c16="http://schemas.microsoft.com/office/drawing/2014/chart" uri="{C3380CC4-5D6E-409C-BE32-E72D297353CC}">
              <c16:uniqueId val="{0000000A-C999-4CB4-9CB7-257D498D0F8F}"/>
            </c:ext>
          </c:extLst>
        </c:ser>
        <c:dLbls>
          <c:showLegendKey val="0"/>
          <c:showVal val="0"/>
          <c:showCatName val="0"/>
          <c:showSerName val="0"/>
          <c:showPercent val="0"/>
          <c:showBubbleSize val="0"/>
        </c:dLbls>
        <c:gapWidth val="100"/>
        <c:overlap val="100"/>
        <c:axId val="159057408"/>
        <c:axId val="15905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1293</c:v>
                </c:pt>
                <c:pt idx="2">
                  <c:v>#N/A</c:v>
                </c:pt>
                <c:pt idx="3">
                  <c:v>#N/A</c:v>
                </c:pt>
                <c:pt idx="4">
                  <c:v>1315</c:v>
                </c:pt>
                <c:pt idx="5">
                  <c:v>#N/A</c:v>
                </c:pt>
                <c:pt idx="6">
                  <c:v>#N/A</c:v>
                </c:pt>
                <c:pt idx="7">
                  <c:v>1084</c:v>
                </c:pt>
                <c:pt idx="8">
                  <c:v>#N/A</c:v>
                </c:pt>
                <c:pt idx="9">
                  <c:v>#N/A</c:v>
                </c:pt>
                <c:pt idx="10">
                  <c:v>1080</c:v>
                </c:pt>
                <c:pt idx="11">
                  <c:v>#N/A</c:v>
                </c:pt>
                <c:pt idx="12">
                  <c:v>#N/A</c:v>
                </c:pt>
                <c:pt idx="13">
                  <c:v>989</c:v>
                </c:pt>
                <c:pt idx="14">
                  <c:v>#N/A</c:v>
                </c:pt>
              </c:numCache>
            </c:numRef>
          </c:val>
          <c:smooth val="0"/>
          <c:extLst xmlns:c16r2="http://schemas.microsoft.com/office/drawing/2015/06/chart">
            <c:ext xmlns:c16="http://schemas.microsoft.com/office/drawing/2014/chart" uri="{C3380CC4-5D6E-409C-BE32-E72D297353CC}">
              <c16:uniqueId val="{0000000B-C999-4CB4-9CB7-257D498D0F8F}"/>
            </c:ext>
          </c:extLst>
        </c:ser>
        <c:dLbls>
          <c:showLegendKey val="0"/>
          <c:showVal val="0"/>
          <c:showCatName val="0"/>
          <c:showSerName val="0"/>
          <c:showPercent val="0"/>
          <c:showBubbleSize val="0"/>
        </c:dLbls>
        <c:marker val="1"/>
        <c:smooth val="0"/>
        <c:axId val="159057408"/>
        <c:axId val="159059328"/>
      </c:lineChart>
      <c:catAx>
        <c:axId val="15905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059328"/>
        <c:crosses val="autoZero"/>
        <c:auto val="1"/>
        <c:lblAlgn val="ctr"/>
        <c:lblOffset val="100"/>
        <c:tickLblSkip val="1"/>
        <c:tickMarkSkip val="1"/>
        <c:noMultiLvlLbl val="0"/>
      </c:catAx>
      <c:valAx>
        <c:axId val="15905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05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1445</c:v>
                </c:pt>
                <c:pt idx="1">
                  <c:v>1342</c:v>
                </c:pt>
                <c:pt idx="2">
                  <c:v>1346</c:v>
                </c:pt>
              </c:numCache>
            </c:numRef>
          </c:val>
          <c:extLst xmlns:c16r2="http://schemas.microsoft.com/office/drawing/2015/06/chart">
            <c:ext xmlns:c16="http://schemas.microsoft.com/office/drawing/2014/chart" uri="{C3380CC4-5D6E-409C-BE32-E72D297353CC}">
              <c16:uniqueId val="{00000000-AFAA-4CDD-8939-6BFADBF064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801</c:v>
                </c:pt>
                <c:pt idx="1">
                  <c:v>802</c:v>
                </c:pt>
                <c:pt idx="2">
                  <c:v>871</c:v>
                </c:pt>
              </c:numCache>
            </c:numRef>
          </c:val>
          <c:extLst xmlns:c16r2="http://schemas.microsoft.com/office/drawing/2015/06/chart">
            <c:ext xmlns:c16="http://schemas.microsoft.com/office/drawing/2014/chart" uri="{C3380CC4-5D6E-409C-BE32-E72D297353CC}">
              <c16:uniqueId val="{00000001-AFAA-4CDD-8939-6BFADBF064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248</c:v>
                </c:pt>
                <c:pt idx="1">
                  <c:v>251</c:v>
                </c:pt>
                <c:pt idx="2">
                  <c:v>782</c:v>
                </c:pt>
              </c:numCache>
            </c:numRef>
          </c:val>
          <c:extLst xmlns:c16r2="http://schemas.microsoft.com/office/drawing/2015/06/chart">
            <c:ext xmlns:c16="http://schemas.microsoft.com/office/drawing/2014/chart" uri="{C3380CC4-5D6E-409C-BE32-E72D297353CC}">
              <c16:uniqueId val="{00000002-AFAA-4CDD-8939-6BFADBF064ED}"/>
            </c:ext>
          </c:extLst>
        </c:ser>
        <c:dLbls>
          <c:showLegendKey val="0"/>
          <c:showVal val="0"/>
          <c:showCatName val="0"/>
          <c:showSerName val="0"/>
          <c:showPercent val="0"/>
          <c:showBubbleSize val="0"/>
        </c:dLbls>
        <c:gapWidth val="120"/>
        <c:overlap val="100"/>
        <c:axId val="159827072"/>
        <c:axId val="159828608"/>
      </c:barChart>
      <c:catAx>
        <c:axId val="1598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9828608"/>
        <c:crosses val="autoZero"/>
        <c:auto val="1"/>
        <c:lblAlgn val="ctr"/>
        <c:lblOffset val="100"/>
        <c:tickLblSkip val="1"/>
        <c:tickMarkSkip val="1"/>
        <c:noMultiLvlLbl val="0"/>
      </c:catAx>
      <c:valAx>
        <c:axId val="159828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98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{8F93A5A2-91BE-423E-9409-04551EC3D0D4}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07C-44A6-AF6A-731A0B3ED1C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{67B0A500-40F9-491E-B18B-45DBD1D97839}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7C-44A6-AF6A-731A0B3ED1C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{6E18E0C1-9CBA-41A3-9732-8A260B605885}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7C-44A6-AF6A-731A0B3ED1C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{D7A9DFDF-C021-4CB3-BD9E-B1648A13E936}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7C-44A6-AF6A-731A0B3ED1C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{2D60BA9A-5231-40EC-86E0-452D1FF3BFF1}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7C-44A6-AF6A-731A0B3ED1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{AF5C2FD3-5927-4424-BD05-6029B919831D}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07C-44A6-AF6A-731A0B3ED1C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{C96C339E-0D31-4305-AFCC-AEEEA8AD80D9}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07C-44A6-AF6A-731A0B3ED1C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{4A131123-0353-4141-B497-90CC28D08BFC}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07C-44A6-AF6A-731A0B3ED1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{C95709E0-45E4-465B-B93E-621D3E94BEF7}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07C-44A6-AF6A-731A0B3ED1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72.8</c:v>
                </c:pt>
                <c:pt idx="24">
                  <c:v>56</c:v>
                </c:pt>
              </c:numCache>
            </c:numRef>
          </c:xVal>
          <c:yVal>
            <c:numRef>
              <c:f>公会計指標分析・財政指標組合せ分析表!$BP$51:$DC$51</c:f>
              <c:numCache>
                <c:formatCode>#,##0.0;"▲ "#,##0.0</c:formatCode>
                <c:ptCount val="40"/>
                <c:pt idx="16">
                  <c:v>27.4</c:v>
                </c:pt>
                <c:pt idx="24">
                  <c:v>27.6</c:v>
                </c:pt>
              </c:numCache>
            </c:numRef>
          </c:yVal>
          <c:smooth val="0"/>
          <c:extLst xmlns:c16r2="http://schemas.microsoft.com/office/drawing/2015/06/chart">
            <c:ext xmlns:c16="http://schemas.microsoft.com/office/drawing/2014/chart" uri="{C3380CC4-5D6E-409C-BE32-E72D297353CC}">
              <c16:uniqueId val="{00000009-C07C-44A6-AF6A-731A0B3ED1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{996181A1-0C10-4040-83DA-968777F74106}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07C-44A6-AF6A-731A0B3ED1C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{0FF55CFF-23D2-42AA-BB74-EE0F7B46851A}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7C-44A6-AF6A-731A0B3ED1C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{1EBF354E-75A6-4524-962C-6142C18F6EE9}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7C-44A6-AF6A-731A0B3ED1C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{BD597194-E629-4518-9733-2003CC053646}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7C-44A6-AF6A-731A0B3ED1C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{0A8EAADB-B45F-47FA-9A01-7553F9266C09}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7C-44A6-AF6A-731A0B3ED1C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{5A6F210A-D0AA-45A8-80E9-0A084041F959}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07C-44A6-AF6A-731A0B3ED1C6}"/>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{571FF620-458F-4BDE-9B13-2982602A4A40}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07C-44A6-AF6A-731A0B3ED1C6}"/>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{8D301EC4-ECB3-460A-8D7F-1456D3E7F869}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07C-44A6-AF6A-731A0B3ED1C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{CF10B65F-F67B-4FC0-9FAC-06B47FE229E2}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07C-44A6-AF6A-731A0B3ED1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numCache>
            </c:numRef>
          </c:xVal>
          <c:yVal>
            <c:numRef>
              <c:f>公会計指標分析・財政指標組合せ分析表!$BP$55:$DC$55</c:f>
              <c:numCache>
                <c:formatCode>#,##0.0;"▲ "#,##0.0</c:formatCode>
                <c:ptCount val="40"/>
                <c:pt idx="16">
                  <c:v>20.2</c:v>
                </c:pt>
                <c:pt idx="24">
                  <c:v>38.5</c:v>
                </c:pt>
              </c:numCache>
            </c:numRef>
          </c:yVal>
          <c:smooth val="0"/>
          <c:extLst xmlns:c16r2="http://schemas.microsoft.com/office/drawing/2015/06/chart">
            <c:ext xmlns:c16="http://schemas.microsoft.com/office/drawing/2014/chart" uri="{C3380CC4-5D6E-409C-BE32-E72D297353CC}">
              <c16:uniqueId val="{00000013-C07C-44A6-AF6A-731A0B3ED1C6}"/>
            </c:ext>
          </c:extLst>
        </c:ser>
        <c:dLbls>
          <c:showLegendKey val="0"/>
          <c:showVal val="1"/>
          <c:showCatName val="0"/>
          <c:showSerName val="0"/>
          <c:showPercent val="0"/>
          <c:showBubbleSize val="0"/>
        </c:dLbls>
        <c:axId val="159274112"/>
        <c:axId val="159276032"/>
      </c:scatterChart>
      <c:valAx>
        <c:axId val="159274112"/>
        <c:scaling>
          <c:orientation val="minMax"/>
          <c:max val="7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276032"/>
        <c:crosses val="autoZero"/>
        <c:crossBetween val="midCat"/>
      </c:valAx>
      <c:valAx>
        <c:axId val="159276032"/>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2741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{1A3A92D5-3A35-434C-9AA7-E0356B9184E5}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5F6-47E2-8D62-1BDD61FBBBE1}"/>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{200BE495-155C-4072-8A77-EB7935CA542D}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F6-47E2-8D62-1BDD61FBBBE1}"/>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{C6BCC2C8-31D0-4902-9315-AE79BE100133}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F6-47E2-8D62-1BDD61FBBBE1}"/>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{03A79029-2426-40D3-94AA-081B1EC4DBAF}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F6-47E2-8D62-1BDD61FBBBE1}"/>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{55D23B6F-A45A-4CD5-A902-B91C80F03EFE}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F6-47E2-8D62-1BDD61FBBBE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{B1C3D72B-375B-428F-9708-CF184CCAC3AD}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5F6-47E2-8D62-1BDD61FBBBE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{943524ED-FC55-4AF9-86EB-C69C1742C9A7}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5F6-47E2-8D62-1BDD61FBBBE1}"/>
                </c:ext>
              </c:extLst>
            </c:dLbl>
            <c:dLbl>
              <c:idx val="24"/>
              <c:layout>
                <c:manualLayout>
                  <c:x val="-2.857145523759637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{CA2D3169-6ED7-4A83-9CA7-47C362199AC5}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5F6-47E2-8D62-1BDD61FBBBE1}"/>
                </c:ext>
              </c:extLst>
            </c:dLbl>
            <c:dLbl>
              <c:idx val="32"/>
              <c:layout>
                <c:manualLayout>
                  <c:x val="-3.48245280006248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{0B8730F6-01FC-4A2C-A9FB-C3EB784A3752}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5F6-47E2-8D62-1BDD61FBBB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10.1</c:v>
                </c:pt>
                <c:pt idx="16">
                  <c:v>9</c:v>
                </c:pt>
                <c:pt idx="24">
                  <c:v>8.1</c:v>
                </c:pt>
                <c:pt idx="32">
                  <c:v>8</c:v>
                </c:pt>
              </c:numCache>
            </c:numRef>
          </c:xVal>
          <c:yVal>
            <c:numRef>
              <c:f>公会計指標分析・財政指標組合せ分析表!$BP$73:$DC$73</c:f>
              <c:numCache>
                <c:formatCode>#,##0.0;"▲ "#,##0.0</c:formatCode>
                <c:ptCount val="40"/>
                <c:pt idx="0">
                  <c:v>32.9</c:v>
                </c:pt>
                <c:pt idx="8">
                  <c:v>34.299999999999997</c:v>
                </c:pt>
                <c:pt idx="16">
                  <c:v>27.4</c:v>
                </c:pt>
                <c:pt idx="24">
                  <c:v>27.6</c:v>
                </c:pt>
                <c:pt idx="32">
                  <c:v>26</c:v>
                </c:pt>
              </c:numCache>
            </c:numRef>
          </c:yVal>
          <c:smooth val="0"/>
          <c:extLst xmlns:c16r2="http://schemas.microsoft.com/office/drawing/2015/06/chart">
            <c:ext xmlns:c16="http://schemas.microsoft.com/office/drawing/2014/chart" uri="{C3380CC4-5D6E-409C-BE32-E72D297353CC}">
              <c16:uniqueId val="{00000009-C5F6-47E2-8D62-1BDD61FBBB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{9CCEB3C1-9638-4C09-9AE6-5EE6C010300B}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5F6-47E2-8D62-1BDD61FBBB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{A6822746-A4B9-4D36-A8F4-8CE6CE9FBB47}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F6-47E2-8D62-1BDD61FBBBE1}"/>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{9C767DA6-C53B-456F-AEDA-37F23C38268E}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F6-47E2-8D62-1BDD61FBBBE1}"/>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{52AF2262-9365-4596-8B70-E99E24F6064F}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F6-47E2-8D62-1BDD61FBBBE1}"/>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{0A39151F-055B-424F-96CD-2AC12CCD4489}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F6-47E2-8D62-1BDD61FBBBE1}"/>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{B02D8425-57B3-470E-B754-E88E05B6BA72}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5F6-47E2-8D62-1BDD61FBBBE1}"/>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{9B9EECC8-17BF-46FC-A26B-9B4DEC1A5E8E}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5F6-47E2-8D62-1BDD61FBBBE1}"/>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{9DF53D2E-3CBB-4EFA-AFED-30ACB79C7FCC}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5F6-47E2-8D62-1BDD61FBBBE1}"/>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{422B0C63-F808-48CC-AA1D-1A53A627E688}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5F6-47E2-8D62-1BDD61FBBB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C5F6-47E2-8D62-1BDD61FBBBE1}"/>
            </c:ext>
          </c:extLst>
        </c:ser>
        <c:dLbls>
          <c:showLegendKey val="0"/>
          <c:showVal val="1"/>
          <c:showCatName val="0"/>
          <c:showSerName val="0"/>
          <c:showPercent val="0"/>
          <c:showBubbleSize val="0"/>
        </c:dLbls>
        <c:axId val="159757056"/>
        <c:axId val="159758976"/>
      </c:scatterChart>
      <c:valAx>
        <c:axId val="159757056"/>
        <c:scaling>
          <c:orientation val="minMax"/>
          <c:max val="11.7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758976"/>
        <c:crosses val="autoZero"/>
        <c:crossBetween val="midCat"/>
      </c:valAx>
      <c:valAx>
        <c:axId val="159758976"/>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75705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７年の合併以降、起債残高の減少に努めてきているが、平成２５年度から平成２８年度までに行った教育施設整備事業に多額の起債を財源として充てており、起債残高はまた増加している。償還についてはこれから発生していくが、合併特例債等の交付税措置のある起債を活用しているため、実質公債費比率の大幅な増加はないと考えている。</a:t>
          </a:r>
        </a:p>
        <a:p>
          <a:r>
            <a:rPr kumimoji="1" lang="ja-JP" altLang="en-US" sz="1200">
              <a:latin typeface="ＭＳ ゴシック" pitchFamily="49" charset="-128"/>
              <a:ea typeface="ＭＳ ゴシック" pitchFamily="49" charset="-128"/>
            </a:rPr>
            <a:t>　今後も新庁舎や既存施設の修繕等の財源として、起債を充てる必要があるが、それに対しても合併特例債や辺地・過疎債のような交付税算入率の高い有利な起債を活用する予定である。しかし、交付税算入がある起債であるとはいえ、借金であるため、できるだけ起債に頼ることのない財政運営を行い、適正な起債管理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以降、教育施設整備の財源として起債を充ててきたため、起債残高は年々増加している。平成２９年度における起債残高の内訳では、臨時財政対策債が４３％、合併特例債や辺地・過疎債が４９％であり、全体の９２％が交付税算入率の高い起債となっている。そのため、起債残高が年々増加しているが、基準財政需要額算入見込額についても増加しており、基金の残高についても増加しているため、数値としては年々改善され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インフラの長寿命化や施設整備などの事業の財源として起債を充てる見込であるが、引き続き交付税算入率の高い有利な起債の活用を進めると同時に、真に必要な事業をしっかりと見極め、適正な起債管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埼玉県小鹿野町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２８年度に１０５百万円取り崩し、利子を２百万円積立てたことにより１０３百万円減少し、減債基金については平成２９年度において、決算剰余金を６９百万円積立てたことにより増加した。その他特定目的基金で、平成２９年度に合併特例債を活用した地域振興基金を新規で５２６百万円積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は、合併算定替による特例措置の終了に伴う交付税額の減少や人口減少による税収の減少が見込まれているため、財政調整基金を取り崩し対応していくほか、公共用地取得事業については土地取得基金を、衛生センターの施設改修事業については施設整備基金を取崩して対応していくため、基金全体では減少していく予定である。また合併特例債を活用した地域振興基金は、財政状況を見ながら積立て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・土地取得基金：公用若しくは公共用に供する土地又は公共の利益のために取得する必要のある土地を取得することにより、事業の円滑な執行を図るため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・施設整備基金：小鹿野町衛生センターの施設整備等のため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・ふるさと応援基金：寄附を通じた住民参加型の地方自治を実現するとともに、基金活用による地域活性化を図るため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・社会福祉施設整備基金：社会福祉施設の整備充実を図るため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・地域振興基金について、平成２９年度に合併特例債を活用し５２６百万円積立てたことにより増加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・ふるさと応援基金について、ふるさと納税で受けた寄附金を平成２８年度に２百万円、平成２９年度に４百万円積立てたことによる増加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・地域振興基金について、合併特例債を活用し、発行可能残額（約５億円）の積立てを予定しているため増加する見込み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・土地取得基金について、今後取得しようとする事業については取り崩すため、減少する予定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・施設整備基金について、衛生センターの施設設備は老朽化が進んできており、施設改修にかかる費用に基金を取り崩すため減少予定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・平成２８年度に利子２百万円積立てたが、１０５百万円を取り崩したことにより減少している。平成２９年度は積立金の預金利子を積立てた分が増加している。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のため税収が減少していく見込であるほか、平成３２年度で普通交付税の合併算定替えによる特例措置の終了に伴い交付税額も減少すると予想され、財源不足になると思われる。基金を取り崩して対応していくため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・平成２９年度において、決算剰余金と利子合わせてを６９百万円積立てたことにより増加した。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５年度以降実施してきた教育施設整備の財源に、多くの起債を充ててきており、また今後も公共施設整備等の財源に起債を充てるため、公債費が増加していく見込である。基金を取り崩し公債費の平準化を図るため減少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11,866
171.26
7,175,464
6,759,957
413,463
4,303,593
7,509,276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年度有形固定資産減価償却率は７２．８と、類似団体平均と比較してかなり高い数値となってい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５６．０と類似団体内平均と同水準となった。固定資産台帳の見直しを行ったところ、取得価格に誤りのある資産があり、訂正を行ったためである。町有資産は、昭和４０年代に建設されたものが多く、償却率は今後も高くなっていく見込み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78" name="楕円 77"/>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120438</xdr:rowOff>
    </xdr:from>
    <xdr:to>
      <xdr:col>15</xdr:col>
      <xdr:colOff>187325</xdr:colOff>
      <xdr:row>28</xdr:row>
      <xdr:rowOff>50588</xdr:rowOff>
    </xdr:to>
    <xdr:sp macro="" textlink="">
      <xdr:nvSpPr>
        <xdr:cNvPr id="79" name="楕円 78"/>
        <xdr:cNvSpPr/>
      </xdr:nvSpPr>
      <xdr:spPr>
        <a:xfrm>
          <a:off x="32385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171238</xdr:rowOff>
    </xdr:from>
    <xdr:to>
      <xdr:col>19</xdr:col>
      <xdr:colOff>136525</xdr:colOff>
      <xdr:row>31</xdr:row>
      <xdr:rowOff>89958</xdr:rowOff>
    </xdr:to>
    <xdr:cxnSp macro="">
      <xdr:nvCxnSpPr>
        <xdr:cNvPr id="80" name="直線コネクタ 79"/>
        <xdr:cNvCxnSpPr/>
      </xdr:nvCxnSpPr>
      <xdr:spPr>
        <a:xfrm>
          <a:off x="3289300" y="5571913"/>
          <a:ext cx="762000" cy="6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1"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2" name="n_2aveValue有形固定資産減価償却率"/>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83" name="n_1mainValue有形固定資産減価償却率"/>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67115</xdr:rowOff>
    </xdr:from>
    <xdr:ext cx="405111" cy="259045"/>
    <xdr:sp macro="" textlink="">
      <xdr:nvSpPr>
        <xdr:cNvPr id="84" name="n_2mainValue有形固定資産減価償却率"/>
        <xdr:cNvSpPr txBox="1"/>
      </xdr:nvSpPr>
      <xdr:spPr>
        <a:xfrm>
          <a:off x="3086744"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償還可能年数は５．１年であり、類似団体内平均値とほぼ同水準であるが、今後、新庁舎の建設や老朽化した施設の改修等に多くの起債を充当して行う予定であり、債務償還可能年数は増加する見込みである。事業の見直し等を行い、債務の増加を抑え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18"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5" name="楕円 124"/>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6"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11,866
171.26
7,175,464
6,759,957
413,463
4,303,593
7,509,276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0" name="楕円 69"/>
        <xdr:cNvSpPr/>
      </xdr:nvSpPr>
      <xdr:spPr>
        <a:xfrm>
          <a:off x="3746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88265</xdr:rowOff>
    </xdr:from>
    <xdr:to>
      <xdr:col>15</xdr:col>
      <xdr:colOff>101600</xdr:colOff>
      <xdr:row>34</xdr:row>
      <xdr:rowOff>18415</xdr:rowOff>
    </xdr:to>
    <xdr:sp macro="" textlink="">
      <xdr:nvSpPr>
        <xdr:cNvPr id="71" name="楕円 70"/>
        <xdr:cNvSpPr/>
      </xdr:nvSpPr>
      <xdr:spPr>
        <a:xfrm>
          <a:off x="2857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139065</xdr:rowOff>
    </xdr:from>
    <xdr:to>
      <xdr:col>19</xdr:col>
      <xdr:colOff>177800</xdr:colOff>
      <xdr:row>38</xdr:row>
      <xdr:rowOff>125730</xdr:rowOff>
    </xdr:to>
    <xdr:cxnSp macro="">
      <xdr:nvCxnSpPr>
        <xdr:cNvPr id="72" name="直線コネクタ 71"/>
        <xdr:cNvCxnSpPr/>
      </xdr:nvCxnSpPr>
      <xdr:spPr>
        <a:xfrm>
          <a:off x="2908300" y="5796915"/>
          <a:ext cx="889000" cy="84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3"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4" name="n_2aveValue【道路】&#10;有形固定資産減価償却率"/>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75" name="n_1mainValue【道路】&#10;有形固定資産減価償却率"/>
        <xdr:cNvSpPr txBox="1"/>
      </xdr:nvSpPr>
      <xdr:spPr>
        <a:xfrm>
          <a:off x="35820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34942</xdr:rowOff>
    </xdr:from>
    <xdr:ext cx="405111" cy="259045"/>
    <xdr:sp macro="" textlink="">
      <xdr:nvSpPr>
        <xdr:cNvPr id="76" name="n_2mainValue【道路】&#10;有形固定資産減価償却率"/>
        <xdr:cNvSpPr txBox="1"/>
      </xdr:nvSpPr>
      <xdr:spPr>
        <a:xfrm>
          <a:off x="2705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155740</xdr:rowOff>
    </xdr:from>
    <xdr:to>
      <xdr:col>50</xdr:col>
      <xdr:colOff>165100</xdr:colOff>
      <xdr:row>40</xdr:row>
      <xdr:rowOff>85890</xdr:rowOff>
    </xdr:to>
    <xdr:sp macro="" textlink="">
      <xdr:nvSpPr>
        <xdr:cNvPr id="114" name="楕円 113"/>
        <xdr:cNvSpPr/>
      </xdr:nvSpPr>
      <xdr:spPr>
        <a:xfrm>
          <a:off x="9588500" y="684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164541</xdr:rowOff>
    </xdr:from>
    <xdr:to>
      <xdr:col>46</xdr:col>
      <xdr:colOff>38100</xdr:colOff>
      <xdr:row>40</xdr:row>
      <xdr:rowOff>94691</xdr:rowOff>
    </xdr:to>
    <xdr:sp macro="" textlink="">
      <xdr:nvSpPr>
        <xdr:cNvPr id="115" name="楕円 114"/>
        <xdr:cNvSpPr/>
      </xdr:nvSpPr>
      <xdr:spPr>
        <a:xfrm>
          <a:off x="8699500" y="68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35090</xdr:rowOff>
    </xdr:from>
    <xdr:to>
      <xdr:col>50</xdr:col>
      <xdr:colOff>114300</xdr:colOff>
      <xdr:row>40</xdr:row>
      <xdr:rowOff>43891</xdr:rowOff>
    </xdr:to>
    <xdr:cxnSp macro="">
      <xdr:nvCxnSpPr>
        <xdr:cNvPr id="116" name="直線コネクタ 115"/>
        <xdr:cNvCxnSpPr/>
      </xdr:nvCxnSpPr>
      <xdr:spPr>
        <a:xfrm flipV="1">
          <a:off x="8750300" y="689309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7"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8"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77017</xdr:rowOff>
    </xdr:from>
    <xdr:ext cx="534377" cy="259045"/>
    <xdr:sp macro="" textlink="">
      <xdr:nvSpPr>
        <xdr:cNvPr id="119" name="n_1mainValue【道路】&#10;一人当たり延長"/>
        <xdr:cNvSpPr txBox="1"/>
      </xdr:nvSpPr>
      <xdr:spPr>
        <a:xfrm>
          <a:off x="9359411" y="693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85818</xdr:rowOff>
    </xdr:from>
    <xdr:ext cx="534377" cy="259045"/>
    <xdr:sp macro="" textlink="">
      <xdr:nvSpPr>
        <xdr:cNvPr id="120" name="n_2mainValue【道路】&#10;一人当たり延長"/>
        <xdr:cNvSpPr txBox="1"/>
      </xdr:nvSpPr>
      <xdr:spPr>
        <a:xfrm>
          <a:off x="8483111" y="694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171269</xdr:rowOff>
    </xdr:from>
    <xdr:to>
      <xdr:col>20</xdr:col>
      <xdr:colOff>38100</xdr:colOff>
      <xdr:row>58</xdr:row>
      <xdr:rowOff>101419</xdr:rowOff>
    </xdr:to>
    <xdr:sp macro="" textlink="">
      <xdr:nvSpPr>
        <xdr:cNvPr id="160" name="楕円 159"/>
        <xdr:cNvSpPr/>
      </xdr:nvSpPr>
      <xdr:spPr>
        <a:xfrm>
          <a:off x="3746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14515</xdr:rowOff>
    </xdr:from>
    <xdr:to>
      <xdr:col>15</xdr:col>
      <xdr:colOff>101600</xdr:colOff>
      <xdr:row>58</xdr:row>
      <xdr:rowOff>116115</xdr:rowOff>
    </xdr:to>
    <xdr:sp macro="" textlink="">
      <xdr:nvSpPr>
        <xdr:cNvPr id="161" name="楕円 160"/>
        <xdr:cNvSpPr/>
      </xdr:nvSpPr>
      <xdr:spPr>
        <a:xfrm>
          <a:off x="2857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50619</xdr:rowOff>
    </xdr:from>
    <xdr:to>
      <xdr:col>19</xdr:col>
      <xdr:colOff>177800</xdr:colOff>
      <xdr:row>58</xdr:row>
      <xdr:rowOff>65315</xdr:rowOff>
    </xdr:to>
    <xdr:cxnSp macro="">
      <xdr:nvCxnSpPr>
        <xdr:cNvPr id="162" name="直線コネクタ 161"/>
        <xdr:cNvCxnSpPr/>
      </xdr:nvCxnSpPr>
      <xdr:spPr>
        <a:xfrm flipV="1">
          <a:off x="2908300" y="99947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3"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4"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117946</xdr:rowOff>
    </xdr:from>
    <xdr:ext cx="405111" cy="259045"/>
    <xdr:sp macro="" textlink="">
      <xdr:nvSpPr>
        <xdr:cNvPr id="165" name="n_1mainValue【橋りょう・トンネル】&#10;有形固定資産減価償却率"/>
        <xdr:cNvSpPr txBox="1"/>
      </xdr:nvSpPr>
      <xdr:spPr>
        <a:xfrm>
          <a:off x="35820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132642</xdr:rowOff>
    </xdr:from>
    <xdr:ext cx="405111" cy="259045"/>
    <xdr:sp macro="" textlink="">
      <xdr:nvSpPr>
        <xdr:cNvPr id="166" name="n_2mainValue【橋りょう・トンネル】&#10;有形固定資産減価償却率"/>
        <xdr:cNvSpPr txBox="1"/>
      </xdr:nvSpPr>
      <xdr:spPr>
        <a:xfrm>
          <a:off x="2705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80488</xdr:rowOff>
    </xdr:from>
    <xdr:to>
      <xdr:col>50</xdr:col>
      <xdr:colOff>165100</xdr:colOff>
      <xdr:row>63</xdr:row>
      <xdr:rowOff>10638</xdr:rowOff>
    </xdr:to>
    <xdr:sp macro="" textlink="">
      <xdr:nvSpPr>
        <xdr:cNvPr id="204" name="楕円 203"/>
        <xdr:cNvSpPr/>
      </xdr:nvSpPr>
      <xdr:spPr>
        <a:xfrm>
          <a:off x="9588500" y="1071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93338</xdr:rowOff>
    </xdr:from>
    <xdr:to>
      <xdr:col>46</xdr:col>
      <xdr:colOff>38100</xdr:colOff>
      <xdr:row>63</xdr:row>
      <xdr:rowOff>23488</xdr:rowOff>
    </xdr:to>
    <xdr:sp macro="" textlink="">
      <xdr:nvSpPr>
        <xdr:cNvPr id="205" name="楕円 204"/>
        <xdr:cNvSpPr/>
      </xdr:nvSpPr>
      <xdr:spPr>
        <a:xfrm>
          <a:off x="8699500" y="10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131288</xdr:rowOff>
    </xdr:from>
    <xdr:to>
      <xdr:col>50</xdr:col>
      <xdr:colOff>114300</xdr:colOff>
      <xdr:row>62</xdr:row>
      <xdr:rowOff>144138</xdr:rowOff>
    </xdr:to>
    <xdr:cxnSp macro="">
      <xdr:nvCxnSpPr>
        <xdr:cNvPr id="206" name="直線コネクタ 205"/>
        <xdr:cNvCxnSpPr/>
      </xdr:nvCxnSpPr>
      <xdr:spPr>
        <a:xfrm flipV="1">
          <a:off x="8750300" y="10761188"/>
          <a:ext cx="8890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07"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08"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27165</xdr:rowOff>
    </xdr:from>
    <xdr:ext cx="599010" cy="259045"/>
    <xdr:sp macro="" textlink="">
      <xdr:nvSpPr>
        <xdr:cNvPr id="209" name="n_1mainValue【橋りょう・トンネル】&#10;一人当たり有形固定資産（償却資産）額"/>
        <xdr:cNvSpPr txBox="1"/>
      </xdr:nvSpPr>
      <xdr:spPr>
        <a:xfrm>
          <a:off x="9327095" y="1048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40015</xdr:rowOff>
    </xdr:from>
    <xdr:ext cx="599010" cy="259045"/>
    <xdr:sp macro="" textlink="">
      <xdr:nvSpPr>
        <xdr:cNvPr id="210" name="n_2mainValue【橋りょう・トンネル】&#10;一人当たり有形固定資産（償却資産）額"/>
        <xdr:cNvSpPr txBox="1"/>
      </xdr:nvSpPr>
      <xdr:spPr>
        <a:xfrm>
          <a:off x="8450795" y="1049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36830</xdr:rowOff>
    </xdr:from>
    <xdr:to>
      <xdr:col>20</xdr:col>
      <xdr:colOff>38100</xdr:colOff>
      <xdr:row>80</xdr:row>
      <xdr:rowOff>138430</xdr:rowOff>
    </xdr:to>
    <xdr:sp macro="" textlink="">
      <xdr:nvSpPr>
        <xdr:cNvPr id="249" name="楕円 248"/>
        <xdr:cNvSpPr/>
      </xdr:nvSpPr>
      <xdr:spPr>
        <a:xfrm>
          <a:off x="3746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44450</xdr:rowOff>
    </xdr:from>
    <xdr:to>
      <xdr:col>15</xdr:col>
      <xdr:colOff>101600</xdr:colOff>
      <xdr:row>80</xdr:row>
      <xdr:rowOff>146050</xdr:rowOff>
    </xdr:to>
    <xdr:sp macro="" textlink="">
      <xdr:nvSpPr>
        <xdr:cNvPr id="250" name="楕円 249"/>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80</xdr:row>
      <xdr:rowOff>95250</xdr:rowOff>
    </xdr:to>
    <xdr:cxnSp macro="">
      <xdr:nvCxnSpPr>
        <xdr:cNvPr id="251" name="直線コネクタ 250"/>
        <xdr:cNvCxnSpPr/>
      </xdr:nvCxnSpPr>
      <xdr:spPr>
        <a:xfrm flipV="1">
          <a:off x="2908300" y="13803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2"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53"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154957</xdr:rowOff>
    </xdr:from>
    <xdr:ext cx="405111" cy="259045"/>
    <xdr:sp macro="" textlink="">
      <xdr:nvSpPr>
        <xdr:cNvPr id="254" name="n_1mainValue【公営住宅】&#10;有形固定資産減価償却率"/>
        <xdr:cNvSpPr txBox="1"/>
      </xdr:nvSpPr>
      <xdr:spPr>
        <a:xfrm>
          <a:off x="3582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255" name="n_2mainValue【公営住宅】&#10;有形固定資産減価償却率"/>
        <xdr:cNvSpPr txBox="1"/>
      </xdr:nvSpPr>
      <xdr:spPr>
        <a:xfrm>
          <a:off x="2705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38736</xdr:rowOff>
    </xdr:from>
    <xdr:to>
      <xdr:col>50</xdr:col>
      <xdr:colOff>165100</xdr:colOff>
      <xdr:row>83</xdr:row>
      <xdr:rowOff>140336</xdr:rowOff>
    </xdr:to>
    <xdr:sp macro="" textlink="">
      <xdr:nvSpPr>
        <xdr:cNvPr id="293" name="楕円 292"/>
        <xdr:cNvSpPr/>
      </xdr:nvSpPr>
      <xdr:spPr>
        <a:xfrm>
          <a:off x="958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294" name="楕円 293"/>
        <xdr:cNvSpPr/>
      </xdr:nvSpPr>
      <xdr:spPr>
        <a:xfrm>
          <a:off x="8699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89536</xdr:rowOff>
    </xdr:from>
    <xdr:to>
      <xdr:col>50</xdr:col>
      <xdr:colOff>114300</xdr:colOff>
      <xdr:row>83</xdr:row>
      <xdr:rowOff>99822</xdr:rowOff>
    </xdr:to>
    <xdr:cxnSp macro="">
      <xdr:nvCxnSpPr>
        <xdr:cNvPr id="295" name="直線コネクタ 294"/>
        <xdr:cNvCxnSpPr/>
      </xdr:nvCxnSpPr>
      <xdr:spPr>
        <a:xfrm flipV="1">
          <a:off x="8750300" y="14319886"/>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17924</xdr:rowOff>
    </xdr:from>
    <xdr:ext cx="469744" cy="259045"/>
    <xdr:sp macro="" textlink="">
      <xdr:nvSpPr>
        <xdr:cNvPr id="296"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56787</xdr:rowOff>
    </xdr:from>
    <xdr:ext cx="469744" cy="259045"/>
    <xdr:sp macro="" textlink="">
      <xdr:nvSpPr>
        <xdr:cNvPr id="297" name="n_2aveValue【公営住宅】&#10;一人当たり面積"/>
        <xdr:cNvSpPr txBox="1"/>
      </xdr:nvSpPr>
      <xdr:spPr>
        <a:xfrm>
          <a:off x="8515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156863</xdr:rowOff>
    </xdr:from>
    <xdr:ext cx="469744" cy="259045"/>
    <xdr:sp macro="" textlink="">
      <xdr:nvSpPr>
        <xdr:cNvPr id="298" name="n_1mainValue【公営住宅】&#10;一人当たり面積"/>
        <xdr:cNvSpPr txBox="1"/>
      </xdr:nvSpPr>
      <xdr:spPr>
        <a:xfrm>
          <a:off x="9391727" y="1404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299" name="n_2mainValue【公営住宅】&#10;一人当たり面積"/>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2540</xdr:rowOff>
    </xdr:from>
    <xdr:to>
      <xdr:col>81</xdr:col>
      <xdr:colOff>101600</xdr:colOff>
      <xdr:row>36</xdr:row>
      <xdr:rowOff>104140</xdr:rowOff>
    </xdr:to>
    <xdr:sp macro="" textlink="">
      <xdr:nvSpPr>
        <xdr:cNvPr id="350" name="楕円 349"/>
        <xdr:cNvSpPr/>
      </xdr:nvSpPr>
      <xdr:spPr>
        <a:xfrm>
          <a:off x="15430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40640</xdr:rowOff>
    </xdr:from>
    <xdr:to>
      <xdr:col>76</xdr:col>
      <xdr:colOff>165100</xdr:colOff>
      <xdr:row>34</xdr:row>
      <xdr:rowOff>142240</xdr:rowOff>
    </xdr:to>
    <xdr:sp macro="" textlink="">
      <xdr:nvSpPr>
        <xdr:cNvPr id="351" name="楕円 350"/>
        <xdr:cNvSpPr/>
      </xdr:nvSpPr>
      <xdr:spPr>
        <a:xfrm>
          <a:off x="14541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91440</xdr:rowOff>
    </xdr:from>
    <xdr:to>
      <xdr:col>81</xdr:col>
      <xdr:colOff>50800</xdr:colOff>
      <xdr:row>36</xdr:row>
      <xdr:rowOff>53340</xdr:rowOff>
    </xdr:to>
    <xdr:cxnSp macro="">
      <xdr:nvCxnSpPr>
        <xdr:cNvPr id="352" name="直線コネクタ 351"/>
        <xdr:cNvCxnSpPr/>
      </xdr:nvCxnSpPr>
      <xdr:spPr>
        <a:xfrm>
          <a:off x="14592300" y="592074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53"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54"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120667</xdr:rowOff>
    </xdr:from>
    <xdr:ext cx="405111" cy="259045"/>
    <xdr:sp macro="" textlink="">
      <xdr:nvSpPr>
        <xdr:cNvPr id="355" name="n_1mainValue【認定こども園・幼稚園・保育所】&#10;有形固定資産減価償却率"/>
        <xdr:cNvSpPr txBox="1"/>
      </xdr:nvSpPr>
      <xdr:spPr>
        <a:xfrm>
          <a:off x="15266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158767</xdr:rowOff>
    </xdr:from>
    <xdr:ext cx="405111" cy="259045"/>
    <xdr:sp macro="" textlink="">
      <xdr:nvSpPr>
        <xdr:cNvPr id="356" name="n_2mainValue【認定こども園・幼稚園・保育所】&#10;有形固定資産減価償却率"/>
        <xdr:cNvSpPr txBox="1"/>
      </xdr:nvSpPr>
      <xdr:spPr>
        <a:xfrm>
          <a:off x="143897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83"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64262</xdr:rowOff>
    </xdr:from>
    <xdr:to>
      <xdr:col>112</xdr:col>
      <xdr:colOff>38100</xdr:colOff>
      <xdr:row>38</xdr:row>
      <xdr:rowOff>165862</xdr:rowOff>
    </xdr:to>
    <xdr:sp macro="" textlink="">
      <xdr:nvSpPr>
        <xdr:cNvPr id="392" name="楕円 391"/>
        <xdr:cNvSpPr/>
      </xdr:nvSpPr>
      <xdr:spPr>
        <a:xfrm>
          <a:off x="21272500" y="65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75692</xdr:rowOff>
    </xdr:from>
    <xdr:to>
      <xdr:col>107</xdr:col>
      <xdr:colOff>101600</xdr:colOff>
      <xdr:row>40</xdr:row>
      <xdr:rowOff>5842</xdr:rowOff>
    </xdr:to>
    <xdr:sp macro="" textlink="">
      <xdr:nvSpPr>
        <xdr:cNvPr id="393" name="楕円 392"/>
        <xdr:cNvSpPr/>
      </xdr:nvSpPr>
      <xdr:spPr>
        <a:xfrm>
          <a:off x="20383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115062</xdr:rowOff>
    </xdr:from>
    <xdr:to>
      <xdr:col>111</xdr:col>
      <xdr:colOff>177800</xdr:colOff>
      <xdr:row>39</xdr:row>
      <xdr:rowOff>126492</xdr:rowOff>
    </xdr:to>
    <xdr:cxnSp macro="">
      <xdr:nvCxnSpPr>
        <xdr:cNvPr id="394" name="直線コネクタ 393"/>
        <xdr:cNvCxnSpPr/>
      </xdr:nvCxnSpPr>
      <xdr:spPr>
        <a:xfrm flipV="1">
          <a:off x="20434300" y="663016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395"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96"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156989</xdr:rowOff>
    </xdr:from>
    <xdr:ext cx="469744" cy="259045"/>
    <xdr:sp macro="" textlink="">
      <xdr:nvSpPr>
        <xdr:cNvPr id="397" name="n_1mainValue【認定こども園・幼稚園・保育所】&#10;一人当たり面積"/>
        <xdr:cNvSpPr txBox="1"/>
      </xdr:nvSpPr>
      <xdr:spPr>
        <a:xfrm>
          <a:off x="210757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168419</xdr:rowOff>
    </xdr:from>
    <xdr:ext cx="469744" cy="259045"/>
    <xdr:sp macro="" textlink="">
      <xdr:nvSpPr>
        <xdr:cNvPr id="398" name="n_2mainValue【認定こども園・幼稚園・保育所】&#10;一人当たり面積"/>
        <xdr:cNvSpPr txBox="1"/>
      </xdr:nvSpPr>
      <xdr:spPr>
        <a:xfrm>
          <a:off x="201994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29"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438" name="楕円 437"/>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34109</xdr:rowOff>
    </xdr:from>
    <xdr:to>
      <xdr:col>76</xdr:col>
      <xdr:colOff>165100</xdr:colOff>
      <xdr:row>58</xdr:row>
      <xdr:rowOff>135709</xdr:rowOff>
    </xdr:to>
    <xdr:sp macro="" textlink="">
      <xdr:nvSpPr>
        <xdr:cNvPr id="439" name="楕円 438"/>
        <xdr:cNvSpPr/>
      </xdr:nvSpPr>
      <xdr:spPr>
        <a:xfrm>
          <a:off x="14541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84909</xdr:rowOff>
    </xdr:from>
    <xdr:to>
      <xdr:col>81</xdr:col>
      <xdr:colOff>50800</xdr:colOff>
      <xdr:row>60</xdr:row>
      <xdr:rowOff>65315</xdr:rowOff>
    </xdr:to>
    <xdr:cxnSp macro="">
      <xdr:nvCxnSpPr>
        <xdr:cNvPr id="440" name="直線コネクタ 439"/>
        <xdr:cNvCxnSpPr/>
      </xdr:nvCxnSpPr>
      <xdr:spPr>
        <a:xfrm>
          <a:off x="14592300" y="10029009"/>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41"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42"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443" name="n_1mainValue【学校施設】&#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152236</xdr:rowOff>
    </xdr:from>
    <xdr:ext cx="405111" cy="259045"/>
    <xdr:sp macro="" textlink="">
      <xdr:nvSpPr>
        <xdr:cNvPr id="444" name="n_2mainValue【学校施設】&#10;有形固定資産減価償却率"/>
        <xdr:cNvSpPr txBox="1"/>
      </xdr:nvSpPr>
      <xdr:spPr>
        <a:xfrm>
          <a:off x="14389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72"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92304</xdr:rowOff>
    </xdr:from>
    <xdr:to>
      <xdr:col>112</xdr:col>
      <xdr:colOff>38100</xdr:colOff>
      <xdr:row>62</xdr:row>
      <xdr:rowOff>22454</xdr:rowOff>
    </xdr:to>
    <xdr:sp macro="" textlink="">
      <xdr:nvSpPr>
        <xdr:cNvPr id="481" name="楕円 480"/>
        <xdr:cNvSpPr/>
      </xdr:nvSpPr>
      <xdr:spPr>
        <a:xfrm>
          <a:off x="21272500" y="105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108763</xdr:rowOff>
    </xdr:from>
    <xdr:to>
      <xdr:col>107</xdr:col>
      <xdr:colOff>101600</xdr:colOff>
      <xdr:row>62</xdr:row>
      <xdr:rowOff>38913</xdr:rowOff>
    </xdr:to>
    <xdr:sp macro="" textlink="">
      <xdr:nvSpPr>
        <xdr:cNvPr id="482" name="楕円 481"/>
        <xdr:cNvSpPr/>
      </xdr:nvSpPr>
      <xdr:spPr>
        <a:xfrm>
          <a:off x="20383500" y="105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143104</xdr:rowOff>
    </xdr:from>
    <xdr:to>
      <xdr:col>111</xdr:col>
      <xdr:colOff>177800</xdr:colOff>
      <xdr:row>61</xdr:row>
      <xdr:rowOff>159563</xdr:rowOff>
    </xdr:to>
    <xdr:cxnSp macro="">
      <xdr:nvCxnSpPr>
        <xdr:cNvPr id="483" name="直線コネクタ 482"/>
        <xdr:cNvCxnSpPr/>
      </xdr:nvCxnSpPr>
      <xdr:spPr>
        <a:xfrm flipV="1">
          <a:off x="20434300" y="1060155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84"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5"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13581</xdr:rowOff>
    </xdr:from>
    <xdr:ext cx="469744" cy="259045"/>
    <xdr:sp macro="" textlink="">
      <xdr:nvSpPr>
        <xdr:cNvPr id="486" name="n_1mainValue【学校施設】&#10;一人当たり面積"/>
        <xdr:cNvSpPr txBox="1"/>
      </xdr:nvSpPr>
      <xdr:spPr>
        <a:xfrm>
          <a:off x="21075727" y="106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30040</xdr:rowOff>
    </xdr:from>
    <xdr:ext cx="469744" cy="259045"/>
    <xdr:sp macro="" textlink="">
      <xdr:nvSpPr>
        <xdr:cNvPr id="487" name="n_2mainValue【学校施設】&#10;一人当たり面積"/>
        <xdr:cNvSpPr txBox="1"/>
      </xdr:nvSpPr>
      <xdr:spPr>
        <a:xfrm>
          <a:off x="20199427" y="1065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12" name="直線コネクタ 511"/>
        <xdr:cNvCxnSpPr/>
      </xdr:nvCxnSpPr>
      <xdr:spPr>
        <a:xfrm flipV="1">
          <a:off x="16318864"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13" name="【児童館】&#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14" name="直線コネクタ 513"/>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17" name="【児童館】&#10;有形固定資産減価償却率平均値テキスト"/>
        <xdr:cNvSpPr txBox="1"/>
      </xdr:nvSpPr>
      <xdr:spPr>
        <a:xfrm>
          <a:off x="16357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18" name="フローチャート: 判断 517"/>
        <xdr:cNvSpPr/>
      </xdr:nvSpPr>
      <xdr:spPr>
        <a:xfrm>
          <a:off x="16268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19" name="フローチャート: 判断 518"/>
        <xdr:cNvSpPr/>
      </xdr:nvSpPr>
      <xdr:spPr>
        <a:xfrm>
          <a:off x="15430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20" name="フローチャート: 判断 519"/>
        <xdr:cNvSpPr/>
      </xdr:nvSpPr>
      <xdr:spPr>
        <a:xfrm>
          <a:off x="14541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526" name="楕円 525"/>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27" name="楕円 526"/>
        <xdr:cNvSpPr/>
      </xdr:nvSpPr>
      <xdr:spPr>
        <a:xfrm>
          <a:off x="1454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76200</xdr:rowOff>
    </xdr:from>
    <xdr:to>
      <xdr:col>81</xdr:col>
      <xdr:colOff>50800</xdr:colOff>
      <xdr:row>82</xdr:row>
      <xdr:rowOff>114300</xdr:rowOff>
    </xdr:to>
    <xdr:cxnSp macro="">
      <xdr:nvCxnSpPr>
        <xdr:cNvPr id="528" name="直線コネクタ 527"/>
        <xdr:cNvCxnSpPr/>
      </xdr:nvCxnSpPr>
      <xdr:spPr>
        <a:xfrm flipV="1">
          <a:off x="14592300" y="1413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122572</xdr:rowOff>
    </xdr:from>
    <xdr:ext cx="405111" cy="259045"/>
    <xdr:sp macro="" textlink="">
      <xdr:nvSpPr>
        <xdr:cNvPr id="529" name="n_1aveValue【児童館】&#10;有形固定資産減価償却率"/>
        <xdr:cNvSpPr txBox="1"/>
      </xdr:nvSpPr>
      <xdr:spPr>
        <a:xfrm>
          <a:off x="15266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30" name="n_2aveValue【児童館】&#10;有形固定資産減価償却率"/>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118127</xdr:rowOff>
    </xdr:from>
    <xdr:ext cx="405111" cy="259045"/>
    <xdr:sp macro="" textlink="">
      <xdr:nvSpPr>
        <xdr:cNvPr id="531" name="n_1mainValue【児童館】&#10;有形固定資産減価償却率"/>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32" name="n_2mainValue【児童館】&#10;有形固定資産減価償却率"/>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56" name="直線コネクタ 555"/>
        <xdr:cNvCxnSpPr/>
      </xdr:nvCxnSpPr>
      <xdr:spPr>
        <a:xfrm flipV="1">
          <a:off x="221608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57" name="【児童館】&#10;一人当たり面積最小値テキスト"/>
        <xdr:cNvSpPr txBox="1"/>
      </xdr:nvSpPr>
      <xdr:spPr>
        <a:xfrm>
          <a:off x="221996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58" name="直線コネクタ 557"/>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59"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0" name="直線コネクタ 559"/>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61" name="【児童館】&#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62" name="フローチャート: 判断 561"/>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63" name="フローチャート: 判断 562"/>
        <xdr:cNvSpPr/>
      </xdr:nvSpPr>
      <xdr:spPr>
        <a:xfrm>
          <a:off x="21272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64" name="フローチャート: 判断 563"/>
        <xdr:cNvSpPr/>
      </xdr:nvSpPr>
      <xdr:spPr>
        <a:xfrm>
          <a:off x="20383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570" name="楕円 569"/>
        <xdr:cNvSpPr/>
      </xdr:nvSpPr>
      <xdr:spPr>
        <a:xfrm>
          <a:off x="21272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74930</xdr:rowOff>
    </xdr:from>
    <xdr:to>
      <xdr:col>107</xdr:col>
      <xdr:colOff>101600</xdr:colOff>
      <xdr:row>86</xdr:row>
      <xdr:rowOff>5080</xdr:rowOff>
    </xdr:to>
    <xdr:sp macro="" textlink="">
      <xdr:nvSpPr>
        <xdr:cNvPr id="571" name="楕円 570"/>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121920</xdr:rowOff>
    </xdr:from>
    <xdr:to>
      <xdr:col>111</xdr:col>
      <xdr:colOff>177800</xdr:colOff>
      <xdr:row>85</xdr:row>
      <xdr:rowOff>125730</xdr:rowOff>
    </xdr:to>
    <xdr:cxnSp macro="">
      <xdr:nvCxnSpPr>
        <xdr:cNvPr id="572" name="直線コネクタ 571"/>
        <xdr:cNvCxnSpPr/>
      </xdr:nvCxnSpPr>
      <xdr:spPr>
        <a:xfrm flipV="1">
          <a:off x="20434300" y="1469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573" name="n_1aveValue【児童館】&#10;一人当たり面積"/>
        <xdr:cNvSpPr txBox="1"/>
      </xdr:nvSpPr>
      <xdr:spPr>
        <a:xfrm>
          <a:off x="21075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574" name="n_2aveValue【児童館】&#10;一人当たり面積"/>
        <xdr:cNvSpPr txBox="1"/>
      </xdr:nvSpPr>
      <xdr:spPr>
        <a:xfrm>
          <a:off x="20199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163847</xdr:rowOff>
    </xdr:from>
    <xdr:ext cx="469744" cy="259045"/>
    <xdr:sp macro="" textlink="">
      <xdr:nvSpPr>
        <xdr:cNvPr id="575" name="n_1mainValue【児童館】&#10;一人当たり面積"/>
        <xdr:cNvSpPr txBox="1"/>
      </xdr:nvSpPr>
      <xdr:spPr>
        <a:xfrm>
          <a:off x="21075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576" name="n_2mainValue【児童館】&#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7" name="テキスト ボックス 5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9" name="テキスト ボックス 5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7" name="テキスト ボックス 5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01" name="直線コネクタ 600"/>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02"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03" name="直線コネクタ 602"/>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5" name="直線コネクタ 60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06"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07" name="フローチャート: 判断 606"/>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08" name="フローチャート: 判断 607"/>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09" name="フローチャート: 判断 608"/>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86361</xdr:rowOff>
    </xdr:from>
    <xdr:to>
      <xdr:col>81</xdr:col>
      <xdr:colOff>101600</xdr:colOff>
      <xdr:row>104</xdr:row>
      <xdr:rowOff>16511</xdr:rowOff>
    </xdr:to>
    <xdr:sp macro="" textlink="">
      <xdr:nvSpPr>
        <xdr:cNvPr id="615" name="楕円 614"/>
        <xdr:cNvSpPr/>
      </xdr:nvSpPr>
      <xdr:spPr>
        <a:xfrm>
          <a:off x="15430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616" name="楕円 615"/>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137161</xdr:rowOff>
    </xdr:from>
    <xdr:to>
      <xdr:col>81</xdr:col>
      <xdr:colOff>50800</xdr:colOff>
      <xdr:row>103</xdr:row>
      <xdr:rowOff>144780</xdr:rowOff>
    </xdr:to>
    <xdr:cxnSp macro="">
      <xdr:nvCxnSpPr>
        <xdr:cNvPr id="617" name="直線コネクタ 616"/>
        <xdr:cNvCxnSpPr/>
      </xdr:nvCxnSpPr>
      <xdr:spPr>
        <a:xfrm flipV="1">
          <a:off x="14592300" y="177965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618"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619"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7638</xdr:rowOff>
    </xdr:from>
    <xdr:ext cx="405111" cy="259045"/>
    <xdr:sp macro="" textlink="">
      <xdr:nvSpPr>
        <xdr:cNvPr id="620" name="n_1mainValue【公民館】&#10;有形固定資産減価償却率"/>
        <xdr:cNvSpPr txBox="1"/>
      </xdr:nvSpPr>
      <xdr:spPr>
        <a:xfrm>
          <a:off x="152660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621" name="n_2mainValue【公民館】&#10;有形固定資産減価償却率"/>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47" name="直線コネクタ 646"/>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4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49" name="直線コネクタ 64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50"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51" name="直線コネクタ 650"/>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52"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53" name="フローチャート: 判断 65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54" name="フローチャート: 判断 653"/>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55" name="フローチャート: 判断 654"/>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661" name="楕円 660"/>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662" name="楕円 661"/>
        <xdr:cNvSpPr/>
      </xdr:nvSpPr>
      <xdr:spPr>
        <a:xfrm>
          <a:off x="20383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108857</xdr:rowOff>
    </xdr:from>
    <xdr:to>
      <xdr:col>111</xdr:col>
      <xdr:colOff>177800</xdr:colOff>
      <xdr:row>106</xdr:row>
      <xdr:rowOff>118655</xdr:rowOff>
    </xdr:to>
    <xdr:cxnSp macro="">
      <xdr:nvCxnSpPr>
        <xdr:cNvPr id="663" name="直線コネクタ 662"/>
        <xdr:cNvCxnSpPr/>
      </xdr:nvCxnSpPr>
      <xdr:spPr>
        <a:xfrm flipV="1">
          <a:off x="20434300" y="182825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664"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65"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666" name="n_1mainValue【公民館】&#10;一人当たり面積"/>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667" name="n_2mainValue【公民館】&#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年度の有形固定資産減価償却率は、施設の多くが昭和４０年代に建設されているため老朽化がかなり進んでおり、ほとんどの項目について類似団体平均より高い数値となっている。</a:t>
          </a:r>
          <a:r>
            <a:rPr kumimoji="1" lang="ja-JP" altLang="en-US" sz="1100">
              <a:solidFill>
                <a:schemeClr val="dk1"/>
              </a:solidFill>
              <a:effectLst/>
              <a:latin typeface="+mn-lt"/>
              <a:ea typeface="+mn-ea"/>
              <a:cs typeface="+mn-cs"/>
            </a:rPr>
            <a:t>平成２８年度が平成２７年度と比べ大きく減少している項目については、固定資産台帳の見直しを行い、取得価額の訂正を行ったためである。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長さ１５ｍ以上の橋を６５橋管理しているが、その多くが昭和４０年代から５０年代にかけて整備されており、償却率は高い。「小鹿野町橋梁長寿命化修繕計画」を策定し毎年数橋ずつ修繕し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について、地域に民間アパートが少な</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町営で多くの住宅を整備している。</a:t>
          </a:r>
          <a:r>
            <a:rPr kumimoji="1" lang="ja-JP" altLang="ja-JP" sz="1100">
              <a:solidFill>
                <a:schemeClr val="dk1"/>
              </a:solidFill>
              <a:effectLst/>
              <a:latin typeface="+mn-lt"/>
              <a:ea typeface="+mn-ea"/>
              <a:cs typeface="+mn-cs"/>
            </a:rPr>
            <a:t>１人あたりの住宅面積は</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保有する住宅の約７５％が昭和３０～５０年代に建設されたものであり、償却率が高くなっている。老朽化が進み、居住することが難しくなった住宅は随時解体撤去を行っている。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11,866
171.26
7,175,464
6,759,957
413,463
4,303,593
7,509,276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86" name="楕円 85"/>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152654</xdr:rowOff>
    </xdr:from>
    <xdr:to>
      <xdr:col>15</xdr:col>
      <xdr:colOff>101600</xdr:colOff>
      <xdr:row>59</xdr:row>
      <xdr:rowOff>82804</xdr:rowOff>
    </xdr:to>
    <xdr:sp macro="" textlink="">
      <xdr:nvSpPr>
        <xdr:cNvPr id="87" name="楕円 86"/>
        <xdr:cNvSpPr/>
      </xdr:nvSpPr>
      <xdr:spPr>
        <a:xfrm>
          <a:off x="2857500" y="100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32004</xdr:rowOff>
    </xdr:to>
    <xdr:cxnSp macro="">
      <xdr:nvCxnSpPr>
        <xdr:cNvPr id="88" name="直線コネクタ 87"/>
        <xdr:cNvCxnSpPr/>
      </xdr:nvCxnSpPr>
      <xdr:spPr>
        <a:xfrm flipV="1">
          <a:off x="2908300" y="101041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55897</xdr:rowOff>
    </xdr:from>
    <xdr:ext cx="405111" cy="259045"/>
    <xdr:sp macro="" textlink="">
      <xdr:nvSpPr>
        <xdr:cNvPr id="89" name="n_1mainValue【体育館・プー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99331</xdr:rowOff>
    </xdr:from>
    <xdr:ext cx="405111" cy="259045"/>
    <xdr:sp macro="" textlink="">
      <xdr:nvSpPr>
        <xdr:cNvPr id="90" name="n_2mainValue【体育館・プール】&#10;有形固定資産減価償却率"/>
        <xdr:cNvSpPr txBox="1"/>
      </xdr:nvSpPr>
      <xdr:spPr>
        <a:xfrm>
          <a:off x="27057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4" name="直線コネクタ 113"/>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5"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6" name="直線コネクタ 115"/>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17"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18" name="直線コネクタ 117"/>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19"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0" name="フローチャート: 判断 11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1" name="フローチャート: 判断 120"/>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2"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3" name="フローチャート: 判断 122"/>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4"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45720</xdr:rowOff>
    </xdr:from>
    <xdr:to>
      <xdr:col>50</xdr:col>
      <xdr:colOff>165100</xdr:colOff>
      <xdr:row>63</xdr:row>
      <xdr:rowOff>147320</xdr:rowOff>
    </xdr:to>
    <xdr:sp macro="" textlink="">
      <xdr:nvSpPr>
        <xdr:cNvPr id="130" name="楕円 129"/>
        <xdr:cNvSpPr/>
      </xdr:nvSpPr>
      <xdr:spPr>
        <a:xfrm>
          <a:off x="9588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48260</xdr:rowOff>
    </xdr:from>
    <xdr:to>
      <xdr:col>46</xdr:col>
      <xdr:colOff>38100</xdr:colOff>
      <xdr:row>63</xdr:row>
      <xdr:rowOff>149860</xdr:rowOff>
    </xdr:to>
    <xdr:sp macro="" textlink="">
      <xdr:nvSpPr>
        <xdr:cNvPr id="131" name="楕円 130"/>
        <xdr:cNvSpPr/>
      </xdr:nvSpPr>
      <xdr:spPr>
        <a:xfrm>
          <a:off x="8699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96520</xdr:rowOff>
    </xdr:from>
    <xdr:to>
      <xdr:col>50</xdr:col>
      <xdr:colOff>114300</xdr:colOff>
      <xdr:row>63</xdr:row>
      <xdr:rowOff>99060</xdr:rowOff>
    </xdr:to>
    <xdr:cxnSp macro="">
      <xdr:nvCxnSpPr>
        <xdr:cNvPr id="132" name="直線コネクタ 131"/>
        <xdr:cNvCxnSpPr/>
      </xdr:nvCxnSpPr>
      <xdr:spPr>
        <a:xfrm flipV="1">
          <a:off x="8750300" y="108978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138447</xdr:rowOff>
    </xdr:from>
    <xdr:ext cx="469744" cy="259045"/>
    <xdr:sp macro="" textlink="">
      <xdr:nvSpPr>
        <xdr:cNvPr id="133" name="n_1mainValue【体育館・プール】&#10;一人当たり面積"/>
        <xdr:cNvSpPr txBox="1"/>
      </xdr:nvSpPr>
      <xdr:spPr>
        <a:xfrm>
          <a:off x="93917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140987</xdr:rowOff>
    </xdr:from>
    <xdr:ext cx="469744" cy="259045"/>
    <xdr:sp macro="" textlink="">
      <xdr:nvSpPr>
        <xdr:cNvPr id="134" name="n_2mainValue【体育館・プール】&#10;一人当たり面積"/>
        <xdr:cNvSpPr txBox="1"/>
      </xdr:nvSpPr>
      <xdr:spPr>
        <a:xfrm>
          <a:off x="8515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5" name="直線コネクタ 1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6" name="テキスト ボックス 14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7" name="直線コネクタ 1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8" name="テキスト ボックス 1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9" name="直線コネクタ 1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0" name="テキスト ボックス 1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1" name="直線コネクタ 1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2" name="テキスト ボックス 1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3" name="直線コネクタ 1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4" name="テキスト ボックス 1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5" name="直線コネクタ 1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6" name="テキスト ボックス 15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0" name="直線コネクタ 159"/>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1"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2" name="直線コネクタ 16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4" name="直線コネクタ 16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165"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66" name="フローチャート: 判断 165"/>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67" name="フローチャート: 判断 166"/>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168"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69" name="フローチャート: 判断 168"/>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170" name="n_2aveValue【福祉施設】&#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176" name="楕円 175"/>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29755</xdr:rowOff>
    </xdr:from>
    <xdr:to>
      <xdr:col>15</xdr:col>
      <xdr:colOff>101600</xdr:colOff>
      <xdr:row>82</xdr:row>
      <xdr:rowOff>131355</xdr:rowOff>
    </xdr:to>
    <xdr:sp macro="" textlink="">
      <xdr:nvSpPr>
        <xdr:cNvPr id="177" name="楕円 176"/>
        <xdr:cNvSpPr/>
      </xdr:nvSpPr>
      <xdr:spPr>
        <a:xfrm>
          <a:off x="2857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80555</xdr:rowOff>
    </xdr:from>
    <xdr:to>
      <xdr:col>19</xdr:col>
      <xdr:colOff>177800</xdr:colOff>
      <xdr:row>82</xdr:row>
      <xdr:rowOff>126274</xdr:rowOff>
    </xdr:to>
    <xdr:cxnSp macro="">
      <xdr:nvCxnSpPr>
        <xdr:cNvPr id="178" name="直線コネクタ 177"/>
        <xdr:cNvCxnSpPr/>
      </xdr:nvCxnSpPr>
      <xdr:spPr>
        <a:xfrm>
          <a:off x="2908300" y="1413945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168201</xdr:rowOff>
    </xdr:from>
    <xdr:ext cx="405111" cy="259045"/>
    <xdr:sp macro="" textlink="">
      <xdr:nvSpPr>
        <xdr:cNvPr id="179" name="n_1mainValue【福祉施設】&#10;有形固定資産減価償却率"/>
        <xdr:cNvSpPr txBox="1"/>
      </xdr:nvSpPr>
      <xdr:spPr>
        <a:xfrm>
          <a:off x="3582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122482</xdr:rowOff>
    </xdr:from>
    <xdr:ext cx="405111" cy="259045"/>
    <xdr:sp macro="" textlink="">
      <xdr:nvSpPr>
        <xdr:cNvPr id="180" name="n_2mainValue【福祉施設】&#10;有形固定資産減価償却率"/>
        <xdr:cNvSpPr txBox="1"/>
      </xdr:nvSpPr>
      <xdr:spPr>
        <a:xfrm>
          <a:off x="2705744"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1" name="直線コネクタ 1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2" name="テキスト ボックス 1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3" name="直線コネクタ 1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4" name="テキスト ボックス 1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5" name="直線コネクタ 1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6" name="テキスト ボックス 1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7" name="直線コネクタ 1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8" name="テキスト ボックス 1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9" name="直線コネクタ 1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0" name="テキスト ボックス 1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1" name="直線コネクタ 2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2" name="テキスト ボックス 2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3" name="直線コネクタ 2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4" name="テキスト ボックス 2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06" name="直線コネクタ 205"/>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07"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08" name="直線コネクタ 207"/>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09"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0" name="直線コネクタ 209"/>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11"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12" name="フローチャート: 判断 211"/>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13" name="フローチャート: 判断 212"/>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14"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15" name="フローチャート: 判断 214"/>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62065</xdr:rowOff>
    </xdr:from>
    <xdr:ext cx="469744" cy="259045"/>
    <xdr:sp macro="" textlink="">
      <xdr:nvSpPr>
        <xdr:cNvPr id="216" name="n_2aveValue【福祉施設】&#10;一人当たり面積"/>
        <xdr:cNvSpPr txBox="1"/>
      </xdr:nvSpPr>
      <xdr:spPr>
        <a:xfrm>
          <a:off x="8515427" y="14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7" name="テキスト ボックス 2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8" name="テキスト ボックス 2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9" name="テキスト ボックス 2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0" name="テキスト ボックス 2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1" name="テキスト ボックス 2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42818</xdr:rowOff>
    </xdr:from>
    <xdr:to>
      <xdr:col>50</xdr:col>
      <xdr:colOff>165100</xdr:colOff>
      <xdr:row>82</xdr:row>
      <xdr:rowOff>144418</xdr:rowOff>
    </xdr:to>
    <xdr:sp macro="" textlink="">
      <xdr:nvSpPr>
        <xdr:cNvPr id="222" name="楕円 221"/>
        <xdr:cNvSpPr/>
      </xdr:nvSpPr>
      <xdr:spPr>
        <a:xfrm>
          <a:off x="9588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59145</xdr:rowOff>
    </xdr:from>
    <xdr:to>
      <xdr:col>46</xdr:col>
      <xdr:colOff>38100</xdr:colOff>
      <xdr:row>82</xdr:row>
      <xdr:rowOff>160745</xdr:rowOff>
    </xdr:to>
    <xdr:sp macro="" textlink="">
      <xdr:nvSpPr>
        <xdr:cNvPr id="223" name="楕円 222"/>
        <xdr:cNvSpPr/>
      </xdr:nvSpPr>
      <xdr:spPr>
        <a:xfrm>
          <a:off x="8699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93618</xdr:rowOff>
    </xdr:from>
    <xdr:to>
      <xdr:col>50</xdr:col>
      <xdr:colOff>114300</xdr:colOff>
      <xdr:row>82</xdr:row>
      <xdr:rowOff>109945</xdr:rowOff>
    </xdr:to>
    <xdr:cxnSp macro="">
      <xdr:nvCxnSpPr>
        <xdr:cNvPr id="224" name="直線コネクタ 223"/>
        <xdr:cNvCxnSpPr/>
      </xdr:nvCxnSpPr>
      <xdr:spPr>
        <a:xfrm flipV="1">
          <a:off x="8750300" y="1415251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135545</xdr:rowOff>
    </xdr:from>
    <xdr:ext cx="469744" cy="259045"/>
    <xdr:sp macro="" textlink="">
      <xdr:nvSpPr>
        <xdr:cNvPr id="225" name="n_1mainValue【福祉施設】&#10;一人当たり面積"/>
        <xdr:cNvSpPr txBox="1"/>
      </xdr:nvSpPr>
      <xdr:spPr>
        <a:xfrm>
          <a:off x="9391727" y="1419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5822</xdr:rowOff>
    </xdr:from>
    <xdr:ext cx="469744" cy="259045"/>
    <xdr:sp macro="" textlink="">
      <xdr:nvSpPr>
        <xdr:cNvPr id="226" name="n_2mainValue【福祉施設】&#10;一人当たり面積"/>
        <xdr:cNvSpPr txBox="1"/>
      </xdr:nvSpPr>
      <xdr:spPr>
        <a:xfrm>
          <a:off x="8515427" y="138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7" name="テキスト ボックス 23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8" name="直線コネクタ 23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9" name="テキスト ボックス 23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0" name="直線コネクタ 23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1" name="テキスト ボックス 24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2" name="直線コネクタ 24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3" name="テキスト ボックス 24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4" name="直線コネクタ 24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5" name="テキスト ボックス 24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49" name="直線コネクタ 248"/>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50"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51" name="直線コネクタ 25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52"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53" name="直線コネクタ 252"/>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254" name="【市民会館】&#10;有形固定資産減価償却率平均値テキスト"/>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55" name="フローチャート: 判断 254"/>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56" name="フローチャート: 判断 255"/>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168673</xdr:rowOff>
    </xdr:from>
    <xdr:ext cx="405111" cy="259045"/>
    <xdr:sp macro="" textlink="">
      <xdr:nvSpPr>
        <xdr:cNvPr id="257"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258" name="フローチャート: 判断 257"/>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259"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0" name="テキスト ボックス 25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1" name="テキスト ボックス 26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2" name="テキスト ボックス 26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3" name="テキスト ボックス 26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4" name="テキスト ボックス 26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36830</xdr:rowOff>
    </xdr:from>
    <xdr:to>
      <xdr:col>20</xdr:col>
      <xdr:colOff>38100</xdr:colOff>
      <xdr:row>105</xdr:row>
      <xdr:rowOff>138430</xdr:rowOff>
    </xdr:to>
    <xdr:sp macro="" textlink="">
      <xdr:nvSpPr>
        <xdr:cNvPr id="265" name="楕円 264"/>
        <xdr:cNvSpPr/>
      </xdr:nvSpPr>
      <xdr:spPr>
        <a:xfrm>
          <a:off x="3746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266" name="楕円 265"/>
        <xdr:cNvSpPr/>
      </xdr:nvSpPr>
      <xdr:spPr>
        <a:xfrm>
          <a:off x="2857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87630</xdr:rowOff>
    </xdr:from>
    <xdr:to>
      <xdr:col>19</xdr:col>
      <xdr:colOff>177800</xdr:colOff>
      <xdr:row>105</xdr:row>
      <xdr:rowOff>133350</xdr:rowOff>
    </xdr:to>
    <xdr:cxnSp macro="">
      <xdr:nvCxnSpPr>
        <xdr:cNvPr id="267" name="直線コネクタ 266"/>
        <xdr:cNvCxnSpPr/>
      </xdr:nvCxnSpPr>
      <xdr:spPr>
        <a:xfrm flipV="1">
          <a:off x="2908300" y="18089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129557</xdr:rowOff>
    </xdr:from>
    <xdr:ext cx="405111" cy="259045"/>
    <xdr:sp macro="" textlink="">
      <xdr:nvSpPr>
        <xdr:cNvPr id="268" name="n_1mainValue【市民会館】&#10;有形固定資産減価償却率"/>
        <xdr:cNvSpPr txBox="1"/>
      </xdr:nvSpPr>
      <xdr:spPr>
        <a:xfrm>
          <a:off x="3582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269" name="n_2mainValue【市民会館】&#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0" name="直線コネクタ 27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1" name="テキスト ボックス 28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2" name="直線コネクタ 28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3" name="テキスト ボックス 28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4" name="直線コネクタ 28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5" name="テキスト ボックス 28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6" name="直線コネクタ 28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7" name="テキスト ボックス 28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8" name="直線コネクタ 28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89" name="テキスト ボックス 28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0" name="直線コネクタ 28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1" name="テキスト ボックス 29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2" name="直線コネクタ 2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3" name="テキスト ボックス 2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295" name="直線コネクタ 294"/>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296"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297" name="直線コネクタ 296"/>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298"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299" name="直線コネクタ 298"/>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00" name="【市民会館】&#10;一人当たり面積平均値テキスト"/>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01" name="フローチャート: 判断 300"/>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02" name="フローチャート: 判断 301"/>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85289</xdr:rowOff>
    </xdr:from>
    <xdr:ext cx="469744" cy="259045"/>
    <xdr:sp macro="" textlink="">
      <xdr:nvSpPr>
        <xdr:cNvPr id="303"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04" name="フローチャート: 判断 303"/>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05"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6" name="テキスト ボックス 30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7" name="テキスト ボックス 30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8" name="テキスト ボックス 30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9" name="テキスト ボックス 30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0" name="テキスト ボックス 30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43906</xdr:rowOff>
    </xdr:from>
    <xdr:to>
      <xdr:col>50</xdr:col>
      <xdr:colOff>165100</xdr:colOff>
      <xdr:row>108</xdr:row>
      <xdr:rowOff>145506</xdr:rowOff>
    </xdr:to>
    <xdr:sp macro="" textlink="">
      <xdr:nvSpPr>
        <xdr:cNvPr id="311" name="楕円 310"/>
        <xdr:cNvSpPr/>
      </xdr:nvSpPr>
      <xdr:spPr>
        <a:xfrm>
          <a:off x="9588500" y="185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46082</xdr:rowOff>
    </xdr:from>
    <xdr:to>
      <xdr:col>46</xdr:col>
      <xdr:colOff>38100</xdr:colOff>
      <xdr:row>108</xdr:row>
      <xdr:rowOff>147682</xdr:rowOff>
    </xdr:to>
    <xdr:sp macro="" textlink="">
      <xdr:nvSpPr>
        <xdr:cNvPr id="312" name="楕円 311"/>
        <xdr:cNvSpPr/>
      </xdr:nvSpPr>
      <xdr:spPr>
        <a:xfrm>
          <a:off x="8699500" y="185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94706</xdr:rowOff>
    </xdr:from>
    <xdr:to>
      <xdr:col>50</xdr:col>
      <xdr:colOff>114300</xdr:colOff>
      <xdr:row>108</xdr:row>
      <xdr:rowOff>96882</xdr:rowOff>
    </xdr:to>
    <xdr:cxnSp macro="">
      <xdr:nvCxnSpPr>
        <xdr:cNvPr id="313" name="直線コネクタ 312"/>
        <xdr:cNvCxnSpPr/>
      </xdr:nvCxnSpPr>
      <xdr:spPr>
        <a:xfrm flipV="1">
          <a:off x="8750300" y="1861130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136633</xdr:rowOff>
    </xdr:from>
    <xdr:ext cx="469744" cy="259045"/>
    <xdr:sp macro="" textlink="">
      <xdr:nvSpPr>
        <xdr:cNvPr id="314" name="n_1mainValue【市民会館】&#10;一人当たり面積"/>
        <xdr:cNvSpPr txBox="1"/>
      </xdr:nvSpPr>
      <xdr:spPr>
        <a:xfrm>
          <a:off x="9391727" y="1865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138809</xdr:rowOff>
    </xdr:from>
    <xdr:ext cx="469744" cy="259045"/>
    <xdr:sp macro="" textlink="">
      <xdr:nvSpPr>
        <xdr:cNvPr id="315" name="n_2mainValue【市民会館】&#10;一人当たり面積"/>
        <xdr:cNvSpPr txBox="1"/>
      </xdr:nvSpPr>
      <xdr:spPr>
        <a:xfrm>
          <a:off x="8515427"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41" name="直線コネクタ 340"/>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42"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43" name="直線コネクタ 342"/>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44"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45" name="直線コネクタ 344"/>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46"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47" name="フローチャート: 判断 346"/>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48" name="フローチャート: 判断 347"/>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16890</xdr:rowOff>
    </xdr:from>
    <xdr:ext cx="405111" cy="259045"/>
    <xdr:sp macro="" textlink="">
      <xdr:nvSpPr>
        <xdr:cNvPr id="349"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350" name="フローチャート: 判断 349"/>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351"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61323</xdr:rowOff>
    </xdr:from>
    <xdr:to>
      <xdr:col>81</xdr:col>
      <xdr:colOff>101600</xdr:colOff>
      <xdr:row>35</xdr:row>
      <xdr:rowOff>162923</xdr:rowOff>
    </xdr:to>
    <xdr:sp macro="" textlink="">
      <xdr:nvSpPr>
        <xdr:cNvPr id="357" name="楕円 356"/>
        <xdr:cNvSpPr/>
      </xdr:nvSpPr>
      <xdr:spPr>
        <a:xfrm>
          <a:off x="15430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8000</xdr:rowOff>
    </xdr:from>
    <xdr:ext cx="405111" cy="259045"/>
    <xdr:sp macro="" textlink="">
      <xdr:nvSpPr>
        <xdr:cNvPr id="358" name="n_1mainValue【一般廃棄物処理施設】&#10;有形固定資産減価償却率"/>
        <xdr:cNvSpPr txBox="1"/>
      </xdr:nvSpPr>
      <xdr:spPr>
        <a:xfrm>
          <a:off x="15266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80" name="直線コネクタ 379"/>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81"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82" name="直線コネクタ 381"/>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83"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384" name="直線コネクタ 383"/>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385"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86" name="フローチャート: 判断 385"/>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87" name="フローチャート: 判断 386"/>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43087</xdr:rowOff>
    </xdr:from>
    <xdr:ext cx="599010" cy="259045"/>
    <xdr:sp macro="" textlink="">
      <xdr:nvSpPr>
        <xdr:cNvPr id="388"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389" name="フローチャート: 判断 388"/>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390"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156548</xdr:rowOff>
    </xdr:from>
    <xdr:to>
      <xdr:col>112</xdr:col>
      <xdr:colOff>38100</xdr:colOff>
      <xdr:row>38</xdr:row>
      <xdr:rowOff>86698</xdr:rowOff>
    </xdr:to>
    <xdr:sp macro="" textlink="">
      <xdr:nvSpPr>
        <xdr:cNvPr id="396" name="楕円 395"/>
        <xdr:cNvSpPr/>
      </xdr:nvSpPr>
      <xdr:spPr>
        <a:xfrm>
          <a:off x="21272500" y="650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36</xdr:row>
      <xdr:rowOff>103225</xdr:rowOff>
    </xdr:from>
    <xdr:ext cx="599010" cy="259045"/>
    <xdr:sp macro="" textlink="">
      <xdr:nvSpPr>
        <xdr:cNvPr id="397" name="n_1mainValue【一般廃棄物処理施設】&#10;一人当たり有形固定資産（償却資産）額"/>
        <xdr:cNvSpPr txBox="1"/>
      </xdr:nvSpPr>
      <xdr:spPr>
        <a:xfrm>
          <a:off x="21011095" y="627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8" name="正方形/長方形 3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9" name="正方形/長方形 3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0" name="正方形/長方形 3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1" name="正方形/長方形 4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2" name="正方形/長方形 4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3" name="正方形/長方形 4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4" name="正方形/長方形 4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5" name="正方形/長方形 40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3" name="正方形/長方形 41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24" name="テキスト ボックス 4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5" name="直線コネクタ 4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26" name="テキスト ボックス 4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7" name="直線コネクタ 4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8" name="テキスト ボックス 4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9" name="直線コネクタ 4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0" name="テキスト ボックス 4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1" name="直線コネクタ 4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2" name="テキスト ボックス 4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3" name="直線コネクタ 4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34" name="テキスト ボックス 4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5" name="直線コネクタ 4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36" name="テキスト ボックス 4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38" name="直線コネクタ 437"/>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39"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40" name="直線コネクタ 439"/>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41"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2" name="直線コネクタ 441"/>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43"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44" name="フローチャート: 判断 443"/>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45" name="フローチャート: 判断 444"/>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446"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47" name="フローチャート: 判断 446"/>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64788</xdr:rowOff>
    </xdr:from>
    <xdr:ext cx="405111" cy="259045"/>
    <xdr:sp macro="" textlink="">
      <xdr:nvSpPr>
        <xdr:cNvPr id="448" name="n_2aveValue【消防施設】&#10;有形固定資産減価償却率"/>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61595</xdr:rowOff>
    </xdr:from>
    <xdr:to>
      <xdr:col>81</xdr:col>
      <xdr:colOff>101600</xdr:colOff>
      <xdr:row>85</xdr:row>
      <xdr:rowOff>163195</xdr:rowOff>
    </xdr:to>
    <xdr:sp macro="" textlink="">
      <xdr:nvSpPr>
        <xdr:cNvPr id="454" name="楕円 453"/>
        <xdr:cNvSpPr/>
      </xdr:nvSpPr>
      <xdr:spPr>
        <a:xfrm>
          <a:off x="15430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132080</xdr:rowOff>
    </xdr:from>
    <xdr:to>
      <xdr:col>76</xdr:col>
      <xdr:colOff>165100</xdr:colOff>
      <xdr:row>78</xdr:row>
      <xdr:rowOff>62230</xdr:rowOff>
    </xdr:to>
    <xdr:sp macro="" textlink="">
      <xdr:nvSpPr>
        <xdr:cNvPr id="455" name="楕円 454"/>
        <xdr:cNvSpPr/>
      </xdr:nvSpPr>
      <xdr:spPr>
        <a:xfrm>
          <a:off x="14541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11430</xdr:rowOff>
    </xdr:from>
    <xdr:to>
      <xdr:col>81</xdr:col>
      <xdr:colOff>50800</xdr:colOff>
      <xdr:row>85</xdr:row>
      <xdr:rowOff>112395</xdr:rowOff>
    </xdr:to>
    <xdr:cxnSp macro="">
      <xdr:nvCxnSpPr>
        <xdr:cNvPr id="456" name="直線コネクタ 455"/>
        <xdr:cNvCxnSpPr/>
      </xdr:nvCxnSpPr>
      <xdr:spPr>
        <a:xfrm>
          <a:off x="14592300" y="13384530"/>
          <a:ext cx="889000" cy="130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154322</xdr:rowOff>
    </xdr:from>
    <xdr:ext cx="405111" cy="259045"/>
    <xdr:sp macro="" textlink="">
      <xdr:nvSpPr>
        <xdr:cNvPr id="457" name="n_1mainValue【消防施設】&#10;有形固定資産減価償却率"/>
        <xdr:cNvSpPr txBox="1"/>
      </xdr:nvSpPr>
      <xdr:spPr>
        <a:xfrm>
          <a:off x="1526604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78757</xdr:rowOff>
    </xdr:from>
    <xdr:ext cx="405111" cy="259045"/>
    <xdr:sp macro="" textlink="">
      <xdr:nvSpPr>
        <xdr:cNvPr id="458" name="n_2mainValue【消防施設】&#10;有形固定資産減価償却率"/>
        <xdr:cNvSpPr txBox="1"/>
      </xdr:nvSpPr>
      <xdr:spPr>
        <a:xfrm>
          <a:off x="14389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9" name="正方形/長方形 4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0" name="正方形/長方形 4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1" name="正方形/長方形 4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2" name="正方形/長方形 4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3" name="正方形/長方形 4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4" name="正方形/長方形 4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5" name="正方形/長方形 4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6" name="正方形/長方形 4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7" name="テキスト ボックス 4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8" name="直線コネクタ 4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9" name="直線コネクタ 46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0" name="テキスト ボックス 46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1" name="直線コネクタ 47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2" name="テキスト ボックス 47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3" name="直線コネクタ 47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4" name="テキスト ボックス 47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5" name="直線コネクタ 47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76" name="テキスト ボックス 47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7" name="直線コネクタ 4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8" name="テキスト ボックス 4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480" name="直線コネクタ 479"/>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81"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82" name="直線コネクタ 481"/>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483"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484" name="直線コネクタ 483"/>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485"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486" name="フローチャート: 判断 485"/>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87" name="フローチャート: 判断 486"/>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88"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489" name="フローチャート: 判断 488"/>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490"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91" name="テキスト ボックス 4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2" name="テキスト ボックス 4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3" name="テキスト ボックス 4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4" name="テキスト ボックス 4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5" name="テキスト ボックス 4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496" name="楕円 495"/>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71882</xdr:rowOff>
    </xdr:from>
    <xdr:to>
      <xdr:col>107</xdr:col>
      <xdr:colOff>101600</xdr:colOff>
      <xdr:row>86</xdr:row>
      <xdr:rowOff>2032</xdr:rowOff>
    </xdr:to>
    <xdr:sp macro="" textlink="">
      <xdr:nvSpPr>
        <xdr:cNvPr id="497" name="楕円 496"/>
        <xdr:cNvSpPr/>
      </xdr:nvSpPr>
      <xdr:spPr>
        <a:xfrm>
          <a:off x="20383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85</xdr:row>
      <xdr:rowOff>122682</xdr:rowOff>
    </xdr:to>
    <xdr:cxnSp macro="">
      <xdr:nvCxnSpPr>
        <xdr:cNvPr id="498" name="直線コネクタ 497"/>
        <xdr:cNvCxnSpPr/>
      </xdr:nvCxnSpPr>
      <xdr:spPr>
        <a:xfrm flipV="1">
          <a:off x="20434300" y="145039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499"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164609</xdr:rowOff>
    </xdr:from>
    <xdr:ext cx="469744" cy="259045"/>
    <xdr:sp macro="" textlink="">
      <xdr:nvSpPr>
        <xdr:cNvPr id="500" name="n_2mainValue【消防施設】&#10;一人当たり面積"/>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1" name="テキスト ボックス 5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2" name="直線コネクタ 5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3" name="テキスト ボックス 5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4" name="直線コネクタ 5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5" name="テキスト ボックス 5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6" name="直線コネクタ 5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7" name="テキスト ボックス 5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8" name="直線コネクタ 5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9" name="テキスト ボックス 5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0" name="直線コネクタ 5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1" name="テキスト ボックス 5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25" name="直線コネクタ 524"/>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26"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27" name="直線コネクタ 526"/>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28"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29" name="直線コネクタ 528"/>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30"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31" name="フローチャート: 判断 530"/>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32" name="フローチャート: 判断 531"/>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33"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34" name="フローチャート: 判断 533"/>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535"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113030</xdr:rowOff>
    </xdr:from>
    <xdr:to>
      <xdr:col>81</xdr:col>
      <xdr:colOff>101600</xdr:colOff>
      <xdr:row>103</xdr:row>
      <xdr:rowOff>43180</xdr:rowOff>
    </xdr:to>
    <xdr:sp macro="" textlink="">
      <xdr:nvSpPr>
        <xdr:cNvPr id="541" name="楕円 540"/>
        <xdr:cNvSpPr/>
      </xdr:nvSpPr>
      <xdr:spPr>
        <a:xfrm>
          <a:off x="15430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69214</xdr:rowOff>
    </xdr:from>
    <xdr:to>
      <xdr:col>76</xdr:col>
      <xdr:colOff>165100</xdr:colOff>
      <xdr:row>101</xdr:row>
      <xdr:rowOff>170814</xdr:rowOff>
    </xdr:to>
    <xdr:sp macro="" textlink="">
      <xdr:nvSpPr>
        <xdr:cNvPr id="542" name="楕円 541"/>
        <xdr:cNvSpPr/>
      </xdr:nvSpPr>
      <xdr:spPr>
        <a:xfrm>
          <a:off x="14541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120014</xdr:rowOff>
    </xdr:from>
    <xdr:to>
      <xdr:col>81</xdr:col>
      <xdr:colOff>50800</xdr:colOff>
      <xdr:row>102</xdr:row>
      <xdr:rowOff>163830</xdr:rowOff>
    </xdr:to>
    <xdr:cxnSp macro="">
      <xdr:nvCxnSpPr>
        <xdr:cNvPr id="543" name="直線コネクタ 542"/>
        <xdr:cNvCxnSpPr/>
      </xdr:nvCxnSpPr>
      <xdr:spPr>
        <a:xfrm>
          <a:off x="14592300" y="17436464"/>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59707</xdr:rowOff>
    </xdr:from>
    <xdr:ext cx="405111" cy="259045"/>
    <xdr:sp macro="" textlink="">
      <xdr:nvSpPr>
        <xdr:cNvPr id="544" name="n_1mainValue【庁舎】&#10;有形固定資産減価償却率"/>
        <xdr:cNvSpPr txBox="1"/>
      </xdr:nvSpPr>
      <xdr:spPr>
        <a:xfrm>
          <a:off x="15266044"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15891</xdr:rowOff>
    </xdr:from>
    <xdr:ext cx="405111" cy="259045"/>
    <xdr:sp macro="" textlink="">
      <xdr:nvSpPr>
        <xdr:cNvPr id="545" name="n_2mainValue【庁舎】&#10;有形固定資産減価償却率"/>
        <xdr:cNvSpPr txBox="1"/>
      </xdr:nvSpPr>
      <xdr:spPr>
        <a:xfrm>
          <a:off x="143897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56" name="直線コネクタ 55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57" name="テキスト ボックス 55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58" name="直線コネクタ 55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59" name="テキスト ボックス 55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60" name="直線コネクタ 55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61" name="テキスト ボックス 56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2" name="直線コネクタ 5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3" name="テキスト ボックス 5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564" name="直線コネクタ 56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565" name="テキスト ボックス 56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66" name="直線コネクタ 56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67" name="テキスト ボックス 56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568" name="直線コネクタ 56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569" name="テキスト ボックス 56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573" name="直線コネクタ 572"/>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574"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575" name="直線コネクタ 574"/>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576"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577" name="直線コネクタ 576"/>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578"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579" name="フローチャート: 判断 57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580" name="フローチャート: 判断 579"/>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68121</xdr:rowOff>
    </xdr:from>
    <xdr:ext cx="469744" cy="259045"/>
    <xdr:sp macro="" textlink="">
      <xdr:nvSpPr>
        <xdr:cNvPr id="581"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582" name="フローチャート: 判断 581"/>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133844</xdr:rowOff>
    </xdr:from>
    <xdr:ext cx="469744" cy="259045"/>
    <xdr:sp macro="" textlink="">
      <xdr:nvSpPr>
        <xdr:cNvPr id="583"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4" name="テキスト ボックス 58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5" name="テキスト ボックス 58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6" name="テキスト ボックス 58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7" name="テキスト ボックス 58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8" name="テキスト ボックス 58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119698</xdr:rowOff>
    </xdr:from>
    <xdr:to>
      <xdr:col>112</xdr:col>
      <xdr:colOff>38100</xdr:colOff>
      <xdr:row>106</xdr:row>
      <xdr:rowOff>49848</xdr:rowOff>
    </xdr:to>
    <xdr:sp macro="" textlink="">
      <xdr:nvSpPr>
        <xdr:cNvPr id="589" name="楕円 588"/>
        <xdr:cNvSpPr/>
      </xdr:nvSpPr>
      <xdr:spPr>
        <a:xfrm>
          <a:off x="21272500" y="181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131127</xdr:rowOff>
    </xdr:from>
    <xdr:to>
      <xdr:col>107</xdr:col>
      <xdr:colOff>101600</xdr:colOff>
      <xdr:row>106</xdr:row>
      <xdr:rowOff>61277</xdr:rowOff>
    </xdr:to>
    <xdr:sp macro="" textlink="">
      <xdr:nvSpPr>
        <xdr:cNvPr id="590" name="楕円 589"/>
        <xdr:cNvSpPr/>
      </xdr:nvSpPr>
      <xdr:spPr>
        <a:xfrm>
          <a:off x="20383500" y="1813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170498</xdr:rowOff>
    </xdr:from>
    <xdr:to>
      <xdr:col>111</xdr:col>
      <xdr:colOff>177800</xdr:colOff>
      <xdr:row>106</xdr:row>
      <xdr:rowOff>10477</xdr:rowOff>
    </xdr:to>
    <xdr:cxnSp macro="">
      <xdr:nvCxnSpPr>
        <xdr:cNvPr id="591" name="直線コネクタ 590"/>
        <xdr:cNvCxnSpPr/>
      </xdr:nvCxnSpPr>
      <xdr:spPr>
        <a:xfrm flipV="1">
          <a:off x="20434300" y="1817274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66375</xdr:rowOff>
    </xdr:from>
    <xdr:ext cx="469744" cy="259045"/>
    <xdr:sp macro="" textlink="">
      <xdr:nvSpPr>
        <xdr:cNvPr id="592" name="n_1mainValue【庁舎】&#10;一人当たり面積"/>
        <xdr:cNvSpPr txBox="1"/>
      </xdr:nvSpPr>
      <xdr:spPr>
        <a:xfrm>
          <a:off x="21075727" y="1789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77804</xdr:rowOff>
    </xdr:from>
    <xdr:ext cx="469744" cy="259045"/>
    <xdr:sp macro="" textlink="">
      <xdr:nvSpPr>
        <xdr:cNvPr id="593" name="n_2mainValue【庁舎】&#10;一人当たり面積"/>
        <xdr:cNvSpPr txBox="1"/>
      </xdr:nvSpPr>
      <xdr:spPr>
        <a:xfrm>
          <a:off x="20199427" y="1790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年度の有形固定資産減価償却率は、施設の多くが昭和４０年代に建設されているため老朽化がかなり進んでおり、類似団体平均より高い数値となっている。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について、体育館は２施設</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、昭和５５年建設と平成８年建設のもので双方とも老朽化が進んでいる。</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について、平成２８年度は７２．３となっているが、秩父広域市町村圏組合で整備した施設の小鹿野町分が入ったためである。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、Ｈ２７年度と比較し大幅に減価償却率が減少しているが、これは秩父広域市町村圏組合で整備した施設の小鹿野町分を含めたためである。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について、小鹿野庁舎と両神庁舎の２施設があり、どちらも昭和４０年代後半から昭和５０年代にかけて建設された建物であり、償却率は高</a:t>
          </a:r>
          <a:r>
            <a:rPr kumimoji="1" lang="ja-JP" altLang="en-US" sz="1100">
              <a:solidFill>
                <a:schemeClr val="dk1"/>
              </a:solidFill>
              <a:effectLst/>
              <a:latin typeface="+mn-lt"/>
              <a:ea typeface="+mn-ea"/>
              <a:cs typeface="+mn-cs"/>
            </a:rPr>
            <a:t>い。平成２７年度と比べ減少しているのは、固定資産台帳の見直しにより取得価額の訂正を行ったためである。</a:t>
          </a:r>
          <a:r>
            <a:rPr kumimoji="1" lang="ja-JP" altLang="ja-JP" sz="1100">
              <a:solidFill>
                <a:schemeClr val="dk1"/>
              </a:solidFill>
              <a:effectLst/>
              <a:latin typeface="+mn-lt"/>
              <a:ea typeface="+mn-ea"/>
              <a:cs typeface="+mn-cs"/>
            </a:rPr>
            <a:t>庁舎については老朽化が進んでおり耐震性がないため、</a:t>
          </a:r>
          <a:r>
            <a:rPr kumimoji="1" lang="ja-JP" altLang="en-US" sz="1100">
              <a:solidFill>
                <a:schemeClr val="dk1"/>
              </a:solidFill>
              <a:effectLst/>
              <a:latin typeface="+mn-lt"/>
              <a:ea typeface="+mn-ea"/>
              <a:cs typeface="+mn-cs"/>
            </a:rPr>
            <a:t>新庁舎へと</a:t>
          </a:r>
          <a:r>
            <a:rPr kumimoji="1" lang="ja-JP" altLang="ja-JP" sz="1100">
              <a:solidFill>
                <a:schemeClr val="dk1"/>
              </a:solidFill>
              <a:effectLst/>
              <a:latin typeface="+mn-lt"/>
              <a:ea typeface="+mn-ea"/>
              <a:cs typeface="+mn-cs"/>
            </a:rPr>
            <a:t>建替える</a:t>
          </a:r>
          <a:r>
            <a:rPr kumimoji="1" lang="ja-JP" altLang="en-US" sz="1100">
              <a:solidFill>
                <a:schemeClr val="dk1"/>
              </a:solidFill>
              <a:effectLst/>
              <a:latin typeface="+mn-lt"/>
              <a:ea typeface="+mn-ea"/>
              <a:cs typeface="+mn-cs"/>
            </a:rPr>
            <a:t>予定で</a:t>
          </a:r>
          <a:r>
            <a:rPr kumimoji="1" lang="ja-JP" altLang="ja-JP" sz="1100">
              <a:solidFill>
                <a:schemeClr val="dk1"/>
              </a:solidFill>
              <a:effectLst/>
              <a:latin typeface="+mn-lt"/>
              <a:ea typeface="+mn-ea"/>
              <a:cs typeface="+mn-cs"/>
            </a:rPr>
            <a:t>進めているところである。その他の施設についても、今後の更新・除却は、公共施設等総合管理計画に基づき実施していく。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11,866
171.26
7,175,464
6,759,957
413,463
4,303,593
7,509,276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９年度の税収は、前年度より約５４百万円（４．３％）増加している。課税所得の増加により町民税個人分が２．８％、景気が好調であり町内企業が設備投資を積極的に実施していることから、固定資産税の償却資産分が２１．４％と伸びている。税収は増加しているものの、公共施設老朽化に伴う修繕費や社会保障給付費などの扶助費は増加傾向であり、数値改善とはなっ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人口減少により税収の大幅な減少が見込まれる中、事業の縮小又は廃止や投資的経費を抑制する等、歳出の見直しを積極的に実施するとともに、徴収率向上に向けた対策をしっかりと行うことにより歳入確保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2" name="直線コネクタ 71"/>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165629</xdr:rowOff>
    </xdr:from>
    <xdr:to>
      <xdr:col>19</xdr:col>
      <xdr:colOff>133350</xdr:colOff>
      <xdr:row>44</xdr:row>
      <xdr:rowOff>4233</xdr:rowOff>
    </xdr:to>
    <xdr:cxnSp macro="">
      <xdr:nvCxnSpPr>
        <xdr:cNvPr id="75" name="直線コネクタ 74"/>
        <xdr:cNvCxnSpPr/>
      </xdr:nvCxnSpPr>
      <xdr:spPr>
        <a:xfrm>
          <a:off x="3225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165629</xdr:rowOff>
    </xdr:from>
    <xdr:to>
      <xdr:col>15</xdr:col>
      <xdr:colOff>82550</xdr:colOff>
      <xdr:row>43</xdr:row>
      <xdr:rowOff>165629</xdr:rowOff>
    </xdr:to>
    <xdr:cxnSp macro="">
      <xdr:nvCxnSpPr>
        <xdr:cNvPr id="78" name="直線コネクタ 77"/>
        <xdr:cNvCxnSpPr/>
      </xdr:nvCxnSpPr>
      <xdr:spPr>
        <a:xfrm>
          <a:off x="2336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43</xdr:row>
      <xdr:rowOff>165629</xdr:rowOff>
    </xdr:to>
    <xdr:cxnSp macro="">
      <xdr:nvCxnSpPr>
        <xdr:cNvPr id="81" name="直線コネクタ 80"/>
        <xdr:cNvCxnSpPr/>
      </xdr:nvCxnSpPr>
      <xdr:spPr>
        <a:xfrm>
          <a:off x="1447800" y="75379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91" name="楕円 90"/>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92"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114829</xdr:rowOff>
    </xdr:from>
    <xdr:to>
      <xdr:col>15</xdr:col>
      <xdr:colOff>133350</xdr:colOff>
      <xdr:row>44</xdr:row>
      <xdr:rowOff>44979</xdr:rowOff>
    </xdr:to>
    <xdr:sp macro="" textlink="">
      <xdr:nvSpPr>
        <xdr:cNvPr id="95" name="楕円 94"/>
        <xdr:cNvSpPr/>
      </xdr:nvSpPr>
      <xdr:spPr>
        <a:xfrm>
          <a:off x="3175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29756</xdr:rowOff>
    </xdr:from>
    <xdr:ext cx="762000" cy="259045"/>
    <xdr:sp macro="" textlink="">
      <xdr:nvSpPr>
        <xdr:cNvPr id="96" name="テキスト ボックス 95"/>
        <xdr:cNvSpPr txBox="1"/>
      </xdr:nvSpPr>
      <xdr:spPr>
        <a:xfrm>
          <a:off x="2844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114829</xdr:rowOff>
    </xdr:from>
    <xdr:to>
      <xdr:col>11</xdr:col>
      <xdr:colOff>82550</xdr:colOff>
      <xdr:row>44</xdr:row>
      <xdr:rowOff>44979</xdr:rowOff>
    </xdr:to>
    <xdr:sp macro="" textlink="">
      <xdr:nvSpPr>
        <xdr:cNvPr id="97" name="楕円 96"/>
        <xdr:cNvSpPr/>
      </xdr:nvSpPr>
      <xdr:spPr>
        <a:xfrm>
          <a:off x="2286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29756</xdr:rowOff>
    </xdr:from>
    <xdr:ext cx="762000" cy="259045"/>
    <xdr:sp macro="" textlink="">
      <xdr:nvSpPr>
        <xdr:cNvPr id="98" name="テキスト ボックス 97"/>
        <xdr:cNvSpPr txBox="1"/>
      </xdr:nvSpPr>
      <xdr:spPr>
        <a:xfrm>
          <a:off x="1955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114829</xdr:rowOff>
    </xdr:from>
    <xdr:to>
      <xdr:col>7</xdr:col>
      <xdr:colOff>31750</xdr:colOff>
      <xdr:row>44</xdr:row>
      <xdr:rowOff>44979</xdr:rowOff>
    </xdr:to>
    <xdr:sp macro="" textlink="">
      <xdr:nvSpPr>
        <xdr:cNvPr id="99" name="楕円 98"/>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29756</xdr:rowOff>
    </xdr:from>
    <xdr:ext cx="762000" cy="259045"/>
    <xdr:sp macro="" textlink="">
      <xdr:nvSpPr>
        <xdr:cNvPr id="100" name="テキスト ボックス 99"/>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対前年度では少し改善しているものの、今後の大量退職を見込んで、職員の年齢構成の平準化を図るため、職員を前倒しで採用をしており職員数が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増となるなど人件費が増加している。職員適正化計画を策定していく中で、職員数の削減に取り組んでいく。補助費においては、公営企業に対する運営費補助金等が減少傾向にあるので、引き続き経営の適正化を進めていくとともに、特別会計への法定外の繰出金等も含めて、受益者負担の原則に基づき、一般会計からの適正な繰出等を進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62</xdr:row>
      <xdr:rowOff>36406</xdr:rowOff>
    </xdr:to>
    <xdr:cxnSp macro="">
      <xdr:nvCxnSpPr>
        <xdr:cNvPr id="135" name="直線コネクタ 134"/>
        <xdr:cNvCxnSpPr/>
      </xdr:nvCxnSpPr>
      <xdr:spPr>
        <a:xfrm flipV="1">
          <a:off x="4114800" y="1064217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36406</xdr:rowOff>
    </xdr:to>
    <xdr:cxnSp macro="">
      <xdr:nvCxnSpPr>
        <xdr:cNvPr id="138" name="直線コネクタ 137"/>
        <xdr:cNvCxnSpPr/>
      </xdr:nvCxnSpPr>
      <xdr:spPr>
        <a:xfrm>
          <a:off x="3225800" y="1061000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135467</xdr:rowOff>
    </xdr:from>
    <xdr:to>
      <xdr:col>15</xdr:col>
      <xdr:colOff>82550</xdr:colOff>
      <xdr:row>61</xdr:row>
      <xdr:rowOff>151554</xdr:rowOff>
    </xdr:to>
    <xdr:cxnSp macro="">
      <xdr:nvCxnSpPr>
        <xdr:cNvPr id="141" name="直線コネクタ 140"/>
        <xdr:cNvCxnSpPr/>
      </xdr:nvCxnSpPr>
      <xdr:spPr>
        <a:xfrm>
          <a:off x="2336800" y="105939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129963</xdr:rowOff>
    </xdr:from>
    <xdr:to>
      <xdr:col>11</xdr:col>
      <xdr:colOff>31750</xdr:colOff>
      <xdr:row>61</xdr:row>
      <xdr:rowOff>135467</xdr:rowOff>
    </xdr:to>
    <xdr:cxnSp macro="">
      <xdr:nvCxnSpPr>
        <xdr:cNvPr id="144" name="直線コネクタ 143"/>
        <xdr:cNvCxnSpPr/>
      </xdr:nvCxnSpPr>
      <xdr:spPr>
        <a:xfrm>
          <a:off x="1447800" y="1041696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46" name="テキスト ボックス 14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8" name="テキスト ボックス 147"/>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4" name="楕円 153"/>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5"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6" name="楕円 155"/>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7" name="テキスト ボックス 156"/>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8" name="楕円 157"/>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9" name="テキスト ボックス 158"/>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60" name="楕円 159"/>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61" name="テキスト ボックス 160"/>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79163</xdr:rowOff>
    </xdr:from>
    <xdr:to>
      <xdr:col>7</xdr:col>
      <xdr:colOff>31750</xdr:colOff>
      <xdr:row>61</xdr:row>
      <xdr:rowOff>9313</xdr:rowOff>
    </xdr:to>
    <xdr:sp macro="" textlink="">
      <xdr:nvSpPr>
        <xdr:cNvPr id="162" name="楕円 161"/>
        <xdr:cNvSpPr/>
      </xdr:nvSpPr>
      <xdr:spPr>
        <a:xfrm>
          <a:off x="1397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19490</xdr:rowOff>
    </xdr:from>
    <xdr:ext cx="762000" cy="259045"/>
    <xdr:sp macro="" textlink="">
      <xdr:nvSpPr>
        <xdr:cNvPr id="163" name="テキスト ボックス 162"/>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年度途中に議員数が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名減り議員報酬が減（▲</a:t>
          </a:r>
          <a:r>
            <a:rPr kumimoji="1" lang="en-US" altLang="ja-JP" sz="1100">
              <a:latin typeface="ＭＳ Ｐゴシック" panose="020B0600070205080204" pitchFamily="50" charset="-128"/>
              <a:ea typeface="ＭＳ Ｐゴシック" panose="020B0600070205080204" pitchFamily="50" charset="-128"/>
            </a:rPr>
            <a:t>3,469</a:t>
          </a:r>
          <a:r>
            <a:rPr kumimoji="1" lang="ja-JP" altLang="en-US" sz="1100">
              <a:latin typeface="ＭＳ Ｐゴシック" panose="020B0600070205080204" pitchFamily="50" charset="-128"/>
              <a:ea typeface="ＭＳ Ｐゴシック" panose="020B0600070205080204" pitchFamily="50" charset="-128"/>
            </a:rPr>
            <a:t>千円）となったが、選挙が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回あったため選挙に係る報酬等により、委員等報酬が増加（</a:t>
          </a:r>
          <a:r>
            <a:rPr kumimoji="1" lang="en-US" altLang="ja-JP" sz="1100">
              <a:latin typeface="ＭＳ Ｐゴシック" panose="020B0600070205080204" pitchFamily="50" charset="-128"/>
              <a:ea typeface="ＭＳ Ｐゴシック" panose="020B0600070205080204" pitchFamily="50" charset="-128"/>
            </a:rPr>
            <a:t>+3,800</a:t>
          </a:r>
          <a:r>
            <a:rPr kumimoji="1" lang="ja-JP" altLang="en-US" sz="1100">
              <a:latin typeface="ＭＳ Ｐゴシック" panose="020B0600070205080204" pitchFamily="50" charset="-128"/>
              <a:ea typeface="ＭＳ Ｐゴシック" panose="020B0600070205080204" pitchFamily="50" charset="-128"/>
            </a:rPr>
            <a:t>千円）した。職員数が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名増加したことにより、職員給が増え（</a:t>
          </a:r>
          <a:r>
            <a:rPr kumimoji="1" lang="en-US" altLang="ja-JP" sz="1100">
              <a:latin typeface="ＭＳ Ｐゴシック" panose="020B0600070205080204" pitchFamily="50" charset="-128"/>
              <a:ea typeface="ＭＳ Ｐゴシック" panose="020B0600070205080204" pitchFamily="50" charset="-128"/>
            </a:rPr>
            <a:t>+9,975</a:t>
          </a:r>
          <a:r>
            <a:rPr kumimoji="1" lang="ja-JP" altLang="en-US" sz="1100">
              <a:latin typeface="ＭＳ Ｐゴシック" panose="020B0600070205080204" pitchFamily="50" charset="-128"/>
              <a:ea typeface="ＭＳ Ｐゴシック" panose="020B0600070205080204" pitchFamily="50" charset="-128"/>
            </a:rPr>
            <a:t>千円）、人件費が全体的に増加した。物件費では、Ｈ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年に新築した学校給食センターがオール電化になったことにより、光熱水費の増（</a:t>
          </a:r>
          <a:r>
            <a:rPr kumimoji="1" lang="en-US" altLang="ja-JP" sz="1100">
              <a:latin typeface="ＭＳ Ｐゴシック" panose="020B0600070205080204" pitchFamily="50" charset="-128"/>
              <a:ea typeface="ＭＳ Ｐゴシック" panose="020B0600070205080204" pitchFamily="50" charset="-128"/>
            </a:rPr>
            <a:t>+11,479</a:t>
          </a:r>
          <a:r>
            <a:rPr kumimoji="1" lang="ja-JP" altLang="en-US" sz="1100">
              <a:latin typeface="ＭＳ Ｐゴシック" panose="020B0600070205080204" pitchFamily="50" charset="-128"/>
              <a:ea typeface="ＭＳ Ｐゴシック" panose="020B0600070205080204" pitchFamily="50" charset="-128"/>
            </a:rPr>
            <a:t>千円）や、配送に係る委託料の増（</a:t>
          </a:r>
          <a:r>
            <a:rPr kumimoji="1" lang="en-US" altLang="ja-JP" sz="1100">
              <a:latin typeface="ＭＳ Ｐゴシック" panose="020B0600070205080204" pitchFamily="50" charset="-128"/>
              <a:ea typeface="ＭＳ Ｐゴシック" panose="020B0600070205080204" pitchFamily="50" charset="-128"/>
            </a:rPr>
            <a:t>+7,593</a:t>
          </a:r>
          <a:r>
            <a:rPr kumimoji="1" lang="ja-JP" altLang="en-US" sz="1100">
              <a:latin typeface="ＭＳ Ｐゴシック" panose="020B0600070205080204" pitchFamily="50" charset="-128"/>
              <a:ea typeface="ＭＳ Ｐゴシック" panose="020B0600070205080204" pitchFamily="50" charset="-128"/>
            </a:rPr>
            <a:t>千円）、スクールバスの増便に係る運行委託料の増加（</a:t>
          </a:r>
          <a:r>
            <a:rPr kumimoji="1" lang="en-US" altLang="ja-JP" sz="1100">
              <a:latin typeface="ＭＳ Ｐゴシック" panose="020B0600070205080204" pitchFamily="50" charset="-128"/>
              <a:ea typeface="ＭＳ Ｐゴシック" panose="020B0600070205080204" pitchFamily="50" charset="-128"/>
            </a:rPr>
            <a:t>+4,596</a:t>
          </a:r>
          <a:r>
            <a:rPr kumimoji="1" lang="ja-JP" altLang="en-US" sz="1100">
              <a:latin typeface="ＭＳ Ｐゴシック" panose="020B0600070205080204" pitchFamily="50" charset="-128"/>
              <a:ea typeface="ＭＳ Ｐゴシック" panose="020B0600070205080204" pitchFamily="50" charset="-128"/>
            </a:rPr>
            <a:t>千円）などにより、</a:t>
          </a:r>
          <a:r>
            <a:rPr kumimoji="1" lang="en-US" altLang="ja-JP" sz="1100">
              <a:latin typeface="ＭＳ Ｐゴシック" panose="020B0600070205080204" pitchFamily="50" charset="-128"/>
              <a:ea typeface="ＭＳ Ｐゴシック" panose="020B0600070205080204" pitchFamily="50" charset="-128"/>
            </a:rPr>
            <a:t>38,879</a:t>
          </a:r>
          <a:r>
            <a:rPr kumimoji="1" lang="ja-JP" altLang="en-US" sz="1100">
              <a:latin typeface="ＭＳ Ｐゴシック" panose="020B0600070205080204" pitchFamily="50" charset="-128"/>
              <a:ea typeface="ＭＳ Ｐゴシック" panose="020B0600070205080204" pitchFamily="50" charset="-128"/>
            </a:rPr>
            <a:t>千円増加となった。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人口は今後も減少していく見込みで、経費については早急に大幅な改善は見込めないため、人口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人当たりの決算額は増えていくと予想される。</a:t>
          </a:r>
          <a:r>
            <a:rPr kumimoji="1" lang="ja-JP" altLang="ja-JP" sz="1100">
              <a:solidFill>
                <a:schemeClr val="dk1"/>
              </a:solidFill>
              <a:effectLst/>
              <a:latin typeface="+mn-lt"/>
              <a:ea typeface="+mn-ea"/>
              <a:cs typeface="+mn-cs"/>
            </a:rPr>
            <a:t>事業の見直し又は廃止</a:t>
          </a:r>
          <a:r>
            <a:rPr kumimoji="1" lang="ja-JP" altLang="en-US" sz="1100">
              <a:solidFill>
                <a:schemeClr val="dk1"/>
              </a:solidFill>
              <a:effectLst/>
              <a:latin typeface="+mn-lt"/>
              <a:ea typeface="+mn-ea"/>
              <a:cs typeface="+mn-cs"/>
            </a:rPr>
            <a:t>を積極的におこない、経費削減に努める。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143077</xdr:rowOff>
    </xdr:from>
    <xdr:to>
      <xdr:col>23</xdr:col>
      <xdr:colOff>133350</xdr:colOff>
      <xdr:row>82</xdr:row>
      <xdr:rowOff>167641</xdr:rowOff>
    </xdr:to>
    <xdr:cxnSp macro="">
      <xdr:nvCxnSpPr>
        <xdr:cNvPr id="198" name="直線コネクタ 197"/>
        <xdr:cNvCxnSpPr/>
      </xdr:nvCxnSpPr>
      <xdr:spPr>
        <a:xfrm>
          <a:off x="4114800" y="14201977"/>
          <a:ext cx="838200" cy="2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129890</xdr:rowOff>
    </xdr:from>
    <xdr:to>
      <xdr:col>19</xdr:col>
      <xdr:colOff>133350</xdr:colOff>
      <xdr:row>82</xdr:row>
      <xdr:rowOff>143077</xdr:rowOff>
    </xdr:to>
    <xdr:cxnSp macro="">
      <xdr:nvCxnSpPr>
        <xdr:cNvPr id="201" name="直線コネクタ 200"/>
        <xdr:cNvCxnSpPr/>
      </xdr:nvCxnSpPr>
      <xdr:spPr>
        <a:xfrm>
          <a:off x="3225800" y="14188790"/>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111771</xdr:rowOff>
    </xdr:from>
    <xdr:to>
      <xdr:col>15</xdr:col>
      <xdr:colOff>82550</xdr:colOff>
      <xdr:row>82</xdr:row>
      <xdr:rowOff>129890</xdr:rowOff>
    </xdr:to>
    <xdr:cxnSp macro="">
      <xdr:nvCxnSpPr>
        <xdr:cNvPr id="204" name="直線コネクタ 203"/>
        <xdr:cNvCxnSpPr/>
      </xdr:nvCxnSpPr>
      <xdr:spPr>
        <a:xfrm>
          <a:off x="2336800" y="14170671"/>
          <a:ext cx="889000" cy="1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75650</xdr:rowOff>
    </xdr:from>
    <xdr:to>
      <xdr:col>11</xdr:col>
      <xdr:colOff>31750</xdr:colOff>
      <xdr:row>82</xdr:row>
      <xdr:rowOff>111771</xdr:rowOff>
    </xdr:to>
    <xdr:cxnSp macro="">
      <xdr:nvCxnSpPr>
        <xdr:cNvPr id="207" name="直線コネクタ 206"/>
        <xdr:cNvCxnSpPr/>
      </xdr:nvCxnSpPr>
      <xdr:spPr>
        <a:xfrm>
          <a:off x="1447800" y="14134550"/>
          <a:ext cx="889000" cy="3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138468</xdr:rowOff>
    </xdr:from>
    <xdr:ext cx="762000" cy="259045"/>
    <xdr:sp macro="" textlink="">
      <xdr:nvSpPr>
        <xdr:cNvPr id="209" name="テキスト ボックス 208"/>
        <xdr:cNvSpPr txBox="1"/>
      </xdr:nvSpPr>
      <xdr:spPr>
        <a:xfrm>
          <a:off x="1955800" y="138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22251</xdr:rowOff>
    </xdr:from>
    <xdr:ext cx="762000" cy="259045"/>
    <xdr:sp macro="" textlink="">
      <xdr:nvSpPr>
        <xdr:cNvPr id="211" name="テキスト ボックス 210"/>
        <xdr:cNvSpPr txBox="1"/>
      </xdr:nvSpPr>
      <xdr:spPr>
        <a:xfrm>
          <a:off x="1066800" y="1373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116841</xdr:rowOff>
    </xdr:from>
    <xdr:to>
      <xdr:col>23</xdr:col>
      <xdr:colOff>184150</xdr:colOff>
      <xdr:row>83</xdr:row>
      <xdr:rowOff>46991</xdr:rowOff>
    </xdr:to>
    <xdr:sp macro="" textlink="">
      <xdr:nvSpPr>
        <xdr:cNvPr id="217" name="楕円 216"/>
        <xdr:cNvSpPr/>
      </xdr:nvSpPr>
      <xdr:spPr>
        <a:xfrm>
          <a:off x="4902200" y="141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88918</xdr:rowOff>
    </xdr:from>
    <xdr:ext cx="762000" cy="259045"/>
    <xdr:sp macro="" textlink="">
      <xdr:nvSpPr>
        <xdr:cNvPr id="218" name="人件費・物件費等の状況該当値テキスト"/>
        <xdr:cNvSpPr txBox="1"/>
      </xdr:nvSpPr>
      <xdr:spPr>
        <a:xfrm>
          <a:off x="5041900" y="1414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92277</xdr:rowOff>
    </xdr:from>
    <xdr:to>
      <xdr:col>19</xdr:col>
      <xdr:colOff>184150</xdr:colOff>
      <xdr:row>83</xdr:row>
      <xdr:rowOff>22427</xdr:rowOff>
    </xdr:to>
    <xdr:sp macro="" textlink="">
      <xdr:nvSpPr>
        <xdr:cNvPr id="219" name="楕円 218"/>
        <xdr:cNvSpPr/>
      </xdr:nvSpPr>
      <xdr:spPr>
        <a:xfrm>
          <a:off x="4064000" y="141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7204</xdr:rowOff>
    </xdr:from>
    <xdr:ext cx="736600" cy="259045"/>
    <xdr:sp macro="" textlink="">
      <xdr:nvSpPr>
        <xdr:cNvPr id="220" name="テキスト ボックス 219"/>
        <xdr:cNvSpPr txBox="1"/>
      </xdr:nvSpPr>
      <xdr:spPr>
        <a:xfrm>
          <a:off x="3733800" y="1423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79090</xdr:rowOff>
    </xdr:from>
    <xdr:to>
      <xdr:col>15</xdr:col>
      <xdr:colOff>133350</xdr:colOff>
      <xdr:row>83</xdr:row>
      <xdr:rowOff>9240</xdr:rowOff>
    </xdr:to>
    <xdr:sp macro="" textlink="">
      <xdr:nvSpPr>
        <xdr:cNvPr id="221" name="楕円 220"/>
        <xdr:cNvSpPr/>
      </xdr:nvSpPr>
      <xdr:spPr>
        <a:xfrm>
          <a:off x="3175000" y="141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165467</xdr:rowOff>
    </xdr:from>
    <xdr:ext cx="762000" cy="259045"/>
    <xdr:sp macro="" textlink="">
      <xdr:nvSpPr>
        <xdr:cNvPr id="222" name="テキスト ボックス 221"/>
        <xdr:cNvSpPr txBox="1"/>
      </xdr:nvSpPr>
      <xdr:spPr>
        <a:xfrm>
          <a:off x="2844800" y="1422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60971</xdr:rowOff>
    </xdr:from>
    <xdr:to>
      <xdr:col>11</xdr:col>
      <xdr:colOff>82550</xdr:colOff>
      <xdr:row>82</xdr:row>
      <xdr:rowOff>162571</xdr:rowOff>
    </xdr:to>
    <xdr:sp macro="" textlink="">
      <xdr:nvSpPr>
        <xdr:cNvPr id="223" name="楕円 222"/>
        <xdr:cNvSpPr/>
      </xdr:nvSpPr>
      <xdr:spPr>
        <a:xfrm>
          <a:off x="2286000" y="1411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147348</xdr:rowOff>
    </xdr:from>
    <xdr:ext cx="762000" cy="259045"/>
    <xdr:sp macro="" textlink="">
      <xdr:nvSpPr>
        <xdr:cNvPr id="224" name="テキスト ボックス 223"/>
        <xdr:cNvSpPr txBox="1"/>
      </xdr:nvSpPr>
      <xdr:spPr>
        <a:xfrm>
          <a:off x="1955800" y="1420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24850</xdr:rowOff>
    </xdr:from>
    <xdr:to>
      <xdr:col>7</xdr:col>
      <xdr:colOff>31750</xdr:colOff>
      <xdr:row>82</xdr:row>
      <xdr:rowOff>126450</xdr:rowOff>
    </xdr:to>
    <xdr:sp macro="" textlink="">
      <xdr:nvSpPr>
        <xdr:cNvPr id="225" name="楕円 224"/>
        <xdr:cNvSpPr/>
      </xdr:nvSpPr>
      <xdr:spPr>
        <a:xfrm>
          <a:off x="1397000" y="140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111227</xdr:rowOff>
    </xdr:from>
    <xdr:ext cx="762000" cy="259045"/>
    <xdr:sp macro="" textlink="">
      <xdr:nvSpPr>
        <xdr:cNvPr id="226" name="テキスト ボックス 225"/>
        <xdr:cNvSpPr txBox="1"/>
      </xdr:nvSpPr>
      <xdr:spPr>
        <a:xfrm>
          <a:off x="1066800" y="141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と同様の数値であり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平成２６年度数値よりは１．７ポイント増えてはいるが、類似団体平均や全国町村</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と比較すると</a:t>
          </a:r>
          <a:r>
            <a:rPr kumimoji="1" lang="ja-JP" altLang="ja-JP" sz="1100">
              <a:solidFill>
                <a:schemeClr val="dk1"/>
              </a:solidFill>
              <a:effectLst/>
              <a:latin typeface="+mn-lt"/>
              <a:ea typeface="+mn-ea"/>
              <a:cs typeface="+mn-cs"/>
            </a:rPr>
            <a:t>低くく推移している。</a:t>
          </a:r>
          <a:endParaRPr lang="ja-JP" altLang="ja-JP" sz="1400">
            <a:effectLst/>
          </a:endParaRPr>
        </a:p>
        <a:p>
          <a:r>
            <a:rPr kumimoji="1" lang="ja-JP" altLang="ja-JP" sz="1100">
              <a:solidFill>
                <a:schemeClr val="dk1"/>
              </a:solidFill>
              <a:effectLst/>
              <a:latin typeface="+mn-lt"/>
              <a:ea typeface="+mn-ea"/>
              <a:cs typeface="+mn-cs"/>
            </a:rPr>
            <a:t>　今後も地域の実情に合わせた給与水準の維持に努める。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170745</xdr:rowOff>
    </xdr:from>
    <xdr:to>
      <xdr:col>81</xdr:col>
      <xdr:colOff>44450</xdr:colOff>
      <xdr:row>82</xdr:row>
      <xdr:rowOff>170745</xdr:rowOff>
    </xdr:to>
    <xdr:cxnSp macro="">
      <xdr:nvCxnSpPr>
        <xdr:cNvPr id="260" name="直線コネクタ 259"/>
        <xdr:cNvCxnSpPr/>
      </xdr:nvCxnSpPr>
      <xdr:spPr>
        <a:xfrm>
          <a:off x="16179800" y="142296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141111</xdr:rowOff>
    </xdr:from>
    <xdr:to>
      <xdr:col>77</xdr:col>
      <xdr:colOff>44450</xdr:colOff>
      <xdr:row>82</xdr:row>
      <xdr:rowOff>170745</xdr:rowOff>
    </xdr:to>
    <xdr:cxnSp macro="">
      <xdr:nvCxnSpPr>
        <xdr:cNvPr id="263" name="直線コネクタ 262"/>
        <xdr:cNvCxnSpPr/>
      </xdr:nvCxnSpPr>
      <xdr:spPr>
        <a:xfrm>
          <a:off x="15290800" y="140285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141111</xdr:rowOff>
    </xdr:to>
    <xdr:cxnSp macro="">
      <xdr:nvCxnSpPr>
        <xdr:cNvPr id="266" name="直線コネクタ 265"/>
        <xdr:cNvCxnSpPr/>
      </xdr:nvCxnSpPr>
      <xdr:spPr>
        <a:xfrm>
          <a:off x="14401800" y="140017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81</xdr:row>
      <xdr:rowOff>141111</xdr:rowOff>
    </xdr:to>
    <xdr:cxnSp macro="">
      <xdr:nvCxnSpPr>
        <xdr:cNvPr id="269" name="直線コネクタ 268"/>
        <xdr:cNvCxnSpPr/>
      </xdr:nvCxnSpPr>
      <xdr:spPr>
        <a:xfrm flipV="1">
          <a:off x="13512800" y="140017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1" name="テキスト ボックス 270"/>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3" name="テキスト ボックス 27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119945</xdr:rowOff>
    </xdr:from>
    <xdr:to>
      <xdr:col>81</xdr:col>
      <xdr:colOff>95250</xdr:colOff>
      <xdr:row>83</xdr:row>
      <xdr:rowOff>50095</xdr:rowOff>
    </xdr:to>
    <xdr:sp macro="" textlink="">
      <xdr:nvSpPr>
        <xdr:cNvPr id="279" name="楕円 278"/>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136472</xdr:rowOff>
    </xdr:from>
    <xdr:ext cx="762000" cy="259045"/>
    <xdr:sp macro="" textlink="">
      <xdr:nvSpPr>
        <xdr:cNvPr id="280" name="給与水準   （国との比較）該当値テキスト"/>
        <xdr:cNvSpPr txBox="1"/>
      </xdr:nvSpPr>
      <xdr:spPr>
        <a:xfrm>
          <a:off x="171069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119945</xdr:rowOff>
    </xdr:from>
    <xdr:to>
      <xdr:col>77</xdr:col>
      <xdr:colOff>95250</xdr:colOff>
      <xdr:row>83</xdr:row>
      <xdr:rowOff>50095</xdr:rowOff>
    </xdr:to>
    <xdr:sp macro="" textlink="">
      <xdr:nvSpPr>
        <xdr:cNvPr id="281" name="楕円 280"/>
        <xdr:cNvSpPr/>
      </xdr:nvSpPr>
      <xdr:spPr>
        <a:xfrm>
          <a:off x="16129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60272</xdr:rowOff>
    </xdr:from>
    <xdr:ext cx="736600" cy="259045"/>
    <xdr:sp macro="" textlink="">
      <xdr:nvSpPr>
        <xdr:cNvPr id="282" name="テキスト ボックス 281"/>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90311</xdr:rowOff>
    </xdr:from>
    <xdr:to>
      <xdr:col>73</xdr:col>
      <xdr:colOff>44450</xdr:colOff>
      <xdr:row>82</xdr:row>
      <xdr:rowOff>20461</xdr:rowOff>
    </xdr:to>
    <xdr:sp macro="" textlink="">
      <xdr:nvSpPr>
        <xdr:cNvPr id="283" name="楕円 282"/>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30638</xdr:rowOff>
    </xdr:from>
    <xdr:ext cx="762000" cy="259045"/>
    <xdr:sp macro="" textlink="">
      <xdr:nvSpPr>
        <xdr:cNvPr id="284" name="テキスト ボックス 283"/>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5" name="楕円 284"/>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6" name="テキスト ボックス 285"/>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90311</xdr:rowOff>
    </xdr:from>
    <xdr:to>
      <xdr:col>64</xdr:col>
      <xdr:colOff>152400</xdr:colOff>
      <xdr:row>82</xdr:row>
      <xdr:rowOff>20461</xdr:rowOff>
    </xdr:to>
    <xdr:sp macro="" textlink="">
      <xdr:nvSpPr>
        <xdr:cNvPr id="287" name="楕円 286"/>
        <xdr:cNvSpPr/>
      </xdr:nvSpPr>
      <xdr:spPr>
        <a:xfrm>
          <a:off x="13462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30638</xdr:rowOff>
    </xdr:from>
    <xdr:ext cx="762000" cy="259045"/>
    <xdr:sp macro="" textlink="">
      <xdr:nvSpPr>
        <xdr:cNvPr id="288" name="テキスト ボックス 287"/>
        <xdr:cNvSpPr txBox="1"/>
      </xdr:nvSpPr>
      <xdr:spPr>
        <a:xfrm>
          <a:off x="13131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平成２５年度に策定した職員適正化計画に基づき定員の適正化に努めている</a:t>
          </a:r>
          <a:r>
            <a:rPr kumimoji="1" lang="ja-JP" altLang="en-US" sz="1100">
              <a:solidFill>
                <a:schemeClr val="dk1"/>
              </a:solidFill>
              <a:effectLst/>
              <a:latin typeface="+mn-lt"/>
              <a:ea typeface="+mn-ea"/>
              <a:cs typeface="+mn-cs"/>
            </a:rPr>
            <a:t>が、類似団体平均の１．２倍、埼玉県平均の２倍となっており、大きな差が出ている。</a:t>
          </a:r>
          <a:endParaRPr lang="ja-JP" altLang="ja-JP" sz="1400">
            <a:effectLst/>
          </a:endParaRPr>
        </a:p>
        <a:p>
          <a:r>
            <a:rPr kumimoji="1" lang="ja-JP" altLang="ja-JP" sz="1100">
              <a:solidFill>
                <a:schemeClr val="dk1"/>
              </a:solidFill>
              <a:effectLst/>
              <a:latin typeface="+mn-lt"/>
              <a:ea typeface="+mn-ea"/>
              <a:cs typeface="+mn-cs"/>
            </a:rPr>
            <a:t>　町面積が広く、今の事務事業を継続するにはある程度の職員数の確保は必要であり、大幅な削減は難しいと考える。年々人口も減少していくため、数値においては増加していくと考えられる。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事業の見直しをおこない、縮小又は廃止等を積極的に実施するとともに、新規採用を抑制することにより、職員適正化に取り組んでいく必要がある。</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165227</xdr:rowOff>
    </xdr:to>
    <xdr:cxnSp macro="">
      <xdr:nvCxnSpPr>
        <xdr:cNvPr id="323" name="直線コネクタ 322"/>
        <xdr:cNvCxnSpPr/>
      </xdr:nvCxnSpPr>
      <xdr:spPr>
        <a:xfrm>
          <a:off x="16179800" y="1060196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110532</xdr:rowOff>
    </xdr:from>
    <xdr:to>
      <xdr:col>77</xdr:col>
      <xdr:colOff>44450</xdr:colOff>
      <xdr:row>61</xdr:row>
      <xdr:rowOff>143510</xdr:rowOff>
    </xdr:to>
    <xdr:cxnSp macro="">
      <xdr:nvCxnSpPr>
        <xdr:cNvPr id="326" name="直線コネクタ 325"/>
        <xdr:cNvCxnSpPr/>
      </xdr:nvCxnSpPr>
      <xdr:spPr>
        <a:xfrm>
          <a:off x="15290800" y="10568982"/>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104902</xdr:rowOff>
    </xdr:from>
    <xdr:to>
      <xdr:col>72</xdr:col>
      <xdr:colOff>203200</xdr:colOff>
      <xdr:row>61</xdr:row>
      <xdr:rowOff>110532</xdr:rowOff>
    </xdr:to>
    <xdr:cxnSp macro="">
      <xdr:nvCxnSpPr>
        <xdr:cNvPr id="329" name="直線コネクタ 328"/>
        <xdr:cNvCxnSpPr/>
      </xdr:nvCxnSpPr>
      <xdr:spPr>
        <a:xfrm>
          <a:off x="14401800" y="10563352"/>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104902</xdr:rowOff>
    </xdr:from>
    <xdr:to>
      <xdr:col>68</xdr:col>
      <xdr:colOff>152400</xdr:colOff>
      <xdr:row>61</xdr:row>
      <xdr:rowOff>111337</xdr:rowOff>
    </xdr:to>
    <xdr:cxnSp macro="">
      <xdr:nvCxnSpPr>
        <xdr:cNvPr id="332" name="直線コネクタ 331"/>
        <xdr:cNvCxnSpPr/>
      </xdr:nvCxnSpPr>
      <xdr:spPr>
        <a:xfrm flipV="1">
          <a:off x="13512800" y="10563352"/>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9838</xdr:rowOff>
    </xdr:from>
    <xdr:ext cx="762000" cy="259045"/>
    <xdr:sp macro="" textlink="">
      <xdr:nvSpPr>
        <xdr:cNvPr id="334" name="テキスト ボックス 333"/>
        <xdr:cNvSpPr txBox="1"/>
      </xdr:nvSpPr>
      <xdr:spPr>
        <a:xfrm>
          <a:off x="14020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6" name="テキスト ボックス 335"/>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114427</xdr:rowOff>
    </xdr:from>
    <xdr:to>
      <xdr:col>81</xdr:col>
      <xdr:colOff>95250</xdr:colOff>
      <xdr:row>62</xdr:row>
      <xdr:rowOff>44577</xdr:rowOff>
    </xdr:to>
    <xdr:sp macro="" textlink="">
      <xdr:nvSpPr>
        <xdr:cNvPr id="342" name="楕円 341"/>
        <xdr:cNvSpPr/>
      </xdr:nvSpPr>
      <xdr:spPr>
        <a:xfrm>
          <a:off x="169672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86504</xdr:rowOff>
    </xdr:from>
    <xdr:ext cx="762000" cy="259045"/>
    <xdr:sp macro="" textlink="">
      <xdr:nvSpPr>
        <xdr:cNvPr id="343" name="定員管理の状況該当値テキスト"/>
        <xdr:cNvSpPr txBox="1"/>
      </xdr:nvSpPr>
      <xdr:spPr>
        <a:xfrm>
          <a:off x="17106900" y="1054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44" name="楕円 343"/>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45" name="テキスト ボックス 344"/>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59732</xdr:rowOff>
    </xdr:from>
    <xdr:to>
      <xdr:col>73</xdr:col>
      <xdr:colOff>44450</xdr:colOff>
      <xdr:row>61</xdr:row>
      <xdr:rowOff>161332</xdr:rowOff>
    </xdr:to>
    <xdr:sp macro="" textlink="">
      <xdr:nvSpPr>
        <xdr:cNvPr id="346" name="楕円 345"/>
        <xdr:cNvSpPr/>
      </xdr:nvSpPr>
      <xdr:spPr>
        <a:xfrm>
          <a:off x="152400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146109</xdr:rowOff>
    </xdr:from>
    <xdr:ext cx="762000" cy="259045"/>
    <xdr:sp macro="" textlink="">
      <xdr:nvSpPr>
        <xdr:cNvPr id="347" name="テキスト ボックス 346"/>
        <xdr:cNvSpPr txBox="1"/>
      </xdr:nvSpPr>
      <xdr:spPr>
        <a:xfrm>
          <a:off x="14909800" y="106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54102</xdr:rowOff>
    </xdr:from>
    <xdr:to>
      <xdr:col>68</xdr:col>
      <xdr:colOff>203200</xdr:colOff>
      <xdr:row>61</xdr:row>
      <xdr:rowOff>155702</xdr:rowOff>
    </xdr:to>
    <xdr:sp macro="" textlink="">
      <xdr:nvSpPr>
        <xdr:cNvPr id="348" name="楕円 347"/>
        <xdr:cNvSpPr/>
      </xdr:nvSpPr>
      <xdr:spPr>
        <a:xfrm>
          <a:off x="14351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140479</xdr:rowOff>
    </xdr:from>
    <xdr:ext cx="762000" cy="259045"/>
    <xdr:sp macro="" textlink="">
      <xdr:nvSpPr>
        <xdr:cNvPr id="349" name="テキスト ボックス 348"/>
        <xdr:cNvSpPr txBox="1"/>
      </xdr:nvSpPr>
      <xdr:spPr>
        <a:xfrm>
          <a:off x="14020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50" name="楕円 349"/>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51" name="テキスト ボックス 350"/>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は毎年８億円から１０億円で発行しているが、その多くが合併特例債や過疎対策事業債などの交付税措置の地方債であること。また、高利率だった起債の償還が終了してきていることなどの影響により、実質公債費比率は年々改善されてきている。今後は新庁舎建設の予定があり、多額の地方債を発行で比率の上昇が予想される。合併特例債などの交付税措置のある起債の活用や、事業の縮小や廃止を行い、安易に起債に頼ることのないよう財政運営に努めなければならな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164395</xdr:rowOff>
    </xdr:from>
    <xdr:to>
      <xdr:col>81</xdr:col>
      <xdr:colOff>44450</xdr:colOff>
      <xdr:row>40</xdr:row>
      <xdr:rowOff>6350</xdr:rowOff>
    </xdr:to>
    <xdr:cxnSp macro="">
      <xdr:nvCxnSpPr>
        <xdr:cNvPr id="386" name="直線コネクタ 385"/>
        <xdr:cNvCxnSpPr/>
      </xdr:nvCxnSpPr>
      <xdr:spPr>
        <a:xfrm flipV="1">
          <a:off x="16179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127000</xdr:rowOff>
    </xdr:to>
    <xdr:cxnSp macro="">
      <xdr:nvCxnSpPr>
        <xdr:cNvPr id="389" name="直線コネクタ 388"/>
        <xdr:cNvCxnSpPr/>
      </xdr:nvCxnSpPr>
      <xdr:spPr>
        <a:xfrm flipV="1">
          <a:off x="15290800" y="68643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103011</xdr:rowOff>
    </xdr:to>
    <xdr:cxnSp macro="">
      <xdr:nvCxnSpPr>
        <xdr:cNvPr id="392" name="直線コネクタ 391"/>
        <xdr:cNvCxnSpPr/>
      </xdr:nvCxnSpPr>
      <xdr:spPr>
        <a:xfrm flipV="1">
          <a:off x="14401800" y="698500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103011</xdr:rowOff>
    </xdr:from>
    <xdr:to>
      <xdr:col>68</xdr:col>
      <xdr:colOff>152400</xdr:colOff>
      <xdr:row>42</xdr:row>
      <xdr:rowOff>119239</xdr:rowOff>
    </xdr:to>
    <xdr:cxnSp macro="">
      <xdr:nvCxnSpPr>
        <xdr:cNvPr id="395" name="直線コネクタ 394"/>
        <xdr:cNvCxnSpPr/>
      </xdr:nvCxnSpPr>
      <xdr:spPr>
        <a:xfrm flipV="1">
          <a:off x="13512800" y="713246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405" name="楕円 404"/>
        <xdr:cNvSpPr/>
      </xdr:nvSpPr>
      <xdr:spPr>
        <a:xfrm>
          <a:off x="16967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130122</xdr:rowOff>
    </xdr:from>
    <xdr:ext cx="762000" cy="259045"/>
    <xdr:sp macro="" textlink="">
      <xdr:nvSpPr>
        <xdr:cNvPr id="406" name="公債費負担の状況該当値テキスト"/>
        <xdr:cNvSpPr txBox="1"/>
      </xdr:nvSpPr>
      <xdr:spPr>
        <a:xfrm>
          <a:off x="17106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7" name="楕円 406"/>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8" name="テキスト ボックス 407"/>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9" name="楕円 408"/>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10" name="テキスト ボックス 40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52211</xdr:rowOff>
    </xdr:from>
    <xdr:to>
      <xdr:col>68</xdr:col>
      <xdr:colOff>203200</xdr:colOff>
      <xdr:row>41</xdr:row>
      <xdr:rowOff>153811</xdr:rowOff>
    </xdr:to>
    <xdr:sp macro="" textlink="">
      <xdr:nvSpPr>
        <xdr:cNvPr id="411" name="楕円 410"/>
        <xdr:cNvSpPr/>
      </xdr:nvSpPr>
      <xdr:spPr>
        <a:xfrm>
          <a:off x="14351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412" name="テキスト ボックス 41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68439</xdr:rowOff>
    </xdr:from>
    <xdr:to>
      <xdr:col>64</xdr:col>
      <xdr:colOff>152400</xdr:colOff>
      <xdr:row>42</xdr:row>
      <xdr:rowOff>170039</xdr:rowOff>
    </xdr:to>
    <xdr:sp macro="" textlink="">
      <xdr:nvSpPr>
        <xdr:cNvPr id="413" name="楕円 412"/>
        <xdr:cNvSpPr/>
      </xdr:nvSpPr>
      <xdr:spPr>
        <a:xfrm>
          <a:off x="13462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154816</xdr:rowOff>
    </xdr:from>
    <xdr:ext cx="762000" cy="259045"/>
    <xdr:sp macro="" textlink="">
      <xdr:nvSpPr>
        <xdr:cNvPr id="414" name="テキスト ボックス 413"/>
        <xdr:cNvSpPr txBox="1"/>
      </xdr:nvSpPr>
      <xdr:spPr>
        <a:xfrm>
          <a:off x="13131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と比較し１．６％改善しており、類似団体平均より良い数値となっている。主な要因としては、平成２６年度以降、毎年８億円から１０億円の地方債を発行しているものの、その全てが合併特例債や過疎対策事業債などの交付税措置のある起債であり、これらの起債の地方債残高に占める割合が増えていることにより、基準財政需要額算入見込額も増えていることが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将来負担比率の数値は良くなってきてはいるが、埼玉県平均よりは高い状況である。今後、人口減少により大幅な税収減が予想される。それに対し、老朽化した施設の修繕費用が増加傾向であることや新庁舎建設等が予定されている。事業の縮小や廃止など、本当に必要な事業の見極めをおこない、後世への負担を少しでも軽減するよう努めていく必要があ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130302</xdr:rowOff>
    </xdr:from>
    <xdr:to>
      <xdr:col>81</xdr:col>
      <xdr:colOff>44450</xdr:colOff>
      <xdr:row>15</xdr:row>
      <xdr:rowOff>145745</xdr:rowOff>
    </xdr:to>
    <xdr:cxnSp macro="">
      <xdr:nvCxnSpPr>
        <xdr:cNvPr id="446" name="直線コネクタ 445"/>
        <xdr:cNvCxnSpPr/>
      </xdr:nvCxnSpPr>
      <xdr:spPr>
        <a:xfrm flipV="1">
          <a:off x="16179800" y="2702052"/>
          <a:ext cx="8382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7"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143815</xdr:rowOff>
    </xdr:from>
    <xdr:to>
      <xdr:col>77</xdr:col>
      <xdr:colOff>44450</xdr:colOff>
      <xdr:row>15</xdr:row>
      <xdr:rowOff>145745</xdr:rowOff>
    </xdr:to>
    <xdr:cxnSp macro="">
      <xdr:nvCxnSpPr>
        <xdr:cNvPr id="449" name="直線コネクタ 448"/>
        <xdr:cNvCxnSpPr/>
      </xdr:nvCxnSpPr>
      <xdr:spPr>
        <a:xfrm>
          <a:off x="15290800" y="271556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51" name="テキスト ボックス 450"/>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143815</xdr:rowOff>
    </xdr:from>
    <xdr:to>
      <xdr:col>72</xdr:col>
      <xdr:colOff>203200</xdr:colOff>
      <xdr:row>16</xdr:row>
      <xdr:rowOff>38964</xdr:rowOff>
    </xdr:to>
    <xdr:cxnSp macro="">
      <xdr:nvCxnSpPr>
        <xdr:cNvPr id="452" name="直線コネクタ 451"/>
        <xdr:cNvCxnSpPr/>
      </xdr:nvCxnSpPr>
      <xdr:spPr>
        <a:xfrm flipV="1">
          <a:off x="14401800" y="2715565"/>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25451</xdr:rowOff>
    </xdr:from>
    <xdr:to>
      <xdr:col>68</xdr:col>
      <xdr:colOff>152400</xdr:colOff>
      <xdr:row>16</xdr:row>
      <xdr:rowOff>38964</xdr:rowOff>
    </xdr:to>
    <xdr:cxnSp macro="">
      <xdr:nvCxnSpPr>
        <xdr:cNvPr id="455" name="直線コネクタ 454"/>
        <xdr:cNvCxnSpPr/>
      </xdr:nvCxnSpPr>
      <xdr:spPr>
        <a:xfrm>
          <a:off x="13512800" y="2768651"/>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6" name="フローチャート: 判断 45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7" name="テキスト ボックス 45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8" name="フローチャート: 判断 457"/>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9" name="テキスト ボックス 458"/>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79502</xdr:rowOff>
    </xdr:from>
    <xdr:to>
      <xdr:col>81</xdr:col>
      <xdr:colOff>95250</xdr:colOff>
      <xdr:row>16</xdr:row>
      <xdr:rowOff>9652</xdr:rowOff>
    </xdr:to>
    <xdr:sp macro="" textlink="">
      <xdr:nvSpPr>
        <xdr:cNvPr id="465" name="楕円 464"/>
        <xdr:cNvSpPr/>
      </xdr:nvSpPr>
      <xdr:spPr>
        <a:xfrm>
          <a:off x="16967200" y="265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96029</xdr:rowOff>
    </xdr:from>
    <xdr:ext cx="762000" cy="259045"/>
    <xdr:sp macro="" textlink="">
      <xdr:nvSpPr>
        <xdr:cNvPr id="466" name="将来負担の状況該当値テキスト"/>
        <xdr:cNvSpPr txBox="1"/>
      </xdr:nvSpPr>
      <xdr:spPr>
        <a:xfrm>
          <a:off x="17106900" y="249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94945</xdr:rowOff>
    </xdr:from>
    <xdr:to>
      <xdr:col>77</xdr:col>
      <xdr:colOff>95250</xdr:colOff>
      <xdr:row>16</xdr:row>
      <xdr:rowOff>25095</xdr:rowOff>
    </xdr:to>
    <xdr:sp macro="" textlink="">
      <xdr:nvSpPr>
        <xdr:cNvPr id="467" name="楕円 466"/>
        <xdr:cNvSpPr/>
      </xdr:nvSpPr>
      <xdr:spPr>
        <a:xfrm>
          <a:off x="16129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35272</xdr:rowOff>
    </xdr:from>
    <xdr:ext cx="736600" cy="259045"/>
    <xdr:sp macro="" textlink="">
      <xdr:nvSpPr>
        <xdr:cNvPr id="468" name="テキスト ボックス 467"/>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93015</xdr:rowOff>
    </xdr:from>
    <xdr:to>
      <xdr:col>73</xdr:col>
      <xdr:colOff>44450</xdr:colOff>
      <xdr:row>16</xdr:row>
      <xdr:rowOff>23165</xdr:rowOff>
    </xdr:to>
    <xdr:sp macro="" textlink="">
      <xdr:nvSpPr>
        <xdr:cNvPr id="469" name="楕円 468"/>
        <xdr:cNvSpPr/>
      </xdr:nvSpPr>
      <xdr:spPr>
        <a:xfrm>
          <a:off x="15240000" y="26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7942</xdr:rowOff>
    </xdr:from>
    <xdr:ext cx="762000" cy="259045"/>
    <xdr:sp macro="" textlink="">
      <xdr:nvSpPr>
        <xdr:cNvPr id="470" name="テキスト ボックス 469"/>
        <xdr:cNvSpPr txBox="1"/>
      </xdr:nvSpPr>
      <xdr:spPr>
        <a:xfrm>
          <a:off x="14909800" y="275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159614</xdr:rowOff>
    </xdr:from>
    <xdr:to>
      <xdr:col>68</xdr:col>
      <xdr:colOff>203200</xdr:colOff>
      <xdr:row>16</xdr:row>
      <xdr:rowOff>89764</xdr:rowOff>
    </xdr:to>
    <xdr:sp macro="" textlink="">
      <xdr:nvSpPr>
        <xdr:cNvPr id="471" name="楕円 470"/>
        <xdr:cNvSpPr/>
      </xdr:nvSpPr>
      <xdr:spPr>
        <a:xfrm>
          <a:off x="14351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74541</xdr:rowOff>
    </xdr:from>
    <xdr:ext cx="762000" cy="259045"/>
    <xdr:sp macro="" textlink="">
      <xdr:nvSpPr>
        <xdr:cNvPr id="472" name="テキスト ボックス 471"/>
        <xdr:cNvSpPr txBox="1"/>
      </xdr:nvSpPr>
      <xdr:spPr>
        <a:xfrm>
          <a:off x="14020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146101</xdr:rowOff>
    </xdr:from>
    <xdr:to>
      <xdr:col>64</xdr:col>
      <xdr:colOff>152400</xdr:colOff>
      <xdr:row>16</xdr:row>
      <xdr:rowOff>76251</xdr:rowOff>
    </xdr:to>
    <xdr:sp macro="" textlink="">
      <xdr:nvSpPr>
        <xdr:cNvPr id="473" name="楕円 472"/>
        <xdr:cNvSpPr/>
      </xdr:nvSpPr>
      <xdr:spPr>
        <a:xfrm>
          <a:off x="13462000" y="2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61028</xdr:rowOff>
    </xdr:from>
    <xdr:ext cx="762000" cy="259045"/>
    <xdr:sp macro="" textlink="">
      <xdr:nvSpPr>
        <xdr:cNvPr id="474" name="テキスト ボックス 473"/>
        <xdr:cNvSpPr txBox="1"/>
      </xdr:nvSpPr>
      <xdr:spPr>
        <a:xfrm>
          <a:off x="13131800" y="280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11,866
171.26
7,175,464
6,759,957
413,463
4,303,593
7,509,276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年度途中で議員数が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名減となり議員報酬は減となったが、選挙が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回あったため、選挙に係る報酬等により委員等報酬が増加した。また、職員数が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名増加したことにより、職員給が増となったほか、退職者数が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名増加したため退職手当組合特別負担金が増加したことにより、人件費が全体的に増加した。今後も、職員適正化計画に基づき、適正な人員配置を行い人件費の削減に努める。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115570</xdr:rowOff>
    </xdr:to>
    <xdr:cxnSp macro="">
      <xdr:nvCxnSpPr>
        <xdr:cNvPr id="66" name="直線コネクタ 65"/>
        <xdr:cNvCxnSpPr/>
      </xdr:nvCxnSpPr>
      <xdr:spPr>
        <a:xfrm>
          <a:off x="3987800" y="63525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77470</xdr:rowOff>
    </xdr:to>
    <xdr:cxnSp macro="">
      <xdr:nvCxnSpPr>
        <xdr:cNvPr id="69" name="直線コネクタ 68"/>
        <xdr:cNvCxnSpPr/>
      </xdr:nvCxnSpPr>
      <xdr:spPr>
        <a:xfrm flipV="1">
          <a:off x="3098800" y="6352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38</xdr:row>
      <xdr:rowOff>35560</xdr:rowOff>
    </xdr:to>
    <xdr:cxnSp macro="">
      <xdr:nvCxnSpPr>
        <xdr:cNvPr id="72" name="直線コネクタ 71"/>
        <xdr:cNvCxnSpPr/>
      </xdr:nvCxnSpPr>
      <xdr:spPr>
        <a:xfrm flipV="1">
          <a:off x="2209800" y="6421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35560</xdr:rowOff>
    </xdr:to>
    <xdr:cxnSp macro="">
      <xdr:nvCxnSpPr>
        <xdr:cNvPr id="75" name="直線コネクタ 74"/>
        <xdr:cNvCxnSpPr/>
      </xdr:nvCxnSpPr>
      <xdr:spPr>
        <a:xfrm>
          <a:off x="1320800" y="645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類似団体平均及び埼玉県平均、全国平均いずれよりも低い数値と成っているが、平成２８年度に新築した学校給食センターのオール電化になったことにより光熱水費が増加したことや、配送に係る委託料が増加したこと、スクールバスの増便により運行委託料の増加などにより、物件費全体では増加となった。事業の縮小又は廃止等、既存事業の見直しを行い、経費削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14</xdr:row>
      <xdr:rowOff>137886</xdr:rowOff>
    </xdr:to>
    <xdr:cxnSp macro="">
      <xdr:nvCxnSpPr>
        <xdr:cNvPr id="129" name="直線コネクタ 128"/>
        <xdr:cNvCxnSpPr/>
      </xdr:nvCxnSpPr>
      <xdr:spPr>
        <a:xfrm>
          <a:off x="15671800" y="24619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61686</xdr:rowOff>
    </xdr:to>
    <xdr:cxnSp macro="">
      <xdr:nvCxnSpPr>
        <xdr:cNvPr id="132" name="直線コネクタ 131"/>
        <xdr:cNvCxnSpPr/>
      </xdr:nvCxnSpPr>
      <xdr:spPr>
        <a:xfrm>
          <a:off x="14782800" y="2331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102507</xdr:rowOff>
    </xdr:from>
    <xdr:to>
      <xdr:col>73</xdr:col>
      <xdr:colOff>180975</xdr:colOff>
      <xdr:row>14</xdr:row>
      <xdr:rowOff>72571</xdr:rowOff>
    </xdr:to>
    <xdr:cxnSp macro="">
      <xdr:nvCxnSpPr>
        <xdr:cNvPr id="135" name="直線コネクタ 134"/>
        <xdr:cNvCxnSpPr/>
      </xdr:nvCxnSpPr>
      <xdr:spPr>
        <a:xfrm flipV="1">
          <a:off x="13893800" y="23313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18143</xdr:rowOff>
    </xdr:from>
    <xdr:to>
      <xdr:col>69</xdr:col>
      <xdr:colOff>92075</xdr:colOff>
      <xdr:row>14</xdr:row>
      <xdr:rowOff>72571</xdr:rowOff>
    </xdr:to>
    <xdr:cxnSp macro="">
      <xdr:nvCxnSpPr>
        <xdr:cNvPr id="138" name="直線コネクタ 137"/>
        <xdr:cNvCxnSpPr/>
      </xdr:nvCxnSpPr>
      <xdr:spPr>
        <a:xfrm>
          <a:off x="13004800" y="241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87086</xdr:rowOff>
    </xdr:from>
    <xdr:to>
      <xdr:col>82</xdr:col>
      <xdr:colOff>158750</xdr:colOff>
      <xdr:row>15</xdr:row>
      <xdr:rowOff>17236</xdr:rowOff>
    </xdr:to>
    <xdr:sp macro="" textlink="">
      <xdr:nvSpPr>
        <xdr:cNvPr id="148" name="楕円 147"/>
        <xdr:cNvSpPr/>
      </xdr:nvSpPr>
      <xdr:spPr>
        <a:xfrm>
          <a:off x="164592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103613</xdr:rowOff>
    </xdr:from>
    <xdr:ext cx="762000" cy="259045"/>
    <xdr:sp macro="" textlink="">
      <xdr:nvSpPr>
        <xdr:cNvPr id="149" name="物件費該当値テキスト"/>
        <xdr:cNvSpPr txBox="1"/>
      </xdr:nvSpPr>
      <xdr:spPr>
        <a:xfrm>
          <a:off x="165989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21771</xdr:rowOff>
    </xdr:from>
    <xdr:to>
      <xdr:col>69</xdr:col>
      <xdr:colOff>142875</xdr:colOff>
      <xdr:row>14</xdr:row>
      <xdr:rowOff>123371</xdr:rowOff>
    </xdr:to>
    <xdr:sp macro="" textlink="">
      <xdr:nvSpPr>
        <xdr:cNvPr id="154" name="楕円 153"/>
        <xdr:cNvSpPr/>
      </xdr:nvSpPr>
      <xdr:spPr>
        <a:xfrm>
          <a:off x="13843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133548</xdr:rowOff>
    </xdr:from>
    <xdr:ext cx="762000" cy="259045"/>
    <xdr:sp macro="" textlink="">
      <xdr:nvSpPr>
        <xdr:cNvPr id="155" name="テキスト ボックス 154"/>
        <xdr:cNvSpPr txBox="1"/>
      </xdr:nvSpPr>
      <xdr:spPr>
        <a:xfrm>
          <a:off x="13512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6" name="楕円 155"/>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79120</xdr:rowOff>
    </xdr:from>
    <xdr:ext cx="762000" cy="259045"/>
    <xdr:sp macro="" textlink="">
      <xdr:nvSpPr>
        <xdr:cNvPr id="157" name="テキスト ボックス 156"/>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障害者自立支援事業</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サービス利用者</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a:t>
          </a:r>
          <a:r>
            <a:rPr kumimoji="1" lang="ja-JP" altLang="en-US" sz="1300">
              <a:solidFill>
                <a:schemeClr val="dk1"/>
              </a:solidFill>
              <a:effectLst/>
              <a:latin typeface="+mn-lt"/>
              <a:ea typeface="+mn-ea"/>
              <a:cs typeface="+mn-cs"/>
            </a:rPr>
            <a:t>えたこと</a:t>
          </a:r>
          <a:r>
            <a:rPr kumimoji="1" lang="ja-JP" altLang="ja-JP" sz="1300">
              <a:solidFill>
                <a:schemeClr val="dk1"/>
              </a:solidFill>
              <a:effectLst/>
              <a:latin typeface="+mn-lt"/>
              <a:ea typeface="+mn-ea"/>
              <a:cs typeface="+mn-cs"/>
            </a:rPr>
            <a:t>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障害者福祉費</a:t>
          </a:r>
          <a:r>
            <a:rPr kumimoji="1" lang="ja-JP" altLang="en-US" sz="1300">
              <a:solidFill>
                <a:schemeClr val="dk1"/>
              </a:solidFill>
              <a:effectLst/>
              <a:latin typeface="+mn-lt"/>
              <a:ea typeface="+mn-ea"/>
              <a:cs typeface="+mn-cs"/>
            </a:rPr>
            <a:t>が増加した</a:t>
          </a:r>
          <a:r>
            <a:rPr kumimoji="1" lang="ja-JP" altLang="ja-JP" sz="1300">
              <a:solidFill>
                <a:schemeClr val="dk1"/>
              </a:solidFill>
              <a:effectLst/>
              <a:latin typeface="+mn-lt"/>
              <a:ea typeface="+mn-ea"/>
              <a:cs typeface="+mn-cs"/>
            </a:rPr>
            <a:t>ものの</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児童数</a:t>
          </a:r>
          <a:r>
            <a:rPr kumimoji="1" lang="ja-JP" altLang="en-US" sz="1300">
              <a:solidFill>
                <a:schemeClr val="dk1"/>
              </a:solidFill>
              <a:effectLst/>
              <a:latin typeface="+mn-lt"/>
              <a:ea typeface="+mn-ea"/>
              <a:cs typeface="+mn-cs"/>
            </a:rPr>
            <a:t>が減少していること</a:t>
          </a:r>
          <a:r>
            <a:rPr kumimoji="1" lang="ja-JP" altLang="ja-JP" sz="1300">
              <a:solidFill>
                <a:schemeClr val="dk1"/>
              </a:solidFill>
              <a:effectLst/>
              <a:latin typeface="+mn-lt"/>
              <a:ea typeface="+mn-ea"/>
              <a:cs typeface="+mn-cs"/>
            </a:rPr>
            <a:t>より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児童手当給付費</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保育所運営委託料が</a:t>
          </a:r>
          <a:r>
            <a:rPr kumimoji="1" lang="ja-JP" altLang="en-US" sz="1300">
              <a:solidFill>
                <a:schemeClr val="dk1"/>
              </a:solidFill>
              <a:effectLst/>
              <a:latin typeface="+mn-lt"/>
              <a:ea typeface="+mn-ea"/>
              <a:cs typeface="+mn-cs"/>
            </a:rPr>
            <a:t>減少したほか、</a:t>
          </a:r>
          <a:r>
            <a:rPr kumimoji="1" lang="ja-JP" altLang="en-US" sz="1300">
              <a:latin typeface="ＭＳ Ｐゴシック" panose="020B0600070205080204" pitchFamily="50" charset="-128"/>
              <a:ea typeface="ＭＳ Ｐゴシック" panose="020B0600070205080204" pitchFamily="50" charset="-128"/>
            </a:rPr>
            <a:t>臨時福祉給付金が終了したことにより、扶助費は全体的に減少した。今後も、事業の縮小又は廃止等を検討し経費の削減に努める。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151493</xdr:rowOff>
    </xdr:to>
    <xdr:cxnSp macro="">
      <xdr:nvCxnSpPr>
        <xdr:cNvPr id="192" name="直線コネクタ 191"/>
        <xdr:cNvCxnSpPr/>
      </xdr:nvCxnSpPr>
      <xdr:spPr>
        <a:xfrm flipV="1">
          <a:off x="3987800" y="9434285"/>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55</xdr:row>
      <xdr:rowOff>151493</xdr:rowOff>
    </xdr:to>
    <xdr:cxnSp macro="">
      <xdr:nvCxnSpPr>
        <xdr:cNvPr id="195" name="直線コネクタ 194"/>
        <xdr:cNvCxnSpPr/>
      </xdr:nvCxnSpPr>
      <xdr:spPr>
        <a:xfrm>
          <a:off x="3098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151493</xdr:rowOff>
    </xdr:to>
    <xdr:cxnSp macro="">
      <xdr:nvCxnSpPr>
        <xdr:cNvPr id="198" name="直線コネクタ 197"/>
        <xdr:cNvCxnSpPr/>
      </xdr:nvCxnSpPr>
      <xdr:spPr>
        <a:xfrm>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135165</xdr:rowOff>
    </xdr:to>
    <xdr:cxnSp macro="">
      <xdr:nvCxnSpPr>
        <xdr:cNvPr id="201" name="直線コネクタ 200"/>
        <xdr:cNvCxnSpPr/>
      </xdr:nvCxnSpPr>
      <xdr:spPr>
        <a:xfrm>
          <a:off x="1320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03" name="テキスト ボックス 202"/>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5" name="テキスト ボックス 204"/>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11" name="楕円 210"/>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2"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214" name="テキスト ボックス 213"/>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5" name="楕円 214"/>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16" name="テキスト ボックス 215"/>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7" name="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8" name="テキスト ボックス 21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20" name="テキスト ボックス 219"/>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各特別会計への繰出金が減少したこと</a:t>
          </a:r>
          <a:r>
            <a:rPr kumimoji="1" lang="ja-JP" altLang="en-US" sz="1300">
              <a:solidFill>
                <a:schemeClr val="dk1"/>
              </a:solidFill>
              <a:effectLst/>
              <a:latin typeface="+mn-lt"/>
              <a:ea typeface="+mn-ea"/>
              <a:cs typeface="+mn-cs"/>
            </a:rPr>
            <a:t>及び維持補修費の抑制に努めたことにより減少した</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各平均よりも低い数値を保っているが、老朽化した施設の修繕等が増加傾向であり、数値の上昇が見込まれる。繰出し金については、</a:t>
          </a:r>
          <a:r>
            <a:rPr kumimoji="1" lang="ja-JP" altLang="ja-JP" sz="1300">
              <a:solidFill>
                <a:schemeClr val="dk1"/>
              </a:solidFill>
              <a:effectLst/>
              <a:latin typeface="+mn-lt"/>
              <a:ea typeface="+mn-ea"/>
              <a:cs typeface="+mn-cs"/>
            </a:rPr>
            <a:t>今後も各特別会計の財政状況に注意し抑制に努め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156718</xdr:rowOff>
    </xdr:from>
    <xdr:to>
      <xdr:col>82</xdr:col>
      <xdr:colOff>107950</xdr:colOff>
      <xdr:row>60</xdr:row>
      <xdr:rowOff>159004</xdr:rowOff>
    </xdr:to>
    <xdr:cxnSp macro="">
      <xdr:nvCxnSpPr>
        <xdr:cNvPr id="245" name="直線コネクタ 244"/>
        <xdr:cNvCxnSpPr/>
      </xdr:nvCxnSpPr>
      <xdr:spPr>
        <a:xfrm flipV="1">
          <a:off x="16510000" y="9586468"/>
          <a:ext cx="0" cy="85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131081</xdr:rowOff>
    </xdr:from>
    <xdr:ext cx="762000" cy="259045"/>
    <xdr:sp macro="" textlink="">
      <xdr:nvSpPr>
        <xdr:cNvPr id="246" name="その他最小値テキスト"/>
        <xdr:cNvSpPr txBox="1"/>
      </xdr:nvSpPr>
      <xdr:spPr>
        <a:xfrm>
          <a:off x="16598900" y="104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159004</xdr:rowOff>
    </xdr:from>
    <xdr:to>
      <xdr:col>82</xdr:col>
      <xdr:colOff>196850</xdr:colOff>
      <xdr:row>60</xdr:row>
      <xdr:rowOff>159004</xdr:rowOff>
    </xdr:to>
    <xdr:cxnSp macro="">
      <xdr:nvCxnSpPr>
        <xdr:cNvPr id="247" name="直線コネクタ 246"/>
        <xdr:cNvCxnSpPr/>
      </xdr:nvCxnSpPr>
      <xdr:spPr>
        <a:xfrm>
          <a:off x="16421100" y="1044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71645</xdr:rowOff>
    </xdr:from>
    <xdr:ext cx="762000" cy="259045"/>
    <xdr:sp macro="" textlink="">
      <xdr:nvSpPr>
        <xdr:cNvPr id="248" name="その他最大値テキスト"/>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156718</xdr:rowOff>
    </xdr:from>
    <xdr:to>
      <xdr:col>82</xdr:col>
      <xdr:colOff>196850</xdr:colOff>
      <xdr:row>55</xdr:row>
      <xdr:rowOff>156718</xdr:rowOff>
    </xdr:to>
    <xdr:cxnSp macro="">
      <xdr:nvCxnSpPr>
        <xdr:cNvPr id="249" name="直線コネクタ 248"/>
        <xdr:cNvCxnSpPr/>
      </xdr:nvCxnSpPr>
      <xdr:spPr>
        <a:xfrm>
          <a:off x="16421100" y="958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156718</xdr:rowOff>
    </xdr:from>
    <xdr:to>
      <xdr:col>82</xdr:col>
      <xdr:colOff>107950</xdr:colOff>
      <xdr:row>56</xdr:row>
      <xdr:rowOff>12700</xdr:rowOff>
    </xdr:to>
    <xdr:cxnSp macro="">
      <xdr:nvCxnSpPr>
        <xdr:cNvPr id="250" name="直線コネクタ 249"/>
        <xdr:cNvCxnSpPr/>
      </xdr:nvCxnSpPr>
      <xdr:spPr>
        <a:xfrm flipV="1">
          <a:off x="15671800" y="95864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9415</xdr:rowOff>
    </xdr:from>
    <xdr:ext cx="762000" cy="259045"/>
    <xdr:sp macro="" textlink="">
      <xdr:nvSpPr>
        <xdr:cNvPr id="251" name="その他平均値テキスト"/>
        <xdr:cNvSpPr txBox="1"/>
      </xdr:nvSpPr>
      <xdr:spPr>
        <a:xfrm>
          <a:off x="16598900" y="9782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52" name="フローチャート: 判断 251"/>
        <xdr:cNvSpPr/>
      </xdr:nvSpPr>
      <xdr:spPr>
        <a:xfrm>
          <a:off x="164592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30988</xdr:rowOff>
    </xdr:to>
    <xdr:cxnSp macro="">
      <xdr:nvCxnSpPr>
        <xdr:cNvPr id="253" name="直線コネクタ 252"/>
        <xdr:cNvCxnSpPr/>
      </xdr:nvCxnSpPr>
      <xdr:spPr>
        <a:xfrm flipV="1">
          <a:off x="14782800" y="9613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4" name="フローチャート: 判断 253"/>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5" name="テキスト ボックス 25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42418</xdr:rowOff>
    </xdr:from>
    <xdr:to>
      <xdr:col>73</xdr:col>
      <xdr:colOff>180975</xdr:colOff>
      <xdr:row>56</xdr:row>
      <xdr:rowOff>30988</xdr:rowOff>
    </xdr:to>
    <xdr:cxnSp macro="">
      <xdr:nvCxnSpPr>
        <xdr:cNvPr id="256" name="直線コネクタ 255"/>
        <xdr:cNvCxnSpPr/>
      </xdr:nvCxnSpPr>
      <xdr:spPr>
        <a:xfrm>
          <a:off x="13893800" y="94721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42418</xdr:rowOff>
    </xdr:from>
    <xdr:to>
      <xdr:col>69</xdr:col>
      <xdr:colOff>92075</xdr:colOff>
      <xdr:row>55</xdr:row>
      <xdr:rowOff>51562</xdr:rowOff>
    </xdr:to>
    <xdr:cxnSp macro="">
      <xdr:nvCxnSpPr>
        <xdr:cNvPr id="259" name="直線コネクタ 258"/>
        <xdr:cNvCxnSpPr/>
      </xdr:nvCxnSpPr>
      <xdr:spPr>
        <a:xfrm flipV="1">
          <a:off x="13004800" y="9472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60" name="フローチャート: 判断 259"/>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61" name="テキスト ボックス 260"/>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2" name="フローチャート: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105918</xdr:rowOff>
    </xdr:from>
    <xdr:to>
      <xdr:col>82</xdr:col>
      <xdr:colOff>158750</xdr:colOff>
      <xdr:row>56</xdr:row>
      <xdr:rowOff>36068</xdr:rowOff>
    </xdr:to>
    <xdr:sp macro="" textlink="">
      <xdr:nvSpPr>
        <xdr:cNvPr id="269" name="楕円 268"/>
        <xdr:cNvSpPr/>
      </xdr:nvSpPr>
      <xdr:spPr>
        <a:xfrm>
          <a:off x="16459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14495</xdr:rowOff>
    </xdr:from>
    <xdr:ext cx="762000" cy="259045"/>
    <xdr:sp macro="" textlink="">
      <xdr:nvSpPr>
        <xdr:cNvPr id="270" name="その他該当値テキスト"/>
        <xdr:cNvSpPr txBox="1"/>
      </xdr:nvSpPr>
      <xdr:spPr>
        <a:xfrm>
          <a:off x="16598900" y="9444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1" name="楕円 270"/>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2" name="テキスト ボックス 27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151638</xdr:rowOff>
    </xdr:from>
    <xdr:to>
      <xdr:col>74</xdr:col>
      <xdr:colOff>31750</xdr:colOff>
      <xdr:row>56</xdr:row>
      <xdr:rowOff>81788</xdr:rowOff>
    </xdr:to>
    <xdr:sp macro="" textlink="">
      <xdr:nvSpPr>
        <xdr:cNvPr id="273" name="楕円 272"/>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74" name="テキスト ボックス 273"/>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163068</xdr:rowOff>
    </xdr:from>
    <xdr:to>
      <xdr:col>69</xdr:col>
      <xdr:colOff>142875</xdr:colOff>
      <xdr:row>55</xdr:row>
      <xdr:rowOff>93218</xdr:rowOff>
    </xdr:to>
    <xdr:sp macro="" textlink="">
      <xdr:nvSpPr>
        <xdr:cNvPr id="275" name="楕円 274"/>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103395</xdr:rowOff>
    </xdr:from>
    <xdr:ext cx="762000" cy="259045"/>
    <xdr:sp macro="" textlink="">
      <xdr:nvSpPr>
        <xdr:cNvPr id="276" name="テキスト ボックス 275"/>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xdr:rowOff>
    </xdr:from>
    <xdr:to>
      <xdr:col>65</xdr:col>
      <xdr:colOff>53975</xdr:colOff>
      <xdr:row>55</xdr:row>
      <xdr:rowOff>102362</xdr:rowOff>
    </xdr:to>
    <xdr:sp macro="" textlink="">
      <xdr:nvSpPr>
        <xdr:cNvPr id="277" name="楕円 276"/>
        <xdr:cNvSpPr/>
      </xdr:nvSpPr>
      <xdr:spPr>
        <a:xfrm>
          <a:off x="12954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112539</xdr:rowOff>
    </xdr:from>
    <xdr:ext cx="762000" cy="259045"/>
    <xdr:sp macro="" textlink="">
      <xdr:nvSpPr>
        <xdr:cNvPr id="278" name="テキスト ボックス 277"/>
        <xdr:cNvSpPr txBox="1"/>
      </xdr:nvSpPr>
      <xdr:spPr>
        <a:xfrm>
          <a:off x="12623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では、町立病院において平成２８年度に医師が１名増であったが、平成２９年度においてその分が解消され、病院への補助金が減となった。また、秩父広域市町村圏組合において、新斎場が平成２８年度で完成したため、平成２９年度の斎場分の負担金が減となっており、補助費等全体で減となっている。しかし、各平均値よりは高い状況であるため、事業の縮小又は廃止等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07" name="直線コネクタ 306"/>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08"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09" name="直線コネクタ 308"/>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0"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1" name="直線コネクタ 310"/>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120469</xdr:rowOff>
    </xdr:from>
    <xdr:to>
      <xdr:col>82</xdr:col>
      <xdr:colOff>107950</xdr:colOff>
      <xdr:row>39</xdr:row>
      <xdr:rowOff>7801</xdr:rowOff>
    </xdr:to>
    <xdr:cxnSp macro="">
      <xdr:nvCxnSpPr>
        <xdr:cNvPr id="312" name="直線コネクタ 311"/>
        <xdr:cNvCxnSpPr/>
      </xdr:nvCxnSpPr>
      <xdr:spPr>
        <a:xfrm flipV="1">
          <a:off x="15671800" y="663556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3"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4" name="フローチャート: 判断 313"/>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140063</xdr:rowOff>
    </xdr:from>
    <xdr:to>
      <xdr:col>78</xdr:col>
      <xdr:colOff>69850</xdr:colOff>
      <xdr:row>39</xdr:row>
      <xdr:rowOff>7801</xdr:rowOff>
    </xdr:to>
    <xdr:cxnSp macro="">
      <xdr:nvCxnSpPr>
        <xdr:cNvPr id="315" name="直線コネクタ 314"/>
        <xdr:cNvCxnSpPr/>
      </xdr:nvCxnSpPr>
      <xdr:spPr>
        <a:xfrm>
          <a:off x="14782800" y="66551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6" name="フローチャート: 判断 315"/>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17" name="テキスト ボックス 316"/>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100874</xdr:rowOff>
    </xdr:from>
    <xdr:to>
      <xdr:col>73</xdr:col>
      <xdr:colOff>180975</xdr:colOff>
      <xdr:row>38</xdr:row>
      <xdr:rowOff>140063</xdr:rowOff>
    </xdr:to>
    <xdr:cxnSp macro="">
      <xdr:nvCxnSpPr>
        <xdr:cNvPr id="318" name="直線コネクタ 317"/>
        <xdr:cNvCxnSpPr/>
      </xdr:nvCxnSpPr>
      <xdr:spPr>
        <a:xfrm>
          <a:off x="13893800" y="66159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19" name="フローチャート: 判断 318"/>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0" name="テキスト ボックス 319"/>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141696</xdr:rowOff>
    </xdr:from>
    <xdr:to>
      <xdr:col>69</xdr:col>
      <xdr:colOff>92075</xdr:colOff>
      <xdr:row>38</xdr:row>
      <xdr:rowOff>100874</xdr:rowOff>
    </xdr:to>
    <xdr:cxnSp macro="">
      <xdr:nvCxnSpPr>
        <xdr:cNvPr id="321" name="直線コネクタ 320"/>
        <xdr:cNvCxnSpPr/>
      </xdr:nvCxnSpPr>
      <xdr:spPr>
        <a:xfrm>
          <a:off x="13004800" y="648534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2" name="フローチャート: 判断 321"/>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122663</xdr:rowOff>
    </xdr:from>
    <xdr:ext cx="762000" cy="259045"/>
    <xdr:sp macro="" textlink="">
      <xdr:nvSpPr>
        <xdr:cNvPr id="323" name="テキスト ボックス 322"/>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4" name="フローチャート: 判断 323"/>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5" name="テキスト ボックス 324"/>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69669</xdr:rowOff>
    </xdr:from>
    <xdr:to>
      <xdr:col>82</xdr:col>
      <xdr:colOff>158750</xdr:colOff>
      <xdr:row>38</xdr:row>
      <xdr:rowOff>171269</xdr:rowOff>
    </xdr:to>
    <xdr:sp macro="" textlink="">
      <xdr:nvSpPr>
        <xdr:cNvPr id="331" name="楕円 330"/>
        <xdr:cNvSpPr/>
      </xdr:nvSpPr>
      <xdr:spPr>
        <a:xfrm>
          <a:off x="164592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41746</xdr:rowOff>
    </xdr:from>
    <xdr:ext cx="762000" cy="259045"/>
    <xdr:sp macro="" textlink="">
      <xdr:nvSpPr>
        <xdr:cNvPr id="332" name="補助費等該当値テキスト"/>
        <xdr:cNvSpPr txBox="1"/>
      </xdr:nvSpPr>
      <xdr:spPr>
        <a:xfrm>
          <a:off x="16598900" y="655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128451</xdr:rowOff>
    </xdr:from>
    <xdr:to>
      <xdr:col>78</xdr:col>
      <xdr:colOff>120650</xdr:colOff>
      <xdr:row>39</xdr:row>
      <xdr:rowOff>58601</xdr:rowOff>
    </xdr:to>
    <xdr:sp macro="" textlink="">
      <xdr:nvSpPr>
        <xdr:cNvPr id="333" name="楕円 332"/>
        <xdr:cNvSpPr/>
      </xdr:nvSpPr>
      <xdr:spPr>
        <a:xfrm>
          <a:off x="15621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43378</xdr:rowOff>
    </xdr:from>
    <xdr:ext cx="736600" cy="259045"/>
    <xdr:sp macro="" textlink="">
      <xdr:nvSpPr>
        <xdr:cNvPr id="334" name="テキスト ボックス 333"/>
        <xdr:cNvSpPr txBox="1"/>
      </xdr:nvSpPr>
      <xdr:spPr>
        <a:xfrm>
          <a:off x="15290800" y="6729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89263</xdr:rowOff>
    </xdr:from>
    <xdr:to>
      <xdr:col>74</xdr:col>
      <xdr:colOff>31750</xdr:colOff>
      <xdr:row>39</xdr:row>
      <xdr:rowOff>19413</xdr:rowOff>
    </xdr:to>
    <xdr:sp macro="" textlink="">
      <xdr:nvSpPr>
        <xdr:cNvPr id="335" name="楕円 334"/>
        <xdr:cNvSpPr/>
      </xdr:nvSpPr>
      <xdr:spPr>
        <a:xfrm>
          <a:off x="14732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4190</xdr:rowOff>
    </xdr:from>
    <xdr:ext cx="762000" cy="259045"/>
    <xdr:sp macro="" textlink="">
      <xdr:nvSpPr>
        <xdr:cNvPr id="336" name="テキスト ボックス 335"/>
        <xdr:cNvSpPr txBox="1"/>
      </xdr:nvSpPr>
      <xdr:spPr>
        <a:xfrm>
          <a:off x="14401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50074</xdr:rowOff>
    </xdr:from>
    <xdr:to>
      <xdr:col>69</xdr:col>
      <xdr:colOff>142875</xdr:colOff>
      <xdr:row>38</xdr:row>
      <xdr:rowOff>151674</xdr:rowOff>
    </xdr:to>
    <xdr:sp macro="" textlink="">
      <xdr:nvSpPr>
        <xdr:cNvPr id="337" name="楕円 336"/>
        <xdr:cNvSpPr/>
      </xdr:nvSpPr>
      <xdr:spPr>
        <a:xfrm>
          <a:off x="13843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136451</xdr:rowOff>
    </xdr:from>
    <xdr:ext cx="762000" cy="259045"/>
    <xdr:sp macro="" textlink="">
      <xdr:nvSpPr>
        <xdr:cNvPr id="338" name="テキスト ボックス 337"/>
        <xdr:cNvSpPr txBox="1"/>
      </xdr:nvSpPr>
      <xdr:spPr>
        <a:xfrm>
          <a:off x="13512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90896</xdr:rowOff>
    </xdr:from>
    <xdr:to>
      <xdr:col>65</xdr:col>
      <xdr:colOff>53975</xdr:colOff>
      <xdr:row>38</xdr:row>
      <xdr:rowOff>21045</xdr:rowOff>
    </xdr:to>
    <xdr:sp macro="" textlink="">
      <xdr:nvSpPr>
        <xdr:cNvPr id="339" name="楕円 338"/>
        <xdr:cNvSpPr/>
      </xdr:nvSpPr>
      <xdr:spPr>
        <a:xfrm>
          <a:off x="12954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31223</xdr:rowOff>
    </xdr:from>
    <xdr:ext cx="762000" cy="259045"/>
    <xdr:sp macro="" textlink="">
      <xdr:nvSpPr>
        <xdr:cNvPr id="340" name="テキスト ボックス 339"/>
        <xdr:cNvSpPr txBox="1"/>
      </xdr:nvSpPr>
      <xdr:spPr>
        <a:xfrm>
          <a:off x="12623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mn-lt"/>
              <a:ea typeface="+mn-ea"/>
              <a:cs typeface="+mn-cs"/>
            </a:rPr>
            <a:t>平成２５年度</a:t>
          </a:r>
          <a:r>
            <a:rPr kumimoji="1" lang="ja-JP" altLang="en-US" sz="1300">
              <a:solidFill>
                <a:schemeClr val="dk1"/>
              </a:solidFill>
              <a:effectLst/>
              <a:latin typeface="+mn-lt"/>
              <a:ea typeface="+mn-ea"/>
              <a:cs typeface="+mn-cs"/>
            </a:rPr>
            <a:t>に起債した償還が始まったことにより元金償還金が増加したが、高利率であった古い起債の償還が終了し、最近は低利率で借入ができていることで、利子償還金は減少した。</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今後は、</a:t>
          </a:r>
          <a:r>
            <a:rPr kumimoji="1" lang="ja-JP" altLang="ja-JP" sz="1300">
              <a:solidFill>
                <a:schemeClr val="dk1"/>
              </a:solidFill>
              <a:effectLst/>
              <a:latin typeface="+mn-lt"/>
              <a:ea typeface="+mn-ea"/>
              <a:cs typeface="+mn-cs"/>
            </a:rPr>
            <a:t>平成２８年度までに行っ</a:t>
          </a:r>
          <a:r>
            <a:rPr kumimoji="1" lang="ja-JP" altLang="en-US" sz="1300">
              <a:solidFill>
                <a:schemeClr val="dk1"/>
              </a:solidFill>
              <a:effectLst/>
              <a:latin typeface="+mn-lt"/>
              <a:ea typeface="+mn-ea"/>
              <a:cs typeface="+mn-cs"/>
            </a:rPr>
            <a:t>てきた</a:t>
          </a:r>
          <a:r>
            <a:rPr kumimoji="1" lang="ja-JP" altLang="ja-JP" sz="1300">
              <a:solidFill>
                <a:schemeClr val="dk1"/>
              </a:solidFill>
              <a:effectLst/>
              <a:latin typeface="+mn-lt"/>
              <a:ea typeface="+mn-ea"/>
              <a:cs typeface="+mn-cs"/>
            </a:rPr>
            <a:t>教育施設整備に</a:t>
          </a:r>
          <a:r>
            <a:rPr kumimoji="1" lang="ja-JP" altLang="en-US" sz="1300">
              <a:solidFill>
                <a:schemeClr val="dk1"/>
              </a:solidFill>
              <a:effectLst/>
              <a:latin typeface="+mn-lt"/>
              <a:ea typeface="+mn-ea"/>
              <a:cs typeface="+mn-cs"/>
            </a:rPr>
            <a:t>対し</a:t>
          </a:r>
          <a:r>
            <a:rPr kumimoji="1" lang="ja-JP" altLang="ja-JP" sz="1300">
              <a:solidFill>
                <a:schemeClr val="dk1"/>
              </a:solidFill>
              <a:effectLst/>
              <a:latin typeface="+mn-lt"/>
              <a:ea typeface="+mn-ea"/>
              <a:cs typeface="+mn-cs"/>
            </a:rPr>
            <a:t>起債したものの償還が</a:t>
          </a:r>
          <a:r>
            <a:rPr kumimoji="1" lang="ja-JP" altLang="en-US" sz="1300">
              <a:solidFill>
                <a:schemeClr val="dk1"/>
              </a:solidFill>
              <a:effectLst/>
              <a:latin typeface="+mn-lt"/>
              <a:ea typeface="+mn-ea"/>
              <a:cs typeface="+mn-cs"/>
            </a:rPr>
            <a:t>随時</a:t>
          </a:r>
          <a:r>
            <a:rPr kumimoji="1" lang="ja-JP" altLang="ja-JP" sz="1300">
              <a:solidFill>
                <a:schemeClr val="dk1"/>
              </a:solidFill>
              <a:effectLst/>
              <a:latin typeface="+mn-lt"/>
              <a:ea typeface="+mn-ea"/>
              <a:cs typeface="+mn-cs"/>
            </a:rPr>
            <a:t>始まることや、インフラ長寿命化事業などに対し</a:t>
          </a:r>
          <a:r>
            <a:rPr kumimoji="1" lang="ja-JP" altLang="en-US" sz="1300">
              <a:solidFill>
                <a:schemeClr val="dk1"/>
              </a:solidFill>
              <a:effectLst/>
              <a:latin typeface="+mn-lt"/>
              <a:ea typeface="+mn-ea"/>
              <a:cs typeface="+mn-cs"/>
            </a:rPr>
            <a:t>新規に</a:t>
          </a:r>
          <a:r>
            <a:rPr kumimoji="1" lang="ja-JP" altLang="ja-JP" sz="1300">
              <a:solidFill>
                <a:schemeClr val="dk1"/>
              </a:solidFill>
              <a:effectLst/>
              <a:latin typeface="+mn-lt"/>
              <a:ea typeface="+mn-ea"/>
              <a:cs typeface="+mn-cs"/>
            </a:rPr>
            <a:t>起債が行われるため、公債費は増加していく</a:t>
          </a:r>
          <a:r>
            <a:rPr kumimoji="1" lang="ja-JP" altLang="en-US" sz="1300">
              <a:solidFill>
                <a:schemeClr val="dk1"/>
              </a:solidFill>
              <a:effectLst/>
              <a:latin typeface="+mn-lt"/>
              <a:ea typeface="+mn-ea"/>
              <a:cs typeface="+mn-cs"/>
            </a:rPr>
            <a:t>見込みである</a:t>
          </a:r>
          <a:r>
            <a:rPr kumimoji="1" lang="ja-JP" altLang="ja-JP" sz="1300">
              <a:solidFill>
                <a:schemeClr val="dk1"/>
              </a:solidFill>
              <a:effectLst/>
              <a:latin typeface="+mn-lt"/>
              <a:ea typeface="+mn-ea"/>
              <a:cs typeface="+mn-cs"/>
            </a:rPr>
            <a:t>。他の経常的経費の削減</a:t>
          </a:r>
          <a:r>
            <a:rPr kumimoji="1" lang="ja-JP" altLang="en-US" sz="1300">
              <a:solidFill>
                <a:schemeClr val="dk1"/>
              </a:solidFill>
              <a:effectLst/>
              <a:latin typeface="+mn-lt"/>
              <a:ea typeface="+mn-ea"/>
              <a:cs typeface="+mn-cs"/>
            </a:rPr>
            <a:t>、事業の縮小又は廃止などを実施し</a:t>
          </a:r>
          <a:r>
            <a:rPr kumimoji="1" lang="ja-JP" altLang="ja-JP" sz="1300">
              <a:solidFill>
                <a:schemeClr val="dk1"/>
              </a:solidFill>
              <a:effectLst/>
              <a:latin typeface="+mn-lt"/>
              <a:ea typeface="+mn-ea"/>
              <a:cs typeface="+mn-cs"/>
            </a:rPr>
            <a:t>財政の</a:t>
          </a:r>
          <a:r>
            <a:rPr kumimoji="1" lang="ja-JP" altLang="en-US" sz="1300">
              <a:solidFill>
                <a:schemeClr val="dk1"/>
              </a:solidFill>
              <a:effectLst/>
              <a:latin typeface="+mn-lt"/>
              <a:ea typeface="+mn-ea"/>
              <a:cs typeface="+mn-cs"/>
            </a:rPr>
            <a:t>健全化に</a:t>
          </a:r>
          <a:r>
            <a:rPr kumimoji="1" lang="ja-JP" altLang="ja-JP" sz="1300">
              <a:solidFill>
                <a:schemeClr val="dk1"/>
              </a:solidFill>
              <a:effectLst/>
              <a:latin typeface="+mn-lt"/>
              <a:ea typeface="+mn-ea"/>
              <a:cs typeface="+mn-cs"/>
            </a:rPr>
            <a:t>努める。</a:t>
          </a:r>
          <a:endParaRPr lang="ja-JP" altLang="ja-JP" sz="13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5" name="直線コネクタ 364"/>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6"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7" name="直線コネクタ 366"/>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8"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69" name="直線コネクタ 368"/>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83565</xdr:rowOff>
    </xdr:to>
    <xdr:cxnSp macro="">
      <xdr:nvCxnSpPr>
        <xdr:cNvPr id="370" name="直線コネクタ 369"/>
        <xdr:cNvCxnSpPr/>
      </xdr:nvCxnSpPr>
      <xdr:spPr>
        <a:xfrm>
          <a:off x="3987800" y="13285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1"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2" name="フローチャート: 判断 371"/>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74422</xdr:rowOff>
    </xdr:from>
    <xdr:to>
      <xdr:col>19</xdr:col>
      <xdr:colOff>187325</xdr:colOff>
      <xdr:row>77</xdr:row>
      <xdr:rowOff>83565</xdr:rowOff>
    </xdr:to>
    <xdr:cxnSp macro="">
      <xdr:nvCxnSpPr>
        <xdr:cNvPr id="373" name="直線コネクタ 372"/>
        <xdr:cNvCxnSpPr/>
      </xdr:nvCxnSpPr>
      <xdr:spPr>
        <a:xfrm>
          <a:off x="3098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4" name="フローチャート: 判断 373"/>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5" name="テキスト ボックス 374"/>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120142</xdr:rowOff>
    </xdr:to>
    <xdr:cxnSp macro="">
      <xdr:nvCxnSpPr>
        <xdr:cNvPr id="376" name="直線コネクタ 375"/>
        <xdr:cNvCxnSpPr/>
      </xdr:nvCxnSpPr>
      <xdr:spPr>
        <a:xfrm flipV="1">
          <a:off x="2209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7" name="フローチャート: 判断 376"/>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8" name="テキスト ボックス 377"/>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21844</xdr:rowOff>
    </xdr:to>
    <xdr:cxnSp macro="">
      <xdr:nvCxnSpPr>
        <xdr:cNvPr id="379" name="直線コネクタ 378"/>
        <xdr:cNvCxnSpPr/>
      </xdr:nvCxnSpPr>
      <xdr:spPr>
        <a:xfrm flipV="1">
          <a:off x="1320800" y="13321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0" name="フローチャート: 判断 379"/>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1" name="テキスト ボックス 380"/>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2" name="フローチャート: 判断 381"/>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3" name="テキスト ボックス 382"/>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9" name="楕円 388"/>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90"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1" name="楕円 390"/>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92" name="テキスト ボックス 391"/>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3" name="楕円 392"/>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4" name="テキスト ボックス 39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5" name="楕円 394"/>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96" name="テキスト ボックス 395"/>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7" name="楕円 396"/>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8" name="テキスト ボックス 397"/>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よりほぼ横ばいで推移してきている。今後、職員数が減少してきた場合、委託料等の増加や一部事務組合や町立病院への負担金・運営補助金が増加するなどの可能性もある。事業の縮小や廃止を検討し、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4" name="直線コネクタ 423"/>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5"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6" name="直線コネクタ 425"/>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7"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8" name="直線コネクタ 427"/>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97282</xdr:rowOff>
    </xdr:to>
    <xdr:cxnSp macro="">
      <xdr:nvCxnSpPr>
        <xdr:cNvPr id="429" name="直線コネクタ 428"/>
        <xdr:cNvCxnSpPr/>
      </xdr:nvCxnSpPr>
      <xdr:spPr>
        <a:xfrm flipV="1">
          <a:off x="15671800" y="12942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0"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1" name="フローチャート: 判断 430"/>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74422</xdr:rowOff>
    </xdr:from>
    <xdr:to>
      <xdr:col>78</xdr:col>
      <xdr:colOff>69850</xdr:colOff>
      <xdr:row>75</xdr:row>
      <xdr:rowOff>97282</xdr:rowOff>
    </xdr:to>
    <xdr:cxnSp macro="">
      <xdr:nvCxnSpPr>
        <xdr:cNvPr id="432" name="直線コネクタ 431"/>
        <xdr:cNvCxnSpPr/>
      </xdr:nvCxnSpPr>
      <xdr:spPr>
        <a:xfrm>
          <a:off x="14782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3" name="フローチャート: 判断 432"/>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4" name="テキスト ボックス 433"/>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74422</xdr:rowOff>
    </xdr:to>
    <xdr:cxnSp macro="">
      <xdr:nvCxnSpPr>
        <xdr:cNvPr id="435" name="直線コネクタ 434"/>
        <xdr:cNvCxnSpPr/>
      </xdr:nvCxnSpPr>
      <xdr:spPr>
        <a:xfrm>
          <a:off x="13893800" y="12878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6" name="フローチャート: 判断 435"/>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37" name="テキスト ボックス 436"/>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17272</xdr:rowOff>
    </xdr:from>
    <xdr:to>
      <xdr:col>69</xdr:col>
      <xdr:colOff>92075</xdr:colOff>
      <xdr:row>75</xdr:row>
      <xdr:rowOff>19558</xdr:rowOff>
    </xdr:to>
    <xdr:cxnSp macro="">
      <xdr:nvCxnSpPr>
        <xdr:cNvPr id="438" name="直線コネクタ 437"/>
        <xdr:cNvCxnSpPr/>
      </xdr:nvCxnSpPr>
      <xdr:spPr>
        <a:xfrm>
          <a:off x="13004800" y="127045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1" name="フローチャート: 判断 440"/>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42" name="テキスト ボックス 441"/>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8" name="楕円 447"/>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49293</xdr:rowOff>
    </xdr:from>
    <xdr:ext cx="762000" cy="259045"/>
    <xdr:sp macro="" textlink="">
      <xdr:nvSpPr>
        <xdr:cNvPr id="449" name="公債費以外該当値テキスト"/>
        <xdr:cNvSpPr txBox="1"/>
      </xdr:nvSpPr>
      <xdr:spPr>
        <a:xfrm>
          <a:off x="16598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46482</xdr:rowOff>
    </xdr:from>
    <xdr:to>
      <xdr:col>78</xdr:col>
      <xdr:colOff>120650</xdr:colOff>
      <xdr:row>75</xdr:row>
      <xdr:rowOff>148081</xdr:rowOff>
    </xdr:to>
    <xdr:sp macro="" textlink="">
      <xdr:nvSpPr>
        <xdr:cNvPr id="450" name="楕円 449"/>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158259</xdr:rowOff>
    </xdr:from>
    <xdr:ext cx="736600" cy="259045"/>
    <xdr:sp macro="" textlink="">
      <xdr:nvSpPr>
        <xdr:cNvPr id="451" name="テキスト ボックス 450"/>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23622</xdr:rowOff>
    </xdr:from>
    <xdr:to>
      <xdr:col>74</xdr:col>
      <xdr:colOff>31750</xdr:colOff>
      <xdr:row>75</xdr:row>
      <xdr:rowOff>125222</xdr:rowOff>
    </xdr:to>
    <xdr:sp macro="" textlink="">
      <xdr:nvSpPr>
        <xdr:cNvPr id="452" name="楕円 451"/>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135399</xdr:rowOff>
    </xdr:from>
    <xdr:ext cx="762000" cy="259045"/>
    <xdr:sp macro="" textlink="">
      <xdr:nvSpPr>
        <xdr:cNvPr id="453" name="テキスト ボックス 452"/>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54" name="楕円 453"/>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55" name="テキスト ボックス 454"/>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56" name="楕円 455"/>
        <xdr:cNvSpPr/>
      </xdr:nvSpPr>
      <xdr:spPr>
        <a:xfrm>
          <a:off x="12954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78249</xdr:rowOff>
    </xdr:from>
    <xdr:ext cx="762000" cy="259045"/>
    <xdr:sp macro="" textlink="">
      <xdr:nvSpPr>
        <xdr:cNvPr id="457" name="テキスト ボックス 456"/>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130155</xdr:rowOff>
    </xdr:from>
    <xdr:to>
      <xdr:col>29</xdr:col>
      <xdr:colOff>127000</xdr:colOff>
      <xdr:row>16</xdr:row>
      <xdr:rowOff>163126</xdr:rowOff>
    </xdr:to>
    <xdr:cxnSp macro="">
      <xdr:nvCxnSpPr>
        <xdr:cNvPr id="50" name="直線コネクタ 49"/>
        <xdr:cNvCxnSpPr/>
      </xdr:nvCxnSpPr>
      <xdr:spPr bwMode="auto">
        <a:xfrm flipV="1">
          <a:off x="5003800" y="2920980"/>
          <a:ext cx="647700" cy="3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161732</xdr:rowOff>
    </xdr:from>
    <xdr:to>
      <xdr:col>26</xdr:col>
      <xdr:colOff>50800</xdr:colOff>
      <xdr:row>16</xdr:row>
      <xdr:rowOff>163126</xdr:rowOff>
    </xdr:to>
    <xdr:cxnSp macro="">
      <xdr:nvCxnSpPr>
        <xdr:cNvPr id="53" name="直線コネクタ 52"/>
        <xdr:cNvCxnSpPr/>
      </xdr:nvCxnSpPr>
      <xdr:spPr bwMode="auto">
        <a:xfrm>
          <a:off x="4305300" y="2952557"/>
          <a:ext cx="6985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161732</xdr:rowOff>
    </xdr:from>
    <xdr:to>
      <xdr:col>22</xdr:col>
      <xdr:colOff>114300</xdr:colOff>
      <xdr:row>17</xdr:row>
      <xdr:rowOff>12601</xdr:rowOff>
    </xdr:to>
    <xdr:cxnSp macro="">
      <xdr:nvCxnSpPr>
        <xdr:cNvPr id="56" name="直線コネクタ 55"/>
        <xdr:cNvCxnSpPr/>
      </xdr:nvCxnSpPr>
      <xdr:spPr bwMode="auto">
        <a:xfrm flipV="1">
          <a:off x="3606800" y="2952557"/>
          <a:ext cx="698500" cy="2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12601</xdr:rowOff>
    </xdr:from>
    <xdr:to>
      <xdr:col>18</xdr:col>
      <xdr:colOff>177800</xdr:colOff>
      <xdr:row>17</xdr:row>
      <xdr:rowOff>65194</xdr:rowOff>
    </xdr:to>
    <xdr:cxnSp macro="">
      <xdr:nvCxnSpPr>
        <xdr:cNvPr id="59" name="直線コネクタ 58"/>
        <xdr:cNvCxnSpPr/>
      </xdr:nvCxnSpPr>
      <xdr:spPr bwMode="auto">
        <a:xfrm flipV="1">
          <a:off x="2908300" y="2974876"/>
          <a:ext cx="698500" cy="5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3723</xdr:rowOff>
    </xdr:from>
    <xdr:ext cx="762000" cy="259045"/>
    <xdr:sp macro="" textlink="">
      <xdr:nvSpPr>
        <xdr:cNvPr id="61" name="テキスト ボックス 60"/>
        <xdr:cNvSpPr txBox="1"/>
      </xdr:nvSpPr>
      <xdr:spPr>
        <a:xfrm>
          <a:off x="32258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63700</xdr:rowOff>
    </xdr:from>
    <xdr:ext cx="762000" cy="259045"/>
    <xdr:sp macro="" textlink="">
      <xdr:nvSpPr>
        <xdr:cNvPr id="63" name="テキスト ボックス 62"/>
        <xdr:cNvSpPr txBox="1"/>
      </xdr:nvSpPr>
      <xdr:spPr>
        <a:xfrm>
          <a:off x="2527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79355</xdr:rowOff>
    </xdr:from>
    <xdr:to>
      <xdr:col>29</xdr:col>
      <xdr:colOff>177800</xdr:colOff>
      <xdr:row>17</xdr:row>
      <xdr:rowOff>9505</xdr:rowOff>
    </xdr:to>
    <xdr:sp macro="" textlink="">
      <xdr:nvSpPr>
        <xdr:cNvPr id="69" name="楕円 68"/>
        <xdr:cNvSpPr/>
      </xdr:nvSpPr>
      <xdr:spPr bwMode="auto">
        <a:xfrm>
          <a:off x="5600700" y="2870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95882</xdr:rowOff>
    </xdr:from>
    <xdr:ext cx="762000" cy="259045"/>
    <xdr:sp macro="" textlink="">
      <xdr:nvSpPr>
        <xdr:cNvPr id="70" name="人口1人当たり決算額の推移該当値テキスト130"/>
        <xdr:cNvSpPr txBox="1"/>
      </xdr:nvSpPr>
      <xdr:spPr>
        <a:xfrm>
          <a:off x="5740400" y="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112326</xdr:rowOff>
    </xdr:from>
    <xdr:to>
      <xdr:col>26</xdr:col>
      <xdr:colOff>101600</xdr:colOff>
      <xdr:row>17</xdr:row>
      <xdr:rowOff>42476</xdr:rowOff>
    </xdr:to>
    <xdr:sp macro="" textlink="">
      <xdr:nvSpPr>
        <xdr:cNvPr id="71" name="楕円 70"/>
        <xdr:cNvSpPr/>
      </xdr:nvSpPr>
      <xdr:spPr bwMode="auto">
        <a:xfrm>
          <a:off x="4953000" y="290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52653</xdr:rowOff>
    </xdr:from>
    <xdr:ext cx="736600" cy="259045"/>
    <xdr:sp macro="" textlink="">
      <xdr:nvSpPr>
        <xdr:cNvPr id="72" name="テキスト ボックス 71"/>
        <xdr:cNvSpPr txBox="1"/>
      </xdr:nvSpPr>
      <xdr:spPr>
        <a:xfrm>
          <a:off x="4622800" y="267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110932</xdr:rowOff>
    </xdr:from>
    <xdr:to>
      <xdr:col>22</xdr:col>
      <xdr:colOff>165100</xdr:colOff>
      <xdr:row>17</xdr:row>
      <xdr:rowOff>41082</xdr:rowOff>
    </xdr:to>
    <xdr:sp macro="" textlink="">
      <xdr:nvSpPr>
        <xdr:cNvPr id="73" name="楕円 72"/>
        <xdr:cNvSpPr/>
      </xdr:nvSpPr>
      <xdr:spPr bwMode="auto">
        <a:xfrm>
          <a:off x="4254500" y="290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51259</xdr:rowOff>
    </xdr:from>
    <xdr:ext cx="762000" cy="259045"/>
    <xdr:sp macro="" textlink="">
      <xdr:nvSpPr>
        <xdr:cNvPr id="74" name="テキスト ボックス 73"/>
        <xdr:cNvSpPr txBox="1"/>
      </xdr:nvSpPr>
      <xdr:spPr>
        <a:xfrm>
          <a:off x="3924300" y="26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133251</xdr:rowOff>
    </xdr:from>
    <xdr:to>
      <xdr:col>19</xdr:col>
      <xdr:colOff>38100</xdr:colOff>
      <xdr:row>17</xdr:row>
      <xdr:rowOff>63401</xdr:rowOff>
    </xdr:to>
    <xdr:sp macro="" textlink="">
      <xdr:nvSpPr>
        <xdr:cNvPr id="75" name="楕円 74"/>
        <xdr:cNvSpPr/>
      </xdr:nvSpPr>
      <xdr:spPr bwMode="auto">
        <a:xfrm>
          <a:off x="3556000" y="292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73578</xdr:rowOff>
    </xdr:from>
    <xdr:ext cx="762000" cy="259045"/>
    <xdr:sp macro="" textlink="">
      <xdr:nvSpPr>
        <xdr:cNvPr id="76" name="テキスト ボックス 75"/>
        <xdr:cNvSpPr txBox="1"/>
      </xdr:nvSpPr>
      <xdr:spPr>
        <a:xfrm>
          <a:off x="3225800" y="269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14394</xdr:rowOff>
    </xdr:from>
    <xdr:to>
      <xdr:col>15</xdr:col>
      <xdr:colOff>101600</xdr:colOff>
      <xdr:row>17</xdr:row>
      <xdr:rowOff>115994</xdr:rowOff>
    </xdr:to>
    <xdr:sp macro="" textlink="">
      <xdr:nvSpPr>
        <xdr:cNvPr id="77" name="楕円 76"/>
        <xdr:cNvSpPr/>
      </xdr:nvSpPr>
      <xdr:spPr bwMode="auto">
        <a:xfrm>
          <a:off x="2857500" y="297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126171</xdr:rowOff>
    </xdr:from>
    <xdr:ext cx="762000" cy="259045"/>
    <xdr:sp macro="" textlink="">
      <xdr:nvSpPr>
        <xdr:cNvPr id="78" name="テキスト ボックス 77"/>
        <xdr:cNvSpPr txBox="1"/>
      </xdr:nvSpPr>
      <xdr:spPr>
        <a:xfrm>
          <a:off x="2527300" y="27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265898</xdr:rowOff>
    </xdr:from>
    <xdr:to>
      <xdr:col>29</xdr:col>
      <xdr:colOff>127000</xdr:colOff>
      <xdr:row>35</xdr:row>
      <xdr:rowOff>300553</xdr:rowOff>
    </xdr:to>
    <xdr:cxnSp macro="">
      <xdr:nvCxnSpPr>
        <xdr:cNvPr id="110" name="直線コネクタ 109"/>
        <xdr:cNvCxnSpPr/>
      </xdr:nvCxnSpPr>
      <xdr:spPr bwMode="auto">
        <a:xfrm flipV="1">
          <a:off x="5003800" y="6876248"/>
          <a:ext cx="647700" cy="34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295227</xdr:rowOff>
    </xdr:from>
    <xdr:to>
      <xdr:col>26</xdr:col>
      <xdr:colOff>50800</xdr:colOff>
      <xdr:row>35</xdr:row>
      <xdr:rowOff>300553</xdr:rowOff>
    </xdr:to>
    <xdr:cxnSp macro="">
      <xdr:nvCxnSpPr>
        <xdr:cNvPr id="113" name="直線コネクタ 112"/>
        <xdr:cNvCxnSpPr/>
      </xdr:nvCxnSpPr>
      <xdr:spPr bwMode="auto">
        <a:xfrm>
          <a:off x="4305300" y="6905577"/>
          <a:ext cx="698500" cy="5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279522</xdr:rowOff>
    </xdr:from>
    <xdr:to>
      <xdr:col>22</xdr:col>
      <xdr:colOff>114300</xdr:colOff>
      <xdr:row>35</xdr:row>
      <xdr:rowOff>295227</xdr:rowOff>
    </xdr:to>
    <xdr:cxnSp macro="">
      <xdr:nvCxnSpPr>
        <xdr:cNvPr id="116" name="直線コネクタ 115"/>
        <xdr:cNvCxnSpPr/>
      </xdr:nvCxnSpPr>
      <xdr:spPr bwMode="auto">
        <a:xfrm>
          <a:off x="3606800" y="6889872"/>
          <a:ext cx="698500" cy="1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131183</xdr:rowOff>
    </xdr:from>
    <xdr:to>
      <xdr:col>18</xdr:col>
      <xdr:colOff>177800</xdr:colOff>
      <xdr:row>35</xdr:row>
      <xdr:rowOff>279522</xdr:rowOff>
    </xdr:to>
    <xdr:cxnSp macro="">
      <xdr:nvCxnSpPr>
        <xdr:cNvPr id="119" name="直線コネクタ 118"/>
        <xdr:cNvCxnSpPr/>
      </xdr:nvCxnSpPr>
      <xdr:spPr bwMode="auto">
        <a:xfrm>
          <a:off x="2908300" y="6741533"/>
          <a:ext cx="698500" cy="14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215098</xdr:rowOff>
    </xdr:from>
    <xdr:to>
      <xdr:col>29</xdr:col>
      <xdr:colOff>177800</xdr:colOff>
      <xdr:row>35</xdr:row>
      <xdr:rowOff>316698</xdr:rowOff>
    </xdr:to>
    <xdr:sp macro="" textlink="">
      <xdr:nvSpPr>
        <xdr:cNvPr id="129" name="楕円 128"/>
        <xdr:cNvSpPr/>
      </xdr:nvSpPr>
      <xdr:spPr bwMode="auto">
        <a:xfrm>
          <a:off x="5600700" y="6825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187175</xdr:rowOff>
    </xdr:from>
    <xdr:ext cx="762000" cy="259045"/>
    <xdr:sp macro="" textlink="">
      <xdr:nvSpPr>
        <xdr:cNvPr id="130" name="人口1人当たり決算額の推移該当値テキスト445"/>
        <xdr:cNvSpPr txBox="1"/>
      </xdr:nvSpPr>
      <xdr:spPr>
        <a:xfrm>
          <a:off x="5740400" y="679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249753</xdr:rowOff>
    </xdr:from>
    <xdr:to>
      <xdr:col>26</xdr:col>
      <xdr:colOff>101600</xdr:colOff>
      <xdr:row>36</xdr:row>
      <xdr:rowOff>8453</xdr:rowOff>
    </xdr:to>
    <xdr:sp macro="" textlink="">
      <xdr:nvSpPr>
        <xdr:cNvPr id="131" name="楕円 130"/>
        <xdr:cNvSpPr/>
      </xdr:nvSpPr>
      <xdr:spPr bwMode="auto">
        <a:xfrm>
          <a:off x="4953000" y="6860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336130</xdr:rowOff>
    </xdr:from>
    <xdr:ext cx="736600" cy="259045"/>
    <xdr:sp macro="" textlink="">
      <xdr:nvSpPr>
        <xdr:cNvPr id="132" name="テキスト ボックス 131"/>
        <xdr:cNvSpPr txBox="1"/>
      </xdr:nvSpPr>
      <xdr:spPr>
        <a:xfrm>
          <a:off x="4622800" y="6946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244427</xdr:rowOff>
    </xdr:from>
    <xdr:to>
      <xdr:col>22</xdr:col>
      <xdr:colOff>165100</xdr:colOff>
      <xdr:row>36</xdr:row>
      <xdr:rowOff>3127</xdr:rowOff>
    </xdr:to>
    <xdr:sp macro="" textlink="">
      <xdr:nvSpPr>
        <xdr:cNvPr id="133" name="楕円 132"/>
        <xdr:cNvSpPr/>
      </xdr:nvSpPr>
      <xdr:spPr bwMode="auto">
        <a:xfrm>
          <a:off x="4254500" y="685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13304</xdr:rowOff>
    </xdr:from>
    <xdr:ext cx="762000" cy="259045"/>
    <xdr:sp macro="" textlink="">
      <xdr:nvSpPr>
        <xdr:cNvPr id="134" name="テキスト ボックス 133"/>
        <xdr:cNvSpPr txBox="1"/>
      </xdr:nvSpPr>
      <xdr:spPr>
        <a:xfrm>
          <a:off x="3924300" y="662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228722</xdr:rowOff>
    </xdr:from>
    <xdr:to>
      <xdr:col>19</xdr:col>
      <xdr:colOff>38100</xdr:colOff>
      <xdr:row>35</xdr:row>
      <xdr:rowOff>330322</xdr:rowOff>
    </xdr:to>
    <xdr:sp macro="" textlink="">
      <xdr:nvSpPr>
        <xdr:cNvPr id="135" name="楕円 134"/>
        <xdr:cNvSpPr/>
      </xdr:nvSpPr>
      <xdr:spPr bwMode="auto">
        <a:xfrm>
          <a:off x="3556000" y="683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340499</xdr:rowOff>
    </xdr:from>
    <xdr:ext cx="762000" cy="259045"/>
    <xdr:sp macro="" textlink="">
      <xdr:nvSpPr>
        <xdr:cNvPr id="136" name="テキスト ボックス 135"/>
        <xdr:cNvSpPr txBox="1"/>
      </xdr:nvSpPr>
      <xdr:spPr>
        <a:xfrm>
          <a:off x="3225800" y="66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80383</xdr:rowOff>
    </xdr:from>
    <xdr:to>
      <xdr:col>15</xdr:col>
      <xdr:colOff>101600</xdr:colOff>
      <xdr:row>35</xdr:row>
      <xdr:rowOff>181983</xdr:rowOff>
    </xdr:to>
    <xdr:sp macro="" textlink="">
      <xdr:nvSpPr>
        <xdr:cNvPr id="137" name="楕円 136"/>
        <xdr:cNvSpPr/>
      </xdr:nvSpPr>
      <xdr:spPr bwMode="auto">
        <a:xfrm>
          <a:off x="2857500" y="669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192160</xdr:rowOff>
    </xdr:from>
    <xdr:ext cx="762000" cy="259045"/>
    <xdr:sp macro="" textlink="">
      <xdr:nvSpPr>
        <xdr:cNvPr id="138" name="テキスト ボックス 137"/>
        <xdr:cNvSpPr txBox="1"/>
      </xdr:nvSpPr>
      <xdr:spPr>
        <a:xfrm>
          <a:off x="2527300" y="64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11,866
171.26
7,175,464
6,759,957
413,463
4,303,593
7,509,276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153168</xdr:rowOff>
    </xdr:from>
    <xdr:to>
      <xdr:col>24</xdr:col>
      <xdr:colOff>63500</xdr:colOff>
      <xdr:row>36</xdr:row>
      <xdr:rowOff>23543</xdr:rowOff>
    </xdr:to>
    <xdr:cxnSp macro="">
      <xdr:nvCxnSpPr>
        <xdr:cNvPr id="65" name="直線コネクタ 64"/>
        <xdr:cNvCxnSpPr/>
      </xdr:nvCxnSpPr>
      <xdr:spPr>
        <a:xfrm flipV="1">
          <a:off x="3797300" y="6153918"/>
          <a:ext cx="8382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161017</xdr:rowOff>
    </xdr:from>
    <xdr:to>
      <xdr:col>19</xdr:col>
      <xdr:colOff>177800</xdr:colOff>
      <xdr:row>36</xdr:row>
      <xdr:rowOff>23543</xdr:rowOff>
    </xdr:to>
    <xdr:cxnSp macro="">
      <xdr:nvCxnSpPr>
        <xdr:cNvPr id="68" name="直線コネクタ 67"/>
        <xdr:cNvCxnSpPr/>
      </xdr:nvCxnSpPr>
      <xdr:spPr>
        <a:xfrm>
          <a:off x="2908300" y="6161767"/>
          <a:ext cx="889000" cy="3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161017</xdr:rowOff>
    </xdr:from>
    <xdr:to>
      <xdr:col>15</xdr:col>
      <xdr:colOff>50800</xdr:colOff>
      <xdr:row>35</xdr:row>
      <xdr:rowOff>163350</xdr:rowOff>
    </xdr:to>
    <xdr:cxnSp macro="">
      <xdr:nvCxnSpPr>
        <xdr:cNvPr id="71" name="直線コネクタ 70"/>
        <xdr:cNvCxnSpPr/>
      </xdr:nvCxnSpPr>
      <xdr:spPr>
        <a:xfrm flipV="1">
          <a:off x="2019300" y="6161767"/>
          <a:ext cx="889000" cy="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163350</xdr:rowOff>
    </xdr:from>
    <xdr:to>
      <xdr:col>10</xdr:col>
      <xdr:colOff>114300</xdr:colOff>
      <xdr:row>36</xdr:row>
      <xdr:rowOff>51079</xdr:rowOff>
    </xdr:to>
    <xdr:cxnSp macro="">
      <xdr:nvCxnSpPr>
        <xdr:cNvPr id="74" name="直線コネクタ 73"/>
        <xdr:cNvCxnSpPr/>
      </xdr:nvCxnSpPr>
      <xdr:spPr>
        <a:xfrm flipV="1">
          <a:off x="1130300" y="6164100"/>
          <a:ext cx="889000" cy="5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160415</xdr:rowOff>
    </xdr:from>
    <xdr:ext cx="534377" cy="259045"/>
    <xdr:sp macro="" textlink="">
      <xdr:nvSpPr>
        <xdr:cNvPr id="76" name="テキスト ボックス 75"/>
        <xdr:cNvSpPr txBox="1"/>
      </xdr:nvSpPr>
      <xdr:spPr>
        <a:xfrm>
          <a:off x="1752111" y="63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45143</xdr:rowOff>
    </xdr:from>
    <xdr:ext cx="534377" cy="259045"/>
    <xdr:sp macro="" textlink="">
      <xdr:nvSpPr>
        <xdr:cNvPr id="78" name="テキスト ボックス 77"/>
        <xdr:cNvSpPr txBox="1"/>
      </xdr:nvSpPr>
      <xdr:spPr>
        <a:xfrm>
          <a:off x="863111" y="63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102368</xdr:rowOff>
    </xdr:from>
    <xdr:to>
      <xdr:col>24</xdr:col>
      <xdr:colOff>114300</xdr:colOff>
      <xdr:row>36</xdr:row>
      <xdr:rowOff>32518</xdr:rowOff>
    </xdr:to>
    <xdr:sp macro="" textlink="">
      <xdr:nvSpPr>
        <xdr:cNvPr id="84" name="楕円 83"/>
        <xdr:cNvSpPr/>
      </xdr:nvSpPr>
      <xdr:spPr>
        <a:xfrm>
          <a:off x="4584700" y="61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125245</xdr:rowOff>
    </xdr:from>
    <xdr:ext cx="599010" cy="259045"/>
    <xdr:sp macro="" textlink="">
      <xdr:nvSpPr>
        <xdr:cNvPr id="85" name="人件費該当値テキスト"/>
        <xdr:cNvSpPr txBox="1"/>
      </xdr:nvSpPr>
      <xdr:spPr>
        <a:xfrm>
          <a:off x="4686300" y="595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144193</xdr:rowOff>
    </xdr:from>
    <xdr:to>
      <xdr:col>20</xdr:col>
      <xdr:colOff>38100</xdr:colOff>
      <xdr:row>36</xdr:row>
      <xdr:rowOff>74343</xdr:rowOff>
    </xdr:to>
    <xdr:sp macro="" textlink="">
      <xdr:nvSpPr>
        <xdr:cNvPr id="86" name="楕円 85"/>
        <xdr:cNvSpPr/>
      </xdr:nvSpPr>
      <xdr:spPr>
        <a:xfrm>
          <a:off x="3746500" y="614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90870</xdr:rowOff>
    </xdr:from>
    <xdr:ext cx="534377" cy="259045"/>
    <xdr:sp macro="" textlink="">
      <xdr:nvSpPr>
        <xdr:cNvPr id="87" name="テキスト ボックス 86"/>
        <xdr:cNvSpPr txBox="1"/>
      </xdr:nvSpPr>
      <xdr:spPr>
        <a:xfrm>
          <a:off x="3530111" y="59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110217</xdr:rowOff>
    </xdr:from>
    <xdr:to>
      <xdr:col>15</xdr:col>
      <xdr:colOff>101600</xdr:colOff>
      <xdr:row>36</xdr:row>
      <xdr:rowOff>40367</xdr:rowOff>
    </xdr:to>
    <xdr:sp macro="" textlink="">
      <xdr:nvSpPr>
        <xdr:cNvPr id="88" name="楕円 87"/>
        <xdr:cNvSpPr/>
      </xdr:nvSpPr>
      <xdr:spPr>
        <a:xfrm>
          <a:off x="2857500" y="611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56894</xdr:rowOff>
    </xdr:from>
    <xdr:ext cx="534377" cy="259045"/>
    <xdr:sp macro="" textlink="">
      <xdr:nvSpPr>
        <xdr:cNvPr id="89" name="テキスト ボックス 88"/>
        <xdr:cNvSpPr txBox="1"/>
      </xdr:nvSpPr>
      <xdr:spPr>
        <a:xfrm>
          <a:off x="2641111" y="588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112550</xdr:rowOff>
    </xdr:from>
    <xdr:to>
      <xdr:col>10</xdr:col>
      <xdr:colOff>165100</xdr:colOff>
      <xdr:row>36</xdr:row>
      <xdr:rowOff>42700</xdr:rowOff>
    </xdr:to>
    <xdr:sp macro="" textlink="">
      <xdr:nvSpPr>
        <xdr:cNvPr id="90" name="楕円 89"/>
        <xdr:cNvSpPr/>
      </xdr:nvSpPr>
      <xdr:spPr>
        <a:xfrm>
          <a:off x="1968500" y="61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59227</xdr:rowOff>
    </xdr:from>
    <xdr:ext cx="534377" cy="259045"/>
    <xdr:sp macro="" textlink="">
      <xdr:nvSpPr>
        <xdr:cNvPr id="91" name="テキスト ボックス 90"/>
        <xdr:cNvSpPr txBox="1"/>
      </xdr:nvSpPr>
      <xdr:spPr>
        <a:xfrm>
          <a:off x="1752111" y="588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xdr:rowOff>
    </xdr:from>
    <xdr:to>
      <xdr:col>6</xdr:col>
      <xdr:colOff>38100</xdr:colOff>
      <xdr:row>36</xdr:row>
      <xdr:rowOff>101879</xdr:rowOff>
    </xdr:to>
    <xdr:sp macro="" textlink="">
      <xdr:nvSpPr>
        <xdr:cNvPr id="92" name="楕円 91"/>
        <xdr:cNvSpPr/>
      </xdr:nvSpPr>
      <xdr:spPr>
        <a:xfrm>
          <a:off x="1079500" y="61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118406</xdr:rowOff>
    </xdr:from>
    <xdr:ext cx="534377" cy="259045"/>
    <xdr:sp macro="" textlink="">
      <xdr:nvSpPr>
        <xdr:cNvPr id="93" name="テキスト ボックス 92"/>
        <xdr:cNvSpPr txBox="1"/>
      </xdr:nvSpPr>
      <xdr:spPr>
        <a:xfrm>
          <a:off x="863111" y="594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104015</xdr:rowOff>
    </xdr:from>
    <xdr:to>
      <xdr:col>24</xdr:col>
      <xdr:colOff>63500</xdr:colOff>
      <xdr:row>56</xdr:row>
      <xdr:rowOff>145499</xdr:rowOff>
    </xdr:to>
    <xdr:cxnSp macro="">
      <xdr:nvCxnSpPr>
        <xdr:cNvPr id="123" name="直線コネクタ 122"/>
        <xdr:cNvCxnSpPr/>
      </xdr:nvCxnSpPr>
      <xdr:spPr>
        <a:xfrm flipV="1">
          <a:off x="3797300" y="9705215"/>
          <a:ext cx="838200" cy="4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145499</xdr:rowOff>
    </xdr:from>
    <xdr:to>
      <xdr:col>19</xdr:col>
      <xdr:colOff>177800</xdr:colOff>
      <xdr:row>57</xdr:row>
      <xdr:rowOff>15014</xdr:rowOff>
    </xdr:to>
    <xdr:cxnSp macro="">
      <xdr:nvCxnSpPr>
        <xdr:cNvPr id="126" name="直線コネクタ 125"/>
        <xdr:cNvCxnSpPr/>
      </xdr:nvCxnSpPr>
      <xdr:spPr>
        <a:xfrm flipV="1">
          <a:off x="2908300" y="9746699"/>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15014</xdr:rowOff>
    </xdr:from>
    <xdr:to>
      <xdr:col>15</xdr:col>
      <xdr:colOff>50800</xdr:colOff>
      <xdr:row>57</xdr:row>
      <xdr:rowOff>27716</xdr:rowOff>
    </xdr:to>
    <xdr:cxnSp macro="">
      <xdr:nvCxnSpPr>
        <xdr:cNvPr id="129" name="直線コネクタ 128"/>
        <xdr:cNvCxnSpPr/>
      </xdr:nvCxnSpPr>
      <xdr:spPr>
        <a:xfrm flipV="1">
          <a:off x="2019300" y="9787664"/>
          <a:ext cx="889000" cy="1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108459</xdr:rowOff>
    </xdr:from>
    <xdr:ext cx="534377" cy="259045"/>
    <xdr:sp macro="" textlink="">
      <xdr:nvSpPr>
        <xdr:cNvPr id="131" name="テキスト ボックス 130"/>
        <xdr:cNvSpPr txBox="1"/>
      </xdr:nvSpPr>
      <xdr:spPr>
        <a:xfrm>
          <a:off x="2641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27716</xdr:rowOff>
    </xdr:from>
    <xdr:to>
      <xdr:col>10</xdr:col>
      <xdr:colOff>114300</xdr:colOff>
      <xdr:row>57</xdr:row>
      <xdr:rowOff>45158</xdr:rowOff>
    </xdr:to>
    <xdr:cxnSp macro="">
      <xdr:nvCxnSpPr>
        <xdr:cNvPr id="132" name="直線コネクタ 131"/>
        <xdr:cNvCxnSpPr/>
      </xdr:nvCxnSpPr>
      <xdr:spPr>
        <a:xfrm flipV="1">
          <a:off x="1130300" y="9800366"/>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52605</xdr:rowOff>
    </xdr:from>
    <xdr:ext cx="534377" cy="259045"/>
    <xdr:sp macro="" textlink="">
      <xdr:nvSpPr>
        <xdr:cNvPr id="136" name="テキスト ボックス 135"/>
        <xdr:cNvSpPr txBox="1"/>
      </xdr:nvSpPr>
      <xdr:spPr>
        <a:xfrm>
          <a:off x="863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53215</xdr:rowOff>
    </xdr:from>
    <xdr:to>
      <xdr:col>24</xdr:col>
      <xdr:colOff>114300</xdr:colOff>
      <xdr:row>56</xdr:row>
      <xdr:rowOff>154815</xdr:rowOff>
    </xdr:to>
    <xdr:sp macro="" textlink="">
      <xdr:nvSpPr>
        <xdr:cNvPr id="142" name="楕円 141"/>
        <xdr:cNvSpPr/>
      </xdr:nvSpPr>
      <xdr:spPr>
        <a:xfrm>
          <a:off x="4584700" y="96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76092</xdr:rowOff>
    </xdr:from>
    <xdr:ext cx="599010" cy="259045"/>
    <xdr:sp macro="" textlink="">
      <xdr:nvSpPr>
        <xdr:cNvPr id="143" name="物件費該当値テキスト"/>
        <xdr:cNvSpPr txBox="1"/>
      </xdr:nvSpPr>
      <xdr:spPr>
        <a:xfrm>
          <a:off x="4686300" y="950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94699</xdr:rowOff>
    </xdr:from>
    <xdr:to>
      <xdr:col>20</xdr:col>
      <xdr:colOff>38100</xdr:colOff>
      <xdr:row>57</xdr:row>
      <xdr:rowOff>24849</xdr:rowOff>
    </xdr:to>
    <xdr:sp macro="" textlink="">
      <xdr:nvSpPr>
        <xdr:cNvPr id="144" name="楕円 143"/>
        <xdr:cNvSpPr/>
      </xdr:nvSpPr>
      <xdr:spPr>
        <a:xfrm>
          <a:off x="3746500" y="96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41376</xdr:rowOff>
    </xdr:from>
    <xdr:ext cx="599010" cy="259045"/>
    <xdr:sp macro="" textlink="">
      <xdr:nvSpPr>
        <xdr:cNvPr id="145" name="テキスト ボックス 144"/>
        <xdr:cNvSpPr txBox="1"/>
      </xdr:nvSpPr>
      <xdr:spPr>
        <a:xfrm>
          <a:off x="3497795" y="947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135664</xdr:rowOff>
    </xdr:from>
    <xdr:to>
      <xdr:col>15</xdr:col>
      <xdr:colOff>101600</xdr:colOff>
      <xdr:row>57</xdr:row>
      <xdr:rowOff>65814</xdr:rowOff>
    </xdr:to>
    <xdr:sp macro="" textlink="">
      <xdr:nvSpPr>
        <xdr:cNvPr id="146" name="楕円 145"/>
        <xdr:cNvSpPr/>
      </xdr:nvSpPr>
      <xdr:spPr>
        <a:xfrm>
          <a:off x="2857500" y="97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82341</xdr:rowOff>
    </xdr:from>
    <xdr:ext cx="534377" cy="259045"/>
    <xdr:sp macro="" textlink="">
      <xdr:nvSpPr>
        <xdr:cNvPr id="147" name="テキスト ボックス 146"/>
        <xdr:cNvSpPr txBox="1"/>
      </xdr:nvSpPr>
      <xdr:spPr>
        <a:xfrm>
          <a:off x="2641111" y="951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148366</xdr:rowOff>
    </xdr:from>
    <xdr:to>
      <xdr:col>10</xdr:col>
      <xdr:colOff>165100</xdr:colOff>
      <xdr:row>57</xdr:row>
      <xdr:rowOff>78516</xdr:rowOff>
    </xdr:to>
    <xdr:sp macro="" textlink="">
      <xdr:nvSpPr>
        <xdr:cNvPr id="148" name="楕円 147"/>
        <xdr:cNvSpPr/>
      </xdr:nvSpPr>
      <xdr:spPr>
        <a:xfrm>
          <a:off x="1968500" y="97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69643</xdr:rowOff>
    </xdr:from>
    <xdr:ext cx="534377" cy="259045"/>
    <xdr:sp macro="" textlink="">
      <xdr:nvSpPr>
        <xdr:cNvPr id="149" name="テキスト ボックス 148"/>
        <xdr:cNvSpPr txBox="1"/>
      </xdr:nvSpPr>
      <xdr:spPr>
        <a:xfrm>
          <a:off x="1752111" y="984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165808</xdr:rowOff>
    </xdr:from>
    <xdr:to>
      <xdr:col>6</xdr:col>
      <xdr:colOff>38100</xdr:colOff>
      <xdr:row>57</xdr:row>
      <xdr:rowOff>95958</xdr:rowOff>
    </xdr:to>
    <xdr:sp macro="" textlink="">
      <xdr:nvSpPr>
        <xdr:cNvPr id="150" name="楕円 149"/>
        <xdr:cNvSpPr/>
      </xdr:nvSpPr>
      <xdr:spPr>
        <a:xfrm>
          <a:off x="1079500" y="97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112485</xdr:rowOff>
    </xdr:from>
    <xdr:ext cx="534377" cy="259045"/>
    <xdr:sp macro="" textlink="">
      <xdr:nvSpPr>
        <xdr:cNvPr id="151" name="テキスト ボックス 150"/>
        <xdr:cNvSpPr txBox="1"/>
      </xdr:nvSpPr>
      <xdr:spPr>
        <a:xfrm>
          <a:off x="863111" y="95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157384</xdr:rowOff>
    </xdr:from>
    <xdr:to>
      <xdr:col>24</xdr:col>
      <xdr:colOff>63500</xdr:colOff>
      <xdr:row>79</xdr:row>
      <xdr:rowOff>4091</xdr:rowOff>
    </xdr:to>
    <xdr:cxnSp macro="">
      <xdr:nvCxnSpPr>
        <xdr:cNvPr id="182" name="直線コネクタ 181"/>
        <xdr:cNvCxnSpPr/>
      </xdr:nvCxnSpPr>
      <xdr:spPr>
        <a:xfrm>
          <a:off x="3797300" y="13530484"/>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154395</xdr:rowOff>
    </xdr:from>
    <xdr:to>
      <xdr:col>19</xdr:col>
      <xdr:colOff>177800</xdr:colOff>
      <xdr:row>78</xdr:row>
      <xdr:rowOff>157384</xdr:rowOff>
    </xdr:to>
    <xdr:cxnSp macro="">
      <xdr:nvCxnSpPr>
        <xdr:cNvPr id="185" name="直線コネクタ 184"/>
        <xdr:cNvCxnSpPr/>
      </xdr:nvCxnSpPr>
      <xdr:spPr>
        <a:xfrm>
          <a:off x="2908300" y="13527495"/>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154395</xdr:rowOff>
    </xdr:from>
    <xdr:to>
      <xdr:col>15</xdr:col>
      <xdr:colOff>50800</xdr:colOff>
      <xdr:row>79</xdr:row>
      <xdr:rowOff>467</xdr:rowOff>
    </xdr:to>
    <xdr:cxnSp macro="">
      <xdr:nvCxnSpPr>
        <xdr:cNvPr id="188" name="直線コネクタ 187"/>
        <xdr:cNvCxnSpPr/>
      </xdr:nvCxnSpPr>
      <xdr:spPr>
        <a:xfrm flipV="1">
          <a:off x="2019300" y="13527495"/>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336</xdr:rowOff>
    </xdr:from>
    <xdr:to>
      <xdr:col>10</xdr:col>
      <xdr:colOff>114300</xdr:colOff>
      <xdr:row>79</xdr:row>
      <xdr:rowOff>467</xdr:rowOff>
    </xdr:to>
    <xdr:cxnSp macro="">
      <xdr:nvCxnSpPr>
        <xdr:cNvPr id="191" name="直線コネクタ 190"/>
        <xdr:cNvCxnSpPr/>
      </xdr:nvCxnSpPr>
      <xdr:spPr>
        <a:xfrm>
          <a:off x="1130300" y="1354488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70838</xdr:rowOff>
    </xdr:from>
    <xdr:ext cx="469744" cy="259045"/>
    <xdr:sp macro="" textlink="">
      <xdr:nvSpPr>
        <xdr:cNvPr id="193" name="テキスト ボックス 192"/>
        <xdr:cNvSpPr txBox="1"/>
      </xdr:nvSpPr>
      <xdr:spPr>
        <a:xfrm>
          <a:off x="1784428" y="136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124741</xdr:rowOff>
    </xdr:from>
    <xdr:to>
      <xdr:col>24</xdr:col>
      <xdr:colOff>114300</xdr:colOff>
      <xdr:row>79</xdr:row>
      <xdr:rowOff>54891</xdr:rowOff>
    </xdr:to>
    <xdr:sp macro="" textlink="">
      <xdr:nvSpPr>
        <xdr:cNvPr id="201" name="楕円 200"/>
        <xdr:cNvSpPr/>
      </xdr:nvSpPr>
      <xdr:spPr>
        <a:xfrm>
          <a:off x="4584700" y="134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55652</xdr:rowOff>
    </xdr:from>
    <xdr:ext cx="469744" cy="259045"/>
    <xdr:sp macro="" textlink="">
      <xdr:nvSpPr>
        <xdr:cNvPr id="202" name="維持補修費該当値テキスト"/>
        <xdr:cNvSpPr txBox="1"/>
      </xdr:nvSpPr>
      <xdr:spPr>
        <a:xfrm>
          <a:off x="4686300" y="1342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106584</xdr:rowOff>
    </xdr:from>
    <xdr:to>
      <xdr:col>20</xdr:col>
      <xdr:colOff>38100</xdr:colOff>
      <xdr:row>79</xdr:row>
      <xdr:rowOff>36734</xdr:rowOff>
    </xdr:to>
    <xdr:sp macro="" textlink="">
      <xdr:nvSpPr>
        <xdr:cNvPr id="203" name="楕円 202"/>
        <xdr:cNvSpPr/>
      </xdr:nvSpPr>
      <xdr:spPr>
        <a:xfrm>
          <a:off x="3746500" y="134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27861</xdr:rowOff>
    </xdr:from>
    <xdr:ext cx="469744" cy="259045"/>
    <xdr:sp macro="" textlink="">
      <xdr:nvSpPr>
        <xdr:cNvPr id="204" name="テキスト ボックス 203"/>
        <xdr:cNvSpPr txBox="1"/>
      </xdr:nvSpPr>
      <xdr:spPr>
        <a:xfrm>
          <a:off x="3562428" y="135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103595</xdr:rowOff>
    </xdr:from>
    <xdr:to>
      <xdr:col>15</xdr:col>
      <xdr:colOff>101600</xdr:colOff>
      <xdr:row>79</xdr:row>
      <xdr:rowOff>33745</xdr:rowOff>
    </xdr:to>
    <xdr:sp macro="" textlink="">
      <xdr:nvSpPr>
        <xdr:cNvPr id="205" name="楕円 204"/>
        <xdr:cNvSpPr/>
      </xdr:nvSpPr>
      <xdr:spPr>
        <a:xfrm>
          <a:off x="2857500" y="134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50272</xdr:rowOff>
    </xdr:from>
    <xdr:ext cx="469744" cy="259045"/>
    <xdr:sp macro="" textlink="">
      <xdr:nvSpPr>
        <xdr:cNvPr id="206" name="テキスト ボックス 205"/>
        <xdr:cNvSpPr txBox="1"/>
      </xdr:nvSpPr>
      <xdr:spPr>
        <a:xfrm>
          <a:off x="2673428" y="132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121117</xdr:rowOff>
    </xdr:from>
    <xdr:to>
      <xdr:col>10</xdr:col>
      <xdr:colOff>165100</xdr:colOff>
      <xdr:row>79</xdr:row>
      <xdr:rowOff>51267</xdr:rowOff>
    </xdr:to>
    <xdr:sp macro="" textlink="">
      <xdr:nvSpPr>
        <xdr:cNvPr id="207" name="楕円 206"/>
        <xdr:cNvSpPr/>
      </xdr:nvSpPr>
      <xdr:spPr>
        <a:xfrm>
          <a:off x="1968500" y="134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67794</xdr:rowOff>
    </xdr:from>
    <xdr:ext cx="469744" cy="259045"/>
    <xdr:sp macro="" textlink="">
      <xdr:nvSpPr>
        <xdr:cNvPr id="208" name="テキスト ボックス 207"/>
        <xdr:cNvSpPr txBox="1"/>
      </xdr:nvSpPr>
      <xdr:spPr>
        <a:xfrm>
          <a:off x="1784428" y="132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120986</xdr:rowOff>
    </xdr:from>
    <xdr:to>
      <xdr:col>6</xdr:col>
      <xdr:colOff>38100</xdr:colOff>
      <xdr:row>79</xdr:row>
      <xdr:rowOff>51136</xdr:rowOff>
    </xdr:to>
    <xdr:sp macro="" textlink="">
      <xdr:nvSpPr>
        <xdr:cNvPr id="209" name="楕円 208"/>
        <xdr:cNvSpPr/>
      </xdr:nvSpPr>
      <xdr:spPr>
        <a:xfrm>
          <a:off x="1079500" y="134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67663</xdr:rowOff>
    </xdr:from>
    <xdr:ext cx="469744" cy="259045"/>
    <xdr:sp macro="" textlink="">
      <xdr:nvSpPr>
        <xdr:cNvPr id="210" name="テキスト ボックス 209"/>
        <xdr:cNvSpPr txBox="1"/>
      </xdr:nvSpPr>
      <xdr:spPr>
        <a:xfrm>
          <a:off x="895428" y="1326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27933</xdr:rowOff>
    </xdr:from>
    <xdr:to>
      <xdr:col>24</xdr:col>
      <xdr:colOff>63500</xdr:colOff>
      <xdr:row>97</xdr:row>
      <xdr:rowOff>32105</xdr:rowOff>
    </xdr:to>
    <xdr:cxnSp macro="">
      <xdr:nvCxnSpPr>
        <xdr:cNvPr id="240" name="直線コネクタ 239"/>
        <xdr:cNvCxnSpPr/>
      </xdr:nvCxnSpPr>
      <xdr:spPr>
        <a:xfrm>
          <a:off x="3797300" y="16658583"/>
          <a:ext cx="8382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27933</xdr:rowOff>
    </xdr:from>
    <xdr:to>
      <xdr:col>19</xdr:col>
      <xdr:colOff>177800</xdr:colOff>
      <xdr:row>97</xdr:row>
      <xdr:rowOff>115754</xdr:rowOff>
    </xdr:to>
    <xdr:cxnSp macro="">
      <xdr:nvCxnSpPr>
        <xdr:cNvPr id="243" name="直線コネクタ 242"/>
        <xdr:cNvCxnSpPr/>
      </xdr:nvCxnSpPr>
      <xdr:spPr>
        <a:xfrm flipV="1">
          <a:off x="2908300" y="16658583"/>
          <a:ext cx="889000" cy="8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115754</xdr:rowOff>
    </xdr:from>
    <xdr:to>
      <xdr:col>15</xdr:col>
      <xdr:colOff>50800</xdr:colOff>
      <xdr:row>97</xdr:row>
      <xdr:rowOff>139357</xdr:rowOff>
    </xdr:to>
    <xdr:cxnSp macro="">
      <xdr:nvCxnSpPr>
        <xdr:cNvPr id="246" name="直線コネクタ 245"/>
        <xdr:cNvCxnSpPr/>
      </xdr:nvCxnSpPr>
      <xdr:spPr>
        <a:xfrm flipV="1">
          <a:off x="2019300" y="16746404"/>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139357</xdr:rowOff>
    </xdr:from>
    <xdr:to>
      <xdr:col>10</xdr:col>
      <xdr:colOff>114300</xdr:colOff>
      <xdr:row>98</xdr:row>
      <xdr:rowOff>45802</xdr:rowOff>
    </xdr:to>
    <xdr:cxnSp macro="">
      <xdr:nvCxnSpPr>
        <xdr:cNvPr id="249" name="直線コネクタ 248"/>
        <xdr:cNvCxnSpPr/>
      </xdr:nvCxnSpPr>
      <xdr:spPr>
        <a:xfrm flipV="1">
          <a:off x="1130300" y="16770007"/>
          <a:ext cx="889000" cy="7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152755</xdr:rowOff>
    </xdr:from>
    <xdr:to>
      <xdr:col>24</xdr:col>
      <xdr:colOff>114300</xdr:colOff>
      <xdr:row>97</xdr:row>
      <xdr:rowOff>82905</xdr:rowOff>
    </xdr:to>
    <xdr:sp macro="" textlink="">
      <xdr:nvSpPr>
        <xdr:cNvPr id="259" name="楕円 258"/>
        <xdr:cNvSpPr/>
      </xdr:nvSpPr>
      <xdr:spPr>
        <a:xfrm>
          <a:off x="4584700" y="166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131182</xdr:rowOff>
    </xdr:from>
    <xdr:ext cx="534377" cy="259045"/>
    <xdr:sp macro="" textlink="">
      <xdr:nvSpPr>
        <xdr:cNvPr id="260" name="扶助費該当値テキスト"/>
        <xdr:cNvSpPr txBox="1"/>
      </xdr:nvSpPr>
      <xdr:spPr>
        <a:xfrm>
          <a:off x="4686300" y="165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148583</xdr:rowOff>
    </xdr:from>
    <xdr:to>
      <xdr:col>20</xdr:col>
      <xdr:colOff>38100</xdr:colOff>
      <xdr:row>97</xdr:row>
      <xdr:rowOff>78733</xdr:rowOff>
    </xdr:to>
    <xdr:sp macro="" textlink="">
      <xdr:nvSpPr>
        <xdr:cNvPr id="261" name="楕円 260"/>
        <xdr:cNvSpPr/>
      </xdr:nvSpPr>
      <xdr:spPr>
        <a:xfrm>
          <a:off x="3746500" y="1660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69860</xdr:rowOff>
    </xdr:from>
    <xdr:ext cx="534377" cy="259045"/>
    <xdr:sp macro="" textlink="">
      <xdr:nvSpPr>
        <xdr:cNvPr id="262" name="テキスト ボックス 261"/>
        <xdr:cNvSpPr txBox="1"/>
      </xdr:nvSpPr>
      <xdr:spPr>
        <a:xfrm>
          <a:off x="3530111" y="1670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64954</xdr:rowOff>
    </xdr:from>
    <xdr:to>
      <xdr:col>15</xdr:col>
      <xdr:colOff>101600</xdr:colOff>
      <xdr:row>97</xdr:row>
      <xdr:rowOff>166554</xdr:rowOff>
    </xdr:to>
    <xdr:sp macro="" textlink="">
      <xdr:nvSpPr>
        <xdr:cNvPr id="263" name="楕円 262"/>
        <xdr:cNvSpPr/>
      </xdr:nvSpPr>
      <xdr:spPr>
        <a:xfrm>
          <a:off x="2857500" y="166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157681</xdr:rowOff>
    </xdr:from>
    <xdr:ext cx="534377" cy="259045"/>
    <xdr:sp macro="" textlink="">
      <xdr:nvSpPr>
        <xdr:cNvPr id="264" name="テキスト ボックス 263"/>
        <xdr:cNvSpPr txBox="1"/>
      </xdr:nvSpPr>
      <xdr:spPr>
        <a:xfrm>
          <a:off x="2641111" y="1678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88557</xdr:rowOff>
    </xdr:from>
    <xdr:to>
      <xdr:col>10</xdr:col>
      <xdr:colOff>165100</xdr:colOff>
      <xdr:row>98</xdr:row>
      <xdr:rowOff>18707</xdr:rowOff>
    </xdr:to>
    <xdr:sp macro="" textlink="">
      <xdr:nvSpPr>
        <xdr:cNvPr id="265" name="楕円 264"/>
        <xdr:cNvSpPr/>
      </xdr:nvSpPr>
      <xdr:spPr>
        <a:xfrm>
          <a:off x="1968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35234</xdr:rowOff>
    </xdr:from>
    <xdr:ext cx="534377" cy="259045"/>
    <xdr:sp macro="" textlink="">
      <xdr:nvSpPr>
        <xdr:cNvPr id="266" name="テキスト ボックス 265"/>
        <xdr:cNvSpPr txBox="1"/>
      </xdr:nvSpPr>
      <xdr:spPr>
        <a:xfrm>
          <a:off x="1752111" y="164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166452</xdr:rowOff>
    </xdr:from>
    <xdr:to>
      <xdr:col>6</xdr:col>
      <xdr:colOff>38100</xdr:colOff>
      <xdr:row>98</xdr:row>
      <xdr:rowOff>96602</xdr:rowOff>
    </xdr:to>
    <xdr:sp macro="" textlink="">
      <xdr:nvSpPr>
        <xdr:cNvPr id="267" name="楕円 266"/>
        <xdr:cNvSpPr/>
      </xdr:nvSpPr>
      <xdr:spPr>
        <a:xfrm>
          <a:off x="1079500" y="1679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113129</xdr:rowOff>
    </xdr:from>
    <xdr:ext cx="534377" cy="259045"/>
    <xdr:sp macro="" textlink="">
      <xdr:nvSpPr>
        <xdr:cNvPr id="268" name="テキスト ボックス 267"/>
        <xdr:cNvSpPr txBox="1"/>
      </xdr:nvSpPr>
      <xdr:spPr>
        <a:xfrm>
          <a:off x="863111" y="165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43985</xdr:rowOff>
    </xdr:from>
    <xdr:to>
      <xdr:col>55</xdr:col>
      <xdr:colOff>0</xdr:colOff>
      <xdr:row>36</xdr:row>
      <xdr:rowOff>63819</xdr:rowOff>
    </xdr:to>
    <xdr:cxnSp macro="">
      <xdr:nvCxnSpPr>
        <xdr:cNvPr id="295" name="直線コネクタ 294"/>
        <xdr:cNvCxnSpPr/>
      </xdr:nvCxnSpPr>
      <xdr:spPr>
        <a:xfrm>
          <a:off x="9639300" y="6216185"/>
          <a:ext cx="8382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43985</xdr:rowOff>
    </xdr:from>
    <xdr:to>
      <xdr:col>50</xdr:col>
      <xdr:colOff>114300</xdr:colOff>
      <xdr:row>36</xdr:row>
      <xdr:rowOff>59622</xdr:rowOff>
    </xdr:to>
    <xdr:cxnSp macro="">
      <xdr:nvCxnSpPr>
        <xdr:cNvPr id="298" name="直線コネクタ 297"/>
        <xdr:cNvCxnSpPr/>
      </xdr:nvCxnSpPr>
      <xdr:spPr>
        <a:xfrm flipV="1">
          <a:off x="8750300" y="6216185"/>
          <a:ext cx="889000" cy="1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59622</xdr:rowOff>
    </xdr:from>
    <xdr:to>
      <xdr:col>45</xdr:col>
      <xdr:colOff>177800</xdr:colOff>
      <xdr:row>36</xdr:row>
      <xdr:rowOff>94807</xdr:rowOff>
    </xdr:to>
    <xdr:cxnSp macro="">
      <xdr:nvCxnSpPr>
        <xdr:cNvPr id="301" name="直線コネクタ 300"/>
        <xdr:cNvCxnSpPr/>
      </xdr:nvCxnSpPr>
      <xdr:spPr>
        <a:xfrm flipV="1">
          <a:off x="7861300" y="6231822"/>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94807</xdr:rowOff>
    </xdr:from>
    <xdr:to>
      <xdr:col>41</xdr:col>
      <xdr:colOff>50800</xdr:colOff>
      <xdr:row>36</xdr:row>
      <xdr:rowOff>136266</xdr:rowOff>
    </xdr:to>
    <xdr:cxnSp macro="">
      <xdr:nvCxnSpPr>
        <xdr:cNvPr id="304" name="直線コネクタ 303"/>
        <xdr:cNvCxnSpPr/>
      </xdr:nvCxnSpPr>
      <xdr:spPr>
        <a:xfrm flipV="1">
          <a:off x="6972300" y="6267007"/>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166205</xdr:rowOff>
    </xdr:from>
    <xdr:ext cx="534377" cy="259045"/>
    <xdr:sp macro="" textlink="">
      <xdr:nvSpPr>
        <xdr:cNvPr id="306" name="テキスト ボックス 305"/>
        <xdr:cNvSpPr txBox="1"/>
      </xdr:nvSpPr>
      <xdr:spPr>
        <a:xfrm>
          <a:off x="7594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58425</xdr:rowOff>
    </xdr:from>
    <xdr:ext cx="534377" cy="259045"/>
    <xdr:sp macro="" textlink="">
      <xdr:nvSpPr>
        <xdr:cNvPr id="308" name="テキスト ボックス 307"/>
        <xdr:cNvSpPr txBox="1"/>
      </xdr:nvSpPr>
      <xdr:spPr>
        <a:xfrm>
          <a:off x="6705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13019</xdr:rowOff>
    </xdr:from>
    <xdr:to>
      <xdr:col>55</xdr:col>
      <xdr:colOff>50800</xdr:colOff>
      <xdr:row>36</xdr:row>
      <xdr:rowOff>114619</xdr:rowOff>
    </xdr:to>
    <xdr:sp macro="" textlink="">
      <xdr:nvSpPr>
        <xdr:cNvPr id="314" name="楕円 313"/>
        <xdr:cNvSpPr/>
      </xdr:nvSpPr>
      <xdr:spPr>
        <a:xfrm>
          <a:off x="10426700" y="61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35896</xdr:rowOff>
    </xdr:from>
    <xdr:ext cx="534377" cy="259045"/>
    <xdr:sp macro="" textlink="">
      <xdr:nvSpPr>
        <xdr:cNvPr id="315" name="補助費等該当値テキスト"/>
        <xdr:cNvSpPr txBox="1"/>
      </xdr:nvSpPr>
      <xdr:spPr>
        <a:xfrm>
          <a:off x="10528300" y="60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164635</xdr:rowOff>
    </xdr:from>
    <xdr:to>
      <xdr:col>50</xdr:col>
      <xdr:colOff>165100</xdr:colOff>
      <xdr:row>36</xdr:row>
      <xdr:rowOff>94785</xdr:rowOff>
    </xdr:to>
    <xdr:sp macro="" textlink="">
      <xdr:nvSpPr>
        <xdr:cNvPr id="316" name="楕円 315"/>
        <xdr:cNvSpPr/>
      </xdr:nvSpPr>
      <xdr:spPr>
        <a:xfrm>
          <a:off x="9588500" y="61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111312</xdr:rowOff>
    </xdr:from>
    <xdr:ext cx="534377" cy="259045"/>
    <xdr:sp macro="" textlink="">
      <xdr:nvSpPr>
        <xdr:cNvPr id="317" name="テキスト ボックス 316"/>
        <xdr:cNvSpPr txBox="1"/>
      </xdr:nvSpPr>
      <xdr:spPr>
        <a:xfrm>
          <a:off x="9372111" y="594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8822</xdr:rowOff>
    </xdr:from>
    <xdr:to>
      <xdr:col>46</xdr:col>
      <xdr:colOff>38100</xdr:colOff>
      <xdr:row>36</xdr:row>
      <xdr:rowOff>110422</xdr:rowOff>
    </xdr:to>
    <xdr:sp macro="" textlink="">
      <xdr:nvSpPr>
        <xdr:cNvPr id="318" name="楕円 317"/>
        <xdr:cNvSpPr/>
      </xdr:nvSpPr>
      <xdr:spPr>
        <a:xfrm>
          <a:off x="8699500" y="61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126949</xdr:rowOff>
    </xdr:from>
    <xdr:ext cx="534377" cy="259045"/>
    <xdr:sp macro="" textlink="">
      <xdr:nvSpPr>
        <xdr:cNvPr id="319" name="テキスト ボックス 318"/>
        <xdr:cNvSpPr txBox="1"/>
      </xdr:nvSpPr>
      <xdr:spPr>
        <a:xfrm>
          <a:off x="8483111" y="595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44007</xdr:rowOff>
    </xdr:from>
    <xdr:to>
      <xdr:col>41</xdr:col>
      <xdr:colOff>101600</xdr:colOff>
      <xdr:row>36</xdr:row>
      <xdr:rowOff>145607</xdr:rowOff>
    </xdr:to>
    <xdr:sp macro="" textlink="">
      <xdr:nvSpPr>
        <xdr:cNvPr id="320" name="楕円 319"/>
        <xdr:cNvSpPr/>
      </xdr:nvSpPr>
      <xdr:spPr>
        <a:xfrm>
          <a:off x="7810500" y="621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162134</xdr:rowOff>
    </xdr:from>
    <xdr:ext cx="534377" cy="259045"/>
    <xdr:sp macro="" textlink="">
      <xdr:nvSpPr>
        <xdr:cNvPr id="321" name="テキスト ボックス 320"/>
        <xdr:cNvSpPr txBox="1"/>
      </xdr:nvSpPr>
      <xdr:spPr>
        <a:xfrm>
          <a:off x="7594111" y="599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85466</xdr:rowOff>
    </xdr:from>
    <xdr:to>
      <xdr:col>36</xdr:col>
      <xdr:colOff>165100</xdr:colOff>
      <xdr:row>37</xdr:row>
      <xdr:rowOff>15616</xdr:rowOff>
    </xdr:to>
    <xdr:sp macro="" textlink="">
      <xdr:nvSpPr>
        <xdr:cNvPr id="322" name="楕円 321"/>
        <xdr:cNvSpPr/>
      </xdr:nvSpPr>
      <xdr:spPr>
        <a:xfrm>
          <a:off x="6921500" y="625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32143</xdr:rowOff>
    </xdr:from>
    <xdr:ext cx="534377" cy="259045"/>
    <xdr:sp macro="" textlink="">
      <xdr:nvSpPr>
        <xdr:cNvPr id="323" name="テキスト ボックス 322"/>
        <xdr:cNvSpPr txBox="1"/>
      </xdr:nvSpPr>
      <xdr:spPr>
        <a:xfrm>
          <a:off x="6705111" y="603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102815</xdr:rowOff>
    </xdr:from>
    <xdr:to>
      <xdr:col>55</xdr:col>
      <xdr:colOff>0</xdr:colOff>
      <xdr:row>58</xdr:row>
      <xdr:rowOff>122668</xdr:rowOff>
    </xdr:to>
    <xdr:cxnSp macro="">
      <xdr:nvCxnSpPr>
        <xdr:cNvPr id="350" name="直線コネクタ 349"/>
        <xdr:cNvCxnSpPr/>
      </xdr:nvCxnSpPr>
      <xdr:spPr>
        <a:xfrm>
          <a:off x="9639300" y="10046915"/>
          <a:ext cx="838200" cy="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102815</xdr:rowOff>
    </xdr:from>
    <xdr:to>
      <xdr:col>50</xdr:col>
      <xdr:colOff>114300</xdr:colOff>
      <xdr:row>58</xdr:row>
      <xdr:rowOff>104220</xdr:rowOff>
    </xdr:to>
    <xdr:cxnSp macro="">
      <xdr:nvCxnSpPr>
        <xdr:cNvPr id="353" name="直線コネクタ 352"/>
        <xdr:cNvCxnSpPr/>
      </xdr:nvCxnSpPr>
      <xdr:spPr>
        <a:xfrm flipV="1">
          <a:off x="8750300" y="10046915"/>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92075</xdr:rowOff>
    </xdr:from>
    <xdr:to>
      <xdr:col>45</xdr:col>
      <xdr:colOff>177800</xdr:colOff>
      <xdr:row>58</xdr:row>
      <xdr:rowOff>104220</xdr:rowOff>
    </xdr:to>
    <xdr:cxnSp macro="">
      <xdr:nvCxnSpPr>
        <xdr:cNvPr id="356" name="直線コネクタ 355"/>
        <xdr:cNvCxnSpPr/>
      </xdr:nvCxnSpPr>
      <xdr:spPr>
        <a:xfrm>
          <a:off x="7861300" y="10036175"/>
          <a:ext cx="889000" cy="1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92075</xdr:rowOff>
    </xdr:from>
    <xdr:to>
      <xdr:col>41</xdr:col>
      <xdr:colOff>50800</xdr:colOff>
      <xdr:row>58</xdr:row>
      <xdr:rowOff>118116</xdr:rowOff>
    </xdr:to>
    <xdr:cxnSp macro="">
      <xdr:nvCxnSpPr>
        <xdr:cNvPr id="359" name="直線コネクタ 358"/>
        <xdr:cNvCxnSpPr/>
      </xdr:nvCxnSpPr>
      <xdr:spPr>
        <a:xfrm flipV="1">
          <a:off x="6972300" y="10036175"/>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158678</xdr:rowOff>
    </xdr:from>
    <xdr:ext cx="599010" cy="259045"/>
    <xdr:sp macro="" textlink="">
      <xdr:nvSpPr>
        <xdr:cNvPr id="363" name="テキスト ボックス 362"/>
        <xdr:cNvSpPr txBox="1"/>
      </xdr:nvSpPr>
      <xdr:spPr>
        <a:xfrm>
          <a:off x="6672795" y="975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71868</xdr:rowOff>
    </xdr:from>
    <xdr:to>
      <xdr:col>55</xdr:col>
      <xdr:colOff>50800</xdr:colOff>
      <xdr:row>59</xdr:row>
      <xdr:rowOff>2018</xdr:rowOff>
    </xdr:to>
    <xdr:sp macro="" textlink="">
      <xdr:nvSpPr>
        <xdr:cNvPr id="369" name="楕円 368"/>
        <xdr:cNvSpPr/>
      </xdr:nvSpPr>
      <xdr:spPr>
        <a:xfrm>
          <a:off x="10426700" y="100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29382</xdr:rowOff>
    </xdr:from>
    <xdr:ext cx="534377" cy="259045"/>
    <xdr:sp macro="" textlink="">
      <xdr:nvSpPr>
        <xdr:cNvPr id="370" name="普通建設事業費該当値テキスト"/>
        <xdr:cNvSpPr txBox="1"/>
      </xdr:nvSpPr>
      <xdr:spPr>
        <a:xfrm>
          <a:off x="10528300" y="997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52015</xdr:rowOff>
    </xdr:from>
    <xdr:to>
      <xdr:col>50</xdr:col>
      <xdr:colOff>165100</xdr:colOff>
      <xdr:row>58</xdr:row>
      <xdr:rowOff>153615</xdr:rowOff>
    </xdr:to>
    <xdr:sp macro="" textlink="">
      <xdr:nvSpPr>
        <xdr:cNvPr id="371" name="楕円 370"/>
        <xdr:cNvSpPr/>
      </xdr:nvSpPr>
      <xdr:spPr>
        <a:xfrm>
          <a:off x="9588500" y="99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170142</xdr:rowOff>
    </xdr:from>
    <xdr:ext cx="534377" cy="259045"/>
    <xdr:sp macro="" textlink="">
      <xdr:nvSpPr>
        <xdr:cNvPr id="372" name="テキスト ボックス 371"/>
        <xdr:cNvSpPr txBox="1"/>
      </xdr:nvSpPr>
      <xdr:spPr>
        <a:xfrm>
          <a:off x="9372111" y="97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53420</xdr:rowOff>
    </xdr:from>
    <xdr:to>
      <xdr:col>46</xdr:col>
      <xdr:colOff>38100</xdr:colOff>
      <xdr:row>58</xdr:row>
      <xdr:rowOff>155020</xdr:rowOff>
    </xdr:to>
    <xdr:sp macro="" textlink="">
      <xdr:nvSpPr>
        <xdr:cNvPr id="373" name="楕円 372"/>
        <xdr:cNvSpPr/>
      </xdr:nvSpPr>
      <xdr:spPr>
        <a:xfrm>
          <a:off x="8699500" y="999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146147</xdr:rowOff>
    </xdr:from>
    <xdr:ext cx="534377" cy="259045"/>
    <xdr:sp macro="" textlink="">
      <xdr:nvSpPr>
        <xdr:cNvPr id="374" name="テキスト ボックス 373"/>
        <xdr:cNvSpPr txBox="1"/>
      </xdr:nvSpPr>
      <xdr:spPr>
        <a:xfrm>
          <a:off x="8483111" y="100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41275</xdr:rowOff>
    </xdr:from>
    <xdr:to>
      <xdr:col>41</xdr:col>
      <xdr:colOff>101600</xdr:colOff>
      <xdr:row>58</xdr:row>
      <xdr:rowOff>142875</xdr:rowOff>
    </xdr:to>
    <xdr:sp macro="" textlink="">
      <xdr:nvSpPr>
        <xdr:cNvPr id="375" name="楕円 374"/>
        <xdr:cNvSpPr/>
      </xdr:nvSpPr>
      <xdr:spPr>
        <a:xfrm>
          <a:off x="7810500" y="99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134002</xdr:rowOff>
    </xdr:from>
    <xdr:ext cx="599010" cy="259045"/>
    <xdr:sp macro="" textlink="">
      <xdr:nvSpPr>
        <xdr:cNvPr id="376" name="テキスト ボックス 375"/>
        <xdr:cNvSpPr txBox="1"/>
      </xdr:nvSpPr>
      <xdr:spPr>
        <a:xfrm>
          <a:off x="7561795" y="1007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67316</xdr:rowOff>
    </xdr:from>
    <xdr:to>
      <xdr:col>36</xdr:col>
      <xdr:colOff>165100</xdr:colOff>
      <xdr:row>58</xdr:row>
      <xdr:rowOff>168916</xdr:rowOff>
    </xdr:to>
    <xdr:sp macro="" textlink="">
      <xdr:nvSpPr>
        <xdr:cNvPr id="377" name="楕円 376"/>
        <xdr:cNvSpPr/>
      </xdr:nvSpPr>
      <xdr:spPr>
        <a:xfrm>
          <a:off x="6921500" y="10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160043</xdr:rowOff>
    </xdr:from>
    <xdr:ext cx="534377" cy="259045"/>
    <xdr:sp macro="" textlink="">
      <xdr:nvSpPr>
        <xdr:cNvPr id="378" name="テキスト ボックス 377"/>
        <xdr:cNvSpPr txBox="1"/>
      </xdr:nvSpPr>
      <xdr:spPr>
        <a:xfrm>
          <a:off x="6705111" y="1010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143656</xdr:rowOff>
    </xdr:from>
    <xdr:to>
      <xdr:col>55</xdr:col>
      <xdr:colOff>0</xdr:colOff>
      <xdr:row>79</xdr:row>
      <xdr:rowOff>27071</xdr:rowOff>
    </xdr:to>
    <xdr:cxnSp macro="">
      <xdr:nvCxnSpPr>
        <xdr:cNvPr id="407" name="直線コネクタ 406"/>
        <xdr:cNvCxnSpPr/>
      </xdr:nvCxnSpPr>
      <xdr:spPr>
        <a:xfrm>
          <a:off x="9639300" y="13516756"/>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105470</xdr:rowOff>
    </xdr:from>
    <xdr:to>
      <xdr:col>50</xdr:col>
      <xdr:colOff>114300</xdr:colOff>
      <xdr:row>78</xdr:row>
      <xdr:rowOff>143656</xdr:rowOff>
    </xdr:to>
    <xdr:cxnSp macro="">
      <xdr:nvCxnSpPr>
        <xdr:cNvPr id="410" name="直線コネクタ 409"/>
        <xdr:cNvCxnSpPr/>
      </xdr:nvCxnSpPr>
      <xdr:spPr>
        <a:xfrm>
          <a:off x="8750300" y="13478570"/>
          <a:ext cx="889000" cy="3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105470</xdr:rowOff>
    </xdr:from>
    <xdr:to>
      <xdr:col>45</xdr:col>
      <xdr:colOff>177800</xdr:colOff>
      <xdr:row>79</xdr:row>
      <xdr:rowOff>26050</xdr:rowOff>
    </xdr:to>
    <xdr:cxnSp macro="">
      <xdr:nvCxnSpPr>
        <xdr:cNvPr id="413" name="直線コネクタ 412"/>
        <xdr:cNvCxnSpPr/>
      </xdr:nvCxnSpPr>
      <xdr:spPr>
        <a:xfrm flipV="1">
          <a:off x="7861300" y="13478570"/>
          <a:ext cx="889000" cy="9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147721</xdr:rowOff>
    </xdr:from>
    <xdr:to>
      <xdr:col>55</xdr:col>
      <xdr:colOff>50800</xdr:colOff>
      <xdr:row>79</xdr:row>
      <xdr:rowOff>77871</xdr:rowOff>
    </xdr:to>
    <xdr:sp macro="" textlink="">
      <xdr:nvSpPr>
        <xdr:cNvPr id="423" name="楕円 422"/>
        <xdr:cNvSpPr/>
      </xdr:nvSpPr>
      <xdr:spPr>
        <a:xfrm>
          <a:off x="10426700" y="135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4" name="普通建設事業費 （ うち新規整備　）該当値テキスト"/>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92856</xdr:rowOff>
    </xdr:from>
    <xdr:to>
      <xdr:col>50</xdr:col>
      <xdr:colOff>165100</xdr:colOff>
      <xdr:row>79</xdr:row>
      <xdr:rowOff>23006</xdr:rowOff>
    </xdr:to>
    <xdr:sp macro="" textlink="">
      <xdr:nvSpPr>
        <xdr:cNvPr id="425" name="楕円 424"/>
        <xdr:cNvSpPr/>
      </xdr:nvSpPr>
      <xdr:spPr>
        <a:xfrm>
          <a:off x="9588500" y="1346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39533</xdr:rowOff>
    </xdr:from>
    <xdr:ext cx="534377" cy="259045"/>
    <xdr:sp macro="" textlink="">
      <xdr:nvSpPr>
        <xdr:cNvPr id="426" name="テキスト ボックス 425"/>
        <xdr:cNvSpPr txBox="1"/>
      </xdr:nvSpPr>
      <xdr:spPr>
        <a:xfrm>
          <a:off x="9372111" y="132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54670</xdr:rowOff>
    </xdr:from>
    <xdr:to>
      <xdr:col>46</xdr:col>
      <xdr:colOff>38100</xdr:colOff>
      <xdr:row>78</xdr:row>
      <xdr:rowOff>156270</xdr:rowOff>
    </xdr:to>
    <xdr:sp macro="" textlink="">
      <xdr:nvSpPr>
        <xdr:cNvPr id="427" name="楕円 426"/>
        <xdr:cNvSpPr/>
      </xdr:nvSpPr>
      <xdr:spPr>
        <a:xfrm>
          <a:off x="8699500" y="134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147397</xdr:rowOff>
    </xdr:from>
    <xdr:ext cx="534377" cy="259045"/>
    <xdr:sp macro="" textlink="">
      <xdr:nvSpPr>
        <xdr:cNvPr id="428" name="テキスト ボックス 427"/>
        <xdr:cNvSpPr txBox="1"/>
      </xdr:nvSpPr>
      <xdr:spPr>
        <a:xfrm>
          <a:off x="8483111" y="135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146700</xdr:rowOff>
    </xdr:from>
    <xdr:to>
      <xdr:col>41</xdr:col>
      <xdr:colOff>101600</xdr:colOff>
      <xdr:row>79</xdr:row>
      <xdr:rowOff>76850</xdr:rowOff>
    </xdr:to>
    <xdr:sp macro="" textlink="">
      <xdr:nvSpPr>
        <xdr:cNvPr id="429" name="楕円 428"/>
        <xdr:cNvSpPr/>
      </xdr:nvSpPr>
      <xdr:spPr>
        <a:xfrm>
          <a:off x="7810500" y="135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67977</xdr:rowOff>
    </xdr:from>
    <xdr:ext cx="469744" cy="259045"/>
    <xdr:sp macro="" textlink="">
      <xdr:nvSpPr>
        <xdr:cNvPr id="430" name="テキスト ボックス 429"/>
        <xdr:cNvSpPr txBox="1"/>
      </xdr:nvSpPr>
      <xdr:spPr>
        <a:xfrm>
          <a:off x="7626428" y="136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104527</xdr:rowOff>
    </xdr:from>
    <xdr:to>
      <xdr:col>55</xdr:col>
      <xdr:colOff>0</xdr:colOff>
      <xdr:row>98</xdr:row>
      <xdr:rowOff>118480</xdr:rowOff>
    </xdr:to>
    <xdr:cxnSp macro="">
      <xdr:nvCxnSpPr>
        <xdr:cNvPr id="457" name="直線コネクタ 456"/>
        <xdr:cNvCxnSpPr/>
      </xdr:nvCxnSpPr>
      <xdr:spPr>
        <a:xfrm>
          <a:off x="9639300" y="16906627"/>
          <a:ext cx="838200" cy="1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104527</xdr:rowOff>
    </xdr:from>
    <xdr:to>
      <xdr:col>50</xdr:col>
      <xdr:colOff>114300</xdr:colOff>
      <xdr:row>98</xdr:row>
      <xdr:rowOff>122493</xdr:rowOff>
    </xdr:to>
    <xdr:cxnSp macro="">
      <xdr:nvCxnSpPr>
        <xdr:cNvPr id="460" name="直線コネクタ 459"/>
        <xdr:cNvCxnSpPr/>
      </xdr:nvCxnSpPr>
      <xdr:spPr>
        <a:xfrm flipV="1">
          <a:off x="8750300" y="16906627"/>
          <a:ext cx="889000" cy="1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53615</xdr:rowOff>
    </xdr:from>
    <xdr:to>
      <xdr:col>45</xdr:col>
      <xdr:colOff>177800</xdr:colOff>
      <xdr:row>98</xdr:row>
      <xdr:rowOff>122493</xdr:rowOff>
    </xdr:to>
    <xdr:cxnSp macro="">
      <xdr:nvCxnSpPr>
        <xdr:cNvPr id="463" name="直線コネクタ 462"/>
        <xdr:cNvCxnSpPr/>
      </xdr:nvCxnSpPr>
      <xdr:spPr>
        <a:xfrm>
          <a:off x="7861300" y="16855715"/>
          <a:ext cx="889000" cy="6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156286</xdr:rowOff>
    </xdr:from>
    <xdr:ext cx="534377" cy="259045"/>
    <xdr:sp macro="" textlink="">
      <xdr:nvSpPr>
        <xdr:cNvPr id="467" name="テキスト ボックス 466"/>
        <xdr:cNvSpPr txBox="1"/>
      </xdr:nvSpPr>
      <xdr:spPr>
        <a:xfrm>
          <a:off x="7594111" y="169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67680</xdr:rowOff>
    </xdr:from>
    <xdr:to>
      <xdr:col>55</xdr:col>
      <xdr:colOff>50800</xdr:colOff>
      <xdr:row>98</xdr:row>
      <xdr:rowOff>169280</xdr:rowOff>
    </xdr:to>
    <xdr:sp macro="" textlink="">
      <xdr:nvSpPr>
        <xdr:cNvPr id="473" name="楕円 472"/>
        <xdr:cNvSpPr/>
      </xdr:nvSpPr>
      <xdr:spPr>
        <a:xfrm>
          <a:off x="10426700" y="168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534377" cy="259045"/>
    <xdr:sp macro="" textlink="">
      <xdr:nvSpPr>
        <xdr:cNvPr id="474" name="普通建設事業費 （ うち更新整備　）該当値テキスト"/>
        <xdr:cNvSpPr txBox="1"/>
      </xdr:nvSpPr>
      <xdr:spPr>
        <a:xfrm>
          <a:off x="10528300" y="168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53727</xdr:rowOff>
    </xdr:from>
    <xdr:to>
      <xdr:col>50</xdr:col>
      <xdr:colOff>165100</xdr:colOff>
      <xdr:row>98</xdr:row>
      <xdr:rowOff>155327</xdr:rowOff>
    </xdr:to>
    <xdr:sp macro="" textlink="">
      <xdr:nvSpPr>
        <xdr:cNvPr id="475" name="楕円 474"/>
        <xdr:cNvSpPr/>
      </xdr:nvSpPr>
      <xdr:spPr>
        <a:xfrm>
          <a:off x="9588500" y="1685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146454</xdr:rowOff>
    </xdr:from>
    <xdr:ext cx="534377" cy="259045"/>
    <xdr:sp macro="" textlink="">
      <xdr:nvSpPr>
        <xdr:cNvPr id="476" name="テキスト ボックス 475"/>
        <xdr:cNvSpPr txBox="1"/>
      </xdr:nvSpPr>
      <xdr:spPr>
        <a:xfrm>
          <a:off x="9372111" y="1694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71693</xdr:rowOff>
    </xdr:from>
    <xdr:to>
      <xdr:col>46</xdr:col>
      <xdr:colOff>38100</xdr:colOff>
      <xdr:row>99</xdr:row>
      <xdr:rowOff>1843</xdr:rowOff>
    </xdr:to>
    <xdr:sp macro="" textlink="">
      <xdr:nvSpPr>
        <xdr:cNvPr id="477" name="楕円 476"/>
        <xdr:cNvSpPr/>
      </xdr:nvSpPr>
      <xdr:spPr>
        <a:xfrm>
          <a:off x="8699500" y="168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164420</xdr:rowOff>
    </xdr:from>
    <xdr:ext cx="534377" cy="259045"/>
    <xdr:sp macro="" textlink="">
      <xdr:nvSpPr>
        <xdr:cNvPr id="478" name="テキスト ボックス 477"/>
        <xdr:cNvSpPr txBox="1"/>
      </xdr:nvSpPr>
      <xdr:spPr>
        <a:xfrm>
          <a:off x="8483111" y="169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2815</xdr:rowOff>
    </xdr:from>
    <xdr:to>
      <xdr:col>41</xdr:col>
      <xdr:colOff>101600</xdr:colOff>
      <xdr:row>98</xdr:row>
      <xdr:rowOff>104415</xdr:rowOff>
    </xdr:to>
    <xdr:sp macro="" textlink="">
      <xdr:nvSpPr>
        <xdr:cNvPr id="479" name="楕円 478"/>
        <xdr:cNvSpPr/>
      </xdr:nvSpPr>
      <xdr:spPr>
        <a:xfrm>
          <a:off x="7810500" y="168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120942</xdr:rowOff>
    </xdr:from>
    <xdr:ext cx="534377" cy="259045"/>
    <xdr:sp macro="" textlink="">
      <xdr:nvSpPr>
        <xdr:cNvPr id="480" name="テキスト ボックス 479"/>
        <xdr:cNvSpPr txBox="1"/>
      </xdr:nvSpPr>
      <xdr:spPr>
        <a:xfrm>
          <a:off x="7594111" y="1658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89332</xdr:rowOff>
    </xdr:from>
    <xdr:to>
      <xdr:col>85</xdr:col>
      <xdr:colOff>127000</xdr:colOff>
      <xdr:row>39</xdr:row>
      <xdr:rowOff>98878</xdr:rowOff>
    </xdr:to>
    <xdr:cxnSp macro="">
      <xdr:nvCxnSpPr>
        <xdr:cNvPr id="511" name="直線コネクタ 510"/>
        <xdr:cNvCxnSpPr/>
      </xdr:nvCxnSpPr>
      <xdr:spPr>
        <a:xfrm>
          <a:off x="15481300" y="6775882"/>
          <a:ext cx="8382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89332</xdr:rowOff>
    </xdr:from>
    <xdr:to>
      <xdr:col>81</xdr:col>
      <xdr:colOff>50800</xdr:colOff>
      <xdr:row>39</xdr:row>
      <xdr:rowOff>90508</xdr:rowOff>
    </xdr:to>
    <xdr:cxnSp macro="">
      <xdr:nvCxnSpPr>
        <xdr:cNvPr id="514" name="直線コネクタ 513"/>
        <xdr:cNvCxnSpPr/>
      </xdr:nvCxnSpPr>
      <xdr:spPr>
        <a:xfrm flipV="1">
          <a:off x="14592300" y="677588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90508</xdr:rowOff>
    </xdr:from>
    <xdr:to>
      <xdr:col>76</xdr:col>
      <xdr:colOff>114300</xdr:colOff>
      <xdr:row>39</xdr:row>
      <xdr:rowOff>98878</xdr:rowOff>
    </xdr:to>
    <xdr:cxnSp macro="">
      <xdr:nvCxnSpPr>
        <xdr:cNvPr id="517" name="直線コネクタ 516"/>
        <xdr:cNvCxnSpPr/>
      </xdr:nvCxnSpPr>
      <xdr:spPr>
        <a:xfrm flipV="1">
          <a:off x="13703300" y="6777058"/>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0" name="直線コネクタ 51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38532</xdr:rowOff>
    </xdr:from>
    <xdr:to>
      <xdr:col>81</xdr:col>
      <xdr:colOff>101600</xdr:colOff>
      <xdr:row>39</xdr:row>
      <xdr:rowOff>140132</xdr:rowOff>
    </xdr:to>
    <xdr:sp macro="" textlink="">
      <xdr:nvSpPr>
        <xdr:cNvPr id="532" name="楕円 531"/>
        <xdr:cNvSpPr/>
      </xdr:nvSpPr>
      <xdr:spPr>
        <a:xfrm>
          <a:off x="15430500" y="67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131259</xdr:rowOff>
    </xdr:from>
    <xdr:ext cx="378565" cy="259045"/>
    <xdr:sp macro="" textlink="">
      <xdr:nvSpPr>
        <xdr:cNvPr id="533" name="テキスト ボックス 532"/>
        <xdr:cNvSpPr txBox="1"/>
      </xdr:nvSpPr>
      <xdr:spPr>
        <a:xfrm>
          <a:off x="15292017" y="6817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39708</xdr:rowOff>
    </xdr:from>
    <xdr:to>
      <xdr:col>76</xdr:col>
      <xdr:colOff>165100</xdr:colOff>
      <xdr:row>39</xdr:row>
      <xdr:rowOff>141308</xdr:rowOff>
    </xdr:to>
    <xdr:sp macro="" textlink="">
      <xdr:nvSpPr>
        <xdr:cNvPr id="534" name="楕円 533"/>
        <xdr:cNvSpPr/>
      </xdr:nvSpPr>
      <xdr:spPr>
        <a:xfrm>
          <a:off x="14541500" y="67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132435</xdr:rowOff>
    </xdr:from>
    <xdr:ext cx="378565" cy="259045"/>
    <xdr:sp macro="" textlink="">
      <xdr:nvSpPr>
        <xdr:cNvPr id="535" name="テキスト ボックス 534"/>
        <xdr:cNvSpPr txBox="1"/>
      </xdr:nvSpPr>
      <xdr:spPr>
        <a:xfrm>
          <a:off x="14403017" y="6818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6" name="楕円 53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7" name="テキスト ボックス 53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8" name="楕円 53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9" name="テキスト ボックス 53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127005</xdr:rowOff>
    </xdr:from>
    <xdr:to>
      <xdr:col>85</xdr:col>
      <xdr:colOff>127000</xdr:colOff>
      <xdr:row>76</xdr:row>
      <xdr:rowOff>134762</xdr:rowOff>
    </xdr:to>
    <xdr:cxnSp macro="">
      <xdr:nvCxnSpPr>
        <xdr:cNvPr id="617" name="直線コネクタ 616"/>
        <xdr:cNvCxnSpPr/>
      </xdr:nvCxnSpPr>
      <xdr:spPr>
        <a:xfrm flipV="1">
          <a:off x="15481300" y="13157205"/>
          <a:ext cx="8382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130846</xdr:rowOff>
    </xdr:from>
    <xdr:to>
      <xdr:col>81</xdr:col>
      <xdr:colOff>50800</xdr:colOff>
      <xdr:row>76</xdr:row>
      <xdr:rowOff>134762</xdr:rowOff>
    </xdr:to>
    <xdr:cxnSp macro="">
      <xdr:nvCxnSpPr>
        <xdr:cNvPr id="620" name="直線コネクタ 619"/>
        <xdr:cNvCxnSpPr/>
      </xdr:nvCxnSpPr>
      <xdr:spPr>
        <a:xfrm>
          <a:off x="14592300" y="13161046"/>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130846</xdr:rowOff>
    </xdr:from>
    <xdr:to>
      <xdr:col>76</xdr:col>
      <xdr:colOff>114300</xdr:colOff>
      <xdr:row>76</xdr:row>
      <xdr:rowOff>134443</xdr:rowOff>
    </xdr:to>
    <xdr:cxnSp macro="">
      <xdr:nvCxnSpPr>
        <xdr:cNvPr id="623" name="直線コネクタ 622"/>
        <xdr:cNvCxnSpPr/>
      </xdr:nvCxnSpPr>
      <xdr:spPr>
        <a:xfrm flipV="1">
          <a:off x="13703300" y="13161046"/>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99130</xdr:rowOff>
    </xdr:from>
    <xdr:to>
      <xdr:col>71</xdr:col>
      <xdr:colOff>177800</xdr:colOff>
      <xdr:row>76</xdr:row>
      <xdr:rowOff>134443</xdr:rowOff>
    </xdr:to>
    <xdr:cxnSp macro="">
      <xdr:nvCxnSpPr>
        <xdr:cNvPr id="626" name="直線コネクタ 625"/>
        <xdr:cNvCxnSpPr/>
      </xdr:nvCxnSpPr>
      <xdr:spPr>
        <a:xfrm>
          <a:off x="12814300" y="13129330"/>
          <a:ext cx="889000" cy="3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91208</xdr:rowOff>
    </xdr:from>
    <xdr:ext cx="534377" cy="259045"/>
    <xdr:sp macro="" textlink="">
      <xdr:nvSpPr>
        <xdr:cNvPr id="628" name="テキスト ボックス 627"/>
        <xdr:cNvSpPr txBox="1"/>
      </xdr:nvSpPr>
      <xdr:spPr>
        <a:xfrm>
          <a:off x="13436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76205</xdr:rowOff>
    </xdr:from>
    <xdr:to>
      <xdr:col>85</xdr:col>
      <xdr:colOff>177800</xdr:colOff>
      <xdr:row>77</xdr:row>
      <xdr:rowOff>6355</xdr:rowOff>
    </xdr:to>
    <xdr:sp macro="" textlink="">
      <xdr:nvSpPr>
        <xdr:cNvPr id="636" name="楕円 635"/>
        <xdr:cNvSpPr/>
      </xdr:nvSpPr>
      <xdr:spPr>
        <a:xfrm>
          <a:off x="16268700" y="131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54632</xdr:rowOff>
    </xdr:from>
    <xdr:ext cx="534377" cy="259045"/>
    <xdr:sp macro="" textlink="">
      <xdr:nvSpPr>
        <xdr:cNvPr id="637" name="公債費該当値テキスト"/>
        <xdr:cNvSpPr txBox="1"/>
      </xdr:nvSpPr>
      <xdr:spPr>
        <a:xfrm>
          <a:off x="16370300" y="1308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83962</xdr:rowOff>
    </xdr:from>
    <xdr:to>
      <xdr:col>81</xdr:col>
      <xdr:colOff>101600</xdr:colOff>
      <xdr:row>77</xdr:row>
      <xdr:rowOff>14112</xdr:rowOff>
    </xdr:to>
    <xdr:sp macro="" textlink="">
      <xdr:nvSpPr>
        <xdr:cNvPr id="638" name="楕円 637"/>
        <xdr:cNvSpPr/>
      </xdr:nvSpPr>
      <xdr:spPr>
        <a:xfrm>
          <a:off x="15430500" y="131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5239</xdr:rowOff>
    </xdr:from>
    <xdr:ext cx="534377" cy="259045"/>
    <xdr:sp macro="" textlink="">
      <xdr:nvSpPr>
        <xdr:cNvPr id="639" name="テキスト ボックス 638"/>
        <xdr:cNvSpPr txBox="1"/>
      </xdr:nvSpPr>
      <xdr:spPr>
        <a:xfrm>
          <a:off x="15214111" y="1320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80046</xdr:rowOff>
    </xdr:from>
    <xdr:to>
      <xdr:col>76</xdr:col>
      <xdr:colOff>165100</xdr:colOff>
      <xdr:row>77</xdr:row>
      <xdr:rowOff>10196</xdr:rowOff>
    </xdr:to>
    <xdr:sp macro="" textlink="">
      <xdr:nvSpPr>
        <xdr:cNvPr id="640" name="楕円 639"/>
        <xdr:cNvSpPr/>
      </xdr:nvSpPr>
      <xdr:spPr>
        <a:xfrm>
          <a:off x="14541500" y="1311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1323</xdr:rowOff>
    </xdr:from>
    <xdr:ext cx="534377" cy="259045"/>
    <xdr:sp macro="" textlink="">
      <xdr:nvSpPr>
        <xdr:cNvPr id="641" name="テキスト ボックス 640"/>
        <xdr:cNvSpPr txBox="1"/>
      </xdr:nvSpPr>
      <xdr:spPr>
        <a:xfrm>
          <a:off x="14325111" y="1320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83643</xdr:rowOff>
    </xdr:from>
    <xdr:to>
      <xdr:col>72</xdr:col>
      <xdr:colOff>38100</xdr:colOff>
      <xdr:row>77</xdr:row>
      <xdr:rowOff>13793</xdr:rowOff>
    </xdr:to>
    <xdr:sp macro="" textlink="">
      <xdr:nvSpPr>
        <xdr:cNvPr id="642" name="楕円 641"/>
        <xdr:cNvSpPr/>
      </xdr:nvSpPr>
      <xdr:spPr>
        <a:xfrm>
          <a:off x="13652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30319</xdr:rowOff>
    </xdr:from>
    <xdr:ext cx="534377" cy="259045"/>
    <xdr:sp macro="" textlink="">
      <xdr:nvSpPr>
        <xdr:cNvPr id="643" name="テキスト ボックス 642"/>
        <xdr:cNvSpPr txBox="1"/>
      </xdr:nvSpPr>
      <xdr:spPr>
        <a:xfrm>
          <a:off x="13436111" y="128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48330</xdr:rowOff>
    </xdr:from>
    <xdr:to>
      <xdr:col>67</xdr:col>
      <xdr:colOff>101600</xdr:colOff>
      <xdr:row>76</xdr:row>
      <xdr:rowOff>149930</xdr:rowOff>
    </xdr:to>
    <xdr:sp macro="" textlink="">
      <xdr:nvSpPr>
        <xdr:cNvPr id="644" name="楕円 643"/>
        <xdr:cNvSpPr/>
      </xdr:nvSpPr>
      <xdr:spPr>
        <a:xfrm>
          <a:off x="12763500" y="130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166458</xdr:rowOff>
    </xdr:from>
    <xdr:ext cx="534377" cy="259045"/>
    <xdr:sp macro="" textlink="">
      <xdr:nvSpPr>
        <xdr:cNvPr id="645" name="テキスト ボックス 644"/>
        <xdr:cNvSpPr txBox="1"/>
      </xdr:nvSpPr>
      <xdr:spPr>
        <a:xfrm>
          <a:off x="12547111" y="1285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23437</xdr:rowOff>
    </xdr:from>
    <xdr:to>
      <xdr:col>85</xdr:col>
      <xdr:colOff>127000</xdr:colOff>
      <xdr:row>99</xdr:row>
      <xdr:rowOff>42549</xdr:rowOff>
    </xdr:to>
    <xdr:cxnSp macro="">
      <xdr:nvCxnSpPr>
        <xdr:cNvPr id="674" name="直線コネクタ 673"/>
        <xdr:cNvCxnSpPr/>
      </xdr:nvCxnSpPr>
      <xdr:spPr>
        <a:xfrm flipV="1">
          <a:off x="15481300" y="16825537"/>
          <a:ext cx="838200" cy="19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149518</xdr:rowOff>
    </xdr:from>
    <xdr:to>
      <xdr:col>81</xdr:col>
      <xdr:colOff>50800</xdr:colOff>
      <xdr:row>99</xdr:row>
      <xdr:rowOff>42549</xdr:rowOff>
    </xdr:to>
    <xdr:cxnSp macro="">
      <xdr:nvCxnSpPr>
        <xdr:cNvPr id="677" name="直線コネクタ 676"/>
        <xdr:cNvCxnSpPr/>
      </xdr:nvCxnSpPr>
      <xdr:spPr>
        <a:xfrm>
          <a:off x="14592300" y="16951618"/>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149518</xdr:rowOff>
    </xdr:from>
    <xdr:to>
      <xdr:col>76</xdr:col>
      <xdr:colOff>114300</xdr:colOff>
      <xdr:row>99</xdr:row>
      <xdr:rowOff>43041</xdr:rowOff>
    </xdr:to>
    <xdr:cxnSp macro="">
      <xdr:nvCxnSpPr>
        <xdr:cNvPr id="680" name="直線コネクタ 679"/>
        <xdr:cNvCxnSpPr/>
      </xdr:nvCxnSpPr>
      <xdr:spPr>
        <a:xfrm flipV="1">
          <a:off x="13703300" y="16951618"/>
          <a:ext cx="8890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31679</xdr:rowOff>
    </xdr:from>
    <xdr:to>
      <xdr:col>71</xdr:col>
      <xdr:colOff>177800</xdr:colOff>
      <xdr:row>99</xdr:row>
      <xdr:rowOff>43041</xdr:rowOff>
    </xdr:to>
    <xdr:cxnSp macro="">
      <xdr:nvCxnSpPr>
        <xdr:cNvPr id="683" name="直線コネクタ 682"/>
        <xdr:cNvCxnSpPr/>
      </xdr:nvCxnSpPr>
      <xdr:spPr>
        <a:xfrm>
          <a:off x="12814300" y="17005229"/>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144087</xdr:rowOff>
    </xdr:from>
    <xdr:to>
      <xdr:col>85</xdr:col>
      <xdr:colOff>177800</xdr:colOff>
      <xdr:row>98</xdr:row>
      <xdr:rowOff>74237</xdr:rowOff>
    </xdr:to>
    <xdr:sp macro="" textlink="">
      <xdr:nvSpPr>
        <xdr:cNvPr id="693" name="楕円 692"/>
        <xdr:cNvSpPr/>
      </xdr:nvSpPr>
      <xdr:spPr>
        <a:xfrm>
          <a:off x="16268700" y="1677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166964</xdr:rowOff>
    </xdr:from>
    <xdr:ext cx="534377" cy="259045"/>
    <xdr:sp macro="" textlink="">
      <xdr:nvSpPr>
        <xdr:cNvPr id="694" name="積立金該当値テキスト"/>
        <xdr:cNvSpPr txBox="1"/>
      </xdr:nvSpPr>
      <xdr:spPr>
        <a:xfrm>
          <a:off x="16370300" y="166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163199</xdr:rowOff>
    </xdr:from>
    <xdr:to>
      <xdr:col>81</xdr:col>
      <xdr:colOff>101600</xdr:colOff>
      <xdr:row>99</xdr:row>
      <xdr:rowOff>93349</xdr:rowOff>
    </xdr:to>
    <xdr:sp macro="" textlink="">
      <xdr:nvSpPr>
        <xdr:cNvPr id="695" name="楕円 694"/>
        <xdr:cNvSpPr/>
      </xdr:nvSpPr>
      <xdr:spPr>
        <a:xfrm>
          <a:off x="15430500" y="169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84476</xdr:rowOff>
    </xdr:from>
    <xdr:ext cx="378565" cy="259045"/>
    <xdr:sp macro="" textlink="">
      <xdr:nvSpPr>
        <xdr:cNvPr id="696" name="テキスト ボックス 695"/>
        <xdr:cNvSpPr txBox="1"/>
      </xdr:nvSpPr>
      <xdr:spPr>
        <a:xfrm>
          <a:off x="15292017" y="1705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98718</xdr:rowOff>
    </xdr:from>
    <xdr:to>
      <xdr:col>76</xdr:col>
      <xdr:colOff>165100</xdr:colOff>
      <xdr:row>99</xdr:row>
      <xdr:rowOff>28868</xdr:rowOff>
    </xdr:to>
    <xdr:sp macro="" textlink="">
      <xdr:nvSpPr>
        <xdr:cNvPr id="697" name="楕円 696"/>
        <xdr:cNvSpPr/>
      </xdr:nvSpPr>
      <xdr:spPr>
        <a:xfrm>
          <a:off x="14541500" y="169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19995</xdr:rowOff>
    </xdr:from>
    <xdr:ext cx="534377" cy="259045"/>
    <xdr:sp macro="" textlink="">
      <xdr:nvSpPr>
        <xdr:cNvPr id="698" name="テキスト ボックス 697"/>
        <xdr:cNvSpPr txBox="1"/>
      </xdr:nvSpPr>
      <xdr:spPr>
        <a:xfrm>
          <a:off x="14325111" y="169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163691</xdr:rowOff>
    </xdr:from>
    <xdr:to>
      <xdr:col>72</xdr:col>
      <xdr:colOff>38100</xdr:colOff>
      <xdr:row>99</xdr:row>
      <xdr:rowOff>93841</xdr:rowOff>
    </xdr:to>
    <xdr:sp macro="" textlink="">
      <xdr:nvSpPr>
        <xdr:cNvPr id="699" name="楕円 698"/>
        <xdr:cNvSpPr/>
      </xdr:nvSpPr>
      <xdr:spPr>
        <a:xfrm>
          <a:off x="13652500" y="169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84968</xdr:rowOff>
    </xdr:from>
    <xdr:ext cx="378565" cy="259045"/>
    <xdr:sp macro="" textlink="">
      <xdr:nvSpPr>
        <xdr:cNvPr id="700" name="テキスト ボックス 699"/>
        <xdr:cNvSpPr txBox="1"/>
      </xdr:nvSpPr>
      <xdr:spPr>
        <a:xfrm>
          <a:off x="13514017" y="170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152329</xdr:rowOff>
    </xdr:from>
    <xdr:to>
      <xdr:col>67</xdr:col>
      <xdr:colOff>101600</xdr:colOff>
      <xdr:row>99</xdr:row>
      <xdr:rowOff>82479</xdr:rowOff>
    </xdr:to>
    <xdr:sp macro="" textlink="">
      <xdr:nvSpPr>
        <xdr:cNvPr id="701" name="楕円 700"/>
        <xdr:cNvSpPr/>
      </xdr:nvSpPr>
      <xdr:spPr>
        <a:xfrm>
          <a:off x="12763500" y="1695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73606</xdr:rowOff>
    </xdr:from>
    <xdr:ext cx="469744" cy="259045"/>
    <xdr:sp macro="" textlink="">
      <xdr:nvSpPr>
        <xdr:cNvPr id="702" name="テキスト ボックス 701"/>
        <xdr:cNvSpPr txBox="1"/>
      </xdr:nvSpPr>
      <xdr:spPr>
        <a:xfrm>
          <a:off x="12579428" y="1704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3520</xdr:rowOff>
    </xdr:from>
    <xdr:to>
      <xdr:col>116</xdr:col>
      <xdr:colOff>63500</xdr:colOff>
      <xdr:row>35</xdr:row>
      <xdr:rowOff>125222</xdr:rowOff>
    </xdr:to>
    <xdr:cxnSp macro="">
      <xdr:nvCxnSpPr>
        <xdr:cNvPr id="733" name="直線コネクタ 732"/>
        <xdr:cNvCxnSpPr/>
      </xdr:nvCxnSpPr>
      <xdr:spPr>
        <a:xfrm flipV="1">
          <a:off x="21323300" y="6004270"/>
          <a:ext cx="838200" cy="1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125222</xdr:rowOff>
    </xdr:from>
    <xdr:to>
      <xdr:col>111</xdr:col>
      <xdr:colOff>177800</xdr:colOff>
      <xdr:row>35</xdr:row>
      <xdr:rowOff>156899</xdr:rowOff>
    </xdr:to>
    <xdr:cxnSp macro="">
      <xdr:nvCxnSpPr>
        <xdr:cNvPr id="736" name="直線コネクタ 735"/>
        <xdr:cNvCxnSpPr/>
      </xdr:nvCxnSpPr>
      <xdr:spPr>
        <a:xfrm flipV="1">
          <a:off x="20434300" y="612597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38" name="テキスト ボックス 737"/>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156899</xdr:rowOff>
    </xdr:from>
    <xdr:to>
      <xdr:col>107</xdr:col>
      <xdr:colOff>50800</xdr:colOff>
      <xdr:row>36</xdr:row>
      <xdr:rowOff>34871</xdr:rowOff>
    </xdr:to>
    <xdr:cxnSp macro="">
      <xdr:nvCxnSpPr>
        <xdr:cNvPr id="739" name="直線コネクタ 738"/>
        <xdr:cNvCxnSpPr/>
      </xdr:nvCxnSpPr>
      <xdr:spPr>
        <a:xfrm flipV="1">
          <a:off x="19545300" y="6157649"/>
          <a:ext cx="889000" cy="4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34871</xdr:rowOff>
    </xdr:from>
    <xdr:to>
      <xdr:col>102</xdr:col>
      <xdr:colOff>114300</xdr:colOff>
      <xdr:row>36</xdr:row>
      <xdr:rowOff>54465</xdr:rowOff>
    </xdr:to>
    <xdr:cxnSp macro="">
      <xdr:nvCxnSpPr>
        <xdr:cNvPr id="742" name="直線コネクタ 741"/>
        <xdr:cNvCxnSpPr/>
      </xdr:nvCxnSpPr>
      <xdr:spPr>
        <a:xfrm flipV="1">
          <a:off x="18656300" y="620707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136234</xdr:rowOff>
    </xdr:from>
    <xdr:ext cx="469744" cy="259045"/>
    <xdr:sp macro="" textlink="">
      <xdr:nvSpPr>
        <xdr:cNvPr id="744" name="テキスト ボックス 743"/>
        <xdr:cNvSpPr txBox="1"/>
      </xdr:nvSpPr>
      <xdr:spPr>
        <a:xfrm>
          <a:off x="19310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110870</xdr:rowOff>
    </xdr:from>
    <xdr:ext cx="469744" cy="259045"/>
    <xdr:sp macro="" textlink="">
      <xdr:nvSpPr>
        <xdr:cNvPr id="746" name="テキスト ボックス 745"/>
        <xdr:cNvSpPr txBox="1"/>
      </xdr:nvSpPr>
      <xdr:spPr>
        <a:xfrm>
          <a:off x="18421428" y="645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124170</xdr:rowOff>
    </xdr:from>
    <xdr:to>
      <xdr:col>116</xdr:col>
      <xdr:colOff>114300</xdr:colOff>
      <xdr:row>35</xdr:row>
      <xdr:rowOff>54320</xdr:rowOff>
    </xdr:to>
    <xdr:sp macro="" textlink="">
      <xdr:nvSpPr>
        <xdr:cNvPr id="752" name="楕円 751"/>
        <xdr:cNvSpPr/>
      </xdr:nvSpPr>
      <xdr:spPr>
        <a:xfrm>
          <a:off x="22110700" y="595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147047</xdr:rowOff>
    </xdr:from>
    <xdr:ext cx="469744" cy="259045"/>
    <xdr:sp macro="" textlink="">
      <xdr:nvSpPr>
        <xdr:cNvPr id="753" name="投資及び出資金該当値テキスト"/>
        <xdr:cNvSpPr txBox="1"/>
      </xdr:nvSpPr>
      <xdr:spPr>
        <a:xfrm>
          <a:off x="22212300" y="580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74422</xdr:rowOff>
    </xdr:from>
    <xdr:to>
      <xdr:col>112</xdr:col>
      <xdr:colOff>38100</xdr:colOff>
      <xdr:row>36</xdr:row>
      <xdr:rowOff>4572</xdr:rowOff>
    </xdr:to>
    <xdr:sp macro="" textlink="">
      <xdr:nvSpPr>
        <xdr:cNvPr id="754" name="楕円 753"/>
        <xdr:cNvSpPr/>
      </xdr:nvSpPr>
      <xdr:spPr>
        <a:xfrm>
          <a:off x="212725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21099</xdr:rowOff>
    </xdr:from>
    <xdr:ext cx="469744" cy="259045"/>
    <xdr:sp macro="" textlink="">
      <xdr:nvSpPr>
        <xdr:cNvPr id="755" name="テキスト ボックス 754"/>
        <xdr:cNvSpPr txBox="1"/>
      </xdr:nvSpPr>
      <xdr:spPr>
        <a:xfrm>
          <a:off x="21088428" y="585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106099</xdr:rowOff>
    </xdr:from>
    <xdr:to>
      <xdr:col>107</xdr:col>
      <xdr:colOff>101600</xdr:colOff>
      <xdr:row>36</xdr:row>
      <xdr:rowOff>36249</xdr:rowOff>
    </xdr:to>
    <xdr:sp macro="" textlink="">
      <xdr:nvSpPr>
        <xdr:cNvPr id="756" name="楕円 755"/>
        <xdr:cNvSpPr/>
      </xdr:nvSpPr>
      <xdr:spPr>
        <a:xfrm>
          <a:off x="20383500" y="610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52776</xdr:rowOff>
    </xdr:from>
    <xdr:ext cx="469744" cy="259045"/>
    <xdr:sp macro="" textlink="">
      <xdr:nvSpPr>
        <xdr:cNvPr id="757" name="テキスト ボックス 756"/>
        <xdr:cNvSpPr txBox="1"/>
      </xdr:nvSpPr>
      <xdr:spPr>
        <a:xfrm>
          <a:off x="20199428" y="588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155521</xdr:rowOff>
    </xdr:from>
    <xdr:to>
      <xdr:col>102</xdr:col>
      <xdr:colOff>165100</xdr:colOff>
      <xdr:row>36</xdr:row>
      <xdr:rowOff>85671</xdr:rowOff>
    </xdr:to>
    <xdr:sp macro="" textlink="">
      <xdr:nvSpPr>
        <xdr:cNvPr id="758" name="楕円 757"/>
        <xdr:cNvSpPr/>
      </xdr:nvSpPr>
      <xdr:spPr>
        <a:xfrm>
          <a:off x="19494500" y="615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102198</xdr:rowOff>
    </xdr:from>
    <xdr:ext cx="469744" cy="259045"/>
    <xdr:sp macro="" textlink="">
      <xdr:nvSpPr>
        <xdr:cNvPr id="759" name="テキスト ボックス 758"/>
        <xdr:cNvSpPr txBox="1"/>
      </xdr:nvSpPr>
      <xdr:spPr>
        <a:xfrm>
          <a:off x="19310428" y="593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3665</xdr:rowOff>
    </xdr:from>
    <xdr:to>
      <xdr:col>98</xdr:col>
      <xdr:colOff>38100</xdr:colOff>
      <xdr:row>36</xdr:row>
      <xdr:rowOff>105265</xdr:rowOff>
    </xdr:to>
    <xdr:sp macro="" textlink="">
      <xdr:nvSpPr>
        <xdr:cNvPr id="760" name="楕円 759"/>
        <xdr:cNvSpPr/>
      </xdr:nvSpPr>
      <xdr:spPr>
        <a:xfrm>
          <a:off x="18605500" y="617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121792</xdr:rowOff>
    </xdr:from>
    <xdr:ext cx="469744" cy="259045"/>
    <xdr:sp macro="" textlink="">
      <xdr:nvSpPr>
        <xdr:cNvPr id="761" name="テキスト ボックス 760"/>
        <xdr:cNvSpPr txBox="1"/>
      </xdr:nvSpPr>
      <xdr:spPr>
        <a:xfrm>
          <a:off x="18421428" y="595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99969</xdr:rowOff>
    </xdr:from>
    <xdr:to>
      <xdr:col>116</xdr:col>
      <xdr:colOff>63500</xdr:colOff>
      <xdr:row>58</xdr:row>
      <xdr:rowOff>101912</xdr:rowOff>
    </xdr:to>
    <xdr:cxnSp macro="">
      <xdr:nvCxnSpPr>
        <xdr:cNvPr id="788" name="直線コネクタ 787"/>
        <xdr:cNvCxnSpPr/>
      </xdr:nvCxnSpPr>
      <xdr:spPr>
        <a:xfrm flipV="1">
          <a:off x="21323300" y="10044069"/>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101912</xdr:rowOff>
    </xdr:from>
    <xdr:to>
      <xdr:col>111</xdr:col>
      <xdr:colOff>177800</xdr:colOff>
      <xdr:row>58</xdr:row>
      <xdr:rowOff>119904</xdr:rowOff>
    </xdr:to>
    <xdr:cxnSp macro="">
      <xdr:nvCxnSpPr>
        <xdr:cNvPr id="791" name="直線コネクタ 790"/>
        <xdr:cNvCxnSpPr/>
      </xdr:nvCxnSpPr>
      <xdr:spPr>
        <a:xfrm flipV="1">
          <a:off x="20434300" y="10046012"/>
          <a:ext cx="889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119904</xdr:rowOff>
    </xdr:from>
    <xdr:to>
      <xdr:col>107</xdr:col>
      <xdr:colOff>50800</xdr:colOff>
      <xdr:row>58</xdr:row>
      <xdr:rowOff>120383</xdr:rowOff>
    </xdr:to>
    <xdr:cxnSp macro="">
      <xdr:nvCxnSpPr>
        <xdr:cNvPr id="794" name="直線コネクタ 793"/>
        <xdr:cNvCxnSpPr/>
      </xdr:nvCxnSpPr>
      <xdr:spPr>
        <a:xfrm flipV="1">
          <a:off x="19545300" y="10064004"/>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120383</xdr:rowOff>
    </xdr:from>
    <xdr:to>
      <xdr:col>102</xdr:col>
      <xdr:colOff>114300</xdr:colOff>
      <xdr:row>58</xdr:row>
      <xdr:rowOff>120772</xdr:rowOff>
    </xdr:to>
    <xdr:cxnSp macro="">
      <xdr:nvCxnSpPr>
        <xdr:cNvPr id="797" name="直線コネクタ 796"/>
        <xdr:cNvCxnSpPr/>
      </xdr:nvCxnSpPr>
      <xdr:spPr>
        <a:xfrm flipV="1">
          <a:off x="18656300" y="10064483"/>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49169</xdr:rowOff>
    </xdr:from>
    <xdr:to>
      <xdr:col>116</xdr:col>
      <xdr:colOff>114300</xdr:colOff>
      <xdr:row>58</xdr:row>
      <xdr:rowOff>150769</xdr:rowOff>
    </xdr:to>
    <xdr:sp macro="" textlink="">
      <xdr:nvSpPr>
        <xdr:cNvPr id="807" name="楕円 806"/>
        <xdr:cNvSpPr/>
      </xdr:nvSpPr>
      <xdr:spPr>
        <a:xfrm>
          <a:off x="22110700" y="999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135546</xdr:rowOff>
    </xdr:from>
    <xdr:ext cx="469744" cy="259045"/>
    <xdr:sp macro="" textlink="">
      <xdr:nvSpPr>
        <xdr:cNvPr id="808" name="貸付金該当値テキスト"/>
        <xdr:cNvSpPr txBox="1"/>
      </xdr:nvSpPr>
      <xdr:spPr>
        <a:xfrm>
          <a:off x="22212300" y="99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51112</xdr:rowOff>
    </xdr:from>
    <xdr:to>
      <xdr:col>112</xdr:col>
      <xdr:colOff>38100</xdr:colOff>
      <xdr:row>58</xdr:row>
      <xdr:rowOff>152712</xdr:rowOff>
    </xdr:to>
    <xdr:sp macro="" textlink="">
      <xdr:nvSpPr>
        <xdr:cNvPr id="809" name="楕円 808"/>
        <xdr:cNvSpPr/>
      </xdr:nvSpPr>
      <xdr:spPr>
        <a:xfrm>
          <a:off x="21272500" y="999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143839</xdr:rowOff>
    </xdr:from>
    <xdr:ext cx="469744" cy="259045"/>
    <xdr:sp macro="" textlink="">
      <xdr:nvSpPr>
        <xdr:cNvPr id="810" name="テキスト ボックス 809"/>
        <xdr:cNvSpPr txBox="1"/>
      </xdr:nvSpPr>
      <xdr:spPr>
        <a:xfrm>
          <a:off x="21088428" y="1008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69104</xdr:rowOff>
    </xdr:from>
    <xdr:to>
      <xdr:col>107</xdr:col>
      <xdr:colOff>101600</xdr:colOff>
      <xdr:row>58</xdr:row>
      <xdr:rowOff>170704</xdr:rowOff>
    </xdr:to>
    <xdr:sp macro="" textlink="">
      <xdr:nvSpPr>
        <xdr:cNvPr id="811" name="楕円 810"/>
        <xdr:cNvSpPr/>
      </xdr:nvSpPr>
      <xdr:spPr>
        <a:xfrm>
          <a:off x="20383500" y="1001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161831</xdr:rowOff>
    </xdr:from>
    <xdr:ext cx="378565" cy="259045"/>
    <xdr:sp macro="" textlink="">
      <xdr:nvSpPr>
        <xdr:cNvPr id="812" name="テキスト ボックス 811"/>
        <xdr:cNvSpPr txBox="1"/>
      </xdr:nvSpPr>
      <xdr:spPr>
        <a:xfrm>
          <a:off x="20245017" y="10105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69583</xdr:rowOff>
    </xdr:from>
    <xdr:to>
      <xdr:col>102</xdr:col>
      <xdr:colOff>165100</xdr:colOff>
      <xdr:row>58</xdr:row>
      <xdr:rowOff>171183</xdr:rowOff>
    </xdr:to>
    <xdr:sp macro="" textlink="">
      <xdr:nvSpPr>
        <xdr:cNvPr id="813" name="楕円 812"/>
        <xdr:cNvSpPr/>
      </xdr:nvSpPr>
      <xdr:spPr>
        <a:xfrm>
          <a:off x="19494500" y="100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162310</xdr:rowOff>
    </xdr:from>
    <xdr:ext cx="378565" cy="259045"/>
    <xdr:sp macro="" textlink="">
      <xdr:nvSpPr>
        <xdr:cNvPr id="814" name="テキスト ボックス 813"/>
        <xdr:cNvSpPr txBox="1"/>
      </xdr:nvSpPr>
      <xdr:spPr>
        <a:xfrm>
          <a:off x="19356017" y="10106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69972</xdr:rowOff>
    </xdr:from>
    <xdr:to>
      <xdr:col>98</xdr:col>
      <xdr:colOff>38100</xdr:colOff>
      <xdr:row>59</xdr:row>
      <xdr:rowOff>122</xdr:rowOff>
    </xdr:to>
    <xdr:sp macro="" textlink="">
      <xdr:nvSpPr>
        <xdr:cNvPr id="815" name="楕円 814"/>
        <xdr:cNvSpPr/>
      </xdr:nvSpPr>
      <xdr:spPr>
        <a:xfrm>
          <a:off x="18605500" y="100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162699</xdr:rowOff>
    </xdr:from>
    <xdr:ext cx="378565" cy="259045"/>
    <xdr:sp macro="" textlink="">
      <xdr:nvSpPr>
        <xdr:cNvPr id="816" name="テキスト ボックス 815"/>
        <xdr:cNvSpPr txBox="1"/>
      </xdr:nvSpPr>
      <xdr:spPr>
        <a:xfrm>
          <a:off x="18467017" y="10106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138658</xdr:rowOff>
    </xdr:from>
    <xdr:to>
      <xdr:col>116</xdr:col>
      <xdr:colOff>63500</xdr:colOff>
      <xdr:row>78</xdr:row>
      <xdr:rowOff>23228</xdr:rowOff>
    </xdr:to>
    <xdr:cxnSp macro="">
      <xdr:nvCxnSpPr>
        <xdr:cNvPr id="846" name="直線コネクタ 845"/>
        <xdr:cNvCxnSpPr/>
      </xdr:nvCxnSpPr>
      <xdr:spPr>
        <a:xfrm>
          <a:off x="21323300" y="13340308"/>
          <a:ext cx="838200" cy="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113258</xdr:rowOff>
    </xdr:from>
    <xdr:to>
      <xdr:col>111</xdr:col>
      <xdr:colOff>177800</xdr:colOff>
      <xdr:row>77</xdr:row>
      <xdr:rowOff>138658</xdr:rowOff>
    </xdr:to>
    <xdr:cxnSp macro="">
      <xdr:nvCxnSpPr>
        <xdr:cNvPr id="849" name="直線コネクタ 848"/>
        <xdr:cNvCxnSpPr/>
      </xdr:nvCxnSpPr>
      <xdr:spPr>
        <a:xfrm>
          <a:off x="20434300" y="13314908"/>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113258</xdr:rowOff>
    </xdr:from>
    <xdr:to>
      <xdr:col>107</xdr:col>
      <xdr:colOff>50800</xdr:colOff>
      <xdr:row>77</xdr:row>
      <xdr:rowOff>169698</xdr:rowOff>
    </xdr:to>
    <xdr:cxnSp macro="">
      <xdr:nvCxnSpPr>
        <xdr:cNvPr id="852" name="直線コネクタ 851"/>
        <xdr:cNvCxnSpPr/>
      </xdr:nvCxnSpPr>
      <xdr:spPr>
        <a:xfrm flipV="1">
          <a:off x="19545300" y="13314908"/>
          <a:ext cx="889000" cy="5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169698</xdr:rowOff>
    </xdr:from>
    <xdr:to>
      <xdr:col>102</xdr:col>
      <xdr:colOff>114300</xdr:colOff>
      <xdr:row>78</xdr:row>
      <xdr:rowOff>23507</xdr:rowOff>
    </xdr:to>
    <xdr:cxnSp macro="">
      <xdr:nvCxnSpPr>
        <xdr:cNvPr id="855" name="直線コネクタ 854"/>
        <xdr:cNvCxnSpPr/>
      </xdr:nvCxnSpPr>
      <xdr:spPr>
        <a:xfrm flipV="1">
          <a:off x="18656300" y="13371348"/>
          <a:ext cx="889000" cy="2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143878</xdr:rowOff>
    </xdr:from>
    <xdr:to>
      <xdr:col>116</xdr:col>
      <xdr:colOff>114300</xdr:colOff>
      <xdr:row>78</xdr:row>
      <xdr:rowOff>74028</xdr:rowOff>
    </xdr:to>
    <xdr:sp macro="" textlink="">
      <xdr:nvSpPr>
        <xdr:cNvPr id="865" name="楕円 864"/>
        <xdr:cNvSpPr/>
      </xdr:nvSpPr>
      <xdr:spPr>
        <a:xfrm>
          <a:off x="22110700" y="133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122305</xdr:rowOff>
    </xdr:from>
    <xdr:ext cx="534377" cy="259045"/>
    <xdr:sp macro="" textlink="">
      <xdr:nvSpPr>
        <xdr:cNvPr id="866" name="繰出金該当値テキスト"/>
        <xdr:cNvSpPr txBox="1"/>
      </xdr:nvSpPr>
      <xdr:spPr>
        <a:xfrm>
          <a:off x="22212300" y="1332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87858</xdr:rowOff>
    </xdr:from>
    <xdr:to>
      <xdr:col>112</xdr:col>
      <xdr:colOff>38100</xdr:colOff>
      <xdr:row>78</xdr:row>
      <xdr:rowOff>18008</xdr:rowOff>
    </xdr:to>
    <xdr:sp macro="" textlink="">
      <xdr:nvSpPr>
        <xdr:cNvPr id="867" name="楕円 866"/>
        <xdr:cNvSpPr/>
      </xdr:nvSpPr>
      <xdr:spPr>
        <a:xfrm>
          <a:off x="21272500" y="1328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9135</xdr:rowOff>
    </xdr:from>
    <xdr:ext cx="534377" cy="259045"/>
    <xdr:sp macro="" textlink="">
      <xdr:nvSpPr>
        <xdr:cNvPr id="868" name="テキスト ボックス 867"/>
        <xdr:cNvSpPr txBox="1"/>
      </xdr:nvSpPr>
      <xdr:spPr>
        <a:xfrm>
          <a:off x="21056111" y="133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62458</xdr:rowOff>
    </xdr:from>
    <xdr:to>
      <xdr:col>107</xdr:col>
      <xdr:colOff>101600</xdr:colOff>
      <xdr:row>77</xdr:row>
      <xdr:rowOff>164058</xdr:rowOff>
    </xdr:to>
    <xdr:sp macro="" textlink="">
      <xdr:nvSpPr>
        <xdr:cNvPr id="869" name="楕円 868"/>
        <xdr:cNvSpPr/>
      </xdr:nvSpPr>
      <xdr:spPr>
        <a:xfrm>
          <a:off x="20383500" y="132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155185</xdr:rowOff>
    </xdr:from>
    <xdr:ext cx="534377" cy="259045"/>
    <xdr:sp macro="" textlink="">
      <xdr:nvSpPr>
        <xdr:cNvPr id="870" name="テキスト ボックス 869"/>
        <xdr:cNvSpPr txBox="1"/>
      </xdr:nvSpPr>
      <xdr:spPr>
        <a:xfrm>
          <a:off x="20167111" y="1335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118898</xdr:rowOff>
    </xdr:from>
    <xdr:to>
      <xdr:col>102</xdr:col>
      <xdr:colOff>165100</xdr:colOff>
      <xdr:row>78</xdr:row>
      <xdr:rowOff>49048</xdr:rowOff>
    </xdr:to>
    <xdr:sp macro="" textlink="">
      <xdr:nvSpPr>
        <xdr:cNvPr id="871" name="楕円 870"/>
        <xdr:cNvSpPr/>
      </xdr:nvSpPr>
      <xdr:spPr>
        <a:xfrm>
          <a:off x="19494500" y="1332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40175</xdr:rowOff>
    </xdr:from>
    <xdr:ext cx="534377" cy="259045"/>
    <xdr:sp macro="" textlink="">
      <xdr:nvSpPr>
        <xdr:cNvPr id="872" name="テキスト ボックス 871"/>
        <xdr:cNvSpPr txBox="1"/>
      </xdr:nvSpPr>
      <xdr:spPr>
        <a:xfrm>
          <a:off x="19278111" y="134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144157</xdr:rowOff>
    </xdr:from>
    <xdr:to>
      <xdr:col>98</xdr:col>
      <xdr:colOff>38100</xdr:colOff>
      <xdr:row>78</xdr:row>
      <xdr:rowOff>74307</xdr:rowOff>
    </xdr:to>
    <xdr:sp macro="" textlink="">
      <xdr:nvSpPr>
        <xdr:cNvPr id="873" name="楕円 872"/>
        <xdr:cNvSpPr/>
      </xdr:nvSpPr>
      <xdr:spPr>
        <a:xfrm>
          <a:off x="18605500" y="133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65434</xdr:rowOff>
    </xdr:from>
    <xdr:ext cx="534377" cy="259045"/>
    <xdr:sp macro="" textlink="">
      <xdr:nvSpPr>
        <xdr:cNvPr id="874" name="テキスト ボックス 873"/>
        <xdr:cNvSpPr txBox="1"/>
      </xdr:nvSpPr>
      <xdr:spPr>
        <a:xfrm>
          <a:off x="18389111" y="1343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総額の住民一人当たりコストは５６４，８３６円で、前年度より７，６９１円減となっている。普通建設事業費において、平成２８年度にまでで学校給食センター建設工事等の教育施設整備が終了したことが主な要因で減少となっている。歳出総額での住民一人当たりコストは減少しているが、人件費や物件費など複数の費目では前年度より増加している。人件費については、今後の大量退職を見据えて前倒しで新規職員を採用していることもあり、前年より２名増のため職員給が増加している。また、平成２８年度退職者増により退職手当組合の特別負担金についても増加している。これからは退職者数が増加していくので、年齢構成も低くなり人件費全体は減少していくと思われる。物件費について、平成２８年度に建設した学校給食センターがオール電化となったため、光熱水費が増加したほか、配送にかかる委託料についても増加している。平成２８年度には中学校を４校から１校に統合したことにより、平成２９年度ではスクールバスを増便する必要が出たため、それにかかる運行委託料についても増加した。積立金では、平成２９年度に合併特例債を活用した地域振興基金を５２６，３２０千円積立てたことにより、対前年値で大きな差が出ている。投資及び出資金について、町立病院に対してのものが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今後は人口減少により税収が減少するため、事業の見直しを進め、事業の縮小及び廃止を検討し、必要な事業へ必要な経費をかけられるよう、不要な経費の削減に努めていく。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埼玉県小鹿野町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11,968
11,866
171.26
7,175,464
6,759,957
413,463
4,303,593
7,509,276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36667</xdr:rowOff>
    </xdr:from>
    <xdr:to>
      <xdr:col>24</xdr:col>
      <xdr:colOff>63500</xdr:colOff>
      <xdr:row>37</xdr:row>
      <xdr:rowOff>90224</xdr:rowOff>
    </xdr:to>
    <xdr:cxnSp macro="">
      <xdr:nvCxnSpPr>
        <xdr:cNvPr id="63" name="直線コネクタ 62"/>
        <xdr:cNvCxnSpPr/>
      </xdr:nvCxnSpPr>
      <xdr:spPr>
        <a:xfrm>
          <a:off x="3797300" y="6380317"/>
          <a:ext cx="8382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144109</xdr:rowOff>
    </xdr:from>
    <xdr:to>
      <xdr:col>19</xdr:col>
      <xdr:colOff>177800</xdr:colOff>
      <xdr:row>37</xdr:row>
      <xdr:rowOff>36667</xdr:rowOff>
    </xdr:to>
    <xdr:cxnSp macro="">
      <xdr:nvCxnSpPr>
        <xdr:cNvPr id="66" name="直線コネクタ 65"/>
        <xdr:cNvCxnSpPr/>
      </xdr:nvCxnSpPr>
      <xdr:spPr>
        <a:xfrm>
          <a:off x="2908300" y="6316309"/>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144109</xdr:rowOff>
    </xdr:from>
    <xdr:to>
      <xdr:col>15</xdr:col>
      <xdr:colOff>50800</xdr:colOff>
      <xdr:row>37</xdr:row>
      <xdr:rowOff>39606</xdr:rowOff>
    </xdr:to>
    <xdr:cxnSp macro="">
      <xdr:nvCxnSpPr>
        <xdr:cNvPr id="69" name="直線コネクタ 68"/>
        <xdr:cNvCxnSpPr/>
      </xdr:nvCxnSpPr>
      <xdr:spPr>
        <a:xfrm flipV="1">
          <a:off x="2019300" y="631630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39606</xdr:rowOff>
    </xdr:from>
    <xdr:to>
      <xdr:col>10</xdr:col>
      <xdr:colOff>114300</xdr:colOff>
      <xdr:row>37</xdr:row>
      <xdr:rowOff>105900</xdr:rowOff>
    </xdr:to>
    <xdr:cxnSp macro="">
      <xdr:nvCxnSpPr>
        <xdr:cNvPr id="72" name="直線コネクタ 71"/>
        <xdr:cNvCxnSpPr/>
      </xdr:nvCxnSpPr>
      <xdr:spPr>
        <a:xfrm flipV="1">
          <a:off x="1130300" y="638325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39424</xdr:rowOff>
    </xdr:from>
    <xdr:to>
      <xdr:col>24</xdr:col>
      <xdr:colOff>114300</xdr:colOff>
      <xdr:row>37</xdr:row>
      <xdr:rowOff>141024</xdr:rowOff>
    </xdr:to>
    <xdr:sp macro="" textlink="">
      <xdr:nvSpPr>
        <xdr:cNvPr id="82" name="楕円 81"/>
        <xdr:cNvSpPr/>
      </xdr:nvSpPr>
      <xdr:spPr>
        <a:xfrm>
          <a:off x="4584700" y="63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17851</xdr:rowOff>
    </xdr:from>
    <xdr:ext cx="469744" cy="259045"/>
    <xdr:sp macro="" textlink="">
      <xdr:nvSpPr>
        <xdr:cNvPr id="83" name="議会費該当値テキスト"/>
        <xdr:cNvSpPr txBox="1"/>
      </xdr:nvSpPr>
      <xdr:spPr>
        <a:xfrm>
          <a:off x="4686300" y="63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157317</xdr:rowOff>
    </xdr:from>
    <xdr:to>
      <xdr:col>20</xdr:col>
      <xdr:colOff>38100</xdr:colOff>
      <xdr:row>37</xdr:row>
      <xdr:rowOff>87467</xdr:rowOff>
    </xdr:to>
    <xdr:sp macro="" textlink="">
      <xdr:nvSpPr>
        <xdr:cNvPr id="84" name="楕円 83"/>
        <xdr:cNvSpPr/>
      </xdr:nvSpPr>
      <xdr:spPr>
        <a:xfrm>
          <a:off x="3746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78594</xdr:rowOff>
    </xdr:from>
    <xdr:ext cx="469744" cy="259045"/>
    <xdr:sp macro="" textlink="">
      <xdr:nvSpPr>
        <xdr:cNvPr id="85" name="テキスト ボックス 84"/>
        <xdr:cNvSpPr txBox="1"/>
      </xdr:nvSpPr>
      <xdr:spPr>
        <a:xfrm>
          <a:off x="3562428" y="642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93309</xdr:rowOff>
    </xdr:from>
    <xdr:to>
      <xdr:col>15</xdr:col>
      <xdr:colOff>101600</xdr:colOff>
      <xdr:row>37</xdr:row>
      <xdr:rowOff>23459</xdr:rowOff>
    </xdr:to>
    <xdr:sp macro="" textlink="">
      <xdr:nvSpPr>
        <xdr:cNvPr id="86" name="楕円 85"/>
        <xdr:cNvSpPr/>
      </xdr:nvSpPr>
      <xdr:spPr>
        <a:xfrm>
          <a:off x="2857500" y="626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14586</xdr:rowOff>
    </xdr:from>
    <xdr:ext cx="469744" cy="259045"/>
    <xdr:sp macro="" textlink="">
      <xdr:nvSpPr>
        <xdr:cNvPr id="87" name="テキスト ボックス 86"/>
        <xdr:cNvSpPr txBox="1"/>
      </xdr:nvSpPr>
      <xdr:spPr>
        <a:xfrm>
          <a:off x="2673428" y="635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160256</xdr:rowOff>
    </xdr:from>
    <xdr:to>
      <xdr:col>10</xdr:col>
      <xdr:colOff>165100</xdr:colOff>
      <xdr:row>37</xdr:row>
      <xdr:rowOff>90406</xdr:rowOff>
    </xdr:to>
    <xdr:sp macro="" textlink="">
      <xdr:nvSpPr>
        <xdr:cNvPr id="88" name="楕円 87"/>
        <xdr:cNvSpPr/>
      </xdr:nvSpPr>
      <xdr:spPr>
        <a:xfrm>
          <a:off x="1968500" y="63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81533</xdr:rowOff>
    </xdr:from>
    <xdr:ext cx="469744" cy="259045"/>
    <xdr:sp macro="" textlink="">
      <xdr:nvSpPr>
        <xdr:cNvPr id="89" name="テキスト ボックス 88"/>
        <xdr:cNvSpPr txBox="1"/>
      </xdr:nvSpPr>
      <xdr:spPr>
        <a:xfrm>
          <a:off x="1784428" y="642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55100</xdr:rowOff>
    </xdr:from>
    <xdr:to>
      <xdr:col>6</xdr:col>
      <xdr:colOff>38100</xdr:colOff>
      <xdr:row>37</xdr:row>
      <xdr:rowOff>156700</xdr:rowOff>
    </xdr:to>
    <xdr:sp macro="" textlink="">
      <xdr:nvSpPr>
        <xdr:cNvPr id="90" name="楕円 89"/>
        <xdr:cNvSpPr/>
      </xdr:nvSpPr>
      <xdr:spPr>
        <a:xfrm>
          <a:off x="1079500" y="6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147827</xdr:rowOff>
    </xdr:from>
    <xdr:ext cx="469744" cy="259045"/>
    <xdr:sp macro="" textlink="">
      <xdr:nvSpPr>
        <xdr:cNvPr id="91" name="テキスト ボックス 90"/>
        <xdr:cNvSpPr txBox="1"/>
      </xdr:nvSpPr>
      <xdr:spPr>
        <a:xfrm>
          <a:off x="895428" y="649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59612</xdr:rowOff>
    </xdr:from>
    <xdr:to>
      <xdr:col>24</xdr:col>
      <xdr:colOff>63500</xdr:colOff>
      <xdr:row>58</xdr:row>
      <xdr:rowOff>65973</xdr:rowOff>
    </xdr:to>
    <xdr:cxnSp macro="">
      <xdr:nvCxnSpPr>
        <xdr:cNvPr id="122" name="直線コネクタ 121"/>
        <xdr:cNvCxnSpPr/>
      </xdr:nvCxnSpPr>
      <xdr:spPr>
        <a:xfrm flipV="1">
          <a:off x="3797300" y="9832262"/>
          <a:ext cx="838200" cy="17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154990</xdr:rowOff>
    </xdr:from>
    <xdr:to>
      <xdr:col>19</xdr:col>
      <xdr:colOff>177800</xdr:colOff>
      <xdr:row>58</xdr:row>
      <xdr:rowOff>65973</xdr:rowOff>
    </xdr:to>
    <xdr:cxnSp macro="">
      <xdr:nvCxnSpPr>
        <xdr:cNvPr id="125" name="直線コネクタ 124"/>
        <xdr:cNvCxnSpPr/>
      </xdr:nvCxnSpPr>
      <xdr:spPr>
        <a:xfrm>
          <a:off x="2908300" y="9927640"/>
          <a:ext cx="889000" cy="8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154990</xdr:rowOff>
    </xdr:from>
    <xdr:to>
      <xdr:col>15</xdr:col>
      <xdr:colOff>50800</xdr:colOff>
      <xdr:row>58</xdr:row>
      <xdr:rowOff>63664</xdr:rowOff>
    </xdr:to>
    <xdr:cxnSp macro="">
      <xdr:nvCxnSpPr>
        <xdr:cNvPr id="128" name="直線コネクタ 127"/>
        <xdr:cNvCxnSpPr/>
      </xdr:nvCxnSpPr>
      <xdr:spPr>
        <a:xfrm flipV="1">
          <a:off x="2019300" y="9927640"/>
          <a:ext cx="889000" cy="8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59481</xdr:rowOff>
    </xdr:from>
    <xdr:to>
      <xdr:col>10</xdr:col>
      <xdr:colOff>114300</xdr:colOff>
      <xdr:row>58</xdr:row>
      <xdr:rowOff>63664</xdr:rowOff>
    </xdr:to>
    <xdr:cxnSp macro="">
      <xdr:nvCxnSpPr>
        <xdr:cNvPr id="131" name="直線コネクタ 130"/>
        <xdr:cNvCxnSpPr/>
      </xdr:nvCxnSpPr>
      <xdr:spPr>
        <a:xfrm>
          <a:off x="1130300" y="10003581"/>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8812</xdr:rowOff>
    </xdr:from>
    <xdr:to>
      <xdr:col>24</xdr:col>
      <xdr:colOff>114300</xdr:colOff>
      <xdr:row>57</xdr:row>
      <xdr:rowOff>110412</xdr:rowOff>
    </xdr:to>
    <xdr:sp macro="" textlink="">
      <xdr:nvSpPr>
        <xdr:cNvPr id="141" name="楕円 140"/>
        <xdr:cNvSpPr/>
      </xdr:nvSpPr>
      <xdr:spPr>
        <a:xfrm>
          <a:off x="4584700" y="97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31689</xdr:rowOff>
    </xdr:from>
    <xdr:ext cx="599010" cy="259045"/>
    <xdr:sp macro="" textlink="">
      <xdr:nvSpPr>
        <xdr:cNvPr id="142" name="総務費該当値テキスト"/>
        <xdr:cNvSpPr txBox="1"/>
      </xdr:nvSpPr>
      <xdr:spPr>
        <a:xfrm>
          <a:off x="4686300" y="963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15173</xdr:rowOff>
    </xdr:from>
    <xdr:to>
      <xdr:col>20</xdr:col>
      <xdr:colOff>38100</xdr:colOff>
      <xdr:row>58</xdr:row>
      <xdr:rowOff>116773</xdr:rowOff>
    </xdr:to>
    <xdr:sp macro="" textlink="">
      <xdr:nvSpPr>
        <xdr:cNvPr id="143" name="楕円 142"/>
        <xdr:cNvSpPr/>
      </xdr:nvSpPr>
      <xdr:spPr>
        <a:xfrm>
          <a:off x="3746500" y="99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107900</xdr:rowOff>
    </xdr:from>
    <xdr:ext cx="534377" cy="259045"/>
    <xdr:sp macro="" textlink="">
      <xdr:nvSpPr>
        <xdr:cNvPr id="144" name="テキスト ボックス 143"/>
        <xdr:cNvSpPr txBox="1"/>
      </xdr:nvSpPr>
      <xdr:spPr>
        <a:xfrm>
          <a:off x="3530111" y="1005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104190</xdr:rowOff>
    </xdr:from>
    <xdr:to>
      <xdr:col>15</xdr:col>
      <xdr:colOff>101600</xdr:colOff>
      <xdr:row>58</xdr:row>
      <xdr:rowOff>34340</xdr:rowOff>
    </xdr:to>
    <xdr:sp macro="" textlink="">
      <xdr:nvSpPr>
        <xdr:cNvPr id="145" name="楕円 144"/>
        <xdr:cNvSpPr/>
      </xdr:nvSpPr>
      <xdr:spPr>
        <a:xfrm>
          <a:off x="2857500" y="98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25467</xdr:rowOff>
    </xdr:from>
    <xdr:ext cx="534377" cy="259045"/>
    <xdr:sp macro="" textlink="">
      <xdr:nvSpPr>
        <xdr:cNvPr id="146" name="テキスト ボックス 145"/>
        <xdr:cNvSpPr txBox="1"/>
      </xdr:nvSpPr>
      <xdr:spPr>
        <a:xfrm>
          <a:off x="2641111" y="996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12864</xdr:rowOff>
    </xdr:from>
    <xdr:to>
      <xdr:col>10</xdr:col>
      <xdr:colOff>165100</xdr:colOff>
      <xdr:row>58</xdr:row>
      <xdr:rowOff>114464</xdr:rowOff>
    </xdr:to>
    <xdr:sp macro="" textlink="">
      <xdr:nvSpPr>
        <xdr:cNvPr id="147" name="楕円 146"/>
        <xdr:cNvSpPr/>
      </xdr:nvSpPr>
      <xdr:spPr>
        <a:xfrm>
          <a:off x="1968500" y="995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105591</xdr:rowOff>
    </xdr:from>
    <xdr:ext cx="534377" cy="259045"/>
    <xdr:sp macro="" textlink="">
      <xdr:nvSpPr>
        <xdr:cNvPr id="148" name="テキスト ボックス 147"/>
        <xdr:cNvSpPr txBox="1"/>
      </xdr:nvSpPr>
      <xdr:spPr>
        <a:xfrm>
          <a:off x="1752111" y="100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8681</xdr:rowOff>
    </xdr:from>
    <xdr:to>
      <xdr:col>6</xdr:col>
      <xdr:colOff>38100</xdr:colOff>
      <xdr:row>58</xdr:row>
      <xdr:rowOff>110281</xdr:rowOff>
    </xdr:to>
    <xdr:sp macro="" textlink="">
      <xdr:nvSpPr>
        <xdr:cNvPr id="149" name="楕円 148"/>
        <xdr:cNvSpPr/>
      </xdr:nvSpPr>
      <xdr:spPr>
        <a:xfrm>
          <a:off x="1079500" y="99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101408</xdr:rowOff>
    </xdr:from>
    <xdr:ext cx="534377" cy="259045"/>
    <xdr:sp macro="" textlink="">
      <xdr:nvSpPr>
        <xdr:cNvPr id="150" name="テキスト ボックス 149"/>
        <xdr:cNvSpPr txBox="1"/>
      </xdr:nvSpPr>
      <xdr:spPr>
        <a:xfrm>
          <a:off x="863111" y="100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16557</xdr:rowOff>
    </xdr:from>
    <xdr:to>
      <xdr:col>24</xdr:col>
      <xdr:colOff>63500</xdr:colOff>
      <xdr:row>77</xdr:row>
      <xdr:rowOff>26040</xdr:rowOff>
    </xdr:to>
    <xdr:cxnSp macro="">
      <xdr:nvCxnSpPr>
        <xdr:cNvPr id="178" name="直線コネクタ 177"/>
        <xdr:cNvCxnSpPr/>
      </xdr:nvCxnSpPr>
      <xdr:spPr>
        <a:xfrm flipV="1">
          <a:off x="3797300" y="13218207"/>
          <a:ext cx="8382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26040</xdr:rowOff>
    </xdr:from>
    <xdr:to>
      <xdr:col>19</xdr:col>
      <xdr:colOff>177800</xdr:colOff>
      <xdr:row>77</xdr:row>
      <xdr:rowOff>43788</xdr:rowOff>
    </xdr:to>
    <xdr:cxnSp macro="">
      <xdr:nvCxnSpPr>
        <xdr:cNvPr id="181" name="直線コネクタ 180"/>
        <xdr:cNvCxnSpPr/>
      </xdr:nvCxnSpPr>
      <xdr:spPr>
        <a:xfrm flipV="1">
          <a:off x="2908300" y="13227690"/>
          <a:ext cx="889000" cy="1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43788</xdr:rowOff>
    </xdr:from>
    <xdr:to>
      <xdr:col>15</xdr:col>
      <xdr:colOff>50800</xdr:colOff>
      <xdr:row>77</xdr:row>
      <xdr:rowOff>86176</xdr:rowOff>
    </xdr:to>
    <xdr:cxnSp macro="">
      <xdr:nvCxnSpPr>
        <xdr:cNvPr id="184" name="直線コネクタ 183"/>
        <xdr:cNvCxnSpPr/>
      </xdr:nvCxnSpPr>
      <xdr:spPr>
        <a:xfrm flipV="1">
          <a:off x="2019300" y="13245438"/>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122424</xdr:rowOff>
    </xdr:from>
    <xdr:ext cx="599010" cy="259045"/>
    <xdr:sp macro="" textlink="">
      <xdr:nvSpPr>
        <xdr:cNvPr id="186" name="テキスト ボックス 185"/>
        <xdr:cNvSpPr txBox="1"/>
      </xdr:nvSpPr>
      <xdr:spPr>
        <a:xfrm>
          <a:off x="2608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86176</xdr:rowOff>
    </xdr:from>
    <xdr:to>
      <xdr:col>10</xdr:col>
      <xdr:colOff>114300</xdr:colOff>
      <xdr:row>77</xdr:row>
      <xdr:rowOff>130446</xdr:rowOff>
    </xdr:to>
    <xdr:cxnSp macro="">
      <xdr:nvCxnSpPr>
        <xdr:cNvPr id="187" name="直線コネクタ 186"/>
        <xdr:cNvCxnSpPr/>
      </xdr:nvCxnSpPr>
      <xdr:spPr>
        <a:xfrm flipV="1">
          <a:off x="1130300" y="13287826"/>
          <a:ext cx="889000" cy="4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1421</xdr:rowOff>
    </xdr:from>
    <xdr:ext cx="599010" cy="259045"/>
    <xdr:sp macro="" textlink="">
      <xdr:nvSpPr>
        <xdr:cNvPr id="191" name="テキスト ボックス 190"/>
        <xdr:cNvSpPr txBox="1"/>
      </xdr:nvSpPr>
      <xdr:spPr>
        <a:xfrm>
          <a:off x="830795" y="133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137207</xdr:rowOff>
    </xdr:from>
    <xdr:to>
      <xdr:col>24</xdr:col>
      <xdr:colOff>114300</xdr:colOff>
      <xdr:row>77</xdr:row>
      <xdr:rowOff>67357</xdr:rowOff>
    </xdr:to>
    <xdr:sp macro="" textlink="">
      <xdr:nvSpPr>
        <xdr:cNvPr id="197" name="楕円 196"/>
        <xdr:cNvSpPr/>
      </xdr:nvSpPr>
      <xdr:spPr>
        <a:xfrm>
          <a:off x="4584700" y="131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160084</xdr:rowOff>
    </xdr:from>
    <xdr:ext cx="599010" cy="259045"/>
    <xdr:sp macro="" textlink="">
      <xdr:nvSpPr>
        <xdr:cNvPr id="198" name="民生費該当値テキスト"/>
        <xdr:cNvSpPr txBox="1"/>
      </xdr:nvSpPr>
      <xdr:spPr>
        <a:xfrm>
          <a:off x="4686300" y="1301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146690</xdr:rowOff>
    </xdr:from>
    <xdr:to>
      <xdr:col>20</xdr:col>
      <xdr:colOff>38100</xdr:colOff>
      <xdr:row>77</xdr:row>
      <xdr:rowOff>76840</xdr:rowOff>
    </xdr:to>
    <xdr:sp macro="" textlink="">
      <xdr:nvSpPr>
        <xdr:cNvPr id="199" name="楕円 198"/>
        <xdr:cNvSpPr/>
      </xdr:nvSpPr>
      <xdr:spPr>
        <a:xfrm>
          <a:off x="3746500" y="131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93367</xdr:rowOff>
    </xdr:from>
    <xdr:ext cx="599010" cy="259045"/>
    <xdr:sp macro="" textlink="">
      <xdr:nvSpPr>
        <xdr:cNvPr id="200" name="テキスト ボックス 199"/>
        <xdr:cNvSpPr txBox="1"/>
      </xdr:nvSpPr>
      <xdr:spPr>
        <a:xfrm>
          <a:off x="3497795" y="1295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164438</xdr:rowOff>
    </xdr:from>
    <xdr:to>
      <xdr:col>15</xdr:col>
      <xdr:colOff>101600</xdr:colOff>
      <xdr:row>77</xdr:row>
      <xdr:rowOff>94588</xdr:rowOff>
    </xdr:to>
    <xdr:sp macro="" textlink="">
      <xdr:nvSpPr>
        <xdr:cNvPr id="201" name="楕円 200"/>
        <xdr:cNvSpPr/>
      </xdr:nvSpPr>
      <xdr:spPr>
        <a:xfrm>
          <a:off x="2857500" y="1319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111116</xdr:rowOff>
    </xdr:from>
    <xdr:ext cx="599010" cy="259045"/>
    <xdr:sp macro="" textlink="">
      <xdr:nvSpPr>
        <xdr:cNvPr id="202" name="テキスト ボックス 201"/>
        <xdr:cNvSpPr txBox="1"/>
      </xdr:nvSpPr>
      <xdr:spPr>
        <a:xfrm>
          <a:off x="2608795" y="1296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35376</xdr:rowOff>
    </xdr:from>
    <xdr:to>
      <xdr:col>10</xdr:col>
      <xdr:colOff>165100</xdr:colOff>
      <xdr:row>77</xdr:row>
      <xdr:rowOff>136976</xdr:rowOff>
    </xdr:to>
    <xdr:sp macro="" textlink="">
      <xdr:nvSpPr>
        <xdr:cNvPr id="203" name="楕円 202"/>
        <xdr:cNvSpPr/>
      </xdr:nvSpPr>
      <xdr:spPr>
        <a:xfrm>
          <a:off x="1968500" y="132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128103</xdr:rowOff>
    </xdr:from>
    <xdr:ext cx="599010" cy="259045"/>
    <xdr:sp macro="" textlink="">
      <xdr:nvSpPr>
        <xdr:cNvPr id="204" name="テキスト ボックス 203"/>
        <xdr:cNvSpPr txBox="1"/>
      </xdr:nvSpPr>
      <xdr:spPr>
        <a:xfrm>
          <a:off x="1719795" y="1332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79646</xdr:rowOff>
    </xdr:from>
    <xdr:to>
      <xdr:col>6</xdr:col>
      <xdr:colOff>38100</xdr:colOff>
      <xdr:row>78</xdr:row>
      <xdr:rowOff>9796</xdr:rowOff>
    </xdr:to>
    <xdr:sp macro="" textlink="">
      <xdr:nvSpPr>
        <xdr:cNvPr id="205" name="楕円 204"/>
        <xdr:cNvSpPr/>
      </xdr:nvSpPr>
      <xdr:spPr>
        <a:xfrm>
          <a:off x="1079500" y="132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26323</xdr:rowOff>
    </xdr:from>
    <xdr:ext cx="599010" cy="259045"/>
    <xdr:sp macro="" textlink="">
      <xdr:nvSpPr>
        <xdr:cNvPr id="206" name="テキスト ボックス 205"/>
        <xdr:cNvSpPr txBox="1"/>
      </xdr:nvSpPr>
      <xdr:spPr>
        <a:xfrm>
          <a:off x="830795" y="1305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134617</xdr:rowOff>
    </xdr:from>
    <xdr:to>
      <xdr:col>24</xdr:col>
      <xdr:colOff>63500</xdr:colOff>
      <xdr:row>95</xdr:row>
      <xdr:rowOff>154200</xdr:rowOff>
    </xdr:to>
    <xdr:cxnSp macro="">
      <xdr:nvCxnSpPr>
        <xdr:cNvPr id="237" name="直線コネクタ 236"/>
        <xdr:cNvCxnSpPr/>
      </xdr:nvCxnSpPr>
      <xdr:spPr>
        <a:xfrm>
          <a:off x="3797300" y="16422367"/>
          <a:ext cx="8382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134617</xdr:rowOff>
    </xdr:from>
    <xdr:to>
      <xdr:col>19</xdr:col>
      <xdr:colOff>177800</xdr:colOff>
      <xdr:row>96</xdr:row>
      <xdr:rowOff>64185</xdr:rowOff>
    </xdr:to>
    <xdr:cxnSp macro="">
      <xdr:nvCxnSpPr>
        <xdr:cNvPr id="240" name="直線コネクタ 239"/>
        <xdr:cNvCxnSpPr/>
      </xdr:nvCxnSpPr>
      <xdr:spPr>
        <a:xfrm flipV="1">
          <a:off x="2908300" y="16422367"/>
          <a:ext cx="889000" cy="10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64185</xdr:rowOff>
    </xdr:from>
    <xdr:to>
      <xdr:col>15</xdr:col>
      <xdr:colOff>50800</xdr:colOff>
      <xdr:row>96</xdr:row>
      <xdr:rowOff>81124</xdr:rowOff>
    </xdr:to>
    <xdr:cxnSp macro="">
      <xdr:nvCxnSpPr>
        <xdr:cNvPr id="243" name="直線コネクタ 242"/>
        <xdr:cNvCxnSpPr/>
      </xdr:nvCxnSpPr>
      <xdr:spPr>
        <a:xfrm flipV="1">
          <a:off x="2019300" y="16523385"/>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62347</xdr:rowOff>
    </xdr:from>
    <xdr:to>
      <xdr:col>10</xdr:col>
      <xdr:colOff>114300</xdr:colOff>
      <xdr:row>96</xdr:row>
      <xdr:rowOff>81124</xdr:rowOff>
    </xdr:to>
    <xdr:cxnSp macro="">
      <xdr:nvCxnSpPr>
        <xdr:cNvPr id="246" name="直線コネクタ 245"/>
        <xdr:cNvCxnSpPr/>
      </xdr:nvCxnSpPr>
      <xdr:spPr>
        <a:xfrm>
          <a:off x="1130300" y="16521547"/>
          <a:ext cx="8890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4604</xdr:rowOff>
    </xdr:from>
    <xdr:ext cx="534377" cy="259045"/>
    <xdr:sp macro="" textlink="">
      <xdr:nvSpPr>
        <xdr:cNvPr id="248" name="テキスト ボックス 247"/>
        <xdr:cNvSpPr txBox="1"/>
      </xdr:nvSpPr>
      <xdr:spPr>
        <a:xfrm>
          <a:off x="1752111" y="16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40592</xdr:rowOff>
    </xdr:from>
    <xdr:ext cx="534377" cy="259045"/>
    <xdr:sp macro="" textlink="">
      <xdr:nvSpPr>
        <xdr:cNvPr id="250" name="テキスト ボックス 249"/>
        <xdr:cNvSpPr txBox="1"/>
      </xdr:nvSpPr>
      <xdr:spPr>
        <a:xfrm>
          <a:off x="863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103400</xdr:rowOff>
    </xdr:from>
    <xdr:to>
      <xdr:col>24</xdr:col>
      <xdr:colOff>114300</xdr:colOff>
      <xdr:row>96</xdr:row>
      <xdr:rowOff>33550</xdr:rowOff>
    </xdr:to>
    <xdr:sp macro="" textlink="">
      <xdr:nvSpPr>
        <xdr:cNvPr id="256" name="楕円 255"/>
        <xdr:cNvSpPr/>
      </xdr:nvSpPr>
      <xdr:spPr>
        <a:xfrm>
          <a:off x="4584700" y="163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126277</xdr:rowOff>
    </xdr:from>
    <xdr:ext cx="534377" cy="259045"/>
    <xdr:sp macro="" textlink="">
      <xdr:nvSpPr>
        <xdr:cNvPr id="257" name="衛生費該当値テキスト"/>
        <xdr:cNvSpPr txBox="1"/>
      </xdr:nvSpPr>
      <xdr:spPr>
        <a:xfrm>
          <a:off x="4686300" y="162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83817</xdr:rowOff>
    </xdr:from>
    <xdr:to>
      <xdr:col>20</xdr:col>
      <xdr:colOff>38100</xdr:colOff>
      <xdr:row>96</xdr:row>
      <xdr:rowOff>13967</xdr:rowOff>
    </xdr:to>
    <xdr:sp macro="" textlink="">
      <xdr:nvSpPr>
        <xdr:cNvPr id="258" name="楕円 257"/>
        <xdr:cNvSpPr/>
      </xdr:nvSpPr>
      <xdr:spPr>
        <a:xfrm>
          <a:off x="3746500" y="163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30494</xdr:rowOff>
    </xdr:from>
    <xdr:ext cx="534377" cy="259045"/>
    <xdr:sp macro="" textlink="">
      <xdr:nvSpPr>
        <xdr:cNvPr id="259" name="テキスト ボックス 258"/>
        <xdr:cNvSpPr txBox="1"/>
      </xdr:nvSpPr>
      <xdr:spPr>
        <a:xfrm>
          <a:off x="3530111" y="161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13385</xdr:rowOff>
    </xdr:from>
    <xdr:to>
      <xdr:col>15</xdr:col>
      <xdr:colOff>101600</xdr:colOff>
      <xdr:row>96</xdr:row>
      <xdr:rowOff>114985</xdr:rowOff>
    </xdr:to>
    <xdr:sp macro="" textlink="">
      <xdr:nvSpPr>
        <xdr:cNvPr id="260" name="楕円 259"/>
        <xdr:cNvSpPr/>
      </xdr:nvSpPr>
      <xdr:spPr>
        <a:xfrm>
          <a:off x="2857500" y="164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131512</xdr:rowOff>
    </xdr:from>
    <xdr:ext cx="534377" cy="259045"/>
    <xdr:sp macro="" textlink="">
      <xdr:nvSpPr>
        <xdr:cNvPr id="261" name="テキスト ボックス 260"/>
        <xdr:cNvSpPr txBox="1"/>
      </xdr:nvSpPr>
      <xdr:spPr>
        <a:xfrm>
          <a:off x="2641111" y="162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30324</xdr:rowOff>
    </xdr:from>
    <xdr:to>
      <xdr:col>10</xdr:col>
      <xdr:colOff>165100</xdr:colOff>
      <xdr:row>96</xdr:row>
      <xdr:rowOff>131924</xdr:rowOff>
    </xdr:to>
    <xdr:sp macro="" textlink="">
      <xdr:nvSpPr>
        <xdr:cNvPr id="262" name="楕円 261"/>
        <xdr:cNvSpPr/>
      </xdr:nvSpPr>
      <xdr:spPr>
        <a:xfrm>
          <a:off x="1968500" y="164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148451</xdr:rowOff>
    </xdr:from>
    <xdr:ext cx="534377" cy="259045"/>
    <xdr:sp macro="" textlink="">
      <xdr:nvSpPr>
        <xdr:cNvPr id="263" name="テキスト ボックス 262"/>
        <xdr:cNvSpPr txBox="1"/>
      </xdr:nvSpPr>
      <xdr:spPr>
        <a:xfrm>
          <a:off x="1752111" y="1626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11547</xdr:rowOff>
    </xdr:from>
    <xdr:to>
      <xdr:col>6</xdr:col>
      <xdr:colOff>38100</xdr:colOff>
      <xdr:row>96</xdr:row>
      <xdr:rowOff>113147</xdr:rowOff>
    </xdr:to>
    <xdr:sp macro="" textlink="">
      <xdr:nvSpPr>
        <xdr:cNvPr id="264" name="楕円 263"/>
        <xdr:cNvSpPr/>
      </xdr:nvSpPr>
      <xdr:spPr>
        <a:xfrm>
          <a:off x="1079500" y="164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129674</xdr:rowOff>
    </xdr:from>
    <xdr:ext cx="534377" cy="259045"/>
    <xdr:sp macro="" textlink="">
      <xdr:nvSpPr>
        <xdr:cNvPr id="265" name="テキスト ボックス 264"/>
        <xdr:cNvSpPr txBox="1"/>
      </xdr:nvSpPr>
      <xdr:spPr>
        <a:xfrm>
          <a:off x="863111" y="1624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138786</xdr:rowOff>
    </xdr:from>
    <xdr:to>
      <xdr:col>41</xdr:col>
      <xdr:colOff>50800</xdr:colOff>
      <xdr:row>38</xdr:row>
      <xdr:rowOff>139700</xdr:rowOff>
    </xdr:to>
    <xdr:cxnSp macro="">
      <xdr:nvCxnSpPr>
        <xdr:cNvPr id="301" name="直線コネクタ 300"/>
        <xdr:cNvCxnSpPr/>
      </xdr:nvCxnSpPr>
      <xdr:spPr>
        <a:xfrm>
          <a:off x="6972300" y="6310986"/>
          <a:ext cx="889000" cy="3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87986</xdr:rowOff>
    </xdr:from>
    <xdr:to>
      <xdr:col>36</xdr:col>
      <xdr:colOff>165100</xdr:colOff>
      <xdr:row>37</xdr:row>
      <xdr:rowOff>18136</xdr:rowOff>
    </xdr:to>
    <xdr:sp macro="" textlink="">
      <xdr:nvSpPr>
        <xdr:cNvPr id="319" name="楕円 318"/>
        <xdr:cNvSpPr/>
      </xdr:nvSpPr>
      <xdr:spPr>
        <a:xfrm>
          <a:off x="6921500" y="62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9263</xdr:rowOff>
    </xdr:from>
    <xdr:ext cx="378565" cy="259045"/>
    <xdr:sp macro="" textlink="">
      <xdr:nvSpPr>
        <xdr:cNvPr id="320" name="テキスト ボックス 319"/>
        <xdr:cNvSpPr txBox="1"/>
      </xdr:nvSpPr>
      <xdr:spPr>
        <a:xfrm>
          <a:off x="6783017" y="6352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70794</xdr:rowOff>
    </xdr:from>
    <xdr:to>
      <xdr:col>55</xdr:col>
      <xdr:colOff>0</xdr:colOff>
      <xdr:row>57</xdr:row>
      <xdr:rowOff>79841</xdr:rowOff>
    </xdr:to>
    <xdr:cxnSp macro="">
      <xdr:nvCxnSpPr>
        <xdr:cNvPr id="345" name="直線コネクタ 344"/>
        <xdr:cNvCxnSpPr/>
      </xdr:nvCxnSpPr>
      <xdr:spPr>
        <a:xfrm>
          <a:off x="9639300" y="9843444"/>
          <a:ext cx="8382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70794</xdr:rowOff>
    </xdr:from>
    <xdr:to>
      <xdr:col>50</xdr:col>
      <xdr:colOff>114300</xdr:colOff>
      <xdr:row>57</xdr:row>
      <xdr:rowOff>71006</xdr:rowOff>
    </xdr:to>
    <xdr:cxnSp macro="">
      <xdr:nvCxnSpPr>
        <xdr:cNvPr id="348" name="直線コネクタ 347"/>
        <xdr:cNvCxnSpPr/>
      </xdr:nvCxnSpPr>
      <xdr:spPr>
        <a:xfrm flipV="1">
          <a:off x="8750300" y="9843444"/>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39774</xdr:rowOff>
    </xdr:from>
    <xdr:to>
      <xdr:col>45</xdr:col>
      <xdr:colOff>177800</xdr:colOff>
      <xdr:row>57</xdr:row>
      <xdr:rowOff>71006</xdr:rowOff>
    </xdr:to>
    <xdr:cxnSp macro="">
      <xdr:nvCxnSpPr>
        <xdr:cNvPr id="351" name="直線コネクタ 350"/>
        <xdr:cNvCxnSpPr/>
      </xdr:nvCxnSpPr>
      <xdr:spPr>
        <a:xfrm>
          <a:off x="7861300" y="9812424"/>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39774</xdr:rowOff>
    </xdr:from>
    <xdr:to>
      <xdr:col>41</xdr:col>
      <xdr:colOff>50800</xdr:colOff>
      <xdr:row>57</xdr:row>
      <xdr:rowOff>86408</xdr:rowOff>
    </xdr:to>
    <xdr:cxnSp macro="">
      <xdr:nvCxnSpPr>
        <xdr:cNvPr id="354" name="直線コネクタ 353"/>
        <xdr:cNvCxnSpPr/>
      </xdr:nvCxnSpPr>
      <xdr:spPr>
        <a:xfrm flipV="1">
          <a:off x="6972300" y="9812424"/>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29041</xdr:rowOff>
    </xdr:from>
    <xdr:to>
      <xdr:col>55</xdr:col>
      <xdr:colOff>50800</xdr:colOff>
      <xdr:row>57</xdr:row>
      <xdr:rowOff>130641</xdr:rowOff>
    </xdr:to>
    <xdr:sp macro="" textlink="">
      <xdr:nvSpPr>
        <xdr:cNvPr id="364" name="楕円 363"/>
        <xdr:cNvSpPr/>
      </xdr:nvSpPr>
      <xdr:spPr>
        <a:xfrm>
          <a:off x="10426700" y="98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115418</xdr:rowOff>
    </xdr:from>
    <xdr:ext cx="534377" cy="259045"/>
    <xdr:sp macro="" textlink="">
      <xdr:nvSpPr>
        <xdr:cNvPr id="365" name="農林水産業費該当値テキスト"/>
        <xdr:cNvSpPr txBox="1"/>
      </xdr:nvSpPr>
      <xdr:spPr>
        <a:xfrm>
          <a:off x="10528300" y="971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19994</xdr:rowOff>
    </xdr:from>
    <xdr:to>
      <xdr:col>50</xdr:col>
      <xdr:colOff>165100</xdr:colOff>
      <xdr:row>57</xdr:row>
      <xdr:rowOff>121594</xdr:rowOff>
    </xdr:to>
    <xdr:sp macro="" textlink="">
      <xdr:nvSpPr>
        <xdr:cNvPr id="366" name="楕円 365"/>
        <xdr:cNvSpPr/>
      </xdr:nvSpPr>
      <xdr:spPr>
        <a:xfrm>
          <a:off x="9588500" y="979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112721</xdr:rowOff>
    </xdr:from>
    <xdr:ext cx="534377" cy="259045"/>
    <xdr:sp macro="" textlink="">
      <xdr:nvSpPr>
        <xdr:cNvPr id="367" name="テキスト ボックス 366"/>
        <xdr:cNvSpPr txBox="1"/>
      </xdr:nvSpPr>
      <xdr:spPr>
        <a:xfrm>
          <a:off x="9372111" y="988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20206</xdr:rowOff>
    </xdr:from>
    <xdr:to>
      <xdr:col>46</xdr:col>
      <xdr:colOff>38100</xdr:colOff>
      <xdr:row>57</xdr:row>
      <xdr:rowOff>121806</xdr:rowOff>
    </xdr:to>
    <xdr:sp macro="" textlink="">
      <xdr:nvSpPr>
        <xdr:cNvPr id="368" name="楕円 367"/>
        <xdr:cNvSpPr/>
      </xdr:nvSpPr>
      <xdr:spPr>
        <a:xfrm>
          <a:off x="8699500" y="979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112933</xdr:rowOff>
    </xdr:from>
    <xdr:ext cx="534377" cy="259045"/>
    <xdr:sp macro="" textlink="">
      <xdr:nvSpPr>
        <xdr:cNvPr id="369" name="テキスト ボックス 368"/>
        <xdr:cNvSpPr txBox="1"/>
      </xdr:nvSpPr>
      <xdr:spPr>
        <a:xfrm>
          <a:off x="8483111" y="988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160424</xdr:rowOff>
    </xdr:from>
    <xdr:to>
      <xdr:col>41</xdr:col>
      <xdr:colOff>101600</xdr:colOff>
      <xdr:row>57</xdr:row>
      <xdr:rowOff>90574</xdr:rowOff>
    </xdr:to>
    <xdr:sp macro="" textlink="">
      <xdr:nvSpPr>
        <xdr:cNvPr id="370" name="楕円 369"/>
        <xdr:cNvSpPr/>
      </xdr:nvSpPr>
      <xdr:spPr>
        <a:xfrm>
          <a:off x="7810500" y="97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81701</xdr:rowOff>
    </xdr:from>
    <xdr:ext cx="534377" cy="259045"/>
    <xdr:sp macro="" textlink="">
      <xdr:nvSpPr>
        <xdr:cNvPr id="371" name="テキスト ボックス 370"/>
        <xdr:cNvSpPr txBox="1"/>
      </xdr:nvSpPr>
      <xdr:spPr>
        <a:xfrm>
          <a:off x="7594111" y="985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35608</xdr:rowOff>
    </xdr:from>
    <xdr:to>
      <xdr:col>36</xdr:col>
      <xdr:colOff>165100</xdr:colOff>
      <xdr:row>57</xdr:row>
      <xdr:rowOff>137208</xdr:rowOff>
    </xdr:to>
    <xdr:sp macro="" textlink="">
      <xdr:nvSpPr>
        <xdr:cNvPr id="372" name="楕円 371"/>
        <xdr:cNvSpPr/>
      </xdr:nvSpPr>
      <xdr:spPr>
        <a:xfrm>
          <a:off x="6921500" y="98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128335</xdr:rowOff>
    </xdr:from>
    <xdr:ext cx="534377" cy="259045"/>
    <xdr:sp macro="" textlink="">
      <xdr:nvSpPr>
        <xdr:cNvPr id="373" name="テキスト ボックス 372"/>
        <xdr:cNvSpPr txBox="1"/>
      </xdr:nvSpPr>
      <xdr:spPr>
        <a:xfrm>
          <a:off x="6705111" y="99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122758</xdr:rowOff>
    </xdr:from>
    <xdr:to>
      <xdr:col>55</xdr:col>
      <xdr:colOff>0</xdr:colOff>
      <xdr:row>77</xdr:row>
      <xdr:rowOff>126340</xdr:rowOff>
    </xdr:to>
    <xdr:cxnSp macro="">
      <xdr:nvCxnSpPr>
        <xdr:cNvPr id="402" name="直線コネクタ 401"/>
        <xdr:cNvCxnSpPr/>
      </xdr:nvCxnSpPr>
      <xdr:spPr>
        <a:xfrm flipV="1">
          <a:off x="9639300" y="13324408"/>
          <a:ext cx="8382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126340</xdr:rowOff>
    </xdr:from>
    <xdr:to>
      <xdr:col>50</xdr:col>
      <xdr:colOff>114300</xdr:colOff>
      <xdr:row>77</xdr:row>
      <xdr:rowOff>155181</xdr:rowOff>
    </xdr:to>
    <xdr:cxnSp macro="">
      <xdr:nvCxnSpPr>
        <xdr:cNvPr id="405" name="直線コネクタ 404"/>
        <xdr:cNvCxnSpPr/>
      </xdr:nvCxnSpPr>
      <xdr:spPr>
        <a:xfrm flipV="1">
          <a:off x="8750300" y="13327990"/>
          <a:ext cx="889000" cy="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140602</xdr:rowOff>
    </xdr:from>
    <xdr:to>
      <xdr:col>45</xdr:col>
      <xdr:colOff>177800</xdr:colOff>
      <xdr:row>77</xdr:row>
      <xdr:rowOff>155181</xdr:rowOff>
    </xdr:to>
    <xdr:cxnSp macro="">
      <xdr:nvCxnSpPr>
        <xdr:cNvPr id="408" name="直線コネクタ 407"/>
        <xdr:cNvCxnSpPr/>
      </xdr:nvCxnSpPr>
      <xdr:spPr>
        <a:xfrm>
          <a:off x="7861300" y="13342252"/>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140602</xdr:rowOff>
    </xdr:from>
    <xdr:to>
      <xdr:col>41</xdr:col>
      <xdr:colOff>50800</xdr:colOff>
      <xdr:row>78</xdr:row>
      <xdr:rowOff>23788</xdr:rowOff>
    </xdr:to>
    <xdr:cxnSp macro="">
      <xdr:nvCxnSpPr>
        <xdr:cNvPr id="411" name="直線コネクタ 410"/>
        <xdr:cNvCxnSpPr/>
      </xdr:nvCxnSpPr>
      <xdr:spPr>
        <a:xfrm flipV="1">
          <a:off x="6972300" y="13342252"/>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125886</xdr:rowOff>
    </xdr:from>
    <xdr:ext cx="534377" cy="259045"/>
    <xdr:sp macro="" textlink="">
      <xdr:nvSpPr>
        <xdr:cNvPr id="413" name="テキスト ボックス 412"/>
        <xdr:cNvSpPr txBox="1"/>
      </xdr:nvSpPr>
      <xdr:spPr>
        <a:xfrm>
          <a:off x="7594111" y="134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5" name="テキスト ボックス 414"/>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71958</xdr:rowOff>
    </xdr:from>
    <xdr:to>
      <xdr:col>55</xdr:col>
      <xdr:colOff>50800</xdr:colOff>
      <xdr:row>78</xdr:row>
      <xdr:rowOff>2108</xdr:rowOff>
    </xdr:to>
    <xdr:sp macro="" textlink="">
      <xdr:nvSpPr>
        <xdr:cNvPr id="421" name="楕円 420"/>
        <xdr:cNvSpPr/>
      </xdr:nvSpPr>
      <xdr:spPr>
        <a:xfrm>
          <a:off x="10426700" y="132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94835</xdr:rowOff>
    </xdr:from>
    <xdr:ext cx="534377" cy="259045"/>
    <xdr:sp macro="" textlink="">
      <xdr:nvSpPr>
        <xdr:cNvPr id="422" name="商工費該当値テキスト"/>
        <xdr:cNvSpPr txBox="1"/>
      </xdr:nvSpPr>
      <xdr:spPr>
        <a:xfrm>
          <a:off x="10528300" y="131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75540</xdr:rowOff>
    </xdr:from>
    <xdr:to>
      <xdr:col>50</xdr:col>
      <xdr:colOff>165100</xdr:colOff>
      <xdr:row>78</xdr:row>
      <xdr:rowOff>5690</xdr:rowOff>
    </xdr:to>
    <xdr:sp macro="" textlink="">
      <xdr:nvSpPr>
        <xdr:cNvPr id="423" name="楕円 422"/>
        <xdr:cNvSpPr/>
      </xdr:nvSpPr>
      <xdr:spPr>
        <a:xfrm>
          <a:off x="9588500" y="132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22217</xdr:rowOff>
    </xdr:from>
    <xdr:ext cx="534377" cy="259045"/>
    <xdr:sp macro="" textlink="">
      <xdr:nvSpPr>
        <xdr:cNvPr id="424" name="テキスト ボックス 423"/>
        <xdr:cNvSpPr txBox="1"/>
      </xdr:nvSpPr>
      <xdr:spPr>
        <a:xfrm>
          <a:off x="9372111" y="130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104381</xdr:rowOff>
    </xdr:from>
    <xdr:to>
      <xdr:col>46</xdr:col>
      <xdr:colOff>38100</xdr:colOff>
      <xdr:row>78</xdr:row>
      <xdr:rowOff>34531</xdr:rowOff>
    </xdr:to>
    <xdr:sp macro="" textlink="">
      <xdr:nvSpPr>
        <xdr:cNvPr id="425" name="楕円 424"/>
        <xdr:cNvSpPr/>
      </xdr:nvSpPr>
      <xdr:spPr>
        <a:xfrm>
          <a:off x="8699500" y="133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25658</xdr:rowOff>
    </xdr:from>
    <xdr:ext cx="534377" cy="259045"/>
    <xdr:sp macro="" textlink="">
      <xdr:nvSpPr>
        <xdr:cNvPr id="426" name="テキスト ボックス 425"/>
        <xdr:cNvSpPr txBox="1"/>
      </xdr:nvSpPr>
      <xdr:spPr>
        <a:xfrm>
          <a:off x="8483111" y="133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89802</xdr:rowOff>
    </xdr:from>
    <xdr:to>
      <xdr:col>41</xdr:col>
      <xdr:colOff>101600</xdr:colOff>
      <xdr:row>78</xdr:row>
      <xdr:rowOff>19952</xdr:rowOff>
    </xdr:to>
    <xdr:sp macro="" textlink="">
      <xdr:nvSpPr>
        <xdr:cNvPr id="427" name="楕円 426"/>
        <xdr:cNvSpPr/>
      </xdr:nvSpPr>
      <xdr:spPr>
        <a:xfrm>
          <a:off x="7810500" y="132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36479</xdr:rowOff>
    </xdr:from>
    <xdr:ext cx="534377" cy="259045"/>
    <xdr:sp macro="" textlink="">
      <xdr:nvSpPr>
        <xdr:cNvPr id="428" name="テキスト ボックス 427"/>
        <xdr:cNvSpPr txBox="1"/>
      </xdr:nvSpPr>
      <xdr:spPr>
        <a:xfrm>
          <a:off x="7594111" y="130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144438</xdr:rowOff>
    </xdr:from>
    <xdr:to>
      <xdr:col>36</xdr:col>
      <xdr:colOff>165100</xdr:colOff>
      <xdr:row>78</xdr:row>
      <xdr:rowOff>74588</xdr:rowOff>
    </xdr:to>
    <xdr:sp macro="" textlink="">
      <xdr:nvSpPr>
        <xdr:cNvPr id="429" name="楕円 428"/>
        <xdr:cNvSpPr/>
      </xdr:nvSpPr>
      <xdr:spPr>
        <a:xfrm>
          <a:off x="6921500" y="133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91115</xdr:rowOff>
    </xdr:from>
    <xdr:ext cx="534377" cy="259045"/>
    <xdr:sp macro="" textlink="">
      <xdr:nvSpPr>
        <xdr:cNvPr id="430" name="テキスト ボックス 429"/>
        <xdr:cNvSpPr txBox="1"/>
      </xdr:nvSpPr>
      <xdr:spPr>
        <a:xfrm>
          <a:off x="6705111" y="1312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8124</xdr:rowOff>
    </xdr:from>
    <xdr:to>
      <xdr:col>55</xdr:col>
      <xdr:colOff>0</xdr:colOff>
      <xdr:row>98</xdr:row>
      <xdr:rowOff>11652</xdr:rowOff>
    </xdr:to>
    <xdr:cxnSp macro="">
      <xdr:nvCxnSpPr>
        <xdr:cNvPr id="455" name="直線コネクタ 454"/>
        <xdr:cNvCxnSpPr/>
      </xdr:nvCxnSpPr>
      <xdr:spPr>
        <a:xfrm flipV="1">
          <a:off x="9639300" y="16810224"/>
          <a:ext cx="838200" cy="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11652</xdr:rowOff>
    </xdr:from>
    <xdr:to>
      <xdr:col>50</xdr:col>
      <xdr:colOff>114300</xdr:colOff>
      <xdr:row>98</xdr:row>
      <xdr:rowOff>11675</xdr:rowOff>
    </xdr:to>
    <xdr:cxnSp macro="">
      <xdr:nvCxnSpPr>
        <xdr:cNvPr id="458" name="直線コネクタ 457"/>
        <xdr:cNvCxnSpPr/>
      </xdr:nvCxnSpPr>
      <xdr:spPr>
        <a:xfrm flipV="1">
          <a:off x="8750300" y="16813752"/>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11049</xdr:rowOff>
    </xdr:from>
    <xdr:to>
      <xdr:col>45</xdr:col>
      <xdr:colOff>177800</xdr:colOff>
      <xdr:row>98</xdr:row>
      <xdr:rowOff>11675</xdr:rowOff>
    </xdr:to>
    <xdr:cxnSp macro="">
      <xdr:nvCxnSpPr>
        <xdr:cNvPr id="461" name="直線コネクタ 460"/>
        <xdr:cNvCxnSpPr/>
      </xdr:nvCxnSpPr>
      <xdr:spPr>
        <a:xfrm>
          <a:off x="7861300" y="16813149"/>
          <a:ext cx="8890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11049</xdr:rowOff>
    </xdr:from>
    <xdr:to>
      <xdr:col>41</xdr:col>
      <xdr:colOff>50800</xdr:colOff>
      <xdr:row>98</xdr:row>
      <xdr:rowOff>13167</xdr:rowOff>
    </xdr:to>
    <xdr:cxnSp macro="">
      <xdr:nvCxnSpPr>
        <xdr:cNvPr id="464" name="直線コネクタ 463"/>
        <xdr:cNvCxnSpPr/>
      </xdr:nvCxnSpPr>
      <xdr:spPr>
        <a:xfrm flipV="1">
          <a:off x="6972300" y="16813149"/>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58596</xdr:rowOff>
    </xdr:from>
    <xdr:ext cx="534377" cy="259045"/>
    <xdr:sp macro="" textlink="">
      <xdr:nvSpPr>
        <xdr:cNvPr id="468" name="テキスト ボックス 467"/>
        <xdr:cNvSpPr txBox="1"/>
      </xdr:nvSpPr>
      <xdr:spPr>
        <a:xfrm>
          <a:off x="6705111" y="165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128774</xdr:rowOff>
    </xdr:from>
    <xdr:to>
      <xdr:col>55</xdr:col>
      <xdr:colOff>50800</xdr:colOff>
      <xdr:row>98</xdr:row>
      <xdr:rowOff>58924</xdr:rowOff>
    </xdr:to>
    <xdr:sp macro="" textlink="">
      <xdr:nvSpPr>
        <xdr:cNvPr id="474" name="楕円 473"/>
        <xdr:cNvSpPr/>
      </xdr:nvSpPr>
      <xdr:spPr>
        <a:xfrm>
          <a:off x="10426700" y="1675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5" name="土木費該当値テキスト"/>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132302</xdr:rowOff>
    </xdr:from>
    <xdr:to>
      <xdr:col>50</xdr:col>
      <xdr:colOff>165100</xdr:colOff>
      <xdr:row>98</xdr:row>
      <xdr:rowOff>62452</xdr:rowOff>
    </xdr:to>
    <xdr:sp macro="" textlink="">
      <xdr:nvSpPr>
        <xdr:cNvPr id="476" name="楕円 475"/>
        <xdr:cNvSpPr/>
      </xdr:nvSpPr>
      <xdr:spPr>
        <a:xfrm>
          <a:off x="9588500" y="167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53579</xdr:rowOff>
    </xdr:from>
    <xdr:ext cx="534377" cy="259045"/>
    <xdr:sp macro="" textlink="">
      <xdr:nvSpPr>
        <xdr:cNvPr id="477" name="テキスト ボックス 476"/>
        <xdr:cNvSpPr txBox="1"/>
      </xdr:nvSpPr>
      <xdr:spPr>
        <a:xfrm>
          <a:off x="9372111" y="168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132325</xdr:rowOff>
    </xdr:from>
    <xdr:to>
      <xdr:col>46</xdr:col>
      <xdr:colOff>38100</xdr:colOff>
      <xdr:row>98</xdr:row>
      <xdr:rowOff>62475</xdr:rowOff>
    </xdr:to>
    <xdr:sp macro="" textlink="">
      <xdr:nvSpPr>
        <xdr:cNvPr id="478" name="楕円 477"/>
        <xdr:cNvSpPr/>
      </xdr:nvSpPr>
      <xdr:spPr>
        <a:xfrm>
          <a:off x="8699500" y="167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53602</xdr:rowOff>
    </xdr:from>
    <xdr:ext cx="534377" cy="259045"/>
    <xdr:sp macro="" textlink="">
      <xdr:nvSpPr>
        <xdr:cNvPr id="479" name="テキスト ボックス 478"/>
        <xdr:cNvSpPr txBox="1"/>
      </xdr:nvSpPr>
      <xdr:spPr>
        <a:xfrm>
          <a:off x="8483111" y="1685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131699</xdr:rowOff>
    </xdr:from>
    <xdr:to>
      <xdr:col>41</xdr:col>
      <xdr:colOff>101600</xdr:colOff>
      <xdr:row>98</xdr:row>
      <xdr:rowOff>61849</xdr:rowOff>
    </xdr:to>
    <xdr:sp macro="" textlink="">
      <xdr:nvSpPr>
        <xdr:cNvPr id="480" name="楕円 479"/>
        <xdr:cNvSpPr/>
      </xdr:nvSpPr>
      <xdr:spPr>
        <a:xfrm>
          <a:off x="7810500" y="1676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52976</xdr:rowOff>
    </xdr:from>
    <xdr:ext cx="534377" cy="259045"/>
    <xdr:sp macro="" textlink="">
      <xdr:nvSpPr>
        <xdr:cNvPr id="481" name="テキスト ボックス 480"/>
        <xdr:cNvSpPr txBox="1"/>
      </xdr:nvSpPr>
      <xdr:spPr>
        <a:xfrm>
          <a:off x="7594111" y="1685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133817</xdr:rowOff>
    </xdr:from>
    <xdr:to>
      <xdr:col>36</xdr:col>
      <xdr:colOff>165100</xdr:colOff>
      <xdr:row>98</xdr:row>
      <xdr:rowOff>63967</xdr:rowOff>
    </xdr:to>
    <xdr:sp macro="" textlink="">
      <xdr:nvSpPr>
        <xdr:cNvPr id="482" name="楕円 481"/>
        <xdr:cNvSpPr/>
      </xdr:nvSpPr>
      <xdr:spPr>
        <a:xfrm>
          <a:off x="6921500" y="167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55094</xdr:rowOff>
    </xdr:from>
    <xdr:ext cx="534377" cy="259045"/>
    <xdr:sp macro="" textlink="">
      <xdr:nvSpPr>
        <xdr:cNvPr id="483" name="テキスト ボックス 482"/>
        <xdr:cNvSpPr txBox="1"/>
      </xdr:nvSpPr>
      <xdr:spPr>
        <a:xfrm>
          <a:off x="6705111" y="1685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101181</xdr:rowOff>
    </xdr:from>
    <xdr:to>
      <xdr:col>85</xdr:col>
      <xdr:colOff>127000</xdr:colOff>
      <xdr:row>36</xdr:row>
      <xdr:rowOff>103434</xdr:rowOff>
    </xdr:to>
    <xdr:cxnSp macro="">
      <xdr:nvCxnSpPr>
        <xdr:cNvPr id="514" name="直線コネクタ 513"/>
        <xdr:cNvCxnSpPr/>
      </xdr:nvCxnSpPr>
      <xdr:spPr>
        <a:xfrm flipV="1">
          <a:off x="15481300" y="6273381"/>
          <a:ext cx="8382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5"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103434</xdr:rowOff>
    </xdr:from>
    <xdr:to>
      <xdr:col>81</xdr:col>
      <xdr:colOff>50800</xdr:colOff>
      <xdr:row>36</xdr:row>
      <xdr:rowOff>161091</xdr:rowOff>
    </xdr:to>
    <xdr:cxnSp macro="">
      <xdr:nvCxnSpPr>
        <xdr:cNvPr id="517" name="直線コネクタ 516"/>
        <xdr:cNvCxnSpPr/>
      </xdr:nvCxnSpPr>
      <xdr:spPr>
        <a:xfrm flipV="1">
          <a:off x="14592300" y="6275634"/>
          <a:ext cx="889000" cy="5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161091</xdr:rowOff>
    </xdr:from>
    <xdr:to>
      <xdr:col>76</xdr:col>
      <xdr:colOff>114300</xdr:colOff>
      <xdr:row>36</xdr:row>
      <xdr:rowOff>168308</xdr:rowOff>
    </xdr:to>
    <xdr:cxnSp macro="">
      <xdr:nvCxnSpPr>
        <xdr:cNvPr id="520" name="直線コネクタ 519"/>
        <xdr:cNvCxnSpPr/>
      </xdr:nvCxnSpPr>
      <xdr:spPr>
        <a:xfrm flipV="1">
          <a:off x="13703300" y="6333291"/>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168308</xdr:rowOff>
    </xdr:from>
    <xdr:to>
      <xdr:col>71</xdr:col>
      <xdr:colOff>177800</xdr:colOff>
      <xdr:row>37</xdr:row>
      <xdr:rowOff>10688</xdr:rowOff>
    </xdr:to>
    <xdr:cxnSp macro="">
      <xdr:nvCxnSpPr>
        <xdr:cNvPr id="523" name="直線コネクタ 522"/>
        <xdr:cNvCxnSpPr/>
      </xdr:nvCxnSpPr>
      <xdr:spPr>
        <a:xfrm flipV="1">
          <a:off x="12814300" y="6340508"/>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54003</xdr:rowOff>
    </xdr:from>
    <xdr:ext cx="534377" cy="259045"/>
    <xdr:sp macro="" textlink="">
      <xdr:nvSpPr>
        <xdr:cNvPr id="525" name="テキスト ボックス 524"/>
        <xdr:cNvSpPr txBox="1"/>
      </xdr:nvSpPr>
      <xdr:spPr>
        <a:xfrm>
          <a:off x="13436111" y="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83884</xdr:rowOff>
    </xdr:from>
    <xdr:ext cx="534377" cy="259045"/>
    <xdr:sp macro="" textlink="">
      <xdr:nvSpPr>
        <xdr:cNvPr id="527" name="テキスト ボックス 526"/>
        <xdr:cNvSpPr txBox="1"/>
      </xdr:nvSpPr>
      <xdr:spPr>
        <a:xfrm>
          <a:off x="12547111" y="64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50381</xdr:rowOff>
    </xdr:from>
    <xdr:to>
      <xdr:col>85</xdr:col>
      <xdr:colOff>177800</xdr:colOff>
      <xdr:row>36</xdr:row>
      <xdr:rowOff>151981</xdr:rowOff>
    </xdr:to>
    <xdr:sp macro="" textlink="">
      <xdr:nvSpPr>
        <xdr:cNvPr id="533" name="楕円 532"/>
        <xdr:cNvSpPr/>
      </xdr:nvSpPr>
      <xdr:spPr>
        <a:xfrm>
          <a:off x="16268700" y="62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73258</xdr:rowOff>
    </xdr:from>
    <xdr:ext cx="534377" cy="259045"/>
    <xdr:sp macro="" textlink="">
      <xdr:nvSpPr>
        <xdr:cNvPr id="534" name="消防費該当値テキスト"/>
        <xdr:cNvSpPr txBox="1"/>
      </xdr:nvSpPr>
      <xdr:spPr>
        <a:xfrm>
          <a:off x="16370300" y="607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52634</xdr:rowOff>
    </xdr:from>
    <xdr:to>
      <xdr:col>81</xdr:col>
      <xdr:colOff>101600</xdr:colOff>
      <xdr:row>36</xdr:row>
      <xdr:rowOff>154234</xdr:rowOff>
    </xdr:to>
    <xdr:sp macro="" textlink="">
      <xdr:nvSpPr>
        <xdr:cNvPr id="535" name="楕円 534"/>
        <xdr:cNvSpPr/>
      </xdr:nvSpPr>
      <xdr:spPr>
        <a:xfrm>
          <a:off x="15430500" y="62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170761</xdr:rowOff>
    </xdr:from>
    <xdr:ext cx="534377" cy="259045"/>
    <xdr:sp macro="" textlink="">
      <xdr:nvSpPr>
        <xdr:cNvPr id="536" name="テキスト ボックス 535"/>
        <xdr:cNvSpPr txBox="1"/>
      </xdr:nvSpPr>
      <xdr:spPr>
        <a:xfrm>
          <a:off x="15214111" y="60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110291</xdr:rowOff>
    </xdr:from>
    <xdr:to>
      <xdr:col>76</xdr:col>
      <xdr:colOff>165100</xdr:colOff>
      <xdr:row>37</xdr:row>
      <xdr:rowOff>40441</xdr:rowOff>
    </xdr:to>
    <xdr:sp macro="" textlink="">
      <xdr:nvSpPr>
        <xdr:cNvPr id="537" name="楕円 536"/>
        <xdr:cNvSpPr/>
      </xdr:nvSpPr>
      <xdr:spPr>
        <a:xfrm>
          <a:off x="14541500" y="62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56968</xdr:rowOff>
    </xdr:from>
    <xdr:ext cx="534377" cy="259045"/>
    <xdr:sp macro="" textlink="">
      <xdr:nvSpPr>
        <xdr:cNvPr id="538" name="テキスト ボックス 537"/>
        <xdr:cNvSpPr txBox="1"/>
      </xdr:nvSpPr>
      <xdr:spPr>
        <a:xfrm>
          <a:off x="14325111" y="60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117508</xdr:rowOff>
    </xdr:from>
    <xdr:to>
      <xdr:col>72</xdr:col>
      <xdr:colOff>38100</xdr:colOff>
      <xdr:row>37</xdr:row>
      <xdr:rowOff>47658</xdr:rowOff>
    </xdr:to>
    <xdr:sp macro="" textlink="">
      <xdr:nvSpPr>
        <xdr:cNvPr id="539" name="楕円 538"/>
        <xdr:cNvSpPr/>
      </xdr:nvSpPr>
      <xdr:spPr>
        <a:xfrm>
          <a:off x="13652500" y="628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64185</xdr:rowOff>
    </xdr:from>
    <xdr:ext cx="534377" cy="259045"/>
    <xdr:sp macro="" textlink="">
      <xdr:nvSpPr>
        <xdr:cNvPr id="540" name="テキスト ボックス 539"/>
        <xdr:cNvSpPr txBox="1"/>
      </xdr:nvSpPr>
      <xdr:spPr>
        <a:xfrm>
          <a:off x="13436111" y="606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131338</xdr:rowOff>
    </xdr:from>
    <xdr:to>
      <xdr:col>67</xdr:col>
      <xdr:colOff>101600</xdr:colOff>
      <xdr:row>37</xdr:row>
      <xdr:rowOff>61488</xdr:rowOff>
    </xdr:to>
    <xdr:sp macro="" textlink="">
      <xdr:nvSpPr>
        <xdr:cNvPr id="541" name="楕円 540"/>
        <xdr:cNvSpPr/>
      </xdr:nvSpPr>
      <xdr:spPr>
        <a:xfrm>
          <a:off x="12763500" y="63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78015</xdr:rowOff>
    </xdr:from>
    <xdr:ext cx="534377" cy="259045"/>
    <xdr:sp macro="" textlink="">
      <xdr:nvSpPr>
        <xdr:cNvPr id="542" name="テキスト ボックス 541"/>
        <xdr:cNvSpPr txBox="1"/>
      </xdr:nvSpPr>
      <xdr:spPr>
        <a:xfrm>
          <a:off x="12547111" y="607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37071</xdr:rowOff>
    </xdr:from>
    <xdr:to>
      <xdr:col>85</xdr:col>
      <xdr:colOff>127000</xdr:colOff>
      <xdr:row>57</xdr:row>
      <xdr:rowOff>9817</xdr:rowOff>
    </xdr:to>
    <xdr:cxnSp macro="">
      <xdr:nvCxnSpPr>
        <xdr:cNvPr id="572" name="直線コネクタ 571"/>
        <xdr:cNvCxnSpPr/>
      </xdr:nvCxnSpPr>
      <xdr:spPr>
        <a:xfrm>
          <a:off x="15481300" y="9123921"/>
          <a:ext cx="838200" cy="65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37071</xdr:rowOff>
    </xdr:from>
    <xdr:to>
      <xdr:col>81</xdr:col>
      <xdr:colOff>50800</xdr:colOff>
      <xdr:row>53</xdr:row>
      <xdr:rowOff>55817</xdr:rowOff>
    </xdr:to>
    <xdr:cxnSp macro="">
      <xdr:nvCxnSpPr>
        <xdr:cNvPr id="575" name="直線コネクタ 574"/>
        <xdr:cNvCxnSpPr/>
      </xdr:nvCxnSpPr>
      <xdr:spPr>
        <a:xfrm flipV="1">
          <a:off x="14592300" y="912392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129769</xdr:rowOff>
    </xdr:from>
    <xdr:to>
      <xdr:col>76</xdr:col>
      <xdr:colOff>114300</xdr:colOff>
      <xdr:row>53</xdr:row>
      <xdr:rowOff>55817</xdr:rowOff>
    </xdr:to>
    <xdr:cxnSp macro="">
      <xdr:nvCxnSpPr>
        <xdr:cNvPr id="578" name="直線コネクタ 577"/>
        <xdr:cNvCxnSpPr/>
      </xdr:nvCxnSpPr>
      <xdr:spPr>
        <a:xfrm>
          <a:off x="13703300" y="8873719"/>
          <a:ext cx="889000" cy="26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129769</xdr:rowOff>
    </xdr:from>
    <xdr:to>
      <xdr:col>71</xdr:col>
      <xdr:colOff>177800</xdr:colOff>
      <xdr:row>55</xdr:row>
      <xdr:rowOff>155384</xdr:rowOff>
    </xdr:to>
    <xdr:cxnSp macro="">
      <xdr:nvCxnSpPr>
        <xdr:cNvPr id="581" name="直線コネクタ 580"/>
        <xdr:cNvCxnSpPr/>
      </xdr:nvCxnSpPr>
      <xdr:spPr>
        <a:xfrm flipV="1">
          <a:off x="12814300" y="8873719"/>
          <a:ext cx="889000" cy="7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69164</xdr:rowOff>
    </xdr:from>
    <xdr:to>
      <xdr:col>72</xdr:col>
      <xdr:colOff>38100</xdr:colOff>
      <xdr:row>55</xdr:row>
      <xdr:rowOff>170764</xdr:rowOff>
    </xdr:to>
    <xdr:sp macro="" textlink="">
      <xdr:nvSpPr>
        <xdr:cNvPr id="582" name="フローチャート: 判断 581"/>
        <xdr:cNvSpPr/>
      </xdr:nvSpPr>
      <xdr:spPr>
        <a:xfrm>
          <a:off x="13652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161891</xdr:rowOff>
    </xdr:from>
    <xdr:ext cx="534377" cy="259045"/>
    <xdr:sp macro="" textlink="">
      <xdr:nvSpPr>
        <xdr:cNvPr id="583" name="テキスト ボックス 582"/>
        <xdr:cNvSpPr txBox="1"/>
      </xdr:nvSpPr>
      <xdr:spPr>
        <a:xfrm>
          <a:off x="13436111" y="95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60478</xdr:rowOff>
    </xdr:from>
    <xdr:to>
      <xdr:col>67</xdr:col>
      <xdr:colOff>101600</xdr:colOff>
      <xdr:row>56</xdr:row>
      <xdr:rowOff>162078</xdr:rowOff>
    </xdr:to>
    <xdr:sp macro="" textlink="">
      <xdr:nvSpPr>
        <xdr:cNvPr id="584" name="フローチャート: 判断 583"/>
        <xdr:cNvSpPr/>
      </xdr:nvSpPr>
      <xdr:spPr>
        <a:xfrm>
          <a:off x="12763500" y="96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153205</xdr:rowOff>
    </xdr:from>
    <xdr:ext cx="534377" cy="259045"/>
    <xdr:sp macro="" textlink="">
      <xdr:nvSpPr>
        <xdr:cNvPr id="585" name="テキスト ボックス 584"/>
        <xdr:cNvSpPr txBox="1"/>
      </xdr:nvSpPr>
      <xdr:spPr>
        <a:xfrm>
          <a:off x="12547111" y="97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130467</xdr:rowOff>
    </xdr:from>
    <xdr:to>
      <xdr:col>85</xdr:col>
      <xdr:colOff>177800</xdr:colOff>
      <xdr:row>57</xdr:row>
      <xdr:rowOff>60617</xdr:rowOff>
    </xdr:to>
    <xdr:sp macro="" textlink="">
      <xdr:nvSpPr>
        <xdr:cNvPr id="591" name="楕円 590"/>
        <xdr:cNvSpPr/>
      </xdr:nvSpPr>
      <xdr:spPr>
        <a:xfrm>
          <a:off x="16268700" y="97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153344</xdr:rowOff>
    </xdr:from>
    <xdr:ext cx="534377" cy="259045"/>
    <xdr:sp macro="" textlink="">
      <xdr:nvSpPr>
        <xdr:cNvPr id="592" name="教育費該当値テキスト"/>
        <xdr:cNvSpPr txBox="1"/>
      </xdr:nvSpPr>
      <xdr:spPr>
        <a:xfrm>
          <a:off x="16370300" y="958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157721</xdr:rowOff>
    </xdr:from>
    <xdr:to>
      <xdr:col>81</xdr:col>
      <xdr:colOff>101600</xdr:colOff>
      <xdr:row>53</xdr:row>
      <xdr:rowOff>87871</xdr:rowOff>
    </xdr:to>
    <xdr:sp macro="" textlink="">
      <xdr:nvSpPr>
        <xdr:cNvPr id="593" name="楕円 592"/>
        <xdr:cNvSpPr/>
      </xdr:nvSpPr>
      <xdr:spPr>
        <a:xfrm>
          <a:off x="15430500" y="907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104398</xdr:rowOff>
    </xdr:from>
    <xdr:ext cx="599010" cy="259045"/>
    <xdr:sp macro="" textlink="">
      <xdr:nvSpPr>
        <xdr:cNvPr id="594" name="テキスト ボックス 593"/>
        <xdr:cNvSpPr txBox="1"/>
      </xdr:nvSpPr>
      <xdr:spPr>
        <a:xfrm>
          <a:off x="15181795" y="88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5017</xdr:rowOff>
    </xdr:from>
    <xdr:to>
      <xdr:col>76</xdr:col>
      <xdr:colOff>165100</xdr:colOff>
      <xdr:row>53</xdr:row>
      <xdr:rowOff>106617</xdr:rowOff>
    </xdr:to>
    <xdr:sp macro="" textlink="">
      <xdr:nvSpPr>
        <xdr:cNvPr id="595" name="楕円 594"/>
        <xdr:cNvSpPr/>
      </xdr:nvSpPr>
      <xdr:spPr>
        <a:xfrm>
          <a:off x="14541500" y="909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123144</xdr:rowOff>
    </xdr:from>
    <xdr:ext cx="599010" cy="259045"/>
    <xdr:sp macro="" textlink="">
      <xdr:nvSpPr>
        <xdr:cNvPr id="596" name="テキスト ボックス 595"/>
        <xdr:cNvSpPr txBox="1"/>
      </xdr:nvSpPr>
      <xdr:spPr>
        <a:xfrm>
          <a:off x="14292795" y="886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78969</xdr:rowOff>
    </xdr:from>
    <xdr:to>
      <xdr:col>72</xdr:col>
      <xdr:colOff>38100</xdr:colOff>
      <xdr:row>52</xdr:row>
      <xdr:rowOff>9119</xdr:rowOff>
    </xdr:to>
    <xdr:sp macro="" textlink="">
      <xdr:nvSpPr>
        <xdr:cNvPr id="597" name="楕円 596"/>
        <xdr:cNvSpPr/>
      </xdr:nvSpPr>
      <xdr:spPr>
        <a:xfrm>
          <a:off x="13652500" y="88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25646</xdr:rowOff>
    </xdr:from>
    <xdr:ext cx="599010" cy="259045"/>
    <xdr:sp macro="" textlink="">
      <xdr:nvSpPr>
        <xdr:cNvPr id="598" name="テキスト ボックス 597"/>
        <xdr:cNvSpPr txBox="1"/>
      </xdr:nvSpPr>
      <xdr:spPr>
        <a:xfrm>
          <a:off x="13403795" y="85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104584</xdr:rowOff>
    </xdr:from>
    <xdr:to>
      <xdr:col>67</xdr:col>
      <xdr:colOff>101600</xdr:colOff>
      <xdr:row>56</xdr:row>
      <xdr:rowOff>34734</xdr:rowOff>
    </xdr:to>
    <xdr:sp macro="" textlink="">
      <xdr:nvSpPr>
        <xdr:cNvPr id="599" name="楕円 598"/>
        <xdr:cNvSpPr/>
      </xdr:nvSpPr>
      <xdr:spPr>
        <a:xfrm>
          <a:off x="12763500" y="95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51261</xdr:rowOff>
    </xdr:from>
    <xdr:ext cx="534377" cy="259045"/>
    <xdr:sp macro="" textlink="">
      <xdr:nvSpPr>
        <xdr:cNvPr id="600" name="テキスト ボックス 599"/>
        <xdr:cNvSpPr txBox="1"/>
      </xdr:nvSpPr>
      <xdr:spPr>
        <a:xfrm>
          <a:off x="12547111" y="93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89333</xdr:rowOff>
    </xdr:from>
    <xdr:to>
      <xdr:col>85</xdr:col>
      <xdr:colOff>127000</xdr:colOff>
      <xdr:row>79</xdr:row>
      <xdr:rowOff>98879</xdr:rowOff>
    </xdr:to>
    <xdr:cxnSp macro="">
      <xdr:nvCxnSpPr>
        <xdr:cNvPr id="631" name="直線コネクタ 630"/>
        <xdr:cNvCxnSpPr/>
      </xdr:nvCxnSpPr>
      <xdr:spPr>
        <a:xfrm>
          <a:off x="15481300" y="13633883"/>
          <a:ext cx="838200" cy="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89333</xdr:rowOff>
    </xdr:from>
    <xdr:to>
      <xdr:col>81</xdr:col>
      <xdr:colOff>50800</xdr:colOff>
      <xdr:row>79</xdr:row>
      <xdr:rowOff>90508</xdr:rowOff>
    </xdr:to>
    <xdr:cxnSp macro="">
      <xdr:nvCxnSpPr>
        <xdr:cNvPr id="634" name="直線コネクタ 633"/>
        <xdr:cNvCxnSpPr/>
      </xdr:nvCxnSpPr>
      <xdr:spPr>
        <a:xfrm flipV="1">
          <a:off x="14592300" y="1363388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90508</xdr:rowOff>
    </xdr:from>
    <xdr:to>
      <xdr:col>76</xdr:col>
      <xdr:colOff>114300</xdr:colOff>
      <xdr:row>79</xdr:row>
      <xdr:rowOff>98879</xdr:rowOff>
    </xdr:to>
    <xdr:cxnSp macro="">
      <xdr:nvCxnSpPr>
        <xdr:cNvPr id="637" name="直線コネクタ 636"/>
        <xdr:cNvCxnSpPr/>
      </xdr:nvCxnSpPr>
      <xdr:spPr>
        <a:xfrm flipV="1">
          <a:off x="13703300" y="13635058"/>
          <a:ext cx="88900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1" name="フローチャート: 判断 640"/>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2" name="テキスト ボックス 641"/>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3" name="フローチャート: 判断 642"/>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4" name="テキスト ボックス 643"/>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51" name="災害復旧費該当値テキスト"/>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38533</xdr:rowOff>
    </xdr:from>
    <xdr:to>
      <xdr:col>81</xdr:col>
      <xdr:colOff>101600</xdr:colOff>
      <xdr:row>79</xdr:row>
      <xdr:rowOff>140133</xdr:rowOff>
    </xdr:to>
    <xdr:sp macro="" textlink="">
      <xdr:nvSpPr>
        <xdr:cNvPr id="652" name="楕円 651"/>
        <xdr:cNvSpPr/>
      </xdr:nvSpPr>
      <xdr:spPr>
        <a:xfrm>
          <a:off x="15430500" y="1358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131260</xdr:rowOff>
    </xdr:from>
    <xdr:ext cx="378565" cy="259045"/>
    <xdr:sp macro="" textlink="">
      <xdr:nvSpPr>
        <xdr:cNvPr id="653" name="テキスト ボックス 652"/>
        <xdr:cNvSpPr txBox="1"/>
      </xdr:nvSpPr>
      <xdr:spPr>
        <a:xfrm>
          <a:off x="15292017" y="13675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39708</xdr:rowOff>
    </xdr:from>
    <xdr:to>
      <xdr:col>76</xdr:col>
      <xdr:colOff>165100</xdr:colOff>
      <xdr:row>79</xdr:row>
      <xdr:rowOff>141308</xdr:rowOff>
    </xdr:to>
    <xdr:sp macro="" textlink="">
      <xdr:nvSpPr>
        <xdr:cNvPr id="654" name="楕円 653"/>
        <xdr:cNvSpPr/>
      </xdr:nvSpPr>
      <xdr:spPr>
        <a:xfrm>
          <a:off x="14541500" y="135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132435</xdr:rowOff>
    </xdr:from>
    <xdr:ext cx="378565" cy="259045"/>
    <xdr:sp macro="" textlink="">
      <xdr:nvSpPr>
        <xdr:cNvPr id="655" name="テキスト ボックス 654"/>
        <xdr:cNvSpPr txBox="1"/>
      </xdr:nvSpPr>
      <xdr:spPr>
        <a:xfrm>
          <a:off x="14403017" y="1367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7" name="テキスト ボックス 656"/>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127005</xdr:rowOff>
    </xdr:from>
    <xdr:to>
      <xdr:col>85</xdr:col>
      <xdr:colOff>127000</xdr:colOff>
      <xdr:row>96</xdr:row>
      <xdr:rowOff>134762</xdr:rowOff>
    </xdr:to>
    <xdr:cxnSp macro="">
      <xdr:nvCxnSpPr>
        <xdr:cNvPr id="688" name="直線コネクタ 687"/>
        <xdr:cNvCxnSpPr/>
      </xdr:nvCxnSpPr>
      <xdr:spPr>
        <a:xfrm flipV="1">
          <a:off x="15481300" y="16586205"/>
          <a:ext cx="838200" cy="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130846</xdr:rowOff>
    </xdr:from>
    <xdr:to>
      <xdr:col>81</xdr:col>
      <xdr:colOff>50800</xdr:colOff>
      <xdr:row>96</xdr:row>
      <xdr:rowOff>134762</xdr:rowOff>
    </xdr:to>
    <xdr:cxnSp macro="">
      <xdr:nvCxnSpPr>
        <xdr:cNvPr id="691" name="直線コネクタ 690"/>
        <xdr:cNvCxnSpPr/>
      </xdr:nvCxnSpPr>
      <xdr:spPr>
        <a:xfrm>
          <a:off x="14592300" y="16590046"/>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130846</xdr:rowOff>
    </xdr:from>
    <xdr:to>
      <xdr:col>76</xdr:col>
      <xdr:colOff>114300</xdr:colOff>
      <xdr:row>96</xdr:row>
      <xdr:rowOff>134443</xdr:rowOff>
    </xdr:to>
    <xdr:cxnSp macro="">
      <xdr:nvCxnSpPr>
        <xdr:cNvPr id="694" name="直線コネクタ 693"/>
        <xdr:cNvCxnSpPr/>
      </xdr:nvCxnSpPr>
      <xdr:spPr>
        <a:xfrm flipV="1">
          <a:off x="13703300" y="16590046"/>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99130</xdr:rowOff>
    </xdr:from>
    <xdr:to>
      <xdr:col>71</xdr:col>
      <xdr:colOff>177800</xdr:colOff>
      <xdr:row>96</xdr:row>
      <xdr:rowOff>134443</xdr:rowOff>
    </xdr:to>
    <xdr:cxnSp macro="">
      <xdr:nvCxnSpPr>
        <xdr:cNvPr id="697" name="直線コネクタ 696"/>
        <xdr:cNvCxnSpPr/>
      </xdr:nvCxnSpPr>
      <xdr:spPr>
        <a:xfrm>
          <a:off x="12814300" y="16558330"/>
          <a:ext cx="889000" cy="3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8" name="フローチャート: 判断 697"/>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91184</xdr:rowOff>
    </xdr:from>
    <xdr:ext cx="534377" cy="259045"/>
    <xdr:sp macro="" textlink="">
      <xdr:nvSpPr>
        <xdr:cNvPr id="699" name="テキスト ボックス 698"/>
        <xdr:cNvSpPr txBox="1"/>
      </xdr:nvSpPr>
      <xdr:spPr>
        <a:xfrm>
          <a:off x="13436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700" name="フローチャート: 判断 699"/>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701" name="テキスト ボックス 700"/>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76205</xdr:rowOff>
    </xdr:from>
    <xdr:to>
      <xdr:col>85</xdr:col>
      <xdr:colOff>177800</xdr:colOff>
      <xdr:row>97</xdr:row>
      <xdr:rowOff>6355</xdr:rowOff>
    </xdr:to>
    <xdr:sp macro="" textlink="">
      <xdr:nvSpPr>
        <xdr:cNvPr id="707" name="楕円 706"/>
        <xdr:cNvSpPr/>
      </xdr:nvSpPr>
      <xdr:spPr>
        <a:xfrm>
          <a:off x="16268700" y="165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54632</xdr:rowOff>
    </xdr:from>
    <xdr:ext cx="534377" cy="259045"/>
    <xdr:sp macro="" textlink="">
      <xdr:nvSpPr>
        <xdr:cNvPr id="708" name="公債費該当値テキスト"/>
        <xdr:cNvSpPr txBox="1"/>
      </xdr:nvSpPr>
      <xdr:spPr>
        <a:xfrm>
          <a:off x="16370300" y="1651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83962</xdr:rowOff>
    </xdr:from>
    <xdr:to>
      <xdr:col>81</xdr:col>
      <xdr:colOff>101600</xdr:colOff>
      <xdr:row>97</xdr:row>
      <xdr:rowOff>14112</xdr:rowOff>
    </xdr:to>
    <xdr:sp macro="" textlink="">
      <xdr:nvSpPr>
        <xdr:cNvPr id="709" name="楕円 708"/>
        <xdr:cNvSpPr/>
      </xdr:nvSpPr>
      <xdr:spPr>
        <a:xfrm>
          <a:off x="15430500" y="1654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5239</xdr:rowOff>
    </xdr:from>
    <xdr:ext cx="534377" cy="259045"/>
    <xdr:sp macro="" textlink="">
      <xdr:nvSpPr>
        <xdr:cNvPr id="710" name="テキスト ボックス 709"/>
        <xdr:cNvSpPr txBox="1"/>
      </xdr:nvSpPr>
      <xdr:spPr>
        <a:xfrm>
          <a:off x="15214111" y="166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80046</xdr:rowOff>
    </xdr:from>
    <xdr:to>
      <xdr:col>76</xdr:col>
      <xdr:colOff>165100</xdr:colOff>
      <xdr:row>97</xdr:row>
      <xdr:rowOff>10196</xdr:rowOff>
    </xdr:to>
    <xdr:sp macro="" textlink="">
      <xdr:nvSpPr>
        <xdr:cNvPr id="711" name="楕円 710"/>
        <xdr:cNvSpPr/>
      </xdr:nvSpPr>
      <xdr:spPr>
        <a:xfrm>
          <a:off x="14541500" y="1653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1323</xdr:rowOff>
    </xdr:from>
    <xdr:ext cx="534377" cy="259045"/>
    <xdr:sp macro="" textlink="">
      <xdr:nvSpPr>
        <xdr:cNvPr id="712" name="テキスト ボックス 711"/>
        <xdr:cNvSpPr txBox="1"/>
      </xdr:nvSpPr>
      <xdr:spPr>
        <a:xfrm>
          <a:off x="14325111" y="1663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83643</xdr:rowOff>
    </xdr:from>
    <xdr:to>
      <xdr:col>72</xdr:col>
      <xdr:colOff>38100</xdr:colOff>
      <xdr:row>97</xdr:row>
      <xdr:rowOff>13793</xdr:rowOff>
    </xdr:to>
    <xdr:sp macro="" textlink="">
      <xdr:nvSpPr>
        <xdr:cNvPr id="713" name="楕円 712"/>
        <xdr:cNvSpPr/>
      </xdr:nvSpPr>
      <xdr:spPr>
        <a:xfrm>
          <a:off x="13652500" y="165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30320</xdr:rowOff>
    </xdr:from>
    <xdr:ext cx="534377" cy="259045"/>
    <xdr:sp macro="" textlink="">
      <xdr:nvSpPr>
        <xdr:cNvPr id="714" name="テキスト ボックス 713"/>
        <xdr:cNvSpPr txBox="1"/>
      </xdr:nvSpPr>
      <xdr:spPr>
        <a:xfrm>
          <a:off x="13436111" y="163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48330</xdr:rowOff>
    </xdr:from>
    <xdr:to>
      <xdr:col>67</xdr:col>
      <xdr:colOff>101600</xdr:colOff>
      <xdr:row>96</xdr:row>
      <xdr:rowOff>149930</xdr:rowOff>
    </xdr:to>
    <xdr:sp macro="" textlink="">
      <xdr:nvSpPr>
        <xdr:cNvPr id="715" name="楕円 714"/>
        <xdr:cNvSpPr/>
      </xdr:nvSpPr>
      <xdr:spPr>
        <a:xfrm>
          <a:off x="12763500" y="165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166457</xdr:rowOff>
    </xdr:from>
    <xdr:ext cx="534377" cy="259045"/>
    <xdr:sp macro="" textlink="">
      <xdr:nvSpPr>
        <xdr:cNvPr id="716" name="テキスト ボックス 715"/>
        <xdr:cNvSpPr txBox="1"/>
      </xdr:nvSpPr>
      <xdr:spPr>
        <a:xfrm>
          <a:off x="12547111" y="1628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92021</xdr:rowOff>
    </xdr:from>
    <xdr:to>
      <xdr:col>116</xdr:col>
      <xdr:colOff>63500</xdr:colOff>
      <xdr:row>39</xdr:row>
      <xdr:rowOff>93653</xdr:rowOff>
    </xdr:to>
    <xdr:cxnSp macro="">
      <xdr:nvCxnSpPr>
        <xdr:cNvPr id="747" name="直線コネクタ 746"/>
        <xdr:cNvCxnSpPr/>
      </xdr:nvCxnSpPr>
      <xdr:spPr>
        <a:xfrm>
          <a:off x="21323300" y="677857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25526</xdr:rowOff>
    </xdr:from>
    <xdr:ext cx="249299" cy="259045"/>
    <xdr:sp macro="" textlink="">
      <xdr:nvSpPr>
        <xdr:cNvPr id="748" name="諸支出金平均値テキスト"/>
        <xdr:cNvSpPr txBox="1"/>
      </xdr:nvSpPr>
      <xdr:spPr>
        <a:xfrm>
          <a:off x="22212300" y="6712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92021</xdr:rowOff>
    </xdr:from>
    <xdr:to>
      <xdr:col>111</xdr:col>
      <xdr:colOff>177800</xdr:colOff>
      <xdr:row>39</xdr:row>
      <xdr:rowOff>92347</xdr:rowOff>
    </xdr:to>
    <xdr:cxnSp macro="">
      <xdr:nvCxnSpPr>
        <xdr:cNvPr id="750" name="直線コネクタ 749"/>
        <xdr:cNvCxnSpPr/>
      </xdr:nvCxnSpPr>
      <xdr:spPr>
        <a:xfrm flipV="1">
          <a:off x="20434300" y="677857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92347</xdr:rowOff>
    </xdr:from>
    <xdr:to>
      <xdr:col>107</xdr:col>
      <xdr:colOff>50800</xdr:colOff>
      <xdr:row>39</xdr:row>
      <xdr:rowOff>92347</xdr:rowOff>
    </xdr:to>
    <xdr:cxnSp macro="">
      <xdr:nvCxnSpPr>
        <xdr:cNvPr id="753" name="直線コネクタ 752"/>
        <xdr:cNvCxnSpPr/>
      </xdr:nvCxnSpPr>
      <xdr:spPr>
        <a:xfrm>
          <a:off x="19545300" y="6778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100511</xdr:rowOff>
    </xdr:from>
    <xdr:to>
      <xdr:col>102</xdr:col>
      <xdr:colOff>114300</xdr:colOff>
      <xdr:row>39</xdr:row>
      <xdr:rowOff>92347</xdr:rowOff>
    </xdr:to>
    <xdr:cxnSp macro="">
      <xdr:nvCxnSpPr>
        <xdr:cNvPr id="756" name="直線コネクタ 755"/>
        <xdr:cNvCxnSpPr/>
      </xdr:nvCxnSpPr>
      <xdr:spPr>
        <a:xfrm>
          <a:off x="18656300" y="6272711"/>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7" name="フローチャート: 判断 756"/>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8" name="テキスト ボックス 757"/>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9" name="フローチャート: 判断 758"/>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30097</xdr:rowOff>
    </xdr:from>
    <xdr:ext cx="378565" cy="259045"/>
    <xdr:sp macro="" textlink="">
      <xdr:nvSpPr>
        <xdr:cNvPr id="760" name="テキスト ボックス 759"/>
        <xdr:cNvSpPr txBox="1"/>
      </xdr:nvSpPr>
      <xdr:spPr>
        <a:xfrm>
          <a:off x="18467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42853</xdr:rowOff>
    </xdr:from>
    <xdr:to>
      <xdr:col>116</xdr:col>
      <xdr:colOff>114300</xdr:colOff>
      <xdr:row>39</xdr:row>
      <xdr:rowOff>144453</xdr:rowOff>
    </xdr:to>
    <xdr:sp macro="" textlink="">
      <xdr:nvSpPr>
        <xdr:cNvPr id="766" name="楕円 765"/>
        <xdr:cNvSpPr/>
      </xdr:nvSpPr>
      <xdr:spPr>
        <a:xfrm>
          <a:off x="22110700" y="67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2230</xdr:rowOff>
    </xdr:from>
    <xdr:ext cx="313932" cy="259045"/>
    <xdr:sp macro="" textlink="">
      <xdr:nvSpPr>
        <xdr:cNvPr id="767" name="諸支出金該当値テキスト"/>
        <xdr:cNvSpPr txBox="1"/>
      </xdr:nvSpPr>
      <xdr:spPr>
        <a:xfrm>
          <a:off x="22212300" y="651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41221</xdr:rowOff>
    </xdr:from>
    <xdr:to>
      <xdr:col>112</xdr:col>
      <xdr:colOff>38100</xdr:colOff>
      <xdr:row>39</xdr:row>
      <xdr:rowOff>142821</xdr:rowOff>
    </xdr:to>
    <xdr:sp macro="" textlink="">
      <xdr:nvSpPr>
        <xdr:cNvPr id="768" name="楕円 767"/>
        <xdr:cNvSpPr/>
      </xdr:nvSpPr>
      <xdr:spPr>
        <a:xfrm>
          <a:off x="21272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133948</xdr:rowOff>
    </xdr:from>
    <xdr:ext cx="313932" cy="259045"/>
    <xdr:sp macro="" textlink="">
      <xdr:nvSpPr>
        <xdr:cNvPr id="769" name="テキスト ボックス 768"/>
        <xdr:cNvSpPr txBox="1"/>
      </xdr:nvSpPr>
      <xdr:spPr>
        <a:xfrm>
          <a:off x="21166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41547</xdr:rowOff>
    </xdr:from>
    <xdr:to>
      <xdr:col>107</xdr:col>
      <xdr:colOff>101600</xdr:colOff>
      <xdr:row>39</xdr:row>
      <xdr:rowOff>143147</xdr:rowOff>
    </xdr:to>
    <xdr:sp macro="" textlink="">
      <xdr:nvSpPr>
        <xdr:cNvPr id="770" name="楕円 769"/>
        <xdr:cNvSpPr/>
      </xdr:nvSpPr>
      <xdr:spPr>
        <a:xfrm>
          <a:off x="20383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134274</xdr:rowOff>
    </xdr:from>
    <xdr:ext cx="313932" cy="259045"/>
    <xdr:sp macro="" textlink="">
      <xdr:nvSpPr>
        <xdr:cNvPr id="771" name="テキスト ボックス 770"/>
        <xdr:cNvSpPr txBox="1"/>
      </xdr:nvSpPr>
      <xdr:spPr>
        <a:xfrm>
          <a:off x="20277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41547</xdr:rowOff>
    </xdr:from>
    <xdr:to>
      <xdr:col>102</xdr:col>
      <xdr:colOff>165100</xdr:colOff>
      <xdr:row>39</xdr:row>
      <xdr:rowOff>143147</xdr:rowOff>
    </xdr:to>
    <xdr:sp macro="" textlink="">
      <xdr:nvSpPr>
        <xdr:cNvPr id="772" name="楕円 771"/>
        <xdr:cNvSpPr/>
      </xdr:nvSpPr>
      <xdr:spPr>
        <a:xfrm>
          <a:off x="19494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134274</xdr:rowOff>
    </xdr:from>
    <xdr:ext cx="313932" cy="259045"/>
    <xdr:sp macro="" textlink="">
      <xdr:nvSpPr>
        <xdr:cNvPr id="773" name="テキスト ボックス 772"/>
        <xdr:cNvSpPr txBox="1"/>
      </xdr:nvSpPr>
      <xdr:spPr>
        <a:xfrm>
          <a:off x="19388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49711</xdr:rowOff>
    </xdr:from>
    <xdr:to>
      <xdr:col>98</xdr:col>
      <xdr:colOff>38100</xdr:colOff>
      <xdr:row>36</xdr:row>
      <xdr:rowOff>151311</xdr:rowOff>
    </xdr:to>
    <xdr:sp macro="" textlink="">
      <xdr:nvSpPr>
        <xdr:cNvPr id="774" name="楕円 773"/>
        <xdr:cNvSpPr/>
      </xdr:nvSpPr>
      <xdr:spPr>
        <a:xfrm>
          <a:off x="186055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167838</xdr:rowOff>
    </xdr:from>
    <xdr:ext cx="469744" cy="259045"/>
    <xdr:sp macro="" textlink="">
      <xdr:nvSpPr>
        <xdr:cNvPr id="775" name="テキスト ボックス 774"/>
        <xdr:cNvSpPr txBox="1"/>
      </xdr:nvSpPr>
      <xdr:spPr>
        <a:xfrm>
          <a:off x="18421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歳出総額の住民一人当たりコストは５６４，８３６円で、歳出総額では前年度より７，６９１円減となっている。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費目で見ると、総務費では１１７，０２４円と前年度より５４，４４８円増となっており、合併特例債を活用した地域振興基金へ５２６，３２０千円積立てたほか、減債基金についても余剰金を６５，５８７千円積立てたことにより大幅な増となった。土木費については、類似団体平均より低い数値で推移しているが、平成２９年度は３０，２３１円で前年度比６，１７６円増となっている。町道整備事業が前年度より増加したほか、公共事業で排出された残土搬入土地を購入したことにより増加となった。また教育費は前年度比で５１，８５４円の大幅減となっている。これは平成２６年度より実施してきた学校教育施設の整備事業が終了したことによる減少である。民生費については、社会保障関係費増加に伴い年々右肩上がりで、類似団体平均よりも高い数値となっており、今後も横ばいで推移するものと思われる。また、消防費においても、秩父広域市町村圏組合に対する常備消防への負担金が増加しているほか、町消防団の維持にかかわる費用についても増加傾向である。今後についても、詰所整備や車両更新などが定期的に予定されている。事業の見直しを行い、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２８年度は、地方交付税が減ったことで歳入全体が減少したため基金を取崩すこととなり、実質単年度収支はマイナスとなった。平成２９年度では地方税が約５４百万円ほど増加したものの、地方交付税や国庫支出金が減少したことにより、歳入全体では減少している。歳出については、経費の削減に努めているものの、大幅な減少とはなっていない。平成２９年度の実質単年度収支は前年度より減少しているが、基金の取崩しはおこなわずに済んで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今後は人口減少による税収減や、合併算定替終了に向けての交付税額の減少など歳入が減っていくと予想されている。更なる経費の削減に努める必要がある。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平成２９年度決算において、全ての会計において赤字は無く健全な財政運営となっているが、全体の黒字額は右肩下がりとなっている。</a:t>
          </a:r>
        </a:p>
        <a:p>
          <a:r>
            <a:rPr kumimoji="1" lang="ja-JP" altLang="en-US" sz="1300">
              <a:latin typeface="ＭＳ ゴシック" pitchFamily="49" charset="-128"/>
              <a:ea typeface="ＭＳ ゴシック" pitchFamily="49" charset="-128"/>
            </a:rPr>
            <a:t>　病院事業会計において、入院患者及び外来患者ともに患者数全体で減少しており収益減少の要因となっている。地域の中核病院で地域包括ケアシステムの拠点施設でもある。今後も施設や医療機器の老朽化についてはしっかりと対策していくほか、医師の確保に努め、診療体制を充実させ、安定した経営につなげていく必要がある。</a:t>
          </a:r>
        </a:p>
        <a:p>
          <a:r>
            <a:rPr kumimoji="1" lang="ja-JP" altLang="en-US" sz="1300">
              <a:latin typeface="ＭＳ ゴシック" pitchFamily="49" charset="-128"/>
              <a:ea typeface="ＭＳ ゴシック" pitchFamily="49" charset="-128"/>
            </a:rPr>
            <a:t>　国民宿舎事業会計においては、宿泊プランに工夫を凝らすなど、宿泊者の増に努めているが、施設設備は老朽化が進み、毎年のように改修工事がおこなう状況であり、収益は減少している。宿泊者数全体においても減少しているため、今後も営業活動と経費削減を積極的に行い、安定した経営に努めていく必要がある。</a:t>
          </a:r>
        </a:p>
        <a:p>
          <a:r>
            <a:rPr kumimoji="1" lang="ja-JP" altLang="en-US" sz="1300">
              <a:latin typeface="ＭＳ ゴシック" pitchFamily="49" charset="-128"/>
              <a:ea typeface="ＭＳ ゴシック" pitchFamily="49" charset="-128"/>
            </a:rPr>
            <a:t>　国民健康保険特別会計では、平成２８年度以降黒字額の割合が大幅増となっているが、保険事業の効果が出てきており、医療費の削減に結果として現れていると考えられる。今後も保険・予防活動を推進し、医療費の抑制を図ると同時に、保険税の見直しを行うなど、安定した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7175464</v>
      </c>
      <c r="BO4" s="410"/>
      <c r="BP4" s="410"/>
      <c r="BQ4" s="410"/>
      <c r="BR4" s="410"/>
      <c r="BS4" s="410"/>
      <c r="BT4" s="410"/>
      <c r="BU4" s="411"/>
      <c r="BV4" s="409">
        <v>7333437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9.6</v>
      </c>
      <c r="CU4" s="416"/>
      <c r="CV4" s="416"/>
      <c r="CW4" s="416"/>
      <c r="CX4" s="416"/>
      <c r="CY4" s="416"/>
      <c r="CZ4" s="416"/>
      <c r="DA4" s="417"/>
      <c r="DB4" s="415">
        <v>11.9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6759957</v>
      </c>
      <c r="BO5" s="447"/>
      <c r="BP5" s="447"/>
      <c r="BQ5" s="447"/>
      <c r="BR5" s="447"/>
      <c r="BS5" s="447"/>
      <c r="BT5" s="447"/>
      <c r="BU5" s="448"/>
      <c r="BV5" s="446">
        <v>6808302</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83.1</v>
      </c>
      <c r="CU5" s="444"/>
      <c r="CV5" s="444"/>
      <c r="CW5" s="444"/>
      <c r="CX5" s="444"/>
      <c r="CY5" s="444"/>
      <c r="CZ5" s="444"/>
      <c r="DA5" s="445"/>
      <c r="DB5" s="443">
        <v>83.4</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415507</v>
      </c>
      <c r="BO6" s="447"/>
      <c r="BP6" s="447"/>
      <c r="BQ6" s="447"/>
      <c r="BR6" s="447"/>
      <c r="BS6" s="447"/>
      <c r="BT6" s="447"/>
      <c r="BU6" s="448"/>
      <c r="BV6" s="446">
        <v>525135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87.1</v>
      </c>
      <c r="CU6" s="484"/>
      <c r="CV6" s="484"/>
      <c r="CW6" s="484"/>
      <c r="CX6" s="484"/>
      <c r="CY6" s="484"/>
      <c r="CZ6" s="484"/>
      <c r="DA6" s="485"/>
      <c r="DB6" s="483">
        <v>87.5</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2044</v>
      </c>
      <c r="BO7" s="447"/>
      <c r="BP7" s="447"/>
      <c r="BQ7" s="447"/>
      <c r="BR7" s="447"/>
      <c r="BS7" s="447"/>
      <c r="BT7" s="447"/>
      <c r="BU7" s="448"/>
      <c r="BV7" s="446">
        <v>3000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4303593</v>
      </c>
      <c r="CU7" s="447"/>
      <c r="CV7" s="447"/>
      <c r="CW7" s="447"/>
      <c r="CX7" s="447"/>
      <c r="CY7" s="447"/>
      <c r="CZ7" s="447"/>
      <c r="DA7" s="448"/>
      <c r="DB7" s="446">
        <v>4403621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413463</v>
      </c>
      <c r="BO8" s="447"/>
      <c r="BP8" s="447"/>
      <c r="BQ8" s="447"/>
      <c r="BR8" s="447"/>
      <c r="BS8" s="447"/>
      <c r="BT8" s="447"/>
      <c r="BU8" s="448"/>
      <c r="BV8" s="446">
        <v>522135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0.34</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12117</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-108672</v>
      </c>
      <c r="BO9" s="447"/>
      <c r="BP9" s="447"/>
      <c r="BQ9" s="447"/>
      <c r="BR9" s="447"/>
      <c r="BS9" s="447"/>
      <c r="BT9" s="447"/>
      <c r="BU9" s="448"/>
      <c r="BV9" s="446">
        <v>58595</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12.7</v>
      </c>
      <c r="CU9" s="444"/>
      <c r="CV9" s="444"/>
      <c r="CW9" s="444"/>
      <c r="CX9" s="444"/>
      <c r="CY9" s="444"/>
      <c r="CZ9" s="444"/>
      <c r="DA9" s="445"/>
      <c r="DB9" s="443">
        <v>12.6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13436</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4101</v>
      </c>
      <c r="BO10" s="447"/>
      <c r="BP10" s="447"/>
      <c r="BQ10" s="447"/>
      <c r="BR10" s="447"/>
      <c r="BS10" s="447"/>
      <c r="BT10" s="447"/>
      <c r="BU10" s="448"/>
      <c r="BV10" s="446">
        <v>2078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11968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105000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11866</v>
      </c>
      <c r="S13" s="528"/>
      <c r="T13" s="528"/>
      <c r="U13" s="528"/>
      <c r="V13" s="529"/>
      <c r="W13" s="462" t="s">
        <v>133</v>
      </c>
      <c r="X13" s="463"/>
      <c r="Y13" s="463"/>
      <c r="Z13" s="463"/>
      <c r="AA13" s="463"/>
      <c r="AB13" s="453"/>
      <c r="AC13" s="497">
        <v>386</v>
      </c>
      <c r="AD13" s="498"/>
      <c r="AE13" s="498"/>
      <c r="AF13" s="498"/>
      <c r="AG13" s="537"/>
      <c r="AH13" s="497">
        <v>448</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-104571</v>
      </c>
      <c r="BO13" s="447"/>
      <c r="BP13" s="447"/>
      <c r="BQ13" s="447"/>
      <c r="BR13" s="447"/>
      <c r="BS13" s="447"/>
      <c r="BT13" s="447"/>
      <c r="BU13" s="448"/>
      <c r="BV13" s="446">
        <v>-44327</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v>
      </c>
      <c r="CU13" s="444"/>
      <c r="CV13" s="444"/>
      <c r="CW13" s="444"/>
      <c r="CX13" s="444"/>
      <c r="CY13" s="444"/>
      <c r="CZ13" s="444"/>
      <c r="DA13" s="445"/>
      <c r="DB13" s="443">
        <v>8.1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12220</v>
      </c>
      <c r="S14" s="528"/>
      <c r="T14" s="528"/>
      <c r="U14" s="528"/>
      <c r="V14" s="529"/>
      <c r="W14" s="436"/>
      <c r="X14" s="437"/>
      <c r="Y14" s="437"/>
      <c r="Z14" s="437"/>
      <c r="AA14" s="437"/>
      <c r="AB14" s="426"/>
      <c r="AC14" s="530">
        <v>6.5</v>
      </c>
      <c r="AD14" s="531"/>
      <c r="AE14" s="531"/>
      <c r="AF14" s="531"/>
      <c r="AG14" s="532"/>
      <c r="AH14" s="530">
        <v>7.1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v>26</v>
      </c>
      <c r="CU14" s="542"/>
      <c r="CV14" s="542"/>
      <c r="CW14" s="542"/>
      <c r="CX14" s="542"/>
      <c r="CY14" s="542"/>
      <c r="CZ14" s="542"/>
      <c r="DA14" s="543"/>
      <c r="DB14" s="541">
        <v>27.6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12126</v>
      </c>
      <c r="S15" s="528"/>
      <c r="T15" s="528"/>
      <c r="U15" s="528"/>
      <c r="V15" s="529"/>
      <c r="W15" s="462" t="s">
        <v>141</v>
      </c>
      <c r="X15" s="463"/>
      <c r="Y15" s="463"/>
      <c r="Z15" s="463"/>
      <c r="AA15" s="463"/>
      <c r="AB15" s="453"/>
      <c r="AC15" s="497">
        <v>2311</v>
      </c>
      <c r="AD15" s="498"/>
      <c r="AE15" s="498"/>
      <c r="AF15" s="498"/>
      <c r="AG15" s="537"/>
      <c r="AH15" s="497">
        <v>2466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1232621</v>
      </c>
      <c r="BO15" s="410"/>
      <c r="BP15" s="410"/>
      <c r="BQ15" s="410"/>
      <c r="BR15" s="410"/>
      <c r="BS15" s="410"/>
      <c r="BT15" s="410"/>
      <c r="BU15" s="411"/>
      <c r="BV15" s="409">
        <v>1238881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38.700000000000003</v>
      </c>
      <c r="AD16" s="531"/>
      <c r="AE16" s="531"/>
      <c r="AF16" s="531"/>
      <c r="AG16" s="532"/>
      <c r="AH16" s="530">
        <v>39.1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3629543</v>
      </c>
      <c r="BO16" s="447"/>
      <c r="BP16" s="447"/>
      <c r="BQ16" s="447"/>
      <c r="BR16" s="447"/>
      <c r="BS16" s="447"/>
      <c r="BT16" s="447"/>
      <c r="BU16" s="448"/>
      <c r="BV16" s="446">
        <v>3655275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3270</v>
      </c>
      <c r="AD17" s="498"/>
      <c r="AE17" s="498"/>
      <c r="AF17" s="498"/>
      <c r="AG17" s="537"/>
      <c r="AH17" s="497">
        <v>3386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1562161</v>
      </c>
      <c r="BO17" s="447"/>
      <c r="BP17" s="447"/>
      <c r="BQ17" s="447"/>
      <c r="BR17" s="447"/>
      <c r="BS17" s="447"/>
      <c r="BT17" s="447"/>
      <c r="BU17" s="448"/>
      <c r="BV17" s="446">
        <v>1570559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150</v>
      </c>
      <c r="C18" s="489"/>
      <c r="D18" s="489"/>
      <c r="E18" s="558"/>
      <c r="F18" s="558"/>
      <c r="G18" s="558"/>
      <c r="H18" s="558"/>
      <c r="I18" s="558"/>
      <c r="J18" s="558"/>
      <c r="K18" s="558"/>
      <c r="L18" s="559">
        <v>171.26</v>
      </c>
      <c r="M18" s="559"/>
      <c r="N18" s="559"/>
      <c r="O18" s="559"/>
      <c r="P18" s="559"/>
      <c r="Q18" s="559"/>
      <c r="R18" s="560"/>
      <c r="S18" s="560"/>
      <c r="T18" s="560"/>
      <c r="U18" s="560"/>
      <c r="V18" s="561"/>
      <c r="W18" s="464"/>
      <c r="X18" s="465"/>
      <c r="Y18" s="465"/>
      <c r="Z18" s="465"/>
      <c r="AA18" s="465"/>
      <c r="AB18" s="456"/>
      <c r="AC18" s="562">
        <v>54.8</v>
      </c>
      <c r="AD18" s="563"/>
      <c r="AE18" s="563"/>
      <c r="AF18" s="563"/>
      <c r="AG18" s="564"/>
      <c r="AH18" s="562">
        <v>53.7</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3642001</v>
      </c>
      <c r="BO18" s="447"/>
      <c r="BP18" s="447"/>
      <c r="BQ18" s="447"/>
      <c r="BR18" s="447"/>
      <c r="BS18" s="447"/>
      <c r="BT18" s="447"/>
      <c r="BU18" s="448"/>
      <c r="BV18" s="446">
        <v>3678952</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152</v>
      </c>
      <c r="C19" s="489"/>
      <c r="D19" s="489"/>
      <c r="E19" s="558"/>
      <c r="F19" s="558"/>
      <c r="G19" s="558"/>
      <c r="H19" s="558"/>
      <c r="I19" s="558"/>
      <c r="J19" s="558"/>
      <c r="K19" s="558"/>
      <c r="L19" s="566">
        <v>71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5282295</v>
      </c>
      <c r="BO19" s="447"/>
      <c r="BP19" s="447"/>
      <c r="BQ19" s="447"/>
      <c r="BR19" s="447"/>
      <c r="BS19" s="447"/>
      <c r="BT19" s="447"/>
      <c r="BU19" s="448"/>
      <c r="BV19" s="446">
        <v>5355311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154</v>
      </c>
      <c r="C20" s="489"/>
      <c r="D20" s="489"/>
      <c r="E20" s="558"/>
      <c r="F20" s="558"/>
      <c r="G20" s="558"/>
      <c r="H20" s="558"/>
      <c r="I20" s="558"/>
      <c r="J20" s="558"/>
      <c r="K20" s="558"/>
      <c r="L20" s="566">
        <v>4363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7509276</v>
      </c>
      <c r="BO23" s="447"/>
      <c r="BP23" s="447"/>
      <c r="BQ23" s="447"/>
      <c r="BR23" s="447"/>
      <c r="BS23" s="447"/>
      <c r="BT23" s="447"/>
      <c r="BU23" s="448"/>
      <c r="BV23" s="446">
        <v>7220563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163</v>
      </c>
      <c r="F24" s="476"/>
      <c r="G24" s="476"/>
      <c r="H24" s="476"/>
      <c r="I24" s="476"/>
      <c r="J24" s="476"/>
      <c r="K24" s="477"/>
      <c r="L24" s="497">
        <v>1</v>
      </c>
      <c r="M24" s="498"/>
      <c r="N24" s="498"/>
      <c r="O24" s="498"/>
      <c r="P24" s="537"/>
      <c r="Q24" s="497">
        <v>6500</v>
      </c>
      <c r="R24" s="498"/>
      <c r="S24" s="498"/>
      <c r="T24" s="498"/>
      <c r="U24" s="498"/>
      <c r="V24" s="537"/>
      <c r="W24" s="596"/>
      <c r="X24" s="584"/>
      <c r="Y24" s="585"/>
      <c r="Z24" s="496" t="s">
        <v>164</v>
      </c>
      <c r="AA24" s="476"/>
      <c r="AB24" s="476"/>
      <c r="AC24" s="476"/>
      <c r="AD24" s="476"/>
      <c r="AE24" s="476"/>
      <c r="AF24" s="476"/>
      <c r="AG24" s="477"/>
      <c r="AH24" s="497">
        <v>145</v>
      </c>
      <c r="AI24" s="498"/>
      <c r="AJ24" s="498"/>
      <c r="AK24" s="498"/>
      <c r="AL24" s="537"/>
      <c r="AM24" s="497">
        <v>418180</v>
      </c>
      <c r="AN24" s="498"/>
      <c r="AO24" s="498"/>
      <c r="AP24" s="498"/>
      <c r="AQ24" s="498"/>
      <c r="AR24" s="537"/>
      <c r="AS24" s="497">
        <v>2884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4228837</v>
      </c>
      <c r="BO24" s="447"/>
      <c r="BP24" s="447"/>
      <c r="BQ24" s="447"/>
      <c r="BR24" s="447"/>
      <c r="BS24" s="447"/>
      <c r="BT24" s="447"/>
      <c r="BU24" s="448"/>
      <c r="BV24" s="446">
        <v>3960471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166</v>
      </c>
      <c r="F25" s="476"/>
      <c r="G25" s="476"/>
      <c r="H25" s="476"/>
      <c r="I25" s="476"/>
      <c r="J25" s="476"/>
      <c r="K25" s="477"/>
      <c r="L25" s="497">
        <v>1</v>
      </c>
      <c r="M25" s="498"/>
      <c r="N25" s="498"/>
      <c r="O25" s="498"/>
      <c r="P25" s="537"/>
      <c r="Q25" s="497">
        <v>5650</v>
      </c>
      <c r="R25" s="498"/>
      <c r="S25" s="498"/>
      <c r="T25" s="498"/>
      <c r="U25" s="498"/>
      <c r="V25" s="537"/>
      <c r="W25" s="596"/>
      <c r="X25" s="584"/>
      <c r="Y25" s="585"/>
      <c r="Z25" s="496" t="s">
        <v>167</v>
      </c>
      <c r="AA25" s="476"/>
      <c r="AB25" s="476"/>
      <c r="AC25" s="476"/>
      <c r="AD25" s="476"/>
      <c r="AE25" s="476"/>
      <c r="AF25" s="476"/>
      <c r="AG25" s="477"/>
      <c r="AH25" s="497" t="s">
        <v>131</v>
      </c>
      <c r="AI25" s="498"/>
      <c r="AJ25" s="498"/>
      <c r="AK25" s="498"/>
      <c r="AL25" s="537"/>
      <c r="AM25" s="497" t="s">
        <v>131</v>
      </c>
      <c r="AN25" s="498"/>
      <c r="AO25" s="498"/>
      <c r="AP25" s="498"/>
      <c r="AQ25" s="498"/>
      <c r="AR25" s="537"/>
      <c r="AS25" s="497" t="s">
        <v>131</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67875</v>
      </c>
      <c r="BO25" s="410"/>
      <c r="BP25" s="410"/>
      <c r="BQ25" s="410"/>
      <c r="BR25" s="410"/>
      <c r="BS25" s="410"/>
      <c r="BT25" s="410"/>
      <c r="BU25" s="411"/>
      <c r="BV25" s="409">
        <v>90013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5200</v>
      </c>
      <c r="R26" s="498"/>
      <c r="S26" s="498"/>
      <c r="T26" s="498"/>
      <c r="U26" s="498"/>
      <c r="V26" s="537"/>
      <c r="W26" s="596"/>
      <c r="X26" s="584"/>
      <c r="Y26" s="585"/>
      <c r="Z26" s="496" t="s">
        <v>170</v>
      </c>
      <c r="AA26" s="606"/>
      <c r="AB26" s="606"/>
      <c r="AC26" s="606"/>
      <c r="AD26" s="606"/>
      <c r="AE26" s="606"/>
      <c r="AF26" s="606"/>
      <c r="AG26" s="607"/>
      <c r="AH26" s="497">
        <v>6</v>
      </c>
      <c r="AI26" s="498"/>
      <c r="AJ26" s="498"/>
      <c r="AK26" s="498"/>
      <c r="AL26" s="537"/>
      <c r="AM26" s="497">
        <v>15504</v>
      </c>
      <c r="AN26" s="498"/>
      <c r="AO26" s="498"/>
      <c r="AP26" s="498"/>
      <c r="AQ26" s="498"/>
      <c r="AR26" s="537"/>
      <c r="AS26" s="497">
        <v>2584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2470</v>
      </c>
      <c r="R27" s="498"/>
      <c r="S27" s="498"/>
      <c r="T27" s="498"/>
      <c r="U27" s="498"/>
      <c r="V27" s="537"/>
      <c r="W27" s="596"/>
      <c r="X27" s="584"/>
      <c r="Y27" s="585"/>
      <c r="Z27" s="496" t="s">
        <v>173</v>
      </c>
      <c r="AA27" s="476"/>
      <c r="AB27" s="476"/>
      <c r="AC27" s="476"/>
      <c r="AD27" s="476"/>
      <c r="AE27" s="476"/>
      <c r="AF27" s="476"/>
      <c r="AG27" s="477"/>
      <c r="AH27" s="497">
        <v>9</v>
      </c>
      <c r="AI27" s="498"/>
      <c r="AJ27" s="498"/>
      <c r="AK27" s="498"/>
      <c r="AL27" s="537"/>
      <c r="AM27" s="497">
        <v>29677</v>
      </c>
      <c r="AN27" s="498"/>
      <c r="AO27" s="498"/>
      <c r="AP27" s="498"/>
      <c r="AQ27" s="498"/>
      <c r="AR27" s="537"/>
      <c r="AS27" s="497">
        <v>3297</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131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1930</v>
      </c>
      <c r="R28" s="498"/>
      <c r="S28" s="498"/>
      <c r="T28" s="498"/>
      <c r="U28" s="498"/>
      <c r="V28" s="537"/>
      <c r="W28" s="596"/>
      <c r="X28" s="584"/>
      <c r="Y28" s="585"/>
      <c r="Z28" s="496" t="s">
        <v>176</v>
      </c>
      <c r="AA28" s="476"/>
      <c r="AB28" s="476"/>
      <c r="AC28" s="476"/>
      <c r="AD28" s="476"/>
      <c r="AE28" s="476"/>
      <c r="AF28" s="476"/>
      <c r="AG28" s="477"/>
      <c r="AH28" s="497" t="s">
        <v>177</v>
      </c>
      <c r="AI28" s="498"/>
      <c r="AJ28" s="498"/>
      <c r="AK28" s="498"/>
      <c r="AL28" s="537"/>
      <c r="AM28" s="497" t="s">
        <v>131</v>
      </c>
      <c r="AN28" s="498"/>
      <c r="AO28" s="498"/>
      <c r="AP28" s="498"/>
      <c r="AQ28" s="498"/>
      <c r="AR28" s="537"/>
      <c r="AS28" s="497" t="s">
        <v>131</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1345853</v>
      </c>
      <c r="BO28" s="410"/>
      <c r="BP28" s="410"/>
      <c r="BQ28" s="410"/>
      <c r="BR28" s="410"/>
      <c r="BS28" s="410"/>
      <c r="BT28" s="410"/>
      <c r="BU28" s="411"/>
      <c r="BV28" s="409">
        <v>1341752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12</v>
      </c>
      <c r="M29" s="498"/>
      <c r="N29" s="498"/>
      <c r="O29" s="498"/>
      <c r="P29" s="537"/>
      <c r="Q29" s="497">
        <v>1750</v>
      </c>
      <c r="R29" s="498"/>
      <c r="S29" s="498"/>
      <c r="T29" s="498"/>
      <c r="U29" s="498"/>
      <c r="V29" s="537"/>
      <c r="W29" s="597"/>
      <c r="X29" s="598"/>
      <c r="Y29" s="599"/>
      <c r="Z29" s="496" t="s">
        <v>180</v>
      </c>
      <c r="AA29" s="476"/>
      <c r="AB29" s="476"/>
      <c r="AC29" s="476"/>
      <c r="AD29" s="476"/>
      <c r="AE29" s="476"/>
      <c r="AF29" s="476"/>
      <c r="AG29" s="477"/>
      <c r="AH29" s="497">
        <v>154</v>
      </c>
      <c r="AI29" s="498"/>
      <c r="AJ29" s="498"/>
      <c r="AK29" s="498"/>
      <c r="AL29" s="537"/>
      <c r="AM29" s="497">
        <v>447857</v>
      </c>
      <c r="AN29" s="498"/>
      <c r="AO29" s="498"/>
      <c r="AP29" s="498"/>
      <c r="AQ29" s="498"/>
      <c r="AR29" s="537"/>
      <c r="AS29" s="497">
        <v>2908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871272</v>
      </c>
      <c r="BO29" s="447"/>
      <c r="BP29" s="447"/>
      <c r="BQ29" s="447"/>
      <c r="BR29" s="447"/>
      <c r="BS29" s="447"/>
      <c r="BT29" s="447"/>
      <c r="BU29" s="448"/>
      <c r="BV29" s="446">
        <v>801768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93.2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781797</v>
      </c>
      <c r="BO30" s="620"/>
      <c r="BP30" s="620"/>
      <c r="BQ30" s="620"/>
      <c r="BR30" s="620"/>
      <c r="BS30" s="620"/>
      <c r="BT30" s="620"/>
      <c r="BU30" s="621"/>
      <c r="BV30" s="619">
        <v>250839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190</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189</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病院事業会計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浄化槽設置管理等特別会計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秩父広域市町村圏組合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小鹿野町振興公社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国民宿舎事業会計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秩父広域市町村圏組合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埼玉県後期高齢者医療広域連合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埼玉県後期高齢者医療広域連合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埼玉県市町村総合事務組合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埼玉県市町村総合事務組合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彩の国さいたま人づくり広域連合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GWsv7mfGq7DOo/ojH2bI7ifAQsPAjuPTUhhmZuOIyw1Lsot4RmiUeF2iySeqgZ2wypO22Ia7IM3xqVfaqRUu5Q==" saltValue="5lQN+gTdwxtSnKYehVD5L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c r="A34" s="22"/>
      <c r="B34" s="31"/>
      <c r="C34" s="1224" t="s">
        <v>549</v>
      </c>
      <c r="D34" s="1224"/>
      <c r="E34" s="1225"/>
      <c r="F34" s="32">
        <v>10.75</v>
      </c>
      <c r="G34" s="33">
        <v>11.51</v>
      </c>
      <c r="H34" s="33">
        <v>10.41</v>
      </c>
      <c r="I34" s="33">
        <v>11.85</v>
      </c>
      <c r="J34" s="34">
        <v>9.6</v>
      </c>
      <c r="K34" s="22"/>
      <c r="L34" s="22"/>
      <c r="M34" s="22"/>
      <c r="N34" s="22"/>
      <c r="O34" s="22"/>
      <c r="P34" s="22"/>
    </row>
    <row r="35" spans="1:16" ht="39" customHeight="1">
      <c r="A35" s="22"/>
      <c r="B35" s="35"/>
      <c r="C35" s="1218" t="s">
        <v>550</v>
      </c>
      <c r="D35" s="1219"/>
      <c r="E35" s="1220"/>
      <c r="F35" s="36">
        <v>1.67</v>
      </c>
      <c r="G35" s="37">
        <v>0.68</v>
      </c>
      <c r="H35" s="37">
        <v>0.76</v>
      </c>
      <c r="I35" s="37">
        <v>2.9</v>
      </c>
      <c r="J35" s="38">
        <v>2.59</v>
      </c>
      <c r="K35" s="22"/>
      <c r="L35" s="22"/>
      <c r="M35" s="22"/>
      <c r="N35" s="22"/>
      <c r="O35" s="22"/>
      <c r="P35" s="22"/>
    </row>
    <row r="36" spans="1:16" ht="39" customHeight="1">
      <c r="A36" s="22"/>
      <c r="B36" s="35"/>
      <c r="C36" s="1218" t="s">
        <v>551</v>
      </c>
      <c r="D36" s="1219"/>
      <c r="E36" s="1220"/>
      <c r="F36" s="36">
        <v>5.04</v>
      </c>
      <c r="G36" s="37">
        <v>1.17</v>
      </c>
      <c r="H36" s="37">
        <v>2.0499999999999998</v>
      </c>
      <c r="I36" s="37">
        <v>2.42</v>
      </c>
      <c r="J36" s="38">
        <v>1.97</v>
      </c>
      <c r="K36" s="22"/>
      <c r="L36" s="22"/>
      <c r="M36" s="22"/>
      <c r="N36" s="22"/>
      <c r="O36" s="22"/>
      <c r="P36" s="22"/>
    </row>
    <row r="37" spans="1:16" ht="39" customHeight="1">
      <c r="A37" s="22"/>
      <c r="B37" s="35"/>
      <c r="C37" s="1218" t="s">
        <v>552</v>
      </c>
      <c r="D37" s="1219"/>
      <c r="E37" s="1220"/>
      <c r="F37" s="36">
        <v>1.79</v>
      </c>
      <c r="G37" s="37">
        <v>1.88</v>
      </c>
      <c r="H37" s="37">
        <v>2.36</v>
      </c>
      <c r="I37" s="37">
        <v>1.96</v>
      </c>
      <c r="J37" s="38">
        <v>1.74</v>
      </c>
      <c r="K37" s="22"/>
      <c r="L37" s="22"/>
      <c r="M37" s="22"/>
      <c r="N37" s="22"/>
      <c r="O37" s="22"/>
      <c r="P37" s="22"/>
    </row>
    <row r="38" spans="1:16" ht="39" customHeight="1">
      <c r="A38" s="22"/>
      <c r="B38" s="35"/>
      <c r="C38" s="1218" t="s">
        <v>553</v>
      </c>
      <c r="D38" s="1219"/>
      <c r="E38" s="1220"/>
      <c r="F38" s="36">
        <v>0.59</v>
      </c>
      <c r="G38" s="37">
        <v>0.64</v>
      </c>
      <c r="H38" s="37">
        <v>0.46</v>
      </c>
      <c r="I38" s="37">
        <v>0.55000000000000004</v>
      </c>
      <c r="J38" s="38">
        <v>0.66</v>
      </c>
      <c r="K38" s="22"/>
      <c r="L38" s="22"/>
      <c r="M38" s="22"/>
      <c r="N38" s="22"/>
      <c r="O38" s="22"/>
      <c r="P38" s="22"/>
    </row>
    <row r="39" spans="1:16" ht="39" customHeight="1">
      <c r="A39" s="22"/>
      <c r="B39" s="35"/>
      <c r="C39" s="1218" t="s">
        <v>554</v>
      </c>
      <c r="D39" s="1219"/>
      <c r="E39" s="1220"/>
      <c r="F39" s="36">
        <v>0.23</v>
      </c>
      <c r="G39" s="37">
        <v>0.17</v>
      </c>
      <c r="H39" s="37">
        <v>0.2</v>
      </c>
      <c r="I39" s="37">
        <v>0.27</v>
      </c>
      <c r="J39" s="38">
        <v>0.09</v>
      </c>
      <c r="K39" s="22"/>
      <c r="L39" s="22"/>
      <c r="M39" s="22"/>
      <c r="N39" s="22"/>
      <c r="O39" s="22"/>
      <c r="P39" s="22"/>
    </row>
    <row r="40" spans="1:16" ht="39" customHeight="1">
      <c r="A40" s="22"/>
      <c r="B40" s="35"/>
      <c r="C40" s="1218" t="s">
        <v>555</v>
      </c>
      <c r="D40" s="1219"/>
      <c r="E40" s="1220"/>
      <c r="F40" s="36">
        <v>0.06</v>
      </c>
      <c r="G40" s="37">
        <v>0.06</v>
      </c>
      <c r="H40" s="37">
        <v>0.06</v>
      </c>
      <c r="I40" s="37">
        <v>0.5</v>
      </c>
      <c r="J40" s="38">
        <v>0.06</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556</v>
      </c>
      <c r="D42" s="1219"/>
      <c r="E42" s="1220"/>
      <c r="F42" s="36" t="s">
        <v>498</v>
      </c>
      <c r="G42" s="37" t="s">
        <v>498</v>
      </c>
      <c r="H42" s="37" t="s">
        <v>498</v>
      </c>
      <c r="I42" s="37" t="s">
        <v>498</v>
      </c>
      <c r="J42" s="38" t="s">
        <v>498</v>
      </c>
      <c r="K42" s="22"/>
      <c r="L42" s="22"/>
      <c r="M42" s="22"/>
      <c r="N42" s="22"/>
      <c r="O42" s="22"/>
      <c r="P42" s="22"/>
    </row>
    <row r="43" spans="1:16" ht="39" customHeight="1" thickBot="1">
      <c r="A43" s="22"/>
      <c r="B43" s="40"/>
      <c r="C43" s="1221" t="s">
        <v>557</v>
      </c>
      <c r="D43" s="1222"/>
      <c r="E43" s="1223"/>
      <c r="F43" s="41">
        <v>6.34</v>
      </c>
      <c r="G43" s="42">
        <v>5.38</v>
      </c>
      <c r="H43" s="42">
        <v>5.05</v>
      </c>
      <c r="I43" s="42" t="s">
        <v>498</v>
      </c>
      <c r="J43" s="43" t="s">
        <v>498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3RfAF1IWrlWxVb6OvNRZiFTGTQN9suWFZHychTdlUvesYBil4i7bD0ova1ZVwQHQ7q1PzRAs/SU9rt/WlS2McA==" saltValue="1Quyl8xasN/Ns2zl8pyo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c r="A45" s="48"/>
      <c r="B45" s="1234" t="s">
        <v>10</v>
      </c>
      <c r="C45" s="1235"/>
      <c r="D45" s="58"/>
      <c r="E45" s="1240" t="s">
        <v>11</v>
      </c>
      <c r="F45" s="1240"/>
      <c r="G45" s="1240"/>
      <c r="H45" s="1240"/>
      <c r="I45" s="1240"/>
      <c r="J45" s="1241"/>
      <c r="K45" s="59">
        <v>786</v>
      </c>
      <c r="L45" s="60">
        <v>712</v>
      </c>
      <c r="M45" s="60">
        <v>700</v>
      </c>
      <c r="N45" s="60">
        <v>680</v>
      </c>
      <c r="O45" s="61">
        <v>678</v>
      </c>
      <c r="P45" s="48"/>
      <c r="Q45" s="48"/>
      <c r="R45" s="48"/>
      <c r="S45" s="48"/>
      <c r="T45" s="48"/>
      <c r="U45" s="48"/>
    </row>
    <row r="46" spans="1:21" ht="30.75" customHeight="1">
      <c r="A46" s="48"/>
      <c r="B46" s="1236"/>
      <c r="C46" s="1237"/>
      <c r="D46" s="62"/>
      <c r="E46" s="1228" t="s">
        <v>12</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c r="A47" s="48"/>
      <c r="B47" s="1236"/>
      <c r="C47" s="1237"/>
      <c r="D47" s="62"/>
      <c r="E47" s="1228" t="s">
        <v>13</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c r="A48" s="48"/>
      <c r="B48" s="1236"/>
      <c r="C48" s="1237"/>
      <c r="D48" s="62"/>
      <c r="E48" s="1228" t="s">
        <v>14</v>
      </c>
      <c r="F48" s="1228"/>
      <c r="G48" s="1228"/>
      <c r="H48" s="1228"/>
      <c r="I48" s="1228"/>
      <c r="J48" s="1229"/>
      <c r="K48" s="63">
        <v>89</v>
      </c>
      <c r="L48" s="64">
        <v>87</v>
      </c>
      <c r="M48" s="64">
        <v>92</v>
      </c>
      <c r="N48" s="64">
        <v>103</v>
      </c>
      <c r="O48" s="65">
        <v>94</v>
      </c>
      <c r="P48" s="48"/>
      <c r="Q48" s="48"/>
      <c r="R48" s="48"/>
      <c r="S48" s="48"/>
      <c r="T48" s="48"/>
      <c r="U48" s="48"/>
    </row>
    <row r="49" spans="1:21" ht="30.75" customHeight="1">
      <c r="A49" s="48"/>
      <c r="B49" s="1236"/>
      <c r="C49" s="1237"/>
      <c r="D49" s="62"/>
      <c r="E49" s="1228" t="s">
        <v>15</v>
      </c>
      <c r="F49" s="1228"/>
      <c r="G49" s="1228"/>
      <c r="H49" s="1228"/>
      <c r="I49" s="1228"/>
      <c r="J49" s="1229"/>
      <c r="K49" s="63">
        <v>7</v>
      </c>
      <c r="L49" s="64">
        <v>11</v>
      </c>
      <c r="M49" s="64">
        <v>21</v>
      </c>
      <c r="N49" s="64">
        <v>30</v>
      </c>
      <c r="O49" s="65">
        <v>34</v>
      </c>
      <c r="P49" s="48"/>
      <c r="Q49" s="48"/>
      <c r="R49" s="48"/>
      <c r="S49" s="48"/>
      <c r="T49" s="48"/>
      <c r="U49" s="48"/>
    </row>
    <row r="50" spans="1:21" ht="30.75" customHeight="1">
      <c r="A50" s="48"/>
      <c r="B50" s="1236"/>
      <c r="C50" s="1237"/>
      <c r="D50" s="62"/>
      <c r="E50" s="1228" t="s">
        <v>16</v>
      </c>
      <c r="F50" s="1228"/>
      <c r="G50" s="1228"/>
      <c r="H50" s="1228"/>
      <c r="I50" s="1228"/>
      <c r="J50" s="1229"/>
      <c r="K50" s="63">
        <v>12</v>
      </c>
      <c r="L50" s="64">
        <v>13</v>
      </c>
      <c r="M50" s="64">
        <v>14</v>
      </c>
      <c r="N50" s="64">
        <v>2</v>
      </c>
      <c r="O50" s="65">
        <v>23</v>
      </c>
      <c r="P50" s="48"/>
      <c r="Q50" s="48"/>
      <c r="R50" s="48"/>
      <c r="S50" s="48"/>
      <c r="T50" s="48"/>
      <c r="U50" s="48"/>
    </row>
    <row r="51" spans="1:21" ht="30.75" customHeight="1">
      <c r="A51" s="48"/>
      <c r="B51" s="1238"/>
      <c r="C51" s="1239"/>
      <c r="D51" s="66"/>
      <c r="E51" s="1228" t="s">
        <v>17</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c r="A52" s="48"/>
      <c r="B52" s="1226" t="s">
        <v>18</v>
      </c>
      <c r="C52" s="1227"/>
      <c r="D52" s="66"/>
      <c r="E52" s="1228" t="s">
        <v>19</v>
      </c>
      <c r="F52" s="1228"/>
      <c r="G52" s="1228"/>
      <c r="H52" s="1228"/>
      <c r="I52" s="1228"/>
      <c r="J52" s="1229"/>
      <c r="K52" s="63">
        <v>473</v>
      </c>
      <c r="L52" s="64">
        <v>493</v>
      </c>
      <c r="M52" s="64">
        <v>514</v>
      </c>
      <c r="N52" s="64">
        <v>511</v>
      </c>
      <c r="O52" s="65">
        <v>514</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421</v>
      </c>
      <c r="L53" s="69">
        <v>330</v>
      </c>
      <c r="M53" s="69">
        <v>313</v>
      </c>
      <c r="N53" s="69">
        <v>304</v>
      </c>
      <c r="O53" s="70">
        <v>315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13C8o6PrYh4uZYLIP/yVzSZ1OVTdv+u8oQ7VLoxWiJFKjfB4pH6yt8h7qxIRH0swvjZ/1zDMZNhnnn6JsNg2aA==" saltValue="hiqgD0yPkpHFSwxhltHs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540</v>
      </c>
      <c r="J40" s="79" t="s">
        <v>541</v>
      </c>
      <c r="K40" s="79" t="s">
        <v>542</v>
      </c>
      <c r="L40" s="79" t="s">
        <v>543</v>
      </c>
      <c r="M40" s="80" t="s">
        <v>544</v>
      </c>
    </row>
    <row r="41" spans="2:13" ht="27.75" customHeight="1">
      <c r="B41" s="1242" t="s">
        <v>23</v>
      </c>
      <c r="C41" s="1243"/>
      <c r="D41" s="81"/>
      <c r="E41" s="1248" t="s">
        <v>24</v>
      </c>
      <c r="F41" s="1248"/>
      <c r="G41" s="1248"/>
      <c r="H41" s="1249"/>
      <c r="I41" s="82">
        <v>6315</v>
      </c>
      <c r="J41" s="83">
        <v>6688</v>
      </c>
      <c r="K41" s="83">
        <v>6970</v>
      </c>
      <c r="L41" s="83">
        <v>7221</v>
      </c>
      <c r="M41" s="84">
        <v>7509</v>
      </c>
    </row>
    <row r="42" spans="2:13" ht="27.75" customHeight="1">
      <c r="B42" s="1244"/>
      <c r="C42" s="1245"/>
      <c r="D42" s="85"/>
      <c r="E42" s="1250" t="s">
        <v>25</v>
      </c>
      <c r="F42" s="1250"/>
      <c r="G42" s="1250"/>
      <c r="H42" s="1251"/>
      <c r="I42" s="86">
        <v>23</v>
      </c>
      <c r="J42" s="87">
        <v>14</v>
      </c>
      <c r="K42" s="87">
        <v>61</v>
      </c>
      <c r="L42" s="87">
        <v>90</v>
      </c>
      <c r="M42" s="88">
        <v>67</v>
      </c>
    </row>
    <row r="43" spans="2:13" ht="27.75" customHeight="1">
      <c r="B43" s="1244"/>
      <c r="C43" s="1245"/>
      <c r="D43" s="85"/>
      <c r="E43" s="1250" t="s">
        <v>26</v>
      </c>
      <c r="F43" s="1250"/>
      <c r="G43" s="1250"/>
      <c r="H43" s="1251"/>
      <c r="I43" s="86">
        <v>1174</v>
      </c>
      <c r="J43" s="87">
        <v>1103</v>
      </c>
      <c r="K43" s="87">
        <v>1065</v>
      </c>
      <c r="L43" s="87">
        <v>952</v>
      </c>
      <c r="M43" s="88">
        <v>1029</v>
      </c>
    </row>
    <row r="44" spans="2:13" ht="27.75" customHeight="1">
      <c r="B44" s="1244"/>
      <c r="C44" s="1245"/>
      <c r="D44" s="85"/>
      <c r="E44" s="1250" t="s">
        <v>27</v>
      </c>
      <c r="F44" s="1250"/>
      <c r="G44" s="1250"/>
      <c r="H44" s="1251"/>
      <c r="I44" s="86">
        <v>137</v>
      </c>
      <c r="J44" s="87">
        <v>293</v>
      </c>
      <c r="K44" s="87">
        <v>337</v>
      </c>
      <c r="L44" s="87">
        <v>374</v>
      </c>
      <c r="M44" s="88">
        <v>341</v>
      </c>
    </row>
    <row r="45" spans="2:13" ht="27.75" customHeight="1">
      <c r="B45" s="1244"/>
      <c r="C45" s="1245"/>
      <c r="D45" s="85"/>
      <c r="E45" s="1250" t="s">
        <v>28</v>
      </c>
      <c r="F45" s="1250"/>
      <c r="G45" s="1250"/>
      <c r="H45" s="1251"/>
      <c r="I45" s="86">
        <v>1605</v>
      </c>
      <c r="J45" s="87">
        <v>1508</v>
      </c>
      <c r="K45" s="87">
        <v>1468</v>
      </c>
      <c r="L45" s="87">
        <v>1418</v>
      </c>
      <c r="M45" s="88">
        <v>1405</v>
      </c>
    </row>
    <row r="46" spans="2:13" ht="27.75" customHeight="1">
      <c r="B46" s="1244"/>
      <c r="C46" s="1245"/>
      <c r="D46" s="89"/>
      <c r="E46" s="1250" t="s">
        <v>29</v>
      </c>
      <c r="F46" s="1250"/>
      <c r="G46" s="1250"/>
      <c r="H46" s="1251"/>
      <c r="I46" s="86" t="s">
        <v>498</v>
      </c>
      <c r="J46" s="87" t="s">
        <v>498</v>
      </c>
      <c r="K46" s="87" t="s">
        <v>498</v>
      </c>
      <c r="L46" s="87" t="s">
        <v>498</v>
      </c>
      <c r="M46" s="88" t="s">
        <v>498</v>
      </c>
    </row>
    <row r="47" spans="2:13" ht="27.75" customHeight="1">
      <c r="B47" s="1244"/>
      <c r="C47" s="1245"/>
      <c r="D47" s="90"/>
      <c r="E47" s="1252" t="s">
        <v>30</v>
      </c>
      <c r="F47" s="1253"/>
      <c r="G47" s="1253"/>
      <c r="H47" s="1254"/>
      <c r="I47" s="86" t="s">
        <v>498</v>
      </c>
      <c r="J47" s="87" t="s">
        <v>498</v>
      </c>
      <c r="K47" s="87" t="s">
        <v>498</v>
      </c>
      <c r="L47" s="87" t="s">
        <v>498</v>
      </c>
      <c r="M47" s="88" t="s">
        <v>498</v>
      </c>
    </row>
    <row r="48" spans="2:13" ht="27.75" customHeight="1">
      <c r="B48" s="1244"/>
      <c r="C48" s="1245"/>
      <c r="D48" s="85"/>
      <c r="E48" s="1250" t="s">
        <v>31</v>
      </c>
      <c r="F48" s="1250"/>
      <c r="G48" s="1250"/>
      <c r="H48" s="1251"/>
      <c r="I48" s="86" t="s">
        <v>498</v>
      </c>
      <c r="J48" s="87" t="s">
        <v>498</v>
      </c>
      <c r="K48" s="87" t="s">
        <v>498</v>
      </c>
      <c r="L48" s="87" t="s">
        <v>498</v>
      </c>
      <c r="M48" s="88" t="s">
        <v>498</v>
      </c>
    </row>
    <row r="49" spans="2:13" ht="27.75" customHeight="1">
      <c r="B49" s="1246"/>
      <c r="C49" s="1247"/>
      <c r="D49" s="85"/>
      <c r="E49" s="1250" t="s">
        <v>32</v>
      </c>
      <c r="F49" s="1250"/>
      <c r="G49" s="1250"/>
      <c r="H49" s="1251"/>
      <c r="I49" s="86" t="s">
        <v>498</v>
      </c>
      <c r="J49" s="87" t="s">
        <v>498</v>
      </c>
      <c r="K49" s="87" t="s">
        <v>498</v>
      </c>
      <c r="L49" s="87" t="s">
        <v>498</v>
      </c>
      <c r="M49" s="88" t="s">
        <v>498</v>
      </c>
    </row>
    <row r="50" spans="2:13" ht="27.75" customHeight="1">
      <c r="B50" s="1255" t="s">
        <v>33</v>
      </c>
      <c r="C50" s="1256"/>
      <c r="D50" s="91"/>
      <c r="E50" s="1250" t="s">
        <v>34</v>
      </c>
      <c r="F50" s="1250"/>
      <c r="G50" s="1250"/>
      <c r="H50" s="1251"/>
      <c r="I50" s="86">
        <v>2457</v>
      </c>
      <c r="J50" s="87">
        <v>2343</v>
      </c>
      <c r="K50" s="87">
        <v>2578</v>
      </c>
      <c r="L50" s="87">
        <v>2512</v>
      </c>
      <c r="M50" s="88">
        <v>2624</v>
      </c>
    </row>
    <row r="51" spans="2:13" ht="27.75" customHeight="1">
      <c r="B51" s="1244"/>
      <c r="C51" s="1245"/>
      <c r="D51" s="85"/>
      <c r="E51" s="1250" t="s">
        <v>35</v>
      </c>
      <c r="F51" s="1250"/>
      <c r="G51" s="1250"/>
      <c r="H51" s="1251"/>
      <c r="I51" s="86">
        <v>55</v>
      </c>
      <c r="J51" s="87">
        <v>42</v>
      </c>
      <c r="K51" s="87">
        <v>29</v>
      </c>
      <c r="L51" s="87">
        <v>23</v>
      </c>
      <c r="M51" s="88">
        <v>18</v>
      </c>
    </row>
    <row r="52" spans="2:13" ht="27.75" customHeight="1">
      <c r="B52" s="1246"/>
      <c r="C52" s="1247"/>
      <c r="D52" s="85"/>
      <c r="E52" s="1250" t="s">
        <v>36</v>
      </c>
      <c r="F52" s="1250"/>
      <c r="G52" s="1250"/>
      <c r="H52" s="1251"/>
      <c r="I52" s="86">
        <v>5449</v>
      </c>
      <c r="J52" s="87">
        <v>5905</v>
      </c>
      <c r="K52" s="87">
        <v>6211</v>
      </c>
      <c r="L52" s="87">
        <v>6440</v>
      </c>
      <c r="M52" s="88">
        <v>6721</v>
      </c>
    </row>
    <row r="53" spans="2:13" ht="27.75" customHeight="1" thickBot="1">
      <c r="B53" s="1257" t="s">
        <v>37</v>
      </c>
      <c r="C53" s="1258"/>
      <c r="D53" s="92"/>
      <c r="E53" s="1259" t="s">
        <v>38</v>
      </c>
      <c r="F53" s="1259"/>
      <c r="G53" s="1259"/>
      <c r="H53" s="1260"/>
      <c r="I53" s="93">
        <v>1293</v>
      </c>
      <c r="J53" s="94">
        <v>1315</v>
      </c>
      <c r="K53" s="94">
        <v>1084</v>
      </c>
      <c r="L53" s="94">
        <v>1080</v>
      </c>
      <c r="M53" s="95">
        <v>989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3aEP1UMAE1aT08SMq2mFqrn9N7GjzPCPtVBcNzmbAodhqD22jd1lK8JWVXeGxKJjrwZVSQA5szHUveRf8nvLw==" saltValue="dyIGXdv86JmcK95vQzzv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542</v>
      </c>
      <c r="G54" s="104" t="s">
        <v>543</v>
      </c>
      <c r="H54" s="105" t="s">
        <v>544</v>
      </c>
    </row>
    <row r="55" spans="2:8" ht="52.5" customHeight="1">
      <c r="B55" s="106"/>
      <c r="C55" s="1269" t="s">
        <v>41</v>
      </c>
      <c r="D55" s="1269"/>
      <c r="E55" s="1270"/>
      <c r="F55" s="107">
        <v>1445</v>
      </c>
      <c r="G55" s="107">
        <v>1342</v>
      </c>
      <c r="H55" s="108">
        <v>1346</v>
      </c>
    </row>
    <row r="56" spans="2:8" ht="52.5" customHeight="1">
      <c r="B56" s="109"/>
      <c r="C56" s="1271" t="s">
        <v>42</v>
      </c>
      <c r="D56" s="1271"/>
      <c r="E56" s="1272"/>
      <c r="F56" s="110">
        <v>801</v>
      </c>
      <c r="G56" s="110">
        <v>802</v>
      </c>
      <c r="H56" s="111">
        <v>871</v>
      </c>
    </row>
    <row r="57" spans="2:8" ht="53.25" customHeight="1">
      <c r="B57" s="109"/>
      <c r="C57" s="1273" t="s">
        <v>43</v>
      </c>
      <c r="D57" s="1273"/>
      <c r="E57" s="1274"/>
      <c r="F57" s="112">
        <v>248</v>
      </c>
      <c r="G57" s="112">
        <v>251</v>
      </c>
      <c r="H57" s="113">
        <v>782</v>
      </c>
    </row>
    <row r="58" spans="2:8" ht="45.75" customHeight="1">
      <c r="B58" s="114"/>
      <c r="C58" s="1261" t="s">
        <v>570</v>
      </c>
      <c r="D58" s="1262"/>
      <c r="E58" s="1263"/>
      <c r="F58" s="115">
        <v>0</v>
      </c>
      <c r="G58" s="115">
        <v>0</v>
      </c>
      <c r="H58" s="116">
        <v>526</v>
      </c>
    </row>
    <row r="59" spans="2:8" ht="45.75" customHeight="1">
      <c r="B59" s="114"/>
      <c r="C59" s="1261" t="s">
        <v>571</v>
      </c>
      <c r="D59" s="1262"/>
      <c r="E59" s="1263"/>
      <c r="F59" s="115">
        <v>172</v>
      </c>
      <c r="G59" s="115">
        <v>173</v>
      </c>
      <c r="H59" s="116">
        <v>173</v>
      </c>
    </row>
    <row r="60" spans="2:8" ht="45.75" customHeight="1">
      <c r="B60" s="114"/>
      <c r="C60" s="1261" t="s">
        <v>572</v>
      </c>
      <c r="D60" s="1262"/>
      <c r="E60" s="1263"/>
      <c r="F60" s="115">
        <v>65</v>
      </c>
      <c r="G60" s="115">
        <v>65</v>
      </c>
      <c r="H60" s="116">
        <v>65</v>
      </c>
    </row>
    <row r="61" spans="2:8" ht="45.75" customHeight="1">
      <c r="B61" s="114"/>
      <c r="C61" s="1261" t="s">
        <v>573</v>
      </c>
      <c r="D61" s="1262"/>
      <c r="E61" s="1263"/>
      <c r="F61" s="115">
        <v>6</v>
      </c>
      <c r="G61" s="115">
        <v>8</v>
      </c>
      <c r="H61" s="116">
        <v>13</v>
      </c>
    </row>
    <row r="62" spans="2:8" ht="45.75" customHeight="1" thickBot="1">
      <c r="B62" s="117"/>
      <c r="C62" s="1264" t="s">
        <v>574</v>
      </c>
      <c r="D62" s="1265"/>
      <c r="E62" s="1266"/>
      <c r="F62" s="118">
        <v>5</v>
      </c>
      <c r="G62" s="118">
        <v>5</v>
      </c>
      <c r="H62" s="119">
        <v>5</v>
      </c>
    </row>
    <row r="63" spans="2:8" ht="52.5" customHeight="1" thickBot="1">
      <c r="B63" s="120"/>
      <c r="C63" s="1267" t="s">
        <v>44</v>
      </c>
      <c r="D63" s="1267"/>
      <c r="E63" s="1268"/>
      <c r="F63" s="121">
        <v>2494</v>
      </c>
      <c r="G63" s="121">
        <v>2394</v>
      </c>
      <c r="H63" s="122">
        <v>2999</v>
      </c>
    </row>
    <row r="64" spans="2:8" ht="15" customHeight="1"/>
    <row r="65" ht="0" hidden="1" customHeight="1"/>
    <row r="66" ht="0" hidden="1" customHeight="1"/>
  </sheetData>
  <sheetProtection algorithmName="SHA-512" hashValue="YWdJGiuQlnuVVJG4WDZ+Drtn4N1KbpnkMidnTfwfOgzk7mv/dMPyVYM2Ok/s9GSR6kv0uqM3fAdnAh7UDi1iRw==" saltValue="7aO9txXHKV54M7ZHITT3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579</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540</v>
      </c>
      <c r="BQ50" s="1281"/>
      <c r="BR50" s="1281"/>
      <c r="BS50" s="1281"/>
      <c r="BT50" s="1281"/>
      <c r="BU50" s="1281"/>
      <c r="BV50" s="1281"/>
      <c r="BW50" s="1281"/>
      <c r="BX50" s="1281" t="s">
        <v>541</v>
      </c>
      <c r="BY50" s="1281"/>
      <c r="BZ50" s="1281"/>
      <c r="CA50" s="1281"/>
      <c r="CB50" s="1281"/>
      <c r="CC50" s="1281"/>
      <c r="CD50" s="1281"/>
      <c r="CE50" s="1281"/>
      <c r="CF50" s="1281" t="s">
        <v>542</v>
      </c>
      <c r="CG50" s="1281"/>
      <c r="CH50" s="1281"/>
      <c r="CI50" s="1281"/>
      <c r="CJ50" s="1281"/>
      <c r="CK50" s="1281"/>
      <c r="CL50" s="1281"/>
      <c r="CM50" s="1281"/>
      <c r="CN50" s="1281" t="s">
        <v>543</v>
      </c>
      <c r="CO50" s="1281"/>
      <c r="CP50" s="1281"/>
      <c r="CQ50" s="1281"/>
      <c r="CR50" s="1281"/>
      <c r="CS50" s="1281"/>
      <c r="CT50" s="1281"/>
      <c r="CU50" s="1281"/>
      <c r="CV50" s="1281" t="s">
        <v>544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580</v>
      </c>
      <c r="AO51" s="1280"/>
      <c r="AP51" s="1280"/>
      <c r="AQ51" s="1280"/>
      <c r="AR51" s="1280"/>
      <c r="AS51" s="1280"/>
      <c r="AT51" s="1280"/>
      <c r="AU51" s="1280"/>
      <c r="AV51" s="1280"/>
      <c r="AW51" s="1280"/>
      <c r="AX51" s="1280"/>
      <c r="AY51" s="1280"/>
      <c r="AZ51" s="1280"/>
      <c r="BA51" s="1280"/>
      <c r="BB51" s="1280" t="s">
        <v>581</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27.4</v>
      </c>
      <c r="CG51" s="1277"/>
      <c r="CH51" s="1277"/>
      <c r="CI51" s="1277"/>
      <c r="CJ51" s="1277"/>
      <c r="CK51" s="1277"/>
      <c r="CL51" s="1277"/>
      <c r="CM51" s="1277"/>
      <c r="CN51" s="1277">
        <v>27.6</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582</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72.8</v>
      </c>
      <c r="CG53" s="1277"/>
      <c r="CH53" s="1277"/>
      <c r="CI53" s="1277"/>
      <c r="CJ53" s="1277"/>
      <c r="CK53" s="1277"/>
      <c r="CL53" s="1277"/>
      <c r="CM53" s="1277"/>
      <c r="CN53" s="1277">
        <v>56</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583</v>
      </c>
      <c r="AO55" s="1281"/>
      <c r="AP55" s="1281"/>
      <c r="AQ55" s="1281"/>
      <c r="AR55" s="1281"/>
      <c r="AS55" s="1281"/>
      <c r="AT55" s="1281"/>
      <c r="AU55" s="1281"/>
      <c r="AV55" s="1281"/>
      <c r="AW55" s="1281"/>
      <c r="AX55" s="1281"/>
      <c r="AY55" s="1281"/>
      <c r="AZ55" s="1281"/>
      <c r="BA55" s="1281"/>
      <c r="BB55" s="1280" t="s">
        <v>581</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582</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584</v>
      </c>
    </row>
    <row r="64" spans="1:109">
      <c r="B64" s="374"/>
      <c r="G64" s="381"/>
      <c r="I64" s="394"/>
      <c r="J64" s="394"/>
      <c r="K64" s="394"/>
      <c r="L64" s="394"/>
      <c r="M64" s="394"/>
      <c r="N64" s="395"/>
      <c r="AM64" s="381"/>
      <c r="AN64" s="381" t="s">
        <v>578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579</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540</v>
      </c>
      <c r="BQ72" s="1281"/>
      <c r="BR72" s="1281"/>
      <c r="BS72" s="1281"/>
      <c r="BT72" s="1281"/>
      <c r="BU72" s="1281"/>
      <c r="BV72" s="1281"/>
      <c r="BW72" s="1281"/>
      <c r="BX72" s="1281" t="s">
        <v>541</v>
      </c>
      <c r="BY72" s="1281"/>
      <c r="BZ72" s="1281"/>
      <c r="CA72" s="1281"/>
      <c r="CB72" s="1281"/>
      <c r="CC72" s="1281"/>
      <c r="CD72" s="1281"/>
      <c r="CE72" s="1281"/>
      <c r="CF72" s="1281" t="s">
        <v>542</v>
      </c>
      <c r="CG72" s="1281"/>
      <c r="CH72" s="1281"/>
      <c r="CI72" s="1281"/>
      <c r="CJ72" s="1281"/>
      <c r="CK72" s="1281"/>
      <c r="CL72" s="1281"/>
      <c r="CM72" s="1281"/>
      <c r="CN72" s="1281" t="s">
        <v>543</v>
      </c>
      <c r="CO72" s="1281"/>
      <c r="CP72" s="1281"/>
      <c r="CQ72" s="1281"/>
      <c r="CR72" s="1281"/>
      <c r="CS72" s="1281"/>
      <c r="CT72" s="1281"/>
      <c r="CU72" s="1281"/>
      <c r="CV72" s="1281" t="s">
        <v>544</v>
      </c>
      <c r="CW72" s="1281"/>
      <c r="CX72" s="1281"/>
      <c r="CY72" s="1281"/>
      <c r="CZ72" s="1281"/>
      <c r="DA72" s="1281"/>
      <c r="DB72" s="1281"/>
      <c r="DC72" s="1281"/>
    </row>
    <row r="73" spans="2:107">
      <c r="B73" s="374"/>
      <c r="G73" s="1293"/>
      <c r="H73" s="1293"/>
      <c r="I73" s="1293"/>
      <c r="J73" s="1293"/>
      <c r="K73" s="1276"/>
      <c r="L73" s="1276"/>
      <c r="M73" s="1276"/>
      <c r="N73" s="1276"/>
      <c r="AM73" s="383"/>
      <c r="AN73" s="1280" t="s">
        <v>580</v>
      </c>
      <c r="AO73" s="1280"/>
      <c r="AP73" s="1280"/>
      <c r="AQ73" s="1280"/>
      <c r="AR73" s="1280"/>
      <c r="AS73" s="1280"/>
      <c r="AT73" s="1280"/>
      <c r="AU73" s="1280"/>
      <c r="AV73" s="1280"/>
      <c r="AW73" s="1280"/>
      <c r="AX73" s="1280"/>
      <c r="AY73" s="1280"/>
      <c r="AZ73" s="1280"/>
      <c r="BA73" s="1280"/>
      <c r="BB73" s="1280" t="s">
        <v>581</v>
      </c>
      <c r="BC73" s="1280"/>
      <c r="BD73" s="1280"/>
      <c r="BE73" s="1280"/>
      <c r="BF73" s="1280"/>
      <c r="BG73" s="1280"/>
      <c r="BH73" s="1280"/>
      <c r="BI73" s="1280"/>
      <c r="BJ73" s="1280"/>
      <c r="BK73" s="1280"/>
      <c r="BL73" s="1280"/>
      <c r="BM73" s="1280"/>
      <c r="BN73" s="1280"/>
      <c r="BO73" s="1280"/>
      <c r="BP73" s="1277">
        <v>32.9</v>
      </c>
      <c r="BQ73" s="1277"/>
      <c r="BR73" s="1277"/>
      <c r="BS73" s="1277"/>
      <c r="BT73" s="1277"/>
      <c r="BU73" s="1277"/>
      <c r="BV73" s="1277"/>
      <c r="BW73" s="1277"/>
      <c r="BX73" s="1277">
        <v>34.299999999999997</v>
      </c>
      <c r="BY73" s="1277"/>
      <c r="BZ73" s="1277"/>
      <c r="CA73" s="1277"/>
      <c r="CB73" s="1277"/>
      <c r="CC73" s="1277"/>
      <c r="CD73" s="1277"/>
      <c r="CE73" s="1277"/>
      <c r="CF73" s="1277">
        <v>27.4</v>
      </c>
      <c r="CG73" s="1277"/>
      <c r="CH73" s="1277"/>
      <c r="CI73" s="1277"/>
      <c r="CJ73" s="1277"/>
      <c r="CK73" s="1277"/>
      <c r="CL73" s="1277"/>
      <c r="CM73" s="1277"/>
      <c r="CN73" s="1277">
        <v>27.6</v>
      </c>
      <c r="CO73" s="1277"/>
      <c r="CP73" s="1277"/>
      <c r="CQ73" s="1277"/>
      <c r="CR73" s="1277"/>
      <c r="CS73" s="1277"/>
      <c r="CT73" s="1277"/>
      <c r="CU73" s="1277"/>
      <c r="CV73" s="1277">
        <v>26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585</v>
      </c>
      <c r="BC75" s="1280"/>
      <c r="BD75" s="1280"/>
      <c r="BE75" s="1280"/>
      <c r="BF75" s="1280"/>
      <c r="BG75" s="1280"/>
      <c r="BH75" s="1280"/>
      <c r="BI75" s="1280"/>
      <c r="BJ75" s="1280"/>
      <c r="BK75" s="1280"/>
      <c r="BL75" s="1280"/>
      <c r="BM75" s="1280"/>
      <c r="BN75" s="1280"/>
      <c r="BO75" s="1280"/>
      <c r="BP75" s="1277">
        <v>11.5</v>
      </c>
      <c r="BQ75" s="1277"/>
      <c r="BR75" s="1277"/>
      <c r="BS75" s="1277"/>
      <c r="BT75" s="1277"/>
      <c r="BU75" s="1277"/>
      <c r="BV75" s="1277"/>
      <c r="BW75" s="1277"/>
      <c r="BX75" s="1277">
        <v>10.1</v>
      </c>
      <c r="BY75" s="1277"/>
      <c r="BZ75" s="1277"/>
      <c r="CA75" s="1277"/>
      <c r="CB75" s="1277"/>
      <c r="CC75" s="1277"/>
      <c r="CD75" s="1277"/>
      <c r="CE75" s="1277"/>
      <c r="CF75" s="1277">
        <v>9</v>
      </c>
      <c r="CG75" s="1277"/>
      <c r="CH75" s="1277"/>
      <c r="CI75" s="1277"/>
      <c r="CJ75" s="1277"/>
      <c r="CK75" s="1277"/>
      <c r="CL75" s="1277"/>
      <c r="CM75" s="1277"/>
      <c r="CN75" s="1277">
        <v>8.1</v>
      </c>
      <c r="CO75" s="1277"/>
      <c r="CP75" s="1277"/>
      <c r="CQ75" s="1277"/>
      <c r="CR75" s="1277"/>
      <c r="CS75" s="1277"/>
      <c r="CT75" s="1277"/>
      <c r="CU75" s="1277"/>
      <c r="CV75" s="1277">
        <v>8</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583</v>
      </c>
      <c r="AO77" s="1281"/>
      <c r="AP77" s="1281"/>
      <c r="AQ77" s="1281"/>
      <c r="AR77" s="1281"/>
      <c r="AS77" s="1281"/>
      <c r="AT77" s="1281"/>
      <c r="AU77" s="1281"/>
      <c r="AV77" s="1281"/>
      <c r="AW77" s="1281"/>
      <c r="AX77" s="1281"/>
      <c r="AY77" s="1281"/>
      <c r="AZ77" s="1281"/>
      <c r="BA77" s="1281"/>
      <c r="BB77" s="1280" t="s">
        <v>581</v>
      </c>
      <c r="BC77" s="1280"/>
      <c r="BD77" s="1280"/>
      <c r="BE77" s="1280"/>
      <c r="BF77" s="1280"/>
      <c r="BG77" s="1280"/>
      <c r="BH77" s="1280"/>
      <c r="BI77" s="1280"/>
      <c r="BJ77" s="1280"/>
      <c r="BK77" s="1280"/>
      <c r="BL77" s="1280"/>
      <c r="BM77" s="1280"/>
      <c r="BN77" s="1280"/>
      <c r="BO77" s="1280"/>
      <c r="BP77" s="1277">
        <v>24.3</v>
      </c>
      <c r="BQ77" s="1277"/>
      <c r="BR77" s="1277"/>
      <c r="BS77" s="1277"/>
      <c r="BT77" s="1277"/>
      <c r="BU77" s="1277"/>
      <c r="BV77" s="1277"/>
      <c r="BW77" s="1277"/>
      <c r="BX77" s="1277">
        <v>0</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585</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8.5</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qOIsz6hDa0GqGsIfJEDweZJkHedWYMFu/MD+sjAbtNWTzLtXiRxDLVKsYVh9yZClJogHlqtHVi+WDqiR8IccQ==" saltValue="lKvp0FJ/LT7mjwjZuQLb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w+VH4/esimrAGbg2zAPc45u4ymZnkqGOwgOgy4cRV2a6gjFOD7ayWKz5S8vAsN9diUtt281mTC4rbm9NvF9/Q==" saltValue="P6325IlO+le0+mvTkHCMo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h9+nKQK2fnJdzEZF45Ird7yIMixsDOrbc7BAxsgjlsixW6Q8oLY3+EefgVkoFRZSj/Jqc+2g4XypmXFsXtmGQ==" saltValue="v0xWC9A5j96cNx7j205uH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537</v>
      </c>
      <c r="G2" s="136"/>
      <c r="H2" s="137"/>
    </row>
    <row r="3" spans="1:8">
      <c r="A3" s="133" t="s">
        <v>530</v>
      </c>
      <c r="B3" s="138"/>
      <c r="C3" s="139"/>
      <c r="D3" s="140">
        <v>47209</v>
      </c>
      <c r="E3" s="141"/>
      <c r="F3" s="142">
        <v>105751</v>
      </c>
      <c r="G3" s="143"/>
      <c r="H3" s="144"/>
    </row>
    <row r="4" spans="1:8">
      <c r="A4" s="145"/>
      <c r="B4" s="146"/>
      <c r="C4" s="147"/>
      <c r="D4" s="148">
        <v>24130</v>
      </c>
      <c r="E4" s="149"/>
      <c r="F4" s="150">
        <v>49969</v>
      </c>
      <c r="G4" s="151"/>
      <c r="H4" s="152"/>
    </row>
    <row r="5" spans="1:8">
      <c r="A5" s="133" t="s">
        <v>532</v>
      </c>
      <c r="B5" s="138"/>
      <c r="C5" s="139"/>
      <c r="D5" s="140">
        <v>104166</v>
      </c>
      <c r="E5" s="141"/>
      <c r="F5" s="142">
        <v>158564</v>
      </c>
      <c r="G5" s="143"/>
      <c r="H5" s="144"/>
    </row>
    <row r="6" spans="1:8">
      <c r="A6" s="145"/>
      <c r="B6" s="146"/>
      <c r="C6" s="147"/>
      <c r="D6" s="148">
        <v>28030</v>
      </c>
      <c r="E6" s="149"/>
      <c r="F6" s="150">
        <v>48412</v>
      </c>
      <c r="G6" s="151"/>
      <c r="H6" s="152"/>
    </row>
    <row r="7" spans="1:8">
      <c r="A7" s="133" t="s">
        <v>533</v>
      </c>
      <c r="B7" s="138"/>
      <c r="C7" s="139"/>
      <c r="D7" s="140">
        <v>77603</v>
      </c>
      <c r="E7" s="141"/>
      <c r="F7" s="142">
        <v>106092</v>
      </c>
      <c r="G7" s="143"/>
      <c r="H7" s="144"/>
    </row>
    <row r="8" spans="1:8">
      <c r="A8" s="145"/>
      <c r="B8" s="146"/>
      <c r="C8" s="147"/>
      <c r="D8" s="148">
        <v>15455</v>
      </c>
      <c r="E8" s="149"/>
      <c r="F8" s="150">
        <v>44299</v>
      </c>
      <c r="G8" s="151"/>
      <c r="H8" s="152"/>
    </row>
    <row r="9" spans="1:8">
      <c r="A9" s="133" t="s">
        <v>534</v>
      </c>
      <c r="B9" s="138"/>
      <c r="C9" s="139"/>
      <c r="D9" s="140">
        <v>80675</v>
      </c>
      <c r="E9" s="141"/>
      <c r="F9" s="142">
        <v>78903</v>
      </c>
      <c r="G9" s="143"/>
      <c r="H9" s="144"/>
    </row>
    <row r="10" spans="1:8">
      <c r="A10" s="145"/>
      <c r="B10" s="146"/>
      <c r="C10" s="147"/>
      <c r="D10" s="148">
        <v>12551</v>
      </c>
      <c r="E10" s="149"/>
      <c r="F10" s="150">
        <v>49201</v>
      </c>
      <c r="G10" s="151"/>
      <c r="H10" s="152"/>
    </row>
    <row r="11" spans="1:8">
      <c r="A11" s="133" t="s">
        <v>535</v>
      </c>
      <c r="B11" s="138"/>
      <c r="C11" s="139"/>
      <c r="D11" s="140">
        <v>37252</v>
      </c>
      <c r="E11" s="141"/>
      <c r="F11" s="142">
        <v>82993</v>
      </c>
      <c r="G11" s="143"/>
      <c r="H11" s="144"/>
    </row>
    <row r="12" spans="1:8">
      <c r="A12" s="145"/>
      <c r="B12" s="146"/>
      <c r="C12" s="153"/>
      <c r="D12" s="148">
        <v>26615</v>
      </c>
      <c r="E12" s="149"/>
      <c r="F12" s="150">
        <v>46787</v>
      </c>
      <c r="G12" s="151"/>
      <c r="H12" s="152"/>
    </row>
    <row r="13" spans="1:8">
      <c r="A13" s="133"/>
      <c r="B13" s="138"/>
      <c r="C13" s="154"/>
      <c r="D13" s="155">
        <v>69381</v>
      </c>
      <c r="E13" s="156"/>
      <c r="F13" s="157">
        <v>106461</v>
      </c>
      <c r="G13" s="158"/>
      <c r="H13" s="144"/>
    </row>
    <row r="14" spans="1:8">
      <c r="A14" s="145"/>
      <c r="B14" s="146"/>
      <c r="C14" s="147"/>
      <c r="D14" s="148">
        <v>21356</v>
      </c>
      <c r="E14" s="149"/>
      <c r="F14" s="150">
        <v>47734</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10.75</v>
      </c>
      <c r="C19" s="159">
        <f>ROUND(VALUE(SUBSTITUTE(実質収支比率等に係る経年分析!G$48,"▲","-")),2)</f>
        <v>11.52</v>
      </c>
      <c r="D19" s="159">
        <f>ROUND(VALUE(SUBSTITUTE(実質収支比率等に係る経年分析!H$48,"▲","-")),2)</f>
        <v>10.41</v>
      </c>
      <c r="E19" s="159">
        <f>ROUND(VALUE(SUBSTITUTE(実質収支比率等に係る経年分析!I$48,"▲","-")),2)</f>
        <v>11.86</v>
      </c>
      <c r="F19" s="159">
        <f>ROUND(VALUE(SUBSTITUTE(実質収支比率等に係る経年分析!J$48,"▲","-")),2)</f>
        <v>9.61</v>
      </c>
    </row>
    <row r="20" spans="1:11">
      <c r="A20" s="159" t="s">
        <v>48</v>
      </c>
      <c r="B20" s="159">
        <f>ROUND(VALUE(SUBSTITUTE(実質収支比率等に係る経年分析!F$47,"▲","-")),2)</f>
        <v>31.24</v>
      </c>
      <c r="C20" s="159">
        <f>ROUND(VALUE(SUBSTITUTE(実質収支比率等に係る経年分析!G$47,"▲","-")),2)</f>
        <v>29.7</v>
      </c>
      <c r="D20" s="159">
        <f>ROUND(VALUE(SUBSTITUTE(実質収支比率等に係る経年分析!H$47,"▲","-")),2)</f>
        <v>32.46</v>
      </c>
      <c r="E20" s="159">
        <f>ROUND(VALUE(SUBSTITUTE(実質収支比率等に係る経年分析!I$47,"▲","-")),2)</f>
        <v>30.48</v>
      </c>
      <c r="F20" s="159">
        <f>ROUND(VALUE(SUBSTITUTE(実質収支比率等に係る経年分析!J$47,"▲","-")),2)</f>
        <v>31.27</v>
      </c>
    </row>
    <row r="21" spans="1:11">
      <c r="A21" s="159" t="s">
        <v>49</v>
      </c>
      <c r="B21" s="159">
        <f>IF(ISNUMBER(VALUE(SUBSTITUTE(実質収支比率等に係る経年分析!F$49,"▲","-"))),ROUND(VALUE(SUBSTITUTE(実質収支比率等に係る経年分析!F$49,"▲","-")),2),NA())</f>
        <v>-0.18</v>
      </c>
      <c r="C21" s="159">
        <f>IF(ISNUMBER(VALUE(SUBSTITUTE(実質収支比率等に係る経年分析!G$49,"▲","-"))),ROUND(VALUE(SUBSTITUTE(実質収支比率等に係る経年分析!G$49,"▲","-")),2),NA())</f>
        <v>-1.41</v>
      </c>
      <c r="D21" s="159">
        <f>IF(ISNUMBER(VALUE(SUBSTITUTE(実質収支比率等に係る経年分析!H$49,"▲","-"))),ROUND(VALUE(SUBSTITUTE(実質収支比率等に係る経年分析!H$49,"▲","-")),2),NA())</f>
        <v>2.95</v>
      </c>
      <c r="E21" s="159">
        <f>IF(ISNUMBER(VALUE(SUBSTITUTE(実質収支比率等に係る経年分析!I$49,"▲","-"))),ROUND(VALUE(SUBSTITUTE(実質収支比率等に係る経年分析!I$49,"▲","-")),2),NA())</f>
        <v>-1.01</v>
      </c>
      <c r="F21" s="159">
        <f>IF(ISNUMBER(VALUE(SUBSTITUTE(実質収支比率等に係る経年分析!J$49,"▲","-"))),ROUND(VALUE(SUBSTITUTE(実質収支比率等に係る経年分析!J$49,"▲","-")),2),NA())</f>
        <v>-2.4300000000000002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6.34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5.38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5.05</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0.06</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0.06</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浄化槽設置管理等特別会計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c r="A32" s="160" t="str">
        <f>IF(連結実質赤字比率に係る赤字・黒字の構成分析!C$38="",NA(),連結実質赤字比率に係る赤字・黒字の構成分析!C$38)</f>
        <v>国民宿舎事業会計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2.36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1.74</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5.04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2.0499999999999998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1.97</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10.75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11.85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473</v>
      </c>
      <c r="E42" s="161"/>
      <c r="F42" s="161"/>
      <c r="G42" s="161">
        <f>'実質公債費比率（分子）の構造'!L$52</f>
        <v>493</v>
      </c>
      <c r="H42" s="161"/>
      <c r="I42" s="161"/>
      <c r="J42" s="161">
        <f>'実質公債費比率（分子）の構造'!M$52</f>
        <v>514</v>
      </c>
      <c r="K42" s="161"/>
      <c r="L42" s="161"/>
      <c r="M42" s="161">
        <f>'実質公債費比率（分子）の構造'!N$52</f>
        <v>511</v>
      </c>
      <c r="N42" s="161"/>
      <c r="O42" s="161"/>
      <c r="P42" s="161">
        <f>'実質公債費比率（分子）の構造'!O$52</f>
        <v>514</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12</v>
      </c>
      <c r="C44" s="161"/>
      <c r="D44" s="161"/>
      <c r="E44" s="161">
        <f>'実質公債費比率（分子）の構造'!L$50</f>
        <v>13</v>
      </c>
      <c r="F44" s="161"/>
      <c r="G44" s="161"/>
      <c r="H44" s="161">
        <f>'実質公債費比率（分子）の構造'!M$50</f>
        <v>14</v>
      </c>
      <c r="I44" s="161"/>
      <c r="J44" s="161"/>
      <c r="K44" s="161">
        <f>'実質公債費比率（分子）の構造'!N$50</f>
        <v>2</v>
      </c>
      <c r="L44" s="161"/>
      <c r="M44" s="161"/>
      <c r="N44" s="161">
        <f>'実質公債費比率（分子）の構造'!O$50</f>
        <v>23</v>
      </c>
      <c r="O44" s="161"/>
      <c r="P44" s="161"/>
    </row>
    <row r="45" spans="1:16">
      <c r="A45" s="161" t="s">
        <v>59</v>
      </c>
      <c r="B45" s="161">
        <f>'実質公債費比率（分子）の構造'!K$49</f>
        <v>7</v>
      </c>
      <c r="C45" s="161"/>
      <c r="D45" s="161"/>
      <c r="E45" s="161">
        <f>'実質公債費比率（分子）の構造'!L$49</f>
        <v>11</v>
      </c>
      <c r="F45" s="161"/>
      <c r="G45" s="161"/>
      <c r="H45" s="161">
        <f>'実質公債費比率（分子）の構造'!M$49</f>
        <v>21</v>
      </c>
      <c r="I45" s="161"/>
      <c r="J45" s="161"/>
      <c r="K45" s="161">
        <f>'実質公債費比率（分子）の構造'!N$49</f>
        <v>30</v>
      </c>
      <c r="L45" s="161"/>
      <c r="M45" s="161"/>
      <c r="N45" s="161">
        <f>'実質公債費比率（分子）の構造'!O$49</f>
        <v>34</v>
      </c>
      <c r="O45" s="161"/>
      <c r="P45" s="161"/>
    </row>
    <row r="46" spans="1:16">
      <c r="A46" s="161" t="s">
        <v>60</v>
      </c>
      <c r="B46" s="161">
        <f>'実質公債費比率（分子）の構造'!K$48</f>
        <v>89</v>
      </c>
      <c r="C46" s="161"/>
      <c r="D46" s="161"/>
      <c r="E46" s="161">
        <f>'実質公債費比率（分子）の構造'!L$48</f>
        <v>87</v>
      </c>
      <c r="F46" s="161"/>
      <c r="G46" s="161"/>
      <c r="H46" s="161">
        <f>'実質公債費比率（分子）の構造'!M$48</f>
        <v>92</v>
      </c>
      <c r="I46" s="161"/>
      <c r="J46" s="161"/>
      <c r="K46" s="161">
        <f>'実質公債費比率（分子）の構造'!N$48</f>
        <v>103</v>
      </c>
      <c r="L46" s="161"/>
      <c r="M46" s="161"/>
      <c r="N46" s="161">
        <f>'実質公債費比率（分子）の構造'!O$48</f>
        <v>94</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786</v>
      </c>
      <c r="C49" s="161"/>
      <c r="D49" s="161"/>
      <c r="E49" s="161">
        <f>'実質公債費比率（分子）の構造'!L$45</f>
        <v>712</v>
      </c>
      <c r="F49" s="161"/>
      <c r="G49" s="161"/>
      <c r="H49" s="161">
        <f>'実質公債費比率（分子）の構造'!M$45</f>
        <v>700</v>
      </c>
      <c r="I49" s="161"/>
      <c r="J49" s="161"/>
      <c r="K49" s="161">
        <f>'実質公債費比率（分子）の構造'!N$45</f>
        <v>680</v>
      </c>
      <c r="L49" s="161"/>
      <c r="M49" s="161"/>
      <c r="N49" s="161">
        <f>'実質公債費比率（分子）の構造'!O$45</f>
        <v>678</v>
      </c>
      <c r="O49" s="161"/>
      <c r="P49" s="161"/>
    </row>
    <row r="50" spans="1:16">
      <c r="A50" s="161" t="s">
        <v>64</v>
      </c>
      <c r="B50" s="161" t="e">
        <f>NA()</f>
        <v>#N/A</v>
      </c>
      <c r="C50" s="161">
        <f>IF(ISNUMBER('実質公債費比率（分子）の構造'!K$53),'実質公債費比率（分子）の構造'!K$53,NA())</f>
        <v>421</v>
      </c>
      <c r="D50" s="161" t="e">
        <f>NA()</f>
        <v>#N/A</v>
      </c>
      <c r="E50" s="161" t="e">
        <f>NA()</f>
        <v>#N/A</v>
      </c>
      <c r="F50" s="161">
        <f>IF(ISNUMBER('実質公債費比率（分子）の構造'!L$53),'実質公債費比率（分子）の構造'!L$53,NA())</f>
        <v>330</v>
      </c>
      <c r="G50" s="161" t="e">
        <f>NA()</f>
        <v>#N/A</v>
      </c>
      <c r="H50" s="161" t="e">
        <f>NA()</f>
        <v>#N/A</v>
      </c>
      <c r="I50" s="161">
        <f>IF(ISNUMBER('実質公債費比率（分子）の構造'!M$53),'実質公債費比率（分子）の構造'!M$53,NA())</f>
        <v>313</v>
      </c>
      <c r="J50" s="161" t="e">
        <f>NA()</f>
        <v>#N/A</v>
      </c>
      <c r="K50" s="161" t="e">
        <f>NA()</f>
        <v>#N/A</v>
      </c>
      <c r="L50" s="161">
        <f>IF(ISNUMBER('実質公債費比率（分子）の構造'!N$53),'実質公債費比率（分子）の構造'!N$53,NA())</f>
        <v>304</v>
      </c>
      <c r="M50" s="161" t="e">
        <f>NA()</f>
        <v>#N/A</v>
      </c>
      <c r="N50" s="161" t="e">
        <f>NA()</f>
        <v>#N/A</v>
      </c>
      <c r="O50" s="161">
        <f>IF(ISNUMBER('実質公債費比率（分子）の構造'!O$53),'実質公債費比率（分子）の構造'!O$53,NA())</f>
        <v>315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5449</v>
      </c>
      <c r="E56" s="160"/>
      <c r="F56" s="160"/>
      <c r="G56" s="160">
        <f>'将来負担比率（分子）の構造'!J$52</f>
        <v>5905</v>
      </c>
      <c r="H56" s="160"/>
      <c r="I56" s="160"/>
      <c r="J56" s="160">
        <f>'将来負担比率（分子）の構造'!K$52</f>
        <v>6211</v>
      </c>
      <c r="K56" s="160"/>
      <c r="L56" s="160"/>
      <c r="M56" s="160">
        <f>'将来負担比率（分子）の構造'!L$52</f>
        <v>6440</v>
      </c>
      <c r="N56" s="160"/>
      <c r="O56" s="160"/>
      <c r="P56" s="160">
        <f>'将来負担比率（分子）の構造'!M$52</f>
        <v>6721</v>
      </c>
    </row>
    <row r="57" spans="1:16">
      <c r="A57" s="160" t="s">
        <v>35</v>
      </c>
      <c r="B57" s="160"/>
      <c r="C57" s="160"/>
      <c r="D57" s="160">
        <f>'将来負担比率（分子）の構造'!I$51</f>
        <v>55</v>
      </c>
      <c r="E57" s="160"/>
      <c r="F57" s="160"/>
      <c r="G57" s="160">
        <f>'将来負担比率（分子）の構造'!J$51</f>
        <v>42</v>
      </c>
      <c r="H57" s="160"/>
      <c r="I57" s="160"/>
      <c r="J57" s="160">
        <f>'将来負担比率（分子）の構造'!K$51</f>
        <v>29</v>
      </c>
      <c r="K57" s="160"/>
      <c r="L57" s="160"/>
      <c r="M57" s="160">
        <f>'将来負担比率（分子）の構造'!L$51</f>
        <v>23</v>
      </c>
      <c r="N57" s="160"/>
      <c r="O57" s="160"/>
      <c r="P57" s="160">
        <f>'将来負担比率（分子）の構造'!M$51</f>
        <v>18</v>
      </c>
    </row>
    <row r="58" spans="1:16">
      <c r="A58" s="160" t="s">
        <v>34</v>
      </c>
      <c r="B58" s="160"/>
      <c r="C58" s="160"/>
      <c r="D58" s="160">
        <f>'将来負担比率（分子）の構造'!I$50</f>
        <v>2457</v>
      </c>
      <c r="E58" s="160"/>
      <c r="F58" s="160"/>
      <c r="G58" s="160">
        <f>'将来負担比率（分子）の構造'!J$50</f>
        <v>2343</v>
      </c>
      <c r="H58" s="160"/>
      <c r="I58" s="160"/>
      <c r="J58" s="160">
        <f>'将来負担比率（分子）の構造'!K$50</f>
        <v>2578</v>
      </c>
      <c r="K58" s="160"/>
      <c r="L58" s="160"/>
      <c r="M58" s="160">
        <f>'将来負担比率（分子）の構造'!L$50</f>
        <v>2512</v>
      </c>
      <c r="N58" s="160"/>
      <c r="O58" s="160"/>
      <c r="P58" s="160">
        <f>'将来負担比率（分子）の構造'!M$50</f>
        <v>2624</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1605</v>
      </c>
      <c r="C62" s="160"/>
      <c r="D62" s="160"/>
      <c r="E62" s="160">
        <f>'将来負担比率（分子）の構造'!J$45</f>
        <v>1508</v>
      </c>
      <c r="F62" s="160"/>
      <c r="G62" s="160"/>
      <c r="H62" s="160">
        <f>'将来負担比率（分子）の構造'!K$45</f>
        <v>1468</v>
      </c>
      <c r="I62" s="160"/>
      <c r="J62" s="160"/>
      <c r="K62" s="160">
        <f>'将来負担比率（分子）の構造'!L$45</f>
        <v>1418</v>
      </c>
      <c r="L62" s="160"/>
      <c r="M62" s="160"/>
      <c r="N62" s="160">
        <f>'将来負担比率（分子）の構造'!M$45</f>
        <v>1405</v>
      </c>
      <c r="O62" s="160"/>
      <c r="P62" s="160"/>
    </row>
    <row r="63" spans="1:16">
      <c r="A63" s="160" t="s">
        <v>27</v>
      </c>
      <c r="B63" s="160">
        <f>'将来負担比率（分子）の構造'!I$44</f>
        <v>137</v>
      </c>
      <c r="C63" s="160"/>
      <c r="D63" s="160"/>
      <c r="E63" s="160">
        <f>'将来負担比率（分子）の構造'!J$44</f>
        <v>293</v>
      </c>
      <c r="F63" s="160"/>
      <c r="G63" s="160"/>
      <c r="H63" s="160">
        <f>'将来負担比率（分子）の構造'!K$44</f>
        <v>337</v>
      </c>
      <c r="I63" s="160"/>
      <c r="J63" s="160"/>
      <c r="K63" s="160">
        <f>'将来負担比率（分子）の構造'!L$44</f>
        <v>374</v>
      </c>
      <c r="L63" s="160"/>
      <c r="M63" s="160"/>
      <c r="N63" s="160">
        <f>'将来負担比率（分子）の構造'!M$44</f>
        <v>341</v>
      </c>
      <c r="O63" s="160"/>
      <c r="P63" s="160"/>
    </row>
    <row r="64" spans="1:16">
      <c r="A64" s="160" t="s">
        <v>26</v>
      </c>
      <c r="B64" s="160">
        <f>'将来負担比率（分子）の構造'!I$43</f>
        <v>1174</v>
      </c>
      <c r="C64" s="160"/>
      <c r="D64" s="160"/>
      <c r="E64" s="160">
        <f>'将来負担比率（分子）の構造'!J$43</f>
        <v>1103</v>
      </c>
      <c r="F64" s="160"/>
      <c r="G64" s="160"/>
      <c r="H64" s="160">
        <f>'将来負担比率（分子）の構造'!K$43</f>
        <v>1065</v>
      </c>
      <c r="I64" s="160"/>
      <c r="J64" s="160"/>
      <c r="K64" s="160">
        <f>'将来負担比率（分子）の構造'!L$43</f>
        <v>952</v>
      </c>
      <c r="L64" s="160"/>
      <c r="M64" s="160"/>
      <c r="N64" s="160">
        <f>'将来負担比率（分子）の構造'!M$43</f>
        <v>1029</v>
      </c>
      <c r="O64" s="160"/>
      <c r="P64" s="160"/>
    </row>
    <row r="65" spans="1:16">
      <c r="A65" s="160" t="s">
        <v>25</v>
      </c>
      <c r="B65" s="160">
        <f>'将来負担比率（分子）の構造'!I$42</f>
        <v>23</v>
      </c>
      <c r="C65" s="160"/>
      <c r="D65" s="160"/>
      <c r="E65" s="160">
        <f>'将来負担比率（分子）の構造'!J$42</f>
        <v>14</v>
      </c>
      <c r="F65" s="160"/>
      <c r="G65" s="160"/>
      <c r="H65" s="160">
        <f>'将来負担比率（分子）の構造'!K$42</f>
        <v>61</v>
      </c>
      <c r="I65" s="160"/>
      <c r="J65" s="160"/>
      <c r="K65" s="160">
        <f>'将来負担比率（分子）の構造'!L$42</f>
        <v>90</v>
      </c>
      <c r="L65" s="160"/>
      <c r="M65" s="160"/>
      <c r="N65" s="160">
        <f>'将来負担比率（分子）の構造'!M$42</f>
        <v>67</v>
      </c>
      <c r="O65" s="160"/>
      <c r="P65" s="160"/>
    </row>
    <row r="66" spans="1:16">
      <c r="A66" s="160" t="s">
        <v>24</v>
      </c>
      <c r="B66" s="160">
        <f>'将来負担比率（分子）の構造'!I$41</f>
        <v>6315</v>
      </c>
      <c r="C66" s="160"/>
      <c r="D66" s="160"/>
      <c r="E66" s="160">
        <f>'将来負担比率（分子）の構造'!J$41</f>
        <v>6688</v>
      </c>
      <c r="F66" s="160"/>
      <c r="G66" s="160"/>
      <c r="H66" s="160">
        <f>'将来負担比率（分子）の構造'!K$41</f>
        <v>6970</v>
      </c>
      <c r="I66" s="160"/>
      <c r="J66" s="160"/>
      <c r="K66" s="160">
        <f>'将来負担比率（分子）の構造'!L$41</f>
        <v>7221</v>
      </c>
      <c r="L66" s="160"/>
      <c r="M66" s="160"/>
      <c r="N66" s="160">
        <f>'将来負担比率（分子）の構造'!M$41</f>
        <v>7509</v>
      </c>
      <c r="O66" s="160"/>
      <c r="P66" s="160"/>
    </row>
    <row r="67" spans="1:16">
      <c r="A67" s="160" t="s">
        <v>68</v>
      </c>
      <c r="B67" s="160" t="e">
        <f>NA()</f>
        <v>#N/A</v>
      </c>
      <c r="C67" s="160">
        <f>IF(ISNUMBER('将来負担比率（分子）の構造'!I$53), IF('将来負担比率（分子）の構造'!I$53 &lt; 0, 0, '将来負担比率（分子）の構造'!I$53), NA())</f>
        <v>1293</v>
      </c>
      <c r="D67" s="160" t="e">
        <f>NA()</f>
        <v>#N/A</v>
      </c>
      <c r="E67" s="160" t="e">
        <f>NA()</f>
        <v>#N/A</v>
      </c>
      <c r="F67" s="160">
        <f>IF(ISNUMBER('将来負担比率（分子）の構造'!J$53), IF('将来負担比率（分子）の構造'!J$53 &lt; 0, 0, '将来負担比率（分子）の構造'!J$53), NA())</f>
        <v>1315</v>
      </c>
      <c r="G67" s="160" t="e">
        <f>NA()</f>
        <v>#N/A</v>
      </c>
      <c r="H67" s="160" t="e">
        <f>NA()</f>
        <v>#N/A</v>
      </c>
      <c r="I67" s="160">
        <f>IF(ISNUMBER('将来負担比率（分子）の構造'!K$53), IF('将来負担比率（分子）の構造'!K$53 &lt; 0, 0, '将来負担比率（分子）の構造'!K$53), NA())</f>
        <v>1084</v>
      </c>
      <c r="J67" s="160" t="e">
        <f>NA()</f>
        <v>#N/A</v>
      </c>
      <c r="K67" s="160" t="e">
        <f>NA()</f>
        <v>#N/A</v>
      </c>
      <c r="L67" s="160">
        <f>IF(ISNUMBER('将来負担比率（分子）の構造'!L$53), IF('将来負担比率（分子）の構造'!L$53 &lt; 0, 0, '将来負担比率（分子）の構造'!L$53), NA())</f>
        <v>1080</v>
      </c>
      <c r="M67" s="160" t="e">
        <f>NA()</f>
        <v>#N/A</v>
      </c>
      <c r="N67" s="160" t="e">
        <f>NA()</f>
        <v>#N/A</v>
      </c>
      <c r="O67" s="160">
        <f>IF(ISNUMBER('将来負担比率（分子）の構造'!M$53), IF('将来負担比率（分子）の構造'!M$53 &lt; 0, 0, '将来負担比率（分子）の構造'!M$53), NA())</f>
        <v>989</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1445</v>
      </c>
      <c r="C72" s="164">
        <f>基金残高に係る経年分析!G55</f>
        <v>1342</v>
      </c>
      <c r="D72" s="164">
        <f>基金残高に係る経年分析!H55</f>
        <v>1346</v>
      </c>
    </row>
    <row r="73" spans="1:16">
      <c r="A73" s="163" t="s">
        <v>71</v>
      </c>
      <c r="B73" s="164">
        <f>基金残高に係る経年分析!F56</f>
        <v>801</v>
      </c>
      <c r="C73" s="164">
        <f>基金残高に係る経年分析!G56</f>
        <v>802</v>
      </c>
      <c r="D73" s="164">
        <f>基金残高に係る経年分析!H56</f>
        <v>871</v>
      </c>
    </row>
    <row r="74" spans="1:16">
      <c r="A74" s="163" t="s">
        <v>72</v>
      </c>
      <c r="B74" s="164">
        <f>基金残高に係る経年分析!F57</f>
        <v>248</v>
      </c>
      <c r="C74" s="164">
        <f>基金残高に係る経年分析!G57</f>
        <v>251</v>
      </c>
      <c r="D74" s="164">
        <f>基金残高に係る経年分析!H57</f>
        <v>782</v>
      </c>
    </row>
  </sheetData>
  <sheetProtection algorithmName="SHA-512" hashValue="xPYL4EILqILUwQ92F1MJaFvyzZunpOM2aL3fR183SFriTHO0G5/wOXCnC+2JWHJe3XkDlTIyiZuPEwO8ORhxCg==" saltValue="8E4m0tAZYC83l+W9wycU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1327432</v>
      </c>
      <c r="S5" s="649"/>
      <c r="T5" s="649"/>
      <c r="U5" s="649"/>
      <c r="V5" s="649"/>
      <c r="W5" s="649"/>
      <c r="X5" s="649"/>
      <c r="Y5" s="650"/>
      <c r="Z5" s="651">
        <v>18.5</v>
      </c>
      <c r="AA5" s="651"/>
      <c r="AB5" s="651"/>
      <c r="AC5" s="651"/>
      <c r="AD5" s="652">
        <v>1327432</v>
      </c>
      <c r="AE5" s="652"/>
      <c r="AF5" s="652"/>
      <c r="AG5" s="652"/>
      <c r="AH5" s="652"/>
      <c r="AI5" s="652"/>
      <c r="AJ5" s="652"/>
      <c r="AK5" s="652"/>
      <c r="AL5" s="653">
        <v>31.7</v>
      </c>
      <c r="AM5" s="654"/>
      <c r="AN5" s="654"/>
      <c r="AO5" s="655"/>
      <c r="AP5" s="645" t="s">
        <v>219</v>
      </c>
      <c r="AQ5" s="646"/>
      <c r="AR5" s="646"/>
      <c r="AS5" s="646"/>
      <c r="AT5" s="646"/>
      <c r="AU5" s="646"/>
      <c r="AV5" s="646"/>
      <c r="AW5" s="646"/>
      <c r="AX5" s="646"/>
      <c r="AY5" s="646"/>
      <c r="AZ5" s="646"/>
      <c r="BA5" s="646"/>
      <c r="BB5" s="646"/>
      <c r="BC5" s="646"/>
      <c r="BD5" s="646"/>
      <c r="BE5" s="646"/>
      <c r="BF5" s="647"/>
      <c r="BG5" s="659">
        <v>1321266</v>
      </c>
      <c r="BH5" s="660"/>
      <c r="BI5" s="660"/>
      <c r="BJ5" s="660"/>
      <c r="BK5" s="660"/>
      <c r="BL5" s="660"/>
      <c r="BM5" s="660"/>
      <c r="BN5" s="661"/>
      <c r="BO5" s="662">
        <v>99.5</v>
      </c>
      <c r="BP5" s="662"/>
      <c r="BQ5" s="662"/>
      <c r="BR5" s="662"/>
      <c r="BS5" s="663" t="s">
        <v>220</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212</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53433</v>
      </c>
      <c r="S6" s="660"/>
      <c r="T6" s="660"/>
      <c r="U6" s="660"/>
      <c r="V6" s="660"/>
      <c r="W6" s="660"/>
      <c r="X6" s="660"/>
      <c r="Y6" s="661"/>
      <c r="Z6" s="662">
        <v>0.7</v>
      </c>
      <c r="AA6" s="662"/>
      <c r="AB6" s="662"/>
      <c r="AC6" s="662"/>
      <c r="AD6" s="663">
        <v>53433</v>
      </c>
      <c r="AE6" s="663"/>
      <c r="AF6" s="663"/>
      <c r="AG6" s="663"/>
      <c r="AH6" s="663"/>
      <c r="AI6" s="663"/>
      <c r="AJ6" s="663"/>
      <c r="AK6" s="663"/>
      <c r="AL6" s="664">
        <v>1.3</v>
      </c>
      <c r="AM6" s="665"/>
      <c r="AN6" s="665"/>
      <c r="AO6" s="666"/>
      <c r="AP6" s="656" t="s">
        <v>225</v>
      </c>
      <c r="AQ6" s="657"/>
      <c r="AR6" s="657"/>
      <c r="AS6" s="657"/>
      <c r="AT6" s="657"/>
      <c r="AU6" s="657"/>
      <c r="AV6" s="657"/>
      <c r="AW6" s="657"/>
      <c r="AX6" s="657"/>
      <c r="AY6" s="657"/>
      <c r="AZ6" s="657"/>
      <c r="BA6" s="657"/>
      <c r="BB6" s="657"/>
      <c r="BC6" s="657"/>
      <c r="BD6" s="657"/>
      <c r="BE6" s="657"/>
      <c r="BF6" s="658"/>
      <c r="BG6" s="659">
        <v>1321266</v>
      </c>
      <c r="BH6" s="660"/>
      <c r="BI6" s="660"/>
      <c r="BJ6" s="660"/>
      <c r="BK6" s="660"/>
      <c r="BL6" s="660"/>
      <c r="BM6" s="660"/>
      <c r="BN6" s="661"/>
      <c r="BO6" s="662">
        <v>99.5</v>
      </c>
      <c r="BP6" s="662"/>
      <c r="BQ6" s="662"/>
      <c r="BR6" s="662"/>
      <c r="BS6" s="663" t="s">
        <v>226</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73639</v>
      </c>
      <c r="CS6" s="660"/>
      <c r="CT6" s="660"/>
      <c r="CU6" s="660"/>
      <c r="CV6" s="660"/>
      <c r="CW6" s="660"/>
      <c r="CX6" s="660"/>
      <c r="CY6" s="661"/>
      <c r="CZ6" s="653">
        <v>1.1000000000000001</v>
      </c>
      <c r="DA6" s="654"/>
      <c r="DB6" s="654"/>
      <c r="DC6" s="673"/>
      <c r="DD6" s="668" t="s">
        <v>226</v>
      </c>
      <c r="DE6" s="660"/>
      <c r="DF6" s="660"/>
      <c r="DG6" s="660"/>
      <c r="DH6" s="660"/>
      <c r="DI6" s="660"/>
      <c r="DJ6" s="660"/>
      <c r="DK6" s="660"/>
      <c r="DL6" s="660"/>
      <c r="DM6" s="660"/>
      <c r="DN6" s="660"/>
      <c r="DO6" s="660"/>
      <c r="DP6" s="661"/>
      <c r="DQ6" s="668">
        <v>73639</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1623</v>
      </c>
      <c r="S7" s="660"/>
      <c r="T7" s="660"/>
      <c r="U7" s="660"/>
      <c r="V7" s="660"/>
      <c r="W7" s="660"/>
      <c r="X7" s="660"/>
      <c r="Y7" s="661"/>
      <c r="Z7" s="662">
        <v>0</v>
      </c>
      <c r="AA7" s="662"/>
      <c r="AB7" s="662"/>
      <c r="AC7" s="662"/>
      <c r="AD7" s="663">
        <v>1623</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520033</v>
      </c>
      <c r="BH7" s="660"/>
      <c r="BI7" s="660"/>
      <c r="BJ7" s="660"/>
      <c r="BK7" s="660"/>
      <c r="BL7" s="660"/>
      <c r="BM7" s="660"/>
      <c r="BN7" s="661"/>
      <c r="BO7" s="662">
        <v>39.200000000000003</v>
      </c>
      <c r="BP7" s="662"/>
      <c r="BQ7" s="662"/>
      <c r="BR7" s="662"/>
      <c r="BS7" s="663" t="s">
        <v>226</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1400549</v>
      </c>
      <c r="CS7" s="660"/>
      <c r="CT7" s="660"/>
      <c r="CU7" s="660"/>
      <c r="CV7" s="660"/>
      <c r="CW7" s="660"/>
      <c r="CX7" s="660"/>
      <c r="CY7" s="661"/>
      <c r="CZ7" s="662">
        <v>20.7</v>
      </c>
      <c r="DA7" s="662"/>
      <c r="DB7" s="662"/>
      <c r="DC7" s="662"/>
      <c r="DD7" s="668">
        <v>65066</v>
      </c>
      <c r="DE7" s="660"/>
      <c r="DF7" s="660"/>
      <c r="DG7" s="660"/>
      <c r="DH7" s="660"/>
      <c r="DI7" s="660"/>
      <c r="DJ7" s="660"/>
      <c r="DK7" s="660"/>
      <c r="DL7" s="660"/>
      <c r="DM7" s="660"/>
      <c r="DN7" s="660"/>
      <c r="DO7" s="660"/>
      <c r="DP7" s="661"/>
      <c r="DQ7" s="668">
        <v>752993</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5559</v>
      </c>
      <c r="S8" s="660"/>
      <c r="T8" s="660"/>
      <c r="U8" s="660"/>
      <c r="V8" s="660"/>
      <c r="W8" s="660"/>
      <c r="X8" s="660"/>
      <c r="Y8" s="661"/>
      <c r="Z8" s="662">
        <v>0.1</v>
      </c>
      <c r="AA8" s="662"/>
      <c r="AB8" s="662"/>
      <c r="AC8" s="662"/>
      <c r="AD8" s="663">
        <v>5559</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20976</v>
      </c>
      <c r="BH8" s="660"/>
      <c r="BI8" s="660"/>
      <c r="BJ8" s="660"/>
      <c r="BK8" s="660"/>
      <c r="BL8" s="660"/>
      <c r="BM8" s="660"/>
      <c r="BN8" s="661"/>
      <c r="BO8" s="662">
        <v>1.6</v>
      </c>
      <c r="BP8" s="662"/>
      <c r="BQ8" s="662"/>
      <c r="BR8" s="662"/>
      <c r="BS8" s="668" t="s">
        <v>226</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1967943</v>
      </c>
      <c r="CS8" s="660"/>
      <c r="CT8" s="660"/>
      <c r="CU8" s="660"/>
      <c r="CV8" s="660"/>
      <c r="CW8" s="660"/>
      <c r="CX8" s="660"/>
      <c r="CY8" s="661"/>
      <c r="CZ8" s="662">
        <v>29.1</v>
      </c>
      <c r="DA8" s="662"/>
      <c r="DB8" s="662"/>
      <c r="DC8" s="662"/>
      <c r="DD8" s="668">
        <v>3572</v>
      </c>
      <c r="DE8" s="660"/>
      <c r="DF8" s="660"/>
      <c r="DG8" s="660"/>
      <c r="DH8" s="660"/>
      <c r="DI8" s="660"/>
      <c r="DJ8" s="660"/>
      <c r="DK8" s="660"/>
      <c r="DL8" s="660"/>
      <c r="DM8" s="660"/>
      <c r="DN8" s="660"/>
      <c r="DO8" s="660"/>
      <c r="DP8" s="661"/>
      <c r="DQ8" s="668">
        <v>1267565</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6051</v>
      </c>
      <c r="S9" s="660"/>
      <c r="T9" s="660"/>
      <c r="U9" s="660"/>
      <c r="V9" s="660"/>
      <c r="W9" s="660"/>
      <c r="X9" s="660"/>
      <c r="Y9" s="661"/>
      <c r="Z9" s="662">
        <v>0.1</v>
      </c>
      <c r="AA9" s="662"/>
      <c r="AB9" s="662"/>
      <c r="AC9" s="662"/>
      <c r="AD9" s="663">
        <v>6051</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443197</v>
      </c>
      <c r="BH9" s="660"/>
      <c r="BI9" s="660"/>
      <c r="BJ9" s="660"/>
      <c r="BK9" s="660"/>
      <c r="BL9" s="660"/>
      <c r="BM9" s="660"/>
      <c r="BN9" s="661"/>
      <c r="BO9" s="662">
        <v>33.4</v>
      </c>
      <c r="BP9" s="662"/>
      <c r="BQ9" s="662"/>
      <c r="BR9" s="662"/>
      <c r="BS9" s="668" t="s">
        <v>226</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693159</v>
      </c>
      <c r="CS9" s="660"/>
      <c r="CT9" s="660"/>
      <c r="CU9" s="660"/>
      <c r="CV9" s="660"/>
      <c r="CW9" s="660"/>
      <c r="CX9" s="660"/>
      <c r="CY9" s="661"/>
      <c r="CZ9" s="662">
        <v>10.3</v>
      </c>
      <c r="DA9" s="662"/>
      <c r="DB9" s="662"/>
      <c r="DC9" s="662"/>
      <c r="DD9" s="668">
        <v>4482</v>
      </c>
      <c r="DE9" s="660"/>
      <c r="DF9" s="660"/>
      <c r="DG9" s="660"/>
      <c r="DH9" s="660"/>
      <c r="DI9" s="660"/>
      <c r="DJ9" s="660"/>
      <c r="DK9" s="660"/>
      <c r="DL9" s="660"/>
      <c r="DM9" s="660"/>
      <c r="DN9" s="660"/>
      <c r="DO9" s="660"/>
      <c r="DP9" s="661"/>
      <c r="DQ9" s="668">
        <v>612880</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226</v>
      </c>
      <c r="S10" s="660"/>
      <c r="T10" s="660"/>
      <c r="U10" s="660"/>
      <c r="V10" s="660"/>
      <c r="W10" s="660"/>
      <c r="X10" s="660"/>
      <c r="Y10" s="661"/>
      <c r="Z10" s="662" t="s">
        <v>226</v>
      </c>
      <c r="AA10" s="662"/>
      <c r="AB10" s="662"/>
      <c r="AC10" s="662"/>
      <c r="AD10" s="663" t="s">
        <v>131</v>
      </c>
      <c r="AE10" s="663"/>
      <c r="AF10" s="663"/>
      <c r="AG10" s="663"/>
      <c r="AH10" s="663"/>
      <c r="AI10" s="663"/>
      <c r="AJ10" s="663"/>
      <c r="AK10" s="663"/>
      <c r="AL10" s="664" t="s">
        <v>220</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23240</v>
      </c>
      <c r="BH10" s="660"/>
      <c r="BI10" s="660"/>
      <c r="BJ10" s="660"/>
      <c r="BK10" s="660"/>
      <c r="BL10" s="660"/>
      <c r="BM10" s="660"/>
      <c r="BN10" s="661"/>
      <c r="BO10" s="662">
        <v>1.8</v>
      </c>
      <c r="BP10" s="662"/>
      <c r="BQ10" s="662"/>
      <c r="BR10" s="662"/>
      <c r="BS10" s="668" t="s">
        <v>220</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t="s">
        <v>220</v>
      </c>
      <c r="CS10" s="660"/>
      <c r="CT10" s="660"/>
      <c r="CU10" s="660"/>
      <c r="CV10" s="660"/>
      <c r="CW10" s="660"/>
      <c r="CX10" s="660"/>
      <c r="CY10" s="661"/>
      <c r="CZ10" s="662" t="s">
        <v>226</v>
      </c>
      <c r="DA10" s="662"/>
      <c r="DB10" s="662"/>
      <c r="DC10" s="662"/>
      <c r="DD10" s="668" t="s">
        <v>226</v>
      </c>
      <c r="DE10" s="660"/>
      <c r="DF10" s="660"/>
      <c r="DG10" s="660"/>
      <c r="DH10" s="660"/>
      <c r="DI10" s="660"/>
      <c r="DJ10" s="660"/>
      <c r="DK10" s="660"/>
      <c r="DL10" s="660"/>
      <c r="DM10" s="660"/>
      <c r="DN10" s="660"/>
      <c r="DO10" s="660"/>
      <c r="DP10" s="661"/>
      <c r="DQ10" s="668" t="s">
        <v>226</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220</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226</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32620</v>
      </c>
      <c r="BH11" s="660"/>
      <c r="BI11" s="660"/>
      <c r="BJ11" s="660"/>
      <c r="BK11" s="660"/>
      <c r="BL11" s="660"/>
      <c r="BM11" s="660"/>
      <c r="BN11" s="661"/>
      <c r="BO11" s="662">
        <v>2.5</v>
      </c>
      <c r="BP11" s="662"/>
      <c r="BQ11" s="662"/>
      <c r="BR11" s="662"/>
      <c r="BS11" s="668" t="s">
        <v>220</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245030</v>
      </c>
      <c r="CS11" s="660"/>
      <c r="CT11" s="660"/>
      <c r="CU11" s="660"/>
      <c r="CV11" s="660"/>
      <c r="CW11" s="660"/>
      <c r="CX11" s="660"/>
      <c r="CY11" s="661"/>
      <c r="CZ11" s="662">
        <v>3.6</v>
      </c>
      <c r="DA11" s="662"/>
      <c r="DB11" s="662"/>
      <c r="DC11" s="662"/>
      <c r="DD11" s="668">
        <v>55492</v>
      </c>
      <c r="DE11" s="660"/>
      <c r="DF11" s="660"/>
      <c r="DG11" s="660"/>
      <c r="DH11" s="660"/>
      <c r="DI11" s="660"/>
      <c r="DJ11" s="660"/>
      <c r="DK11" s="660"/>
      <c r="DL11" s="660"/>
      <c r="DM11" s="660"/>
      <c r="DN11" s="660"/>
      <c r="DO11" s="660"/>
      <c r="DP11" s="661"/>
      <c r="DQ11" s="668">
        <v>175672</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198242</v>
      </c>
      <c r="S12" s="660"/>
      <c r="T12" s="660"/>
      <c r="U12" s="660"/>
      <c r="V12" s="660"/>
      <c r="W12" s="660"/>
      <c r="X12" s="660"/>
      <c r="Y12" s="661"/>
      <c r="Z12" s="662">
        <v>2.8</v>
      </c>
      <c r="AA12" s="662"/>
      <c r="AB12" s="662"/>
      <c r="AC12" s="662"/>
      <c r="AD12" s="663">
        <v>198242</v>
      </c>
      <c r="AE12" s="663"/>
      <c r="AF12" s="663"/>
      <c r="AG12" s="663"/>
      <c r="AH12" s="663"/>
      <c r="AI12" s="663"/>
      <c r="AJ12" s="663"/>
      <c r="AK12" s="663"/>
      <c r="AL12" s="664">
        <v>4.7</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689482</v>
      </c>
      <c r="BH12" s="660"/>
      <c r="BI12" s="660"/>
      <c r="BJ12" s="660"/>
      <c r="BK12" s="660"/>
      <c r="BL12" s="660"/>
      <c r="BM12" s="660"/>
      <c r="BN12" s="661"/>
      <c r="BO12" s="662">
        <v>51.9</v>
      </c>
      <c r="BP12" s="662"/>
      <c r="BQ12" s="662"/>
      <c r="BR12" s="662"/>
      <c r="BS12" s="668" t="s">
        <v>226</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249341</v>
      </c>
      <c r="CS12" s="660"/>
      <c r="CT12" s="660"/>
      <c r="CU12" s="660"/>
      <c r="CV12" s="660"/>
      <c r="CW12" s="660"/>
      <c r="CX12" s="660"/>
      <c r="CY12" s="661"/>
      <c r="CZ12" s="662">
        <v>3.7</v>
      </c>
      <c r="DA12" s="662"/>
      <c r="DB12" s="662"/>
      <c r="DC12" s="662"/>
      <c r="DD12" s="668">
        <v>20238</v>
      </c>
      <c r="DE12" s="660"/>
      <c r="DF12" s="660"/>
      <c r="DG12" s="660"/>
      <c r="DH12" s="660"/>
      <c r="DI12" s="660"/>
      <c r="DJ12" s="660"/>
      <c r="DK12" s="660"/>
      <c r="DL12" s="660"/>
      <c r="DM12" s="660"/>
      <c r="DN12" s="660"/>
      <c r="DO12" s="660"/>
      <c r="DP12" s="661"/>
      <c r="DQ12" s="668">
        <v>145591</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6605</v>
      </c>
      <c r="S13" s="660"/>
      <c r="T13" s="660"/>
      <c r="U13" s="660"/>
      <c r="V13" s="660"/>
      <c r="W13" s="660"/>
      <c r="X13" s="660"/>
      <c r="Y13" s="661"/>
      <c r="Z13" s="662">
        <v>0.1</v>
      </c>
      <c r="AA13" s="662"/>
      <c r="AB13" s="662"/>
      <c r="AC13" s="662"/>
      <c r="AD13" s="663">
        <v>6605</v>
      </c>
      <c r="AE13" s="663"/>
      <c r="AF13" s="663"/>
      <c r="AG13" s="663"/>
      <c r="AH13" s="663"/>
      <c r="AI13" s="663"/>
      <c r="AJ13" s="663"/>
      <c r="AK13" s="663"/>
      <c r="AL13" s="664">
        <v>0.2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673800</v>
      </c>
      <c r="BH13" s="660"/>
      <c r="BI13" s="660"/>
      <c r="BJ13" s="660"/>
      <c r="BK13" s="660"/>
      <c r="BL13" s="660"/>
      <c r="BM13" s="660"/>
      <c r="BN13" s="661"/>
      <c r="BO13" s="662">
        <v>50.8</v>
      </c>
      <c r="BP13" s="662"/>
      <c r="BQ13" s="662"/>
      <c r="BR13" s="662"/>
      <c r="BS13" s="668" t="s">
        <v>226</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361802</v>
      </c>
      <c r="CS13" s="660"/>
      <c r="CT13" s="660"/>
      <c r="CU13" s="660"/>
      <c r="CV13" s="660"/>
      <c r="CW13" s="660"/>
      <c r="CX13" s="660"/>
      <c r="CY13" s="661"/>
      <c r="CZ13" s="662">
        <v>5.4</v>
      </c>
      <c r="DA13" s="662"/>
      <c r="DB13" s="662"/>
      <c r="DC13" s="662"/>
      <c r="DD13" s="668">
        <v>189884</v>
      </c>
      <c r="DE13" s="660"/>
      <c r="DF13" s="660"/>
      <c r="DG13" s="660"/>
      <c r="DH13" s="660"/>
      <c r="DI13" s="660"/>
      <c r="DJ13" s="660"/>
      <c r="DK13" s="660"/>
      <c r="DL13" s="660"/>
      <c r="DM13" s="660"/>
      <c r="DN13" s="660"/>
      <c r="DO13" s="660"/>
      <c r="DP13" s="661"/>
      <c r="DQ13" s="668">
        <v>175541</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226</v>
      </c>
      <c r="S14" s="660"/>
      <c r="T14" s="660"/>
      <c r="U14" s="660"/>
      <c r="V14" s="660"/>
      <c r="W14" s="660"/>
      <c r="X14" s="660"/>
      <c r="Y14" s="661"/>
      <c r="Z14" s="662" t="s">
        <v>220</v>
      </c>
      <c r="AA14" s="662"/>
      <c r="AB14" s="662"/>
      <c r="AC14" s="662"/>
      <c r="AD14" s="663" t="s">
        <v>226</v>
      </c>
      <c r="AE14" s="663"/>
      <c r="AF14" s="663"/>
      <c r="AG14" s="663"/>
      <c r="AH14" s="663"/>
      <c r="AI14" s="663"/>
      <c r="AJ14" s="663"/>
      <c r="AK14" s="663"/>
      <c r="AL14" s="664" t="s">
        <v>226</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47916</v>
      </c>
      <c r="BH14" s="660"/>
      <c r="BI14" s="660"/>
      <c r="BJ14" s="660"/>
      <c r="BK14" s="660"/>
      <c r="BL14" s="660"/>
      <c r="BM14" s="660"/>
      <c r="BN14" s="661"/>
      <c r="BO14" s="662">
        <v>3.6</v>
      </c>
      <c r="BP14" s="662"/>
      <c r="BQ14" s="662"/>
      <c r="BR14" s="662"/>
      <c r="BS14" s="668" t="s">
        <v>226</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375308</v>
      </c>
      <c r="CS14" s="660"/>
      <c r="CT14" s="660"/>
      <c r="CU14" s="660"/>
      <c r="CV14" s="660"/>
      <c r="CW14" s="660"/>
      <c r="CX14" s="660"/>
      <c r="CY14" s="661"/>
      <c r="CZ14" s="662">
        <v>5.6</v>
      </c>
      <c r="DA14" s="662"/>
      <c r="DB14" s="662"/>
      <c r="DC14" s="662"/>
      <c r="DD14" s="668">
        <v>37691</v>
      </c>
      <c r="DE14" s="660"/>
      <c r="DF14" s="660"/>
      <c r="DG14" s="660"/>
      <c r="DH14" s="660"/>
      <c r="DI14" s="660"/>
      <c r="DJ14" s="660"/>
      <c r="DK14" s="660"/>
      <c r="DL14" s="660"/>
      <c r="DM14" s="660"/>
      <c r="DN14" s="660"/>
      <c r="DO14" s="660"/>
      <c r="DP14" s="661"/>
      <c r="DQ14" s="668">
        <v>335879</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22142</v>
      </c>
      <c r="S15" s="660"/>
      <c r="T15" s="660"/>
      <c r="U15" s="660"/>
      <c r="V15" s="660"/>
      <c r="W15" s="660"/>
      <c r="X15" s="660"/>
      <c r="Y15" s="661"/>
      <c r="Z15" s="662">
        <v>0.3</v>
      </c>
      <c r="AA15" s="662"/>
      <c r="AB15" s="662"/>
      <c r="AC15" s="662"/>
      <c r="AD15" s="663">
        <v>22142</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63835</v>
      </c>
      <c r="BH15" s="660"/>
      <c r="BI15" s="660"/>
      <c r="BJ15" s="660"/>
      <c r="BK15" s="660"/>
      <c r="BL15" s="660"/>
      <c r="BM15" s="660"/>
      <c r="BN15" s="661"/>
      <c r="BO15" s="662">
        <v>4.8</v>
      </c>
      <c r="BP15" s="662"/>
      <c r="BQ15" s="662"/>
      <c r="BR15" s="662"/>
      <c r="BS15" s="668" t="s">
        <v>226</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714816</v>
      </c>
      <c r="CS15" s="660"/>
      <c r="CT15" s="660"/>
      <c r="CU15" s="660"/>
      <c r="CV15" s="660"/>
      <c r="CW15" s="660"/>
      <c r="CX15" s="660"/>
      <c r="CY15" s="661"/>
      <c r="CZ15" s="662">
        <v>10.6</v>
      </c>
      <c r="DA15" s="662"/>
      <c r="DB15" s="662"/>
      <c r="DC15" s="662"/>
      <c r="DD15" s="668">
        <v>69403</v>
      </c>
      <c r="DE15" s="660"/>
      <c r="DF15" s="660"/>
      <c r="DG15" s="660"/>
      <c r="DH15" s="660"/>
      <c r="DI15" s="660"/>
      <c r="DJ15" s="660"/>
      <c r="DK15" s="660"/>
      <c r="DL15" s="660"/>
      <c r="DM15" s="660"/>
      <c r="DN15" s="660"/>
      <c r="DO15" s="660"/>
      <c r="DP15" s="661"/>
      <c r="DQ15" s="668">
        <v>654151</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220</v>
      </c>
      <c r="AA16" s="662"/>
      <c r="AB16" s="662"/>
      <c r="AC16" s="662"/>
      <c r="AD16" s="663" t="s">
        <v>226</v>
      </c>
      <c r="AE16" s="663"/>
      <c r="AF16" s="663"/>
      <c r="AG16" s="663"/>
      <c r="AH16" s="663"/>
      <c r="AI16" s="663"/>
      <c r="AJ16" s="663"/>
      <c r="AK16" s="663"/>
      <c r="AL16" s="664" t="s">
        <v>226</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226</v>
      </c>
      <c r="BH16" s="660"/>
      <c r="BI16" s="660"/>
      <c r="BJ16" s="660"/>
      <c r="BK16" s="660"/>
      <c r="BL16" s="660"/>
      <c r="BM16" s="660"/>
      <c r="BN16" s="661"/>
      <c r="BO16" s="662" t="s">
        <v>220</v>
      </c>
      <c r="BP16" s="662"/>
      <c r="BQ16" s="662"/>
      <c r="BR16" s="662"/>
      <c r="BS16" s="668" t="s">
        <v>226</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t="s">
        <v>226</v>
      </c>
      <c r="CS16" s="660"/>
      <c r="CT16" s="660"/>
      <c r="CU16" s="660"/>
      <c r="CV16" s="660"/>
      <c r="CW16" s="660"/>
      <c r="CX16" s="660"/>
      <c r="CY16" s="661"/>
      <c r="CZ16" s="662" t="s">
        <v>226</v>
      </c>
      <c r="DA16" s="662"/>
      <c r="DB16" s="662"/>
      <c r="DC16" s="662"/>
      <c r="DD16" s="668" t="s">
        <v>226</v>
      </c>
      <c r="DE16" s="660"/>
      <c r="DF16" s="660"/>
      <c r="DG16" s="660"/>
      <c r="DH16" s="660"/>
      <c r="DI16" s="660"/>
      <c r="DJ16" s="660"/>
      <c r="DK16" s="660"/>
      <c r="DL16" s="660"/>
      <c r="DM16" s="660"/>
      <c r="DN16" s="660"/>
      <c r="DO16" s="660"/>
      <c r="DP16" s="661"/>
      <c r="DQ16" s="668" t="s">
        <v>226</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3624</v>
      </c>
      <c r="S17" s="660"/>
      <c r="T17" s="660"/>
      <c r="U17" s="660"/>
      <c r="V17" s="660"/>
      <c r="W17" s="660"/>
      <c r="X17" s="660"/>
      <c r="Y17" s="661"/>
      <c r="Z17" s="662">
        <v>0.1</v>
      </c>
      <c r="AA17" s="662"/>
      <c r="AB17" s="662"/>
      <c r="AC17" s="662"/>
      <c r="AD17" s="663">
        <v>3624</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220</v>
      </c>
      <c r="BP17" s="662"/>
      <c r="BQ17" s="662"/>
      <c r="BR17" s="662"/>
      <c r="BS17" s="668" t="s">
        <v>226</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678175</v>
      </c>
      <c r="CS17" s="660"/>
      <c r="CT17" s="660"/>
      <c r="CU17" s="660"/>
      <c r="CV17" s="660"/>
      <c r="CW17" s="660"/>
      <c r="CX17" s="660"/>
      <c r="CY17" s="661"/>
      <c r="CZ17" s="662">
        <v>10</v>
      </c>
      <c r="DA17" s="662"/>
      <c r="DB17" s="662"/>
      <c r="DC17" s="662"/>
      <c r="DD17" s="668" t="s">
        <v>226</v>
      </c>
      <c r="DE17" s="660"/>
      <c r="DF17" s="660"/>
      <c r="DG17" s="660"/>
      <c r="DH17" s="660"/>
      <c r="DI17" s="660"/>
      <c r="DJ17" s="660"/>
      <c r="DK17" s="660"/>
      <c r="DL17" s="660"/>
      <c r="DM17" s="660"/>
      <c r="DN17" s="660"/>
      <c r="DO17" s="660"/>
      <c r="DP17" s="661"/>
      <c r="DQ17" s="668">
        <v>672877</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2859949</v>
      </c>
      <c r="S18" s="660"/>
      <c r="T18" s="660"/>
      <c r="U18" s="660"/>
      <c r="V18" s="660"/>
      <c r="W18" s="660"/>
      <c r="X18" s="660"/>
      <c r="Y18" s="661"/>
      <c r="Z18" s="662">
        <v>39.9</v>
      </c>
      <c r="AA18" s="662"/>
      <c r="AB18" s="662"/>
      <c r="AC18" s="662"/>
      <c r="AD18" s="663">
        <v>2538287</v>
      </c>
      <c r="AE18" s="663"/>
      <c r="AF18" s="663"/>
      <c r="AG18" s="663"/>
      <c r="AH18" s="663"/>
      <c r="AI18" s="663"/>
      <c r="AJ18" s="663"/>
      <c r="AK18" s="663"/>
      <c r="AL18" s="664">
        <v>60.7</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220</v>
      </c>
      <c r="BH18" s="660"/>
      <c r="BI18" s="660"/>
      <c r="BJ18" s="660"/>
      <c r="BK18" s="660"/>
      <c r="BL18" s="660"/>
      <c r="BM18" s="660"/>
      <c r="BN18" s="661"/>
      <c r="BO18" s="662" t="s">
        <v>220</v>
      </c>
      <c r="BP18" s="662"/>
      <c r="BQ18" s="662"/>
      <c r="BR18" s="662"/>
      <c r="BS18" s="668" t="s">
        <v>226</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v>195</v>
      </c>
      <c r="CS18" s="660"/>
      <c r="CT18" s="660"/>
      <c r="CU18" s="660"/>
      <c r="CV18" s="660"/>
      <c r="CW18" s="660"/>
      <c r="CX18" s="660"/>
      <c r="CY18" s="661"/>
      <c r="CZ18" s="662">
        <v>0</v>
      </c>
      <c r="DA18" s="662"/>
      <c r="DB18" s="662"/>
      <c r="DC18" s="662"/>
      <c r="DD18" s="668" t="s">
        <v>220</v>
      </c>
      <c r="DE18" s="660"/>
      <c r="DF18" s="660"/>
      <c r="DG18" s="660"/>
      <c r="DH18" s="660"/>
      <c r="DI18" s="660"/>
      <c r="DJ18" s="660"/>
      <c r="DK18" s="660"/>
      <c r="DL18" s="660"/>
      <c r="DM18" s="660"/>
      <c r="DN18" s="660"/>
      <c r="DO18" s="660"/>
      <c r="DP18" s="661"/>
      <c r="DQ18" s="668" t="s">
        <v>226</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2538287</v>
      </c>
      <c r="S19" s="660"/>
      <c r="T19" s="660"/>
      <c r="U19" s="660"/>
      <c r="V19" s="660"/>
      <c r="W19" s="660"/>
      <c r="X19" s="660"/>
      <c r="Y19" s="661"/>
      <c r="Z19" s="662">
        <v>35.4</v>
      </c>
      <c r="AA19" s="662"/>
      <c r="AB19" s="662"/>
      <c r="AC19" s="662"/>
      <c r="AD19" s="663">
        <v>2538287</v>
      </c>
      <c r="AE19" s="663"/>
      <c r="AF19" s="663"/>
      <c r="AG19" s="663"/>
      <c r="AH19" s="663"/>
      <c r="AI19" s="663"/>
      <c r="AJ19" s="663"/>
      <c r="AK19" s="663"/>
      <c r="AL19" s="664">
        <v>60.7</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v>6166</v>
      </c>
      <c r="BH19" s="660"/>
      <c r="BI19" s="660"/>
      <c r="BJ19" s="660"/>
      <c r="BK19" s="660"/>
      <c r="BL19" s="660"/>
      <c r="BM19" s="660"/>
      <c r="BN19" s="661"/>
      <c r="BO19" s="662">
        <v>0.5</v>
      </c>
      <c r="BP19" s="662"/>
      <c r="BQ19" s="662"/>
      <c r="BR19" s="662"/>
      <c r="BS19" s="668" t="s">
        <v>131</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220</v>
      </c>
      <c r="CS19" s="660"/>
      <c r="CT19" s="660"/>
      <c r="CU19" s="660"/>
      <c r="CV19" s="660"/>
      <c r="CW19" s="660"/>
      <c r="CX19" s="660"/>
      <c r="CY19" s="661"/>
      <c r="CZ19" s="662" t="s">
        <v>226</v>
      </c>
      <c r="DA19" s="662"/>
      <c r="DB19" s="662"/>
      <c r="DC19" s="662"/>
      <c r="DD19" s="668" t="s">
        <v>226</v>
      </c>
      <c r="DE19" s="660"/>
      <c r="DF19" s="660"/>
      <c r="DG19" s="660"/>
      <c r="DH19" s="660"/>
      <c r="DI19" s="660"/>
      <c r="DJ19" s="660"/>
      <c r="DK19" s="660"/>
      <c r="DL19" s="660"/>
      <c r="DM19" s="660"/>
      <c r="DN19" s="660"/>
      <c r="DO19" s="660"/>
      <c r="DP19" s="661"/>
      <c r="DQ19" s="668" t="s">
        <v>226</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321662</v>
      </c>
      <c r="S20" s="660"/>
      <c r="T20" s="660"/>
      <c r="U20" s="660"/>
      <c r="V20" s="660"/>
      <c r="W20" s="660"/>
      <c r="X20" s="660"/>
      <c r="Y20" s="661"/>
      <c r="Z20" s="662">
        <v>4.5</v>
      </c>
      <c r="AA20" s="662"/>
      <c r="AB20" s="662"/>
      <c r="AC20" s="662"/>
      <c r="AD20" s="663" t="s">
        <v>226</v>
      </c>
      <c r="AE20" s="663"/>
      <c r="AF20" s="663"/>
      <c r="AG20" s="663"/>
      <c r="AH20" s="663"/>
      <c r="AI20" s="663"/>
      <c r="AJ20" s="663"/>
      <c r="AK20" s="663"/>
      <c r="AL20" s="664" t="s">
        <v>226</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v>6166</v>
      </c>
      <c r="BH20" s="660"/>
      <c r="BI20" s="660"/>
      <c r="BJ20" s="660"/>
      <c r="BK20" s="660"/>
      <c r="BL20" s="660"/>
      <c r="BM20" s="660"/>
      <c r="BN20" s="661"/>
      <c r="BO20" s="662">
        <v>0.5</v>
      </c>
      <c r="BP20" s="662"/>
      <c r="BQ20" s="662"/>
      <c r="BR20" s="662"/>
      <c r="BS20" s="668" t="s">
        <v>220</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6759957</v>
      </c>
      <c r="CS20" s="660"/>
      <c r="CT20" s="660"/>
      <c r="CU20" s="660"/>
      <c r="CV20" s="660"/>
      <c r="CW20" s="660"/>
      <c r="CX20" s="660"/>
      <c r="CY20" s="661"/>
      <c r="CZ20" s="662">
        <v>100</v>
      </c>
      <c r="DA20" s="662"/>
      <c r="DB20" s="662"/>
      <c r="DC20" s="662"/>
      <c r="DD20" s="668">
        <v>445828</v>
      </c>
      <c r="DE20" s="660"/>
      <c r="DF20" s="660"/>
      <c r="DG20" s="660"/>
      <c r="DH20" s="660"/>
      <c r="DI20" s="660"/>
      <c r="DJ20" s="660"/>
      <c r="DK20" s="660"/>
      <c r="DL20" s="660"/>
      <c r="DM20" s="660"/>
      <c r="DN20" s="660"/>
      <c r="DO20" s="660"/>
      <c r="DP20" s="661"/>
      <c r="DQ20" s="668">
        <v>4866788</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226</v>
      </c>
      <c r="S21" s="660"/>
      <c r="T21" s="660"/>
      <c r="U21" s="660"/>
      <c r="V21" s="660"/>
      <c r="W21" s="660"/>
      <c r="X21" s="660"/>
      <c r="Y21" s="661"/>
      <c r="Z21" s="662" t="s">
        <v>226</v>
      </c>
      <c r="AA21" s="662"/>
      <c r="AB21" s="662"/>
      <c r="AC21" s="662"/>
      <c r="AD21" s="663" t="s">
        <v>220</v>
      </c>
      <c r="AE21" s="663"/>
      <c r="AF21" s="663"/>
      <c r="AG21" s="663"/>
      <c r="AH21" s="663"/>
      <c r="AI21" s="663"/>
      <c r="AJ21" s="663"/>
      <c r="AK21" s="663"/>
      <c r="AL21" s="664" t="s">
        <v>226</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v>6166</v>
      </c>
      <c r="BH21" s="660"/>
      <c r="BI21" s="660"/>
      <c r="BJ21" s="660"/>
      <c r="BK21" s="660"/>
      <c r="BL21" s="660"/>
      <c r="BM21" s="660"/>
      <c r="BN21" s="661"/>
      <c r="BO21" s="662">
        <v>0.5</v>
      </c>
      <c r="BP21" s="662"/>
      <c r="BQ21" s="662"/>
      <c r="BR21" s="662"/>
      <c r="BS21" s="668" t="s">
        <v>226</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4484660</v>
      </c>
      <c r="S22" s="660"/>
      <c r="T22" s="660"/>
      <c r="U22" s="660"/>
      <c r="V22" s="660"/>
      <c r="W22" s="660"/>
      <c r="X22" s="660"/>
      <c r="Y22" s="661"/>
      <c r="Z22" s="662">
        <v>62.5</v>
      </c>
      <c r="AA22" s="662"/>
      <c r="AB22" s="662"/>
      <c r="AC22" s="662"/>
      <c r="AD22" s="663">
        <v>4162998</v>
      </c>
      <c r="AE22" s="663"/>
      <c r="AF22" s="663"/>
      <c r="AG22" s="663"/>
      <c r="AH22" s="663"/>
      <c r="AI22" s="663"/>
      <c r="AJ22" s="663"/>
      <c r="AK22" s="663"/>
      <c r="AL22" s="664">
        <v>99.6</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226</v>
      </c>
      <c r="BH22" s="660"/>
      <c r="BI22" s="660"/>
      <c r="BJ22" s="660"/>
      <c r="BK22" s="660"/>
      <c r="BL22" s="660"/>
      <c r="BM22" s="660"/>
      <c r="BN22" s="661"/>
      <c r="BO22" s="662" t="s">
        <v>220</v>
      </c>
      <c r="BP22" s="662"/>
      <c r="BQ22" s="662"/>
      <c r="BR22" s="662"/>
      <c r="BS22" s="668" t="s">
        <v>226</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1255</v>
      </c>
      <c r="S23" s="660"/>
      <c r="T23" s="660"/>
      <c r="U23" s="660"/>
      <c r="V23" s="660"/>
      <c r="W23" s="660"/>
      <c r="X23" s="660"/>
      <c r="Y23" s="661"/>
      <c r="Z23" s="662">
        <v>0</v>
      </c>
      <c r="AA23" s="662"/>
      <c r="AB23" s="662"/>
      <c r="AC23" s="662"/>
      <c r="AD23" s="663">
        <v>1255</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226</v>
      </c>
      <c r="BH23" s="660"/>
      <c r="BI23" s="660"/>
      <c r="BJ23" s="660"/>
      <c r="BK23" s="660"/>
      <c r="BL23" s="660"/>
      <c r="BM23" s="660"/>
      <c r="BN23" s="661"/>
      <c r="BO23" s="662" t="s">
        <v>226</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64203</v>
      </c>
      <c r="S24" s="660"/>
      <c r="T24" s="660"/>
      <c r="U24" s="660"/>
      <c r="V24" s="660"/>
      <c r="W24" s="660"/>
      <c r="X24" s="660"/>
      <c r="Y24" s="661"/>
      <c r="Z24" s="662">
        <v>0.9</v>
      </c>
      <c r="AA24" s="662"/>
      <c r="AB24" s="662"/>
      <c r="AC24" s="662"/>
      <c r="AD24" s="663" t="s">
        <v>226</v>
      </c>
      <c r="AE24" s="663"/>
      <c r="AF24" s="663"/>
      <c r="AG24" s="663"/>
      <c r="AH24" s="663"/>
      <c r="AI24" s="663"/>
      <c r="AJ24" s="663"/>
      <c r="AK24" s="663"/>
      <c r="AL24" s="664" t="s">
        <v>226</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226</v>
      </c>
      <c r="BP24" s="662"/>
      <c r="BQ24" s="662"/>
      <c r="BR24" s="662"/>
      <c r="BS24" s="668" t="s">
        <v>226</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2583889</v>
      </c>
      <c r="CS24" s="649"/>
      <c r="CT24" s="649"/>
      <c r="CU24" s="649"/>
      <c r="CV24" s="649"/>
      <c r="CW24" s="649"/>
      <c r="CX24" s="649"/>
      <c r="CY24" s="650"/>
      <c r="CZ24" s="653">
        <v>38.200000000000003</v>
      </c>
      <c r="DA24" s="654"/>
      <c r="DB24" s="654"/>
      <c r="DC24" s="673"/>
      <c r="DD24" s="692">
        <v>2009659</v>
      </c>
      <c r="DE24" s="649"/>
      <c r="DF24" s="649"/>
      <c r="DG24" s="649"/>
      <c r="DH24" s="649"/>
      <c r="DI24" s="649"/>
      <c r="DJ24" s="649"/>
      <c r="DK24" s="650"/>
      <c r="DL24" s="692">
        <v>1993830</v>
      </c>
      <c r="DM24" s="649"/>
      <c r="DN24" s="649"/>
      <c r="DO24" s="649"/>
      <c r="DP24" s="649"/>
      <c r="DQ24" s="649"/>
      <c r="DR24" s="649"/>
      <c r="DS24" s="649"/>
      <c r="DT24" s="649"/>
      <c r="DU24" s="649"/>
      <c r="DV24" s="650"/>
      <c r="DW24" s="653">
        <v>45.5</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142858</v>
      </c>
      <c r="S25" s="660"/>
      <c r="T25" s="660"/>
      <c r="U25" s="660"/>
      <c r="V25" s="660"/>
      <c r="W25" s="660"/>
      <c r="X25" s="660"/>
      <c r="Y25" s="661"/>
      <c r="Z25" s="662">
        <v>2</v>
      </c>
      <c r="AA25" s="662"/>
      <c r="AB25" s="662"/>
      <c r="AC25" s="662"/>
      <c r="AD25" s="663">
        <v>16786</v>
      </c>
      <c r="AE25" s="663"/>
      <c r="AF25" s="663"/>
      <c r="AG25" s="663"/>
      <c r="AH25" s="663"/>
      <c r="AI25" s="663"/>
      <c r="AJ25" s="663"/>
      <c r="AK25" s="663"/>
      <c r="AL25" s="664">
        <v>0.4</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220</v>
      </c>
      <c r="BH25" s="660"/>
      <c r="BI25" s="660"/>
      <c r="BJ25" s="660"/>
      <c r="BK25" s="660"/>
      <c r="BL25" s="660"/>
      <c r="BM25" s="660"/>
      <c r="BN25" s="661"/>
      <c r="BO25" s="662" t="s">
        <v>226</v>
      </c>
      <c r="BP25" s="662"/>
      <c r="BQ25" s="662"/>
      <c r="BR25" s="662"/>
      <c r="BS25" s="668" t="s">
        <v>220</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1203809</v>
      </c>
      <c r="CS25" s="695"/>
      <c r="CT25" s="695"/>
      <c r="CU25" s="695"/>
      <c r="CV25" s="695"/>
      <c r="CW25" s="695"/>
      <c r="CX25" s="695"/>
      <c r="CY25" s="696"/>
      <c r="CZ25" s="664">
        <v>17.8</v>
      </c>
      <c r="DA25" s="693"/>
      <c r="DB25" s="693"/>
      <c r="DC25" s="697"/>
      <c r="DD25" s="668">
        <v>1128472</v>
      </c>
      <c r="DE25" s="695"/>
      <c r="DF25" s="695"/>
      <c r="DG25" s="695"/>
      <c r="DH25" s="695"/>
      <c r="DI25" s="695"/>
      <c r="DJ25" s="695"/>
      <c r="DK25" s="696"/>
      <c r="DL25" s="668">
        <v>1123016</v>
      </c>
      <c r="DM25" s="695"/>
      <c r="DN25" s="695"/>
      <c r="DO25" s="695"/>
      <c r="DP25" s="695"/>
      <c r="DQ25" s="695"/>
      <c r="DR25" s="695"/>
      <c r="DS25" s="695"/>
      <c r="DT25" s="695"/>
      <c r="DU25" s="695"/>
      <c r="DV25" s="696"/>
      <c r="DW25" s="664">
        <v>25.6</v>
      </c>
      <c r="DX25" s="693"/>
      <c r="DY25" s="693"/>
      <c r="DZ25" s="693"/>
      <c r="EA25" s="693"/>
      <c r="EB25" s="693"/>
      <c r="EC25" s="694"/>
    </row>
    <row r="26" spans="2:133" ht="11.25" customHeight="1">
      <c r="B26" s="656" t="s">
        <v>288</v>
      </c>
      <c r="C26" s="657"/>
      <c r="D26" s="657"/>
      <c r="E26" s="657"/>
      <c r="F26" s="657"/>
      <c r="G26" s="657"/>
      <c r="H26" s="657"/>
      <c r="I26" s="657"/>
      <c r="J26" s="657"/>
      <c r="K26" s="657"/>
      <c r="L26" s="657"/>
      <c r="M26" s="657"/>
      <c r="N26" s="657"/>
      <c r="O26" s="657"/>
      <c r="P26" s="657"/>
      <c r="Q26" s="658"/>
      <c r="R26" s="659">
        <v>55747</v>
      </c>
      <c r="S26" s="660"/>
      <c r="T26" s="660"/>
      <c r="U26" s="660"/>
      <c r="V26" s="660"/>
      <c r="W26" s="660"/>
      <c r="X26" s="660"/>
      <c r="Y26" s="661"/>
      <c r="Z26" s="662">
        <v>0.8</v>
      </c>
      <c r="AA26" s="662"/>
      <c r="AB26" s="662"/>
      <c r="AC26" s="662"/>
      <c r="AD26" s="663" t="s">
        <v>226</v>
      </c>
      <c r="AE26" s="663"/>
      <c r="AF26" s="663"/>
      <c r="AG26" s="663"/>
      <c r="AH26" s="663"/>
      <c r="AI26" s="663"/>
      <c r="AJ26" s="663"/>
      <c r="AK26" s="663"/>
      <c r="AL26" s="664" t="s">
        <v>226</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226</v>
      </c>
      <c r="BH26" s="660"/>
      <c r="BI26" s="660"/>
      <c r="BJ26" s="660"/>
      <c r="BK26" s="660"/>
      <c r="BL26" s="660"/>
      <c r="BM26" s="660"/>
      <c r="BN26" s="661"/>
      <c r="BO26" s="662" t="s">
        <v>220</v>
      </c>
      <c r="BP26" s="662"/>
      <c r="BQ26" s="662"/>
      <c r="BR26" s="662"/>
      <c r="BS26" s="668" t="s">
        <v>226</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785882</v>
      </c>
      <c r="CS26" s="660"/>
      <c r="CT26" s="660"/>
      <c r="CU26" s="660"/>
      <c r="CV26" s="660"/>
      <c r="CW26" s="660"/>
      <c r="CX26" s="660"/>
      <c r="CY26" s="661"/>
      <c r="CZ26" s="664">
        <v>11.6</v>
      </c>
      <c r="DA26" s="693"/>
      <c r="DB26" s="693"/>
      <c r="DC26" s="697"/>
      <c r="DD26" s="668">
        <v>721298</v>
      </c>
      <c r="DE26" s="660"/>
      <c r="DF26" s="660"/>
      <c r="DG26" s="660"/>
      <c r="DH26" s="660"/>
      <c r="DI26" s="660"/>
      <c r="DJ26" s="660"/>
      <c r="DK26" s="661"/>
      <c r="DL26" s="668" t="s">
        <v>226</v>
      </c>
      <c r="DM26" s="660"/>
      <c r="DN26" s="660"/>
      <c r="DO26" s="660"/>
      <c r="DP26" s="660"/>
      <c r="DQ26" s="660"/>
      <c r="DR26" s="660"/>
      <c r="DS26" s="660"/>
      <c r="DT26" s="660"/>
      <c r="DU26" s="660"/>
      <c r="DV26" s="661"/>
      <c r="DW26" s="664" t="s">
        <v>226</v>
      </c>
      <c r="DX26" s="693"/>
      <c r="DY26" s="693"/>
      <c r="DZ26" s="693"/>
      <c r="EA26" s="693"/>
      <c r="EB26" s="693"/>
      <c r="EC26" s="694"/>
    </row>
    <row r="27" spans="2:133" ht="11.25" customHeight="1">
      <c r="B27" s="656" t="s">
        <v>291</v>
      </c>
      <c r="C27" s="657"/>
      <c r="D27" s="657"/>
      <c r="E27" s="657"/>
      <c r="F27" s="657"/>
      <c r="G27" s="657"/>
      <c r="H27" s="657"/>
      <c r="I27" s="657"/>
      <c r="J27" s="657"/>
      <c r="K27" s="657"/>
      <c r="L27" s="657"/>
      <c r="M27" s="657"/>
      <c r="N27" s="657"/>
      <c r="O27" s="657"/>
      <c r="P27" s="657"/>
      <c r="Q27" s="658"/>
      <c r="R27" s="659">
        <v>456854</v>
      </c>
      <c r="S27" s="660"/>
      <c r="T27" s="660"/>
      <c r="U27" s="660"/>
      <c r="V27" s="660"/>
      <c r="W27" s="660"/>
      <c r="X27" s="660"/>
      <c r="Y27" s="661"/>
      <c r="Z27" s="662">
        <v>6.4</v>
      </c>
      <c r="AA27" s="662"/>
      <c r="AB27" s="662"/>
      <c r="AC27" s="662"/>
      <c r="AD27" s="663" t="s">
        <v>226</v>
      </c>
      <c r="AE27" s="663"/>
      <c r="AF27" s="663"/>
      <c r="AG27" s="663"/>
      <c r="AH27" s="663"/>
      <c r="AI27" s="663"/>
      <c r="AJ27" s="663"/>
      <c r="AK27" s="663"/>
      <c r="AL27" s="664" t="s">
        <v>226</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1327432</v>
      </c>
      <c r="BH27" s="660"/>
      <c r="BI27" s="660"/>
      <c r="BJ27" s="660"/>
      <c r="BK27" s="660"/>
      <c r="BL27" s="660"/>
      <c r="BM27" s="660"/>
      <c r="BN27" s="661"/>
      <c r="BO27" s="662">
        <v>100</v>
      </c>
      <c r="BP27" s="662"/>
      <c r="BQ27" s="662"/>
      <c r="BR27" s="662"/>
      <c r="BS27" s="668" t="s">
        <v>226</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701905</v>
      </c>
      <c r="CS27" s="695"/>
      <c r="CT27" s="695"/>
      <c r="CU27" s="695"/>
      <c r="CV27" s="695"/>
      <c r="CW27" s="695"/>
      <c r="CX27" s="695"/>
      <c r="CY27" s="696"/>
      <c r="CZ27" s="664">
        <v>10.4</v>
      </c>
      <c r="DA27" s="693"/>
      <c r="DB27" s="693"/>
      <c r="DC27" s="697"/>
      <c r="DD27" s="668">
        <v>208310</v>
      </c>
      <c r="DE27" s="695"/>
      <c r="DF27" s="695"/>
      <c r="DG27" s="695"/>
      <c r="DH27" s="695"/>
      <c r="DI27" s="695"/>
      <c r="DJ27" s="695"/>
      <c r="DK27" s="696"/>
      <c r="DL27" s="668">
        <v>197937</v>
      </c>
      <c r="DM27" s="695"/>
      <c r="DN27" s="695"/>
      <c r="DO27" s="695"/>
      <c r="DP27" s="695"/>
      <c r="DQ27" s="695"/>
      <c r="DR27" s="695"/>
      <c r="DS27" s="695"/>
      <c r="DT27" s="695"/>
      <c r="DU27" s="695"/>
      <c r="DV27" s="696"/>
      <c r="DW27" s="664">
        <v>4.5</v>
      </c>
      <c r="DX27" s="693"/>
      <c r="DY27" s="693"/>
      <c r="DZ27" s="693"/>
      <c r="EA27" s="693"/>
      <c r="EB27" s="693"/>
      <c r="EC27" s="694"/>
    </row>
    <row r="28" spans="2:133" ht="11.25" customHeight="1">
      <c r="B28" s="701" t="s">
        <v>294</v>
      </c>
      <c r="C28" s="702"/>
      <c r="D28" s="702"/>
      <c r="E28" s="702"/>
      <c r="F28" s="702"/>
      <c r="G28" s="702"/>
      <c r="H28" s="702"/>
      <c r="I28" s="702"/>
      <c r="J28" s="702"/>
      <c r="K28" s="702"/>
      <c r="L28" s="702"/>
      <c r="M28" s="702"/>
      <c r="N28" s="702"/>
      <c r="O28" s="702"/>
      <c r="P28" s="702"/>
      <c r="Q28" s="703"/>
      <c r="R28" s="659" t="s">
        <v>220</v>
      </c>
      <c r="S28" s="660"/>
      <c r="T28" s="660"/>
      <c r="U28" s="660"/>
      <c r="V28" s="660"/>
      <c r="W28" s="660"/>
      <c r="X28" s="660"/>
      <c r="Y28" s="661"/>
      <c r="Z28" s="662" t="s">
        <v>226</v>
      </c>
      <c r="AA28" s="662"/>
      <c r="AB28" s="662"/>
      <c r="AC28" s="662"/>
      <c r="AD28" s="663" t="s">
        <v>131</v>
      </c>
      <c r="AE28" s="663"/>
      <c r="AF28" s="663"/>
      <c r="AG28" s="663"/>
      <c r="AH28" s="663"/>
      <c r="AI28" s="663"/>
      <c r="AJ28" s="663"/>
      <c r="AK28" s="663"/>
      <c r="AL28" s="664" t="s">
        <v>226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678175</v>
      </c>
      <c r="CS28" s="660"/>
      <c r="CT28" s="660"/>
      <c r="CU28" s="660"/>
      <c r="CV28" s="660"/>
      <c r="CW28" s="660"/>
      <c r="CX28" s="660"/>
      <c r="CY28" s="661"/>
      <c r="CZ28" s="664">
        <v>10</v>
      </c>
      <c r="DA28" s="693"/>
      <c r="DB28" s="693"/>
      <c r="DC28" s="697"/>
      <c r="DD28" s="668">
        <v>672877</v>
      </c>
      <c r="DE28" s="660"/>
      <c r="DF28" s="660"/>
      <c r="DG28" s="660"/>
      <c r="DH28" s="660"/>
      <c r="DI28" s="660"/>
      <c r="DJ28" s="660"/>
      <c r="DK28" s="661"/>
      <c r="DL28" s="668">
        <v>672877</v>
      </c>
      <c r="DM28" s="660"/>
      <c r="DN28" s="660"/>
      <c r="DO28" s="660"/>
      <c r="DP28" s="660"/>
      <c r="DQ28" s="660"/>
      <c r="DR28" s="660"/>
      <c r="DS28" s="660"/>
      <c r="DT28" s="660"/>
      <c r="DU28" s="660"/>
      <c r="DV28" s="661"/>
      <c r="DW28" s="664">
        <v>15.3</v>
      </c>
      <c r="DX28" s="693"/>
      <c r="DY28" s="693"/>
      <c r="DZ28" s="693"/>
      <c r="EA28" s="693"/>
      <c r="EB28" s="693"/>
      <c r="EC28" s="694"/>
    </row>
    <row r="29" spans="2:133" ht="11.25" customHeight="1">
      <c r="B29" s="656" t="s">
        <v>296</v>
      </c>
      <c r="C29" s="657"/>
      <c r="D29" s="657"/>
      <c r="E29" s="657"/>
      <c r="F29" s="657"/>
      <c r="G29" s="657"/>
      <c r="H29" s="657"/>
      <c r="I29" s="657"/>
      <c r="J29" s="657"/>
      <c r="K29" s="657"/>
      <c r="L29" s="657"/>
      <c r="M29" s="657"/>
      <c r="N29" s="657"/>
      <c r="O29" s="657"/>
      <c r="P29" s="657"/>
      <c r="Q29" s="658"/>
      <c r="R29" s="659">
        <v>346058</v>
      </c>
      <c r="S29" s="660"/>
      <c r="T29" s="660"/>
      <c r="U29" s="660"/>
      <c r="V29" s="660"/>
      <c r="W29" s="660"/>
      <c r="X29" s="660"/>
      <c r="Y29" s="661"/>
      <c r="Z29" s="662">
        <v>4.8</v>
      </c>
      <c r="AA29" s="662"/>
      <c r="AB29" s="662"/>
      <c r="AC29" s="662"/>
      <c r="AD29" s="663" t="s">
        <v>220</v>
      </c>
      <c r="AE29" s="663"/>
      <c r="AF29" s="663"/>
      <c r="AG29" s="663"/>
      <c r="AH29" s="663"/>
      <c r="AI29" s="663"/>
      <c r="AJ29" s="663"/>
      <c r="AK29" s="663"/>
      <c r="AL29" s="664" t="s">
        <v>220</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678175</v>
      </c>
      <c r="CS29" s="695"/>
      <c r="CT29" s="695"/>
      <c r="CU29" s="695"/>
      <c r="CV29" s="695"/>
      <c r="CW29" s="695"/>
      <c r="CX29" s="695"/>
      <c r="CY29" s="696"/>
      <c r="CZ29" s="664">
        <v>10</v>
      </c>
      <c r="DA29" s="693"/>
      <c r="DB29" s="693"/>
      <c r="DC29" s="697"/>
      <c r="DD29" s="668">
        <v>672877</v>
      </c>
      <c r="DE29" s="695"/>
      <c r="DF29" s="695"/>
      <c r="DG29" s="695"/>
      <c r="DH29" s="695"/>
      <c r="DI29" s="695"/>
      <c r="DJ29" s="695"/>
      <c r="DK29" s="696"/>
      <c r="DL29" s="668">
        <v>672877</v>
      </c>
      <c r="DM29" s="695"/>
      <c r="DN29" s="695"/>
      <c r="DO29" s="695"/>
      <c r="DP29" s="695"/>
      <c r="DQ29" s="695"/>
      <c r="DR29" s="695"/>
      <c r="DS29" s="695"/>
      <c r="DT29" s="695"/>
      <c r="DU29" s="695"/>
      <c r="DV29" s="696"/>
      <c r="DW29" s="664">
        <v>15.3</v>
      </c>
      <c r="DX29" s="693"/>
      <c r="DY29" s="693"/>
      <c r="DZ29" s="693"/>
      <c r="EA29" s="693"/>
      <c r="EB29" s="693"/>
      <c r="EC29" s="694"/>
    </row>
    <row r="30" spans="2:133" ht="11.25" customHeight="1">
      <c r="B30" s="656" t="s">
        <v>301</v>
      </c>
      <c r="C30" s="657"/>
      <c r="D30" s="657"/>
      <c r="E30" s="657"/>
      <c r="F30" s="657"/>
      <c r="G30" s="657"/>
      <c r="H30" s="657"/>
      <c r="I30" s="657"/>
      <c r="J30" s="657"/>
      <c r="K30" s="657"/>
      <c r="L30" s="657"/>
      <c r="M30" s="657"/>
      <c r="N30" s="657"/>
      <c r="O30" s="657"/>
      <c r="P30" s="657"/>
      <c r="Q30" s="658"/>
      <c r="R30" s="659">
        <v>12242</v>
      </c>
      <c r="S30" s="660"/>
      <c r="T30" s="660"/>
      <c r="U30" s="660"/>
      <c r="V30" s="660"/>
      <c r="W30" s="660"/>
      <c r="X30" s="660"/>
      <c r="Y30" s="661"/>
      <c r="Z30" s="662">
        <v>0.2</v>
      </c>
      <c r="AA30" s="662"/>
      <c r="AB30" s="662"/>
      <c r="AC30" s="662"/>
      <c r="AD30" s="663" t="s">
        <v>226</v>
      </c>
      <c r="AE30" s="663"/>
      <c r="AF30" s="663"/>
      <c r="AG30" s="663"/>
      <c r="AH30" s="663"/>
      <c r="AI30" s="663"/>
      <c r="AJ30" s="663"/>
      <c r="AK30" s="663"/>
      <c r="AL30" s="664" t="s">
        <v>226</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99.3</v>
      </c>
      <c r="BH30" s="720"/>
      <c r="BI30" s="720"/>
      <c r="BJ30" s="720"/>
      <c r="BK30" s="720"/>
      <c r="BL30" s="720"/>
      <c r="BM30" s="654">
        <v>96.5</v>
      </c>
      <c r="BN30" s="720"/>
      <c r="BO30" s="720"/>
      <c r="BP30" s="720"/>
      <c r="BQ30" s="721"/>
      <c r="BR30" s="719">
        <v>99</v>
      </c>
      <c r="BS30" s="720"/>
      <c r="BT30" s="720"/>
      <c r="BU30" s="720"/>
      <c r="BV30" s="720"/>
      <c r="BW30" s="720"/>
      <c r="BX30" s="654">
        <v>95.8</v>
      </c>
      <c r="BY30" s="720"/>
      <c r="BZ30" s="720"/>
      <c r="CA30" s="720"/>
      <c r="CB30" s="721"/>
      <c r="CD30" s="724"/>
      <c r="CE30" s="725"/>
      <c r="CF30" s="674" t="s">
        <v>304</v>
      </c>
      <c r="CG30" s="675"/>
      <c r="CH30" s="675"/>
      <c r="CI30" s="675"/>
      <c r="CJ30" s="675"/>
      <c r="CK30" s="675"/>
      <c r="CL30" s="675"/>
      <c r="CM30" s="675"/>
      <c r="CN30" s="675"/>
      <c r="CO30" s="675"/>
      <c r="CP30" s="675"/>
      <c r="CQ30" s="676"/>
      <c r="CR30" s="659">
        <v>625032</v>
      </c>
      <c r="CS30" s="660"/>
      <c r="CT30" s="660"/>
      <c r="CU30" s="660"/>
      <c r="CV30" s="660"/>
      <c r="CW30" s="660"/>
      <c r="CX30" s="660"/>
      <c r="CY30" s="661"/>
      <c r="CZ30" s="664">
        <v>9.1999999999999993</v>
      </c>
      <c r="DA30" s="693"/>
      <c r="DB30" s="693"/>
      <c r="DC30" s="697"/>
      <c r="DD30" s="668">
        <v>620125</v>
      </c>
      <c r="DE30" s="660"/>
      <c r="DF30" s="660"/>
      <c r="DG30" s="660"/>
      <c r="DH30" s="660"/>
      <c r="DI30" s="660"/>
      <c r="DJ30" s="660"/>
      <c r="DK30" s="661"/>
      <c r="DL30" s="668">
        <v>620125</v>
      </c>
      <c r="DM30" s="660"/>
      <c r="DN30" s="660"/>
      <c r="DO30" s="660"/>
      <c r="DP30" s="660"/>
      <c r="DQ30" s="660"/>
      <c r="DR30" s="660"/>
      <c r="DS30" s="660"/>
      <c r="DT30" s="660"/>
      <c r="DU30" s="660"/>
      <c r="DV30" s="661"/>
      <c r="DW30" s="664">
        <v>14.1</v>
      </c>
      <c r="DX30" s="693"/>
      <c r="DY30" s="693"/>
      <c r="DZ30" s="693"/>
      <c r="EA30" s="693"/>
      <c r="EB30" s="693"/>
      <c r="EC30" s="694"/>
    </row>
    <row r="31" spans="2:133" ht="11.25" customHeight="1">
      <c r="B31" s="656" t="s">
        <v>305</v>
      </c>
      <c r="C31" s="657"/>
      <c r="D31" s="657"/>
      <c r="E31" s="657"/>
      <c r="F31" s="657"/>
      <c r="G31" s="657"/>
      <c r="H31" s="657"/>
      <c r="I31" s="657"/>
      <c r="J31" s="657"/>
      <c r="K31" s="657"/>
      <c r="L31" s="657"/>
      <c r="M31" s="657"/>
      <c r="N31" s="657"/>
      <c r="O31" s="657"/>
      <c r="P31" s="657"/>
      <c r="Q31" s="658"/>
      <c r="R31" s="659">
        <v>4744</v>
      </c>
      <c r="S31" s="660"/>
      <c r="T31" s="660"/>
      <c r="U31" s="660"/>
      <c r="V31" s="660"/>
      <c r="W31" s="660"/>
      <c r="X31" s="660"/>
      <c r="Y31" s="661"/>
      <c r="Z31" s="662">
        <v>0.1</v>
      </c>
      <c r="AA31" s="662"/>
      <c r="AB31" s="662"/>
      <c r="AC31" s="662"/>
      <c r="AD31" s="663" t="s">
        <v>226</v>
      </c>
      <c r="AE31" s="663"/>
      <c r="AF31" s="663"/>
      <c r="AG31" s="663"/>
      <c r="AH31" s="663"/>
      <c r="AI31" s="663"/>
      <c r="AJ31" s="663"/>
      <c r="AK31" s="663"/>
      <c r="AL31" s="664" t="s">
        <v>220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99.4</v>
      </c>
      <c r="BH31" s="695"/>
      <c r="BI31" s="695"/>
      <c r="BJ31" s="695"/>
      <c r="BK31" s="695"/>
      <c r="BL31" s="695"/>
      <c r="BM31" s="665">
        <v>96.6</v>
      </c>
      <c r="BN31" s="717"/>
      <c r="BO31" s="717"/>
      <c r="BP31" s="717"/>
      <c r="BQ31" s="718"/>
      <c r="BR31" s="716">
        <v>99.1</v>
      </c>
      <c r="BS31" s="695"/>
      <c r="BT31" s="695"/>
      <c r="BU31" s="695"/>
      <c r="BV31" s="695"/>
      <c r="BW31" s="695"/>
      <c r="BX31" s="665">
        <v>95.6</v>
      </c>
      <c r="BY31" s="717"/>
      <c r="BZ31" s="717"/>
      <c r="CA31" s="717"/>
      <c r="CB31" s="718"/>
      <c r="CD31" s="724"/>
      <c r="CE31" s="725"/>
      <c r="CF31" s="674" t="s">
        <v>308</v>
      </c>
      <c r="CG31" s="675"/>
      <c r="CH31" s="675"/>
      <c r="CI31" s="675"/>
      <c r="CJ31" s="675"/>
      <c r="CK31" s="675"/>
      <c r="CL31" s="675"/>
      <c r="CM31" s="675"/>
      <c r="CN31" s="675"/>
      <c r="CO31" s="675"/>
      <c r="CP31" s="675"/>
      <c r="CQ31" s="676"/>
      <c r="CR31" s="659">
        <v>53143</v>
      </c>
      <c r="CS31" s="695"/>
      <c r="CT31" s="695"/>
      <c r="CU31" s="695"/>
      <c r="CV31" s="695"/>
      <c r="CW31" s="695"/>
      <c r="CX31" s="695"/>
      <c r="CY31" s="696"/>
      <c r="CZ31" s="664">
        <v>0.8</v>
      </c>
      <c r="DA31" s="693"/>
      <c r="DB31" s="693"/>
      <c r="DC31" s="697"/>
      <c r="DD31" s="668">
        <v>52752</v>
      </c>
      <c r="DE31" s="695"/>
      <c r="DF31" s="695"/>
      <c r="DG31" s="695"/>
      <c r="DH31" s="695"/>
      <c r="DI31" s="695"/>
      <c r="DJ31" s="695"/>
      <c r="DK31" s="696"/>
      <c r="DL31" s="668">
        <v>52752</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309</v>
      </c>
      <c r="C32" s="657"/>
      <c r="D32" s="657"/>
      <c r="E32" s="657"/>
      <c r="F32" s="657"/>
      <c r="G32" s="657"/>
      <c r="H32" s="657"/>
      <c r="I32" s="657"/>
      <c r="J32" s="657"/>
      <c r="K32" s="657"/>
      <c r="L32" s="657"/>
      <c r="M32" s="657"/>
      <c r="N32" s="657"/>
      <c r="O32" s="657"/>
      <c r="P32" s="657"/>
      <c r="Q32" s="658"/>
      <c r="R32" s="659">
        <v>42291</v>
      </c>
      <c r="S32" s="660"/>
      <c r="T32" s="660"/>
      <c r="U32" s="660"/>
      <c r="V32" s="660"/>
      <c r="W32" s="660"/>
      <c r="X32" s="660"/>
      <c r="Y32" s="661"/>
      <c r="Z32" s="662">
        <v>0.6</v>
      </c>
      <c r="AA32" s="662"/>
      <c r="AB32" s="662"/>
      <c r="AC32" s="662"/>
      <c r="AD32" s="663" t="s">
        <v>226</v>
      </c>
      <c r="AE32" s="663"/>
      <c r="AF32" s="663"/>
      <c r="AG32" s="663"/>
      <c r="AH32" s="663"/>
      <c r="AI32" s="663"/>
      <c r="AJ32" s="663"/>
      <c r="AK32" s="663"/>
      <c r="AL32" s="664" t="s">
        <v>226</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99.2</v>
      </c>
      <c r="BH32" s="729"/>
      <c r="BI32" s="729"/>
      <c r="BJ32" s="729"/>
      <c r="BK32" s="729"/>
      <c r="BL32" s="729"/>
      <c r="BM32" s="730">
        <v>96.2</v>
      </c>
      <c r="BN32" s="729"/>
      <c r="BO32" s="729"/>
      <c r="BP32" s="729"/>
      <c r="BQ32" s="731"/>
      <c r="BR32" s="728">
        <v>98.9</v>
      </c>
      <c r="BS32" s="729"/>
      <c r="BT32" s="729"/>
      <c r="BU32" s="729"/>
      <c r="BV32" s="729"/>
      <c r="BW32" s="729"/>
      <c r="BX32" s="730">
        <v>95.4</v>
      </c>
      <c r="BY32" s="729"/>
      <c r="BZ32" s="729"/>
      <c r="CA32" s="729"/>
      <c r="CB32" s="731"/>
      <c r="CD32" s="726"/>
      <c r="CE32" s="727"/>
      <c r="CF32" s="674" t="s">
        <v>311</v>
      </c>
      <c r="CG32" s="675"/>
      <c r="CH32" s="675"/>
      <c r="CI32" s="675"/>
      <c r="CJ32" s="675"/>
      <c r="CK32" s="675"/>
      <c r="CL32" s="675"/>
      <c r="CM32" s="675"/>
      <c r="CN32" s="675"/>
      <c r="CO32" s="675"/>
      <c r="CP32" s="675"/>
      <c r="CQ32" s="676"/>
      <c r="CR32" s="659" t="s">
        <v>226</v>
      </c>
      <c r="CS32" s="660"/>
      <c r="CT32" s="660"/>
      <c r="CU32" s="660"/>
      <c r="CV32" s="660"/>
      <c r="CW32" s="660"/>
      <c r="CX32" s="660"/>
      <c r="CY32" s="661"/>
      <c r="CZ32" s="664" t="s">
        <v>131</v>
      </c>
      <c r="DA32" s="693"/>
      <c r="DB32" s="693"/>
      <c r="DC32" s="697"/>
      <c r="DD32" s="668" t="s">
        <v>226</v>
      </c>
      <c r="DE32" s="660"/>
      <c r="DF32" s="660"/>
      <c r="DG32" s="660"/>
      <c r="DH32" s="660"/>
      <c r="DI32" s="660"/>
      <c r="DJ32" s="660"/>
      <c r="DK32" s="661"/>
      <c r="DL32" s="668" t="s">
        <v>226</v>
      </c>
      <c r="DM32" s="660"/>
      <c r="DN32" s="660"/>
      <c r="DO32" s="660"/>
      <c r="DP32" s="660"/>
      <c r="DQ32" s="660"/>
      <c r="DR32" s="660"/>
      <c r="DS32" s="660"/>
      <c r="DT32" s="660"/>
      <c r="DU32" s="660"/>
      <c r="DV32" s="661"/>
      <c r="DW32" s="664" t="s">
        <v>226</v>
      </c>
      <c r="DX32" s="693"/>
      <c r="DY32" s="693"/>
      <c r="DZ32" s="693"/>
      <c r="EA32" s="693"/>
      <c r="EB32" s="693"/>
      <c r="EC32" s="694"/>
    </row>
    <row r="33" spans="2:133" ht="11.25" customHeight="1">
      <c r="B33" s="656" t="s">
        <v>312</v>
      </c>
      <c r="C33" s="657"/>
      <c r="D33" s="657"/>
      <c r="E33" s="657"/>
      <c r="F33" s="657"/>
      <c r="G33" s="657"/>
      <c r="H33" s="657"/>
      <c r="I33" s="657"/>
      <c r="J33" s="657"/>
      <c r="K33" s="657"/>
      <c r="L33" s="657"/>
      <c r="M33" s="657"/>
      <c r="N33" s="657"/>
      <c r="O33" s="657"/>
      <c r="P33" s="657"/>
      <c r="Q33" s="658"/>
      <c r="R33" s="659">
        <v>525135</v>
      </c>
      <c r="S33" s="660"/>
      <c r="T33" s="660"/>
      <c r="U33" s="660"/>
      <c r="V33" s="660"/>
      <c r="W33" s="660"/>
      <c r="X33" s="660"/>
      <c r="Y33" s="661"/>
      <c r="Z33" s="662">
        <v>7.3</v>
      </c>
      <c r="AA33" s="662"/>
      <c r="AB33" s="662"/>
      <c r="AC33" s="662"/>
      <c r="AD33" s="663" t="s">
        <v>220</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3730240</v>
      </c>
      <c r="CS33" s="695"/>
      <c r="CT33" s="695"/>
      <c r="CU33" s="695"/>
      <c r="CV33" s="695"/>
      <c r="CW33" s="695"/>
      <c r="CX33" s="695"/>
      <c r="CY33" s="696"/>
      <c r="CZ33" s="664">
        <v>55.2</v>
      </c>
      <c r="DA33" s="693"/>
      <c r="DB33" s="693"/>
      <c r="DC33" s="697"/>
      <c r="DD33" s="668">
        <v>2684432</v>
      </c>
      <c r="DE33" s="695"/>
      <c r="DF33" s="695"/>
      <c r="DG33" s="695"/>
      <c r="DH33" s="695"/>
      <c r="DI33" s="695"/>
      <c r="DJ33" s="695"/>
      <c r="DK33" s="696"/>
      <c r="DL33" s="668">
        <v>1648171</v>
      </c>
      <c r="DM33" s="695"/>
      <c r="DN33" s="695"/>
      <c r="DO33" s="695"/>
      <c r="DP33" s="695"/>
      <c r="DQ33" s="695"/>
      <c r="DR33" s="695"/>
      <c r="DS33" s="695"/>
      <c r="DT33" s="695"/>
      <c r="DU33" s="695"/>
      <c r="DV33" s="696"/>
      <c r="DW33" s="664">
        <v>37.6</v>
      </c>
      <c r="DX33" s="693"/>
      <c r="DY33" s="693"/>
      <c r="DZ33" s="693"/>
      <c r="EA33" s="693"/>
      <c r="EB33" s="693"/>
      <c r="EC33" s="694"/>
    </row>
    <row r="34" spans="2:133" ht="11.25" customHeight="1">
      <c r="B34" s="656" t="s">
        <v>314</v>
      </c>
      <c r="C34" s="657"/>
      <c r="D34" s="657"/>
      <c r="E34" s="657"/>
      <c r="F34" s="657"/>
      <c r="G34" s="657"/>
      <c r="H34" s="657"/>
      <c r="I34" s="657"/>
      <c r="J34" s="657"/>
      <c r="K34" s="657"/>
      <c r="L34" s="657"/>
      <c r="M34" s="657"/>
      <c r="N34" s="657"/>
      <c r="O34" s="657"/>
      <c r="P34" s="657"/>
      <c r="Q34" s="658"/>
      <c r="R34" s="659">
        <v>125672</v>
      </c>
      <c r="S34" s="660"/>
      <c r="T34" s="660"/>
      <c r="U34" s="660"/>
      <c r="V34" s="660"/>
      <c r="W34" s="660"/>
      <c r="X34" s="660"/>
      <c r="Y34" s="661"/>
      <c r="Z34" s="662">
        <v>1.8</v>
      </c>
      <c r="AA34" s="662"/>
      <c r="AB34" s="662"/>
      <c r="AC34" s="662"/>
      <c r="AD34" s="663" t="s">
        <v>226</v>
      </c>
      <c r="AE34" s="663"/>
      <c r="AF34" s="663"/>
      <c r="AG34" s="663"/>
      <c r="AH34" s="663"/>
      <c r="AI34" s="663"/>
      <c r="AJ34" s="663"/>
      <c r="AK34" s="663"/>
      <c r="AL34" s="664" t="s">
        <v>226</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1312682</v>
      </c>
      <c r="CS34" s="660"/>
      <c r="CT34" s="660"/>
      <c r="CU34" s="660"/>
      <c r="CV34" s="660"/>
      <c r="CW34" s="660"/>
      <c r="CX34" s="660"/>
      <c r="CY34" s="661"/>
      <c r="CZ34" s="664">
        <v>19.399999999999999</v>
      </c>
      <c r="DA34" s="693"/>
      <c r="DB34" s="693"/>
      <c r="DC34" s="697"/>
      <c r="DD34" s="668">
        <v>959453</v>
      </c>
      <c r="DE34" s="660"/>
      <c r="DF34" s="660"/>
      <c r="DG34" s="660"/>
      <c r="DH34" s="660"/>
      <c r="DI34" s="660"/>
      <c r="DJ34" s="660"/>
      <c r="DK34" s="661"/>
      <c r="DL34" s="668">
        <v>545784</v>
      </c>
      <c r="DM34" s="660"/>
      <c r="DN34" s="660"/>
      <c r="DO34" s="660"/>
      <c r="DP34" s="660"/>
      <c r="DQ34" s="660"/>
      <c r="DR34" s="660"/>
      <c r="DS34" s="660"/>
      <c r="DT34" s="660"/>
      <c r="DU34" s="660"/>
      <c r="DV34" s="661"/>
      <c r="DW34" s="664">
        <v>12.4</v>
      </c>
      <c r="DX34" s="693"/>
      <c r="DY34" s="693"/>
      <c r="DZ34" s="693"/>
      <c r="EA34" s="693"/>
      <c r="EB34" s="693"/>
      <c r="EC34" s="694"/>
    </row>
    <row r="35" spans="2:133" ht="11.25" customHeight="1">
      <c r="B35" s="656" t="s">
        <v>318</v>
      </c>
      <c r="C35" s="657"/>
      <c r="D35" s="657"/>
      <c r="E35" s="657"/>
      <c r="F35" s="657"/>
      <c r="G35" s="657"/>
      <c r="H35" s="657"/>
      <c r="I35" s="657"/>
      <c r="J35" s="657"/>
      <c r="K35" s="657"/>
      <c r="L35" s="657"/>
      <c r="M35" s="657"/>
      <c r="N35" s="657"/>
      <c r="O35" s="657"/>
      <c r="P35" s="657"/>
      <c r="Q35" s="658"/>
      <c r="R35" s="659">
        <v>913745</v>
      </c>
      <c r="S35" s="660"/>
      <c r="T35" s="660"/>
      <c r="U35" s="660"/>
      <c r="V35" s="660"/>
      <c r="W35" s="660"/>
      <c r="X35" s="660"/>
      <c r="Y35" s="661"/>
      <c r="Z35" s="662">
        <v>12.7</v>
      </c>
      <c r="AA35" s="662"/>
      <c r="AB35" s="662"/>
      <c r="AC35" s="662"/>
      <c r="AD35" s="663" t="s">
        <v>226</v>
      </c>
      <c r="AE35" s="663"/>
      <c r="AF35" s="663"/>
      <c r="AG35" s="663"/>
      <c r="AH35" s="663"/>
      <c r="AI35" s="663"/>
      <c r="AJ35" s="663"/>
      <c r="AK35" s="663"/>
      <c r="AL35" s="664" t="s">
        <v>226</v>
      </c>
      <c r="AM35" s="665"/>
      <c r="AN35" s="665"/>
      <c r="AO35" s="666"/>
      <c r="AP35" s="214"/>
      <c r="AQ35" s="732" t="s">
        <v>319</v>
      </c>
      <c r="AR35" s="733"/>
      <c r="AS35" s="733"/>
      <c r="AT35" s="733"/>
      <c r="AU35" s="733"/>
      <c r="AV35" s="733"/>
      <c r="AW35" s="733"/>
      <c r="AX35" s="733"/>
      <c r="AY35" s="734"/>
      <c r="AZ35" s="648">
        <v>868285</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111568</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69471</v>
      </c>
      <c r="CS35" s="695"/>
      <c r="CT35" s="695"/>
      <c r="CU35" s="695"/>
      <c r="CV35" s="695"/>
      <c r="CW35" s="695"/>
      <c r="CX35" s="695"/>
      <c r="CY35" s="696"/>
      <c r="CZ35" s="664">
        <v>1</v>
      </c>
      <c r="DA35" s="693"/>
      <c r="DB35" s="693"/>
      <c r="DC35" s="697"/>
      <c r="DD35" s="668">
        <v>62126</v>
      </c>
      <c r="DE35" s="695"/>
      <c r="DF35" s="695"/>
      <c r="DG35" s="695"/>
      <c r="DH35" s="695"/>
      <c r="DI35" s="695"/>
      <c r="DJ35" s="695"/>
      <c r="DK35" s="696"/>
      <c r="DL35" s="668">
        <v>61073</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322</v>
      </c>
      <c r="C36" s="657"/>
      <c r="D36" s="657"/>
      <c r="E36" s="657"/>
      <c r="F36" s="657"/>
      <c r="G36" s="657"/>
      <c r="H36" s="657"/>
      <c r="I36" s="657"/>
      <c r="J36" s="657"/>
      <c r="K36" s="657"/>
      <c r="L36" s="657"/>
      <c r="M36" s="657"/>
      <c r="N36" s="657"/>
      <c r="O36" s="657"/>
      <c r="P36" s="657"/>
      <c r="Q36" s="658"/>
      <c r="R36" s="659" t="s">
        <v>220</v>
      </c>
      <c r="S36" s="660"/>
      <c r="T36" s="660"/>
      <c r="U36" s="660"/>
      <c r="V36" s="660"/>
      <c r="W36" s="660"/>
      <c r="X36" s="660"/>
      <c r="Y36" s="661"/>
      <c r="Z36" s="662" t="s">
        <v>226</v>
      </c>
      <c r="AA36" s="662"/>
      <c r="AB36" s="662"/>
      <c r="AC36" s="662"/>
      <c r="AD36" s="663" t="s">
        <v>131</v>
      </c>
      <c r="AE36" s="663"/>
      <c r="AF36" s="663"/>
      <c r="AG36" s="663"/>
      <c r="AH36" s="663"/>
      <c r="AI36" s="663"/>
      <c r="AJ36" s="663"/>
      <c r="AK36" s="663"/>
      <c r="AL36" s="664" t="s">
        <v>226</v>
      </c>
      <c r="AM36" s="665"/>
      <c r="AN36" s="665"/>
      <c r="AO36" s="666"/>
      <c r="AQ36" s="736" t="s">
        <v>323</v>
      </c>
      <c r="AR36" s="737"/>
      <c r="AS36" s="737"/>
      <c r="AT36" s="737"/>
      <c r="AU36" s="737"/>
      <c r="AV36" s="737"/>
      <c r="AW36" s="737"/>
      <c r="AX36" s="737"/>
      <c r="AY36" s="738"/>
      <c r="AZ36" s="659">
        <v>246696</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138622</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1096227</v>
      </c>
      <c r="CS36" s="660"/>
      <c r="CT36" s="660"/>
      <c r="CU36" s="660"/>
      <c r="CV36" s="660"/>
      <c r="CW36" s="660"/>
      <c r="CX36" s="660"/>
      <c r="CY36" s="661"/>
      <c r="CZ36" s="664">
        <v>16.2</v>
      </c>
      <c r="DA36" s="693"/>
      <c r="DB36" s="693"/>
      <c r="DC36" s="697"/>
      <c r="DD36" s="668">
        <v>1012323</v>
      </c>
      <c r="DE36" s="660"/>
      <c r="DF36" s="660"/>
      <c r="DG36" s="660"/>
      <c r="DH36" s="660"/>
      <c r="DI36" s="660"/>
      <c r="DJ36" s="660"/>
      <c r="DK36" s="661"/>
      <c r="DL36" s="668">
        <v>695119</v>
      </c>
      <c r="DM36" s="660"/>
      <c r="DN36" s="660"/>
      <c r="DO36" s="660"/>
      <c r="DP36" s="660"/>
      <c r="DQ36" s="660"/>
      <c r="DR36" s="660"/>
      <c r="DS36" s="660"/>
      <c r="DT36" s="660"/>
      <c r="DU36" s="660"/>
      <c r="DV36" s="661"/>
      <c r="DW36" s="664">
        <v>15.9</v>
      </c>
      <c r="DX36" s="693"/>
      <c r="DY36" s="693"/>
      <c r="DZ36" s="693"/>
      <c r="EA36" s="693"/>
      <c r="EB36" s="693"/>
      <c r="EC36" s="694"/>
    </row>
    <row r="37" spans="2:133" ht="11.25" customHeight="1">
      <c r="B37" s="656" t="s">
        <v>326</v>
      </c>
      <c r="C37" s="657"/>
      <c r="D37" s="657"/>
      <c r="E37" s="657"/>
      <c r="F37" s="657"/>
      <c r="G37" s="657"/>
      <c r="H37" s="657"/>
      <c r="I37" s="657"/>
      <c r="J37" s="657"/>
      <c r="K37" s="657"/>
      <c r="L37" s="657"/>
      <c r="M37" s="657"/>
      <c r="N37" s="657"/>
      <c r="O37" s="657"/>
      <c r="P37" s="657"/>
      <c r="Q37" s="658"/>
      <c r="R37" s="659">
        <v>203145</v>
      </c>
      <c r="S37" s="660"/>
      <c r="T37" s="660"/>
      <c r="U37" s="660"/>
      <c r="V37" s="660"/>
      <c r="W37" s="660"/>
      <c r="X37" s="660"/>
      <c r="Y37" s="661"/>
      <c r="Z37" s="662">
        <v>2.8</v>
      </c>
      <c r="AA37" s="662"/>
      <c r="AB37" s="662"/>
      <c r="AC37" s="662"/>
      <c r="AD37" s="663" t="s">
        <v>226</v>
      </c>
      <c r="AE37" s="663"/>
      <c r="AF37" s="663"/>
      <c r="AG37" s="663"/>
      <c r="AH37" s="663"/>
      <c r="AI37" s="663"/>
      <c r="AJ37" s="663"/>
      <c r="AK37" s="663"/>
      <c r="AL37" s="664" t="s">
        <v>226</v>
      </c>
      <c r="AM37" s="665"/>
      <c r="AN37" s="665"/>
      <c r="AO37" s="666"/>
      <c r="AQ37" s="736" t="s">
        <v>327</v>
      </c>
      <c r="AR37" s="737"/>
      <c r="AS37" s="737"/>
      <c r="AT37" s="737"/>
      <c r="AU37" s="737"/>
      <c r="AV37" s="737"/>
      <c r="AW37" s="737"/>
      <c r="AX37" s="737"/>
      <c r="AY37" s="738"/>
      <c r="AZ37" s="659">
        <v>75764</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2072</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363024</v>
      </c>
      <c r="CS37" s="695"/>
      <c r="CT37" s="695"/>
      <c r="CU37" s="695"/>
      <c r="CV37" s="695"/>
      <c r="CW37" s="695"/>
      <c r="CX37" s="695"/>
      <c r="CY37" s="696"/>
      <c r="CZ37" s="664">
        <v>5.4</v>
      </c>
      <c r="DA37" s="693"/>
      <c r="DB37" s="693"/>
      <c r="DC37" s="697"/>
      <c r="DD37" s="668">
        <v>363024</v>
      </c>
      <c r="DE37" s="695"/>
      <c r="DF37" s="695"/>
      <c r="DG37" s="695"/>
      <c r="DH37" s="695"/>
      <c r="DI37" s="695"/>
      <c r="DJ37" s="695"/>
      <c r="DK37" s="696"/>
      <c r="DL37" s="668">
        <v>356609</v>
      </c>
      <c r="DM37" s="695"/>
      <c r="DN37" s="695"/>
      <c r="DO37" s="695"/>
      <c r="DP37" s="695"/>
      <c r="DQ37" s="695"/>
      <c r="DR37" s="695"/>
      <c r="DS37" s="695"/>
      <c r="DT37" s="695"/>
      <c r="DU37" s="695"/>
      <c r="DV37" s="696"/>
      <c r="DW37" s="664">
        <v>8.1</v>
      </c>
      <c r="DX37" s="693"/>
      <c r="DY37" s="693"/>
      <c r="DZ37" s="693"/>
      <c r="EA37" s="693"/>
      <c r="EB37" s="693"/>
      <c r="EC37" s="694"/>
    </row>
    <row r="38" spans="2:133" ht="11.25" customHeight="1">
      <c r="B38" s="704" t="s">
        <v>330</v>
      </c>
      <c r="C38" s="705"/>
      <c r="D38" s="705"/>
      <c r="E38" s="705"/>
      <c r="F38" s="705"/>
      <c r="G38" s="705"/>
      <c r="H38" s="705"/>
      <c r="I38" s="705"/>
      <c r="J38" s="705"/>
      <c r="K38" s="705"/>
      <c r="L38" s="705"/>
      <c r="M38" s="705"/>
      <c r="N38" s="705"/>
      <c r="O38" s="705"/>
      <c r="P38" s="705"/>
      <c r="Q38" s="706"/>
      <c r="R38" s="739">
        <v>7175464</v>
      </c>
      <c r="S38" s="740"/>
      <c r="T38" s="740"/>
      <c r="U38" s="740"/>
      <c r="V38" s="740"/>
      <c r="W38" s="740"/>
      <c r="X38" s="740"/>
      <c r="Y38" s="741"/>
      <c r="Z38" s="742">
        <v>100</v>
      </c>
      <c r="AA38" s="742"/>
      <c r="AB38" s="742"/>
      <c r="AC38" s="742"/>
      <c r="AD38" s="743">
        <v>4181039</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31500</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3554</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540610</v>
      </c>
      <c r="CS38" s="660"/>
      <c r="CT38" s="660"/>
      <c r="CU38" s="660"/>
      <c r="CV38" s="660"/>
      <c r="CW38" s="660"/>
      <c r="CX38" s="660"/>
      <c r="CY38" s="661"/>
      <c r="CZ38" s="664">
        <v>8</v>
      </c>
      <c r="DA38" s="693"/>
      <c r="DB38" s="693"/>
      <c r="DC38" s="697"/>
      <c r="DD38" s="668">
        <v>485205</v>
      </c>
      <c r="DE38" s="660"/>
      <c r="DF38" s="660"/>
      <c r="DG38" s="660"/>
      <c r="DH38" s="660"/>
      <c r="DI38" s="660"/>
      <c r="DJ38" s="660"/>
      <c r="DK38" s="661"/>
      <c r="DL38" s="668">
        <v>346195</v>
      </c>
      <c r="DM38" s="660"/>
      <c r="DN38" s="660"/>
      <c r="DO38" s="660"/>
      <c r="DP38" s="660"/>
      <c r="DQ38" s="660"/>
      <c r="DR38" s="660"/>
      <c r="DS38" s="660"/>
      <c r="DT38" s="660"/>
      <c r="DU38" s="660"/>
      <c r="DV38" s="661"/>
      <c r="DW38" s="664">
        <v>7.9</v>
      </c>
      <c r="DX38" s="693"/>
      <c r="DY38" s="693"/>
      <c r="DZ38" s="693"/>
      <c r="EA38" s="693"/>
      <c r="EB38" s="693"/>
      <c r="EC38" s="694"/>
    </row>
    <row r="39" spans="2:133" ht="11.25" customHeight="1">
      <c r="AQ39" s="736" t="s">
        <v>334</v>
      </c>
      <c r="AR39" s="737"/>
      <c r="AS39" s="737"/>
      <c r="AT39" s="737"/>
      <c r="AU39" s="737"/>
      <c r="AV39" s="737"/>
      <c r="AW39" s="737"/>
      <c r="AX39" s="737"/>
      <c r="AY39" s="738"/>
      <c r="AZ39" s="659">
        <v>5215</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63</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604563</v>
      </c>
      <c r="CS39" s="695"/>
      <c r="CT39" s="695"/>
      <c r="CU39" s="695"/>
      <c r="CV39" s="695"/>
      <c r="CW39" s="695"/>
      <c r="CX39" s="695"/>
      <c r="CY39" s="696"/>
      <c r="CZ39" s="664">
        <v>8.9</v>
      </c>
      <c r="DA39" s="693"/>
      <c r="DB39" s="693"/>
      <c r="DC39" s="697"/>
      <c r="DD39" s="668">
        <v>91907</v>
      </c>
      <c r="DE39" s="695"/>
      <c r="DF39" s="695"/>
      <c r="DG39" s="695"/>
      <c r="DH39" s="695"/>
      <c r="DI39" s="695"/>
      <c r="DJ39" s="695"/>
      <c r="DK39" s="696"/>
      <c r="DL39" s="668" t="s">
        <v>226</v>
      </c>
      <c r="DM39" s="695"/>
      <c r="DN39" s="695"/>
      <c r="DO39" s="695"/>
      <c r="DP39" s="695"/>
      <c r="DQ39" s="695"/>
      <c r="DR39" s="695"/>
      <c r="DS39" s="695"/>
      <c r="DT39" s="695"/>
      <c r="DU39" s="695"/>
      <c r="DV39" s="696"/>
      <c r="DW39" s="664" t="s">
        <v>131</v>
      </c>
      <c r="DX39" s="693"/>
      <c r="DY39" s="693"/>
      <c r="DZ39" s="693"/>
      <c r="EA39" s="693"/>
      <c r="EB39" s="693"/>
      <c r="EC39" s="694"/>
    </row>
    <row r="40" spans="2:133" ht="11.25" customHeight="1">
      <c r="AQ40" s="736" t="s">
        <v>338</v>
      </c>
      <c r="AR40" s="737"/>
      <c r="AS40" s="737"/>
      <c r="AT40" s="737"/>
      <c r="AU40" s="737"/>
      <c r="AV40" s="737"/>
      <c r="AW40" s="737"/>
      <c r="AX40" s="737"/>
      <c r="AY40" s="738"/>
      <c r="AZ40" s="659">
        <v>132338</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114</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106687</v>
      </c>
      <c r="CS40" s="660"/>
      <c r="CT40" s="660"/>
      <c r="CU40" s="660"/>
      <c r="CV40" s="660"/>
      <c r="CW40" s="660"/>
      <c r="CX40" s="660"/>
      <c r="CY40" s="661"/>
      <c r="CZ40" s="664">
        <v>1.6</v>
      </c>
      <c r="DA40" s="693"/>
      <c r="DB40" s="693"/>
      <c r="DC40" s="697"/>
      <c r="DD40" s="668">
        <v>73418</v>
      </c>
      <c r="DE40" s="660"/>
      <c r="DF40" s="660"/>
      <c r="DG40" s="660"/>
      <c r="DH40" s="660"/>
      <c r="DI40" s="660"/>
      <c r="DJ40" s="660"/>
      <c r="DK40" s="661"/>
      <c r="DL40" s="668" t="s">
        <v>226</v>
      </c>
      <c r="DM40" s="660"/>
      <c r="DN40" s="660"/>
      <c r="DO40" s="660"/>
      <c r="DP40" s="660"/>
      <c r="DQ40" s="660"/>
      <c r="DR40" s="660"/>
      <c r="DS40" s="660"/>
      <c r="DT40" s="660"/>
      <c r="DU40" s="660"/>
      <c r="DV40" s="661"/>
      <c r="DW40" s="664" t="s">
        <v>220</v>
      </c>
      <c r="DX40" s="693"/>
      <c r="DY40" s="693"/>
      <c r="DZ40" s="693"/>
      <c r="EA40" s="693"/>
      <c r="EB40" s="693"/>
      <c r="EC40" s="694"/>
    </row>
    <row r="41" spans="2:133" ht="11.25" customHeight="1">
      <c r="AQ41" s="746" t="s">
        <v>341</v>
      </c>
      <c r="AR41" s="747"/>
      <c r="AS41" s="747"/>
      <c r="AT41" s="747"/>
      <c r="AU41" s="747"/>
      <c r="AV41" s="747"/>
      <c r="AW41" s="747"/>
      <c r="AX41" s="747"/>
      <c r="AY41" s="748"/>
      <c r="AZ41" s="739">
        <v>376772</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270</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220</v>
      </c>
      <c r="CS41" s="695"/>
      <c r="CT41" s="695"/>
      <c r="CU41" s="695"/>
      <c r="CV41" s="695"/>
      <c r="CW41" s="695"/>
      <c r="CX41" s="695"/>
      <c r="CY41" s="696"/>
      <c r="CZ41" s="664" t="s">
        <v>226</v>
      </c>
      <c r="DA41" s="693"/>
      <c r="DB41" s="693"/>
      <c r="DC41" s="697"/>
      <c r="DD41" s="668" t="s">
        <v>220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445828</v>
      </c>
      <c r="CS42" s="660"/>
      <c r="CT42" s="660"/>
      <c r="CU42" s="660"/>
      <c r="CV42" s="660"/>
      <c r="CW42" s="660"/>
      <c r="CX42" s="660"/>
      <c r="CY42" s="661"/>
      <c r="CZ42" s="664">
        <v>6.6</v>
      </c>
      <c r="DA42" s="665"/>
      <c r="DB42" s="665"/>
      <c r="DC42" s="760"/>
      <c r="DD42" s="668">
        <v>172697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8621</v>
      </c>
      <c r="CS43" s="695"/>
      <c r="CT43" s="695"/>
      <c r="CU43" s="695"/>
      <c r="CV43" s="695"/>
      <c r="CW43" s="695"/>
      <c r="CX43" s="695"/>
      <c r="CY43" s="696"/>
      <c r="CZ43" s="664">
        <v>0.1</v>
      </c>
      <c r="DA43" s="693"/>
      <c r="DB43" s="693"/>
      <c r="DC43" s="697"/>
      <c r="DD43" s="668">
        <v>2229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348</v>
      </c>
      <c r="CD44" s="771" t="s">
        <v>299</v>
      </c>
      <c r="CE44" s="772"/>
      <c r="CF44" s="656" t="s">
        <v>349</v>
      </c>
      <c r="CG44" s="657"/>
      <c r="CH44" s="657"/>
      <c r="CI44" s="657"/>
      <c r="CJ44" s="657"/>
      <c r="CK44" s="657"/>
      <c r="CL44" s="657"/>
      <c r="CM44" s="657"/>
      <c r="CN44" s="657"/>
      <c r="CO44" s="657"/>
      <c r="CP44" s="657"/>
      <c r="CQ44" s="658"/>
      <c r="CR44" s="659">
        <v>445828</v>
      </c>
      <c r="CS44" s="660"/>
      <c r="CT44" s="660"/>
      <c r="CU44" s="660"/>
      <c r="CV44" s="660"/>
      <c r="CW44" s="660"/>
      <c r="CX44" s="660"/>
      <c r="CY44" s="661"/>
      <c r="CZ44" s="664">
        <v>6.6</v>
      </c>
      <c r="DA44" s="665"/>
      <c r="DB44" s="665"/>
      <c r="DC44" s="760"/>
      <c r="DD44" s="668">
        <v>172697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350</v>
      </c>
      <c r="CG45" s="657"/>
      <c r="CH45" s="657"/>
      <c r="CI45" s="657"/>
      <c r="CJ45" s="657"/>
      <c r="CK45" s="657"/>
      <c r="CL45" s="657"/>
      <c r="CM45" s="657"/>
      <c r="CN45" s="657"/>
      <c r="CO45" s="657"/>
      <c r="CP45" s="657"/>
      <c r="CQ45" s="658"/>
      <c r="CR45" s="659">
        <v>98457</v>
      </c>
      <c r="CS45" s="695"/>
      <c r="CT45" s="695"/>
      <c r="CU45" s="695"/>
      <c r="CV45" s="695"/>
      <c r="CW45" s="695"/>
      <c r="CX45" s="695"/>
      <c r="CY45" s="696"/>
      <c r="CZ45" s="664">
        <v>1.5</v>
      </c>
      <c r="DA45" s="693"/>
      <c r="DB45" s="693"/>
      <c r="DC45" s="697"/>
      <c r="DD45" s="668">
        <v>4871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351</v>
      </c>
      <c r="CG46" s="657"/>
      <c r="CH46" s="657"/>
      <c r="CI46" s="657"/>
      <c r="CJ46" s="657"/>
      <c r="CK46" s="657"/>
      <c r="CL46" s="657"/>
      <c r="CM46" s="657"/>
      <c r="CN46" s="657"/>
      <c r="CO46" s="657"/>
      <c r="CP46" s="657"/>
      <c r="CQ46" s="658"/>
      <c r="CR46" s="659">
        <v>318523</v>
      </c>
      <c r="CS46" s="660"/>
      <c r="CT46" s="660"/>
      <c r="CU46" s="660"/>
      <c r="CV46" s="660"/>
      <c r="CW46" s="660"/>
      <c r="CX46" s="660"/>
      <c r="CY46" s="661"/>
      <c r="CZ46" s="664">
        <v>4.7</v>
      </c>
      <c r="DA46" s="665"/>
      <c r="DB46" s="665"/>
      <c r="DC46" s="760"/>
      <c r="DD46" s="668">
        <v>138978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352</v>
      </c>
      <c r="CG47" s="657"/>
      <c r="CH47" s="657"/>
      <c r="CI47" s="657"/>
      <c r="CJ47" s="657"/>
      <c r="CK47" s="657"/>
      <c r="CL47" s="657"/>
      <c r="CM47" s="657"/>
      <c r="CN47" s="657"/>
      <c r="CO47" s="657"/>
      <c r="CP47" s="657"/>
      <c r="CQ47" s="658"/>
      <c r="CR47" s="659" t="s">
        <v>226</v>
      </c>
      <c r="CS47" s="695"/>
      <c r="CT47" s="695"/>
      <c r="CU47" s="695"/>
      <c r="CV47" s="695"/>
      <c r="CW47" s="695"/>
      <c r="CX47" s="695"/>
      <c r="CY47" s="696"/>
      <c r="CZ47" s="664" t="s">
        <v>220</v>
      </c>
      <c r="DA47" s="693"/>
      <c r="DB47" s="693"/>
      <c r="DC47" s="697"/>
      <c r="DD47" s="668" t="s">
        <v>131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353</v>
      </c>
      <c r="CG48" s="657"/>
      <c r="CH48" s="657"/>
      <c r="CI48" s="657"/>
      <c r="CJ48" s="657"/>
      <c r="CK48" s="657"/>
      <c r="CL48" s="657"/>
      <c r="CM48" s="657"/>
      <c r="CN48" s="657"/>
      <c r="CO48" s="657"/>
      <c r="CP48" s="657"/>
      <c r="CQ48" s="658"/>
      <c r="CR48" s="659" t="s">
        <v>220</v>
      </c>
      <c r="CS48" s="660"/>
      <c r="CT48" s="660"/>
      <c r="CU48" s="660"/>
      <c r="CV48" s="660"/>
      <c r="CW48" s="660"/>
      <c r="CX48" s="660"/>
      <c r="CY48" s="661"/>
      <c r="CZ48" s="664" t="s">
        <v>220</v>
      </c>
      <c r="DA48" s="665"/>
      <c r="DB48" s="665"/>
      <c r="DC48" s="760"/>
      <c r="DD48" s="668" t="s">
        <v>131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354</v>
      </c>
      <c r="CE49" s="705"/>
      <c r="CF49" s="705"/>
      <c r="CG49" s="705"/>
      <c r="CH49" s="705"/>
      <c r="CI49" s="705"/>
      <c r="CJ49" s="705"/>
      <c r="CK49" s="705"/>
      <c r="CL49" s="705"/>
      <c r="CM49" s="705"/>
      <c r="CN49" s="705"/>
      <c r="CO49" s="705"/>
      <c r="CP49" s="705"/>
      <c r="CQ49" s="706"/>
      <c r="CR49" s="739">
        <v>6759957</v>
      </c>
      <c r="CS49" s="729"/>
      <c r="CT49" s="729"/>
      <c r="CU49" s="729"/>
      <c r="CV49" s="729"/>
      <c r="CW49" s="729"/>
      <c r="CX49" s="729"/>
      <c r="CY49" s="761"/>
      <c r="CZ49" s="744">
        <v>100</v>
      </c>
      <c r="DA49" s="762"/>
      <c r="DB49" s="762"/>
      <c r="DC49" s="763"/>
      <c r="DD49" s="764">
        <v>4866788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ABOcVoEFkt04LqWXEE1od5PyHsmVW4pmUGhz28y6O5BLhgAJF1uQ0pC6aKpVcbta6QIe600n4HKMEijPLXxzQ==" saltValue="eTqPY6r3a+OBFXEXk4kO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377</v>
      </c>
      <c r="C7" s="792"/>
      <c r="D7" s="792"/>
      <c r="E7" s="792"/>
      <c r="F7" s="792"/>
      <c r="G7" s="792"/>
      <c r="H7" s="792"/>
      <c r="I7" s="792"/>
      <c r="J7" s="792"/>
      <c r="K7" s="792"/>
      <c r="L7" s="792"/>
      <c r="M7" s="792"/>
      <c r="N7" s="792"/>
      <c r="O7" s="792"/>
      <c r="P7" s="793"/>
      <c r="Q7" s="794">
        <v>7175</v>
      </c>
      <c r="R7" s="795"/>
      <c r="S7" s="795"/>
      <c r="T7" s="795"/>
      <c r="U7" s="795"/>
      <c r="V7" s="795">
        <v>6760</v>
      </c>
      <c r="W7" s="795"/>
      <c r="X7" s="795"/>
      <c r="Y7" s="795"/>
      <c r="Z7" s="795"/>
      <c r="AA7" s="795">
        <v>415</v>
      </c>
      <c r="AB7" s="795"/>
      <c r="AC7" s="795"/>
      <c r="AD7" s="795"/>
      <c r="AE7" s="796"/>
      <c r="AF7" s="797">
        <v>413</v>
      </c>
      <c r="AG7" s="798"/>
      <c r="AH7" s="798"/>
      <c r="AI7" s="798"/>
      <c r="AJ7" s="799"/>
      <c r="AK7" s="834">
        <v>0</v>
      </c>
      <c r="AL7" s="835"/>
      <c r="AM7" s="835"/>
      <c r="AN7" s="835"/>
      <c r="AO7" s="835"/>
      <c r="AP7" s="835">
        <v>7509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558</v>
      </c>
      <c r="BT7" s="839"/>
      <c r="BU7" s="839"/>
      <c r="BV7" s="839"/>
      <c r="BW7" s="839"/>
      <c r="BX7" s="839"/>
      <c r="BY7" s="839"/>
      <c r="BZ7" s="839"/>
      <c r="CA7" s="839"/>
      <c r="CB7" s="839"/>
      <c r="CC7" s="839"/>
      <c r="CD7" s="839"/>
      <c r="CE7" s="839"/>
      <c r="CF7" s="839"/>
      <c r="CG7" s="840"/>
      <c r="CH7" s="831">
        <v>1</v>
      </c>
      <c r="CI7" s="832"/>
      <c r="CJ7" s="832"/>
      <c r="CK7" s="832"/>
      <c r="CL7" s="833"/>
      <c r="CM7" s="831">
        <v>80</v>
      </c>
      <c r="CN7" s="832"/>
      <c r="CO7" s="832"/>
      <c r="CP7" s="832"/>
      <c r="CQ7" s="833"/>
      <c r="CR7" s="831">
        <v>70</v>
      </c>
      <c r="CS7" s="832"/>
      <c r="CT7" s="832"/>
      <c r="CU7" s="832"/>
      <c r="CV7" s="833"/>
      <c r="CW7" s="831">
        <v>1</v>
      </c>
      <c r="CX7" s="832"/>
      <c r="CY7" s="832"/>
      <c r="CZ7" s="832"/>
      <c r="DA7" s="833"/>
      <c r="DB7" s="831" t="s">
        <v>498</v>
      </c>
      <c r="DC7" s="832"/>
      <c r="DD7" s="832"/>
      <c r="DE7" s="832"/>
      <c r="DF7" s="833"/>
      <c r="DG7" s="831" t="s">
        <v>498</v>
      </c>
      <c r="DH7" s="832"/>
      <c r="DI7" s="832"/>
      <c r="DJ7" s="832"/>
      <c r="DK7" s="833"/>
      <c r="DL7" s="831" t="s">
        <v>498</v>
      </c>
      <c r="DM7" s="832"/>
      <c r="DN7" s="832"/>
      <c r="DO7" s="832"/>
      <c r="DP7" s="833"/>
      <c r="DQ7" s="831" t="s">
        <v>498</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f>Q7</f>
        <v>7175</v>
      </c>
      <c r="R23" s="854"/>
      <c r="S23" s="854"/>
      <c r="T23" s="854"/>
      <c r="U23" s="854"/>
      <c r="V23" s="854">
        <f t="shared" ref="V23" si="0">V7</f>
        <v>6760</v>
      </c>
      <c r="W23" s="854"/>
      <c r="X23" s="854"/>
      <c r="Y23" s="854"/>
      <c r="Z23" s="854"/>
      <c r="AA23" s="854">
        <f t="shared" ref="AA23" si="1">AA7</f>
        <v>415</v>
      </c>
      <c r="AB23" s="854"/>
      <c r="AC23" s="854"/>
      <c r="AD23" s="854"/>
      <c r="AE23" s="855"/>
      <c r="AF23" s="856">
        <v>413</v>
      </c>
      <c r="AG23" s="854"/>
      <c r="AH23" s="854"/>
      <c r="AI23" s="854"/>
      <c r="AJ23" s="857"/>
      <c r="AK23" s="858"/>
      <c r="AL23" s="859"/>
      <c r="AM23" s="859"/>
      <c r="AN23" s="859"/>
      <c r="AO23" s="859"/>
      <c r="AP23" s="854">
        <f>AP7</f>
        <v>7509</v>
      </c>
      <c r="AQ23" s="854"/>
      <c r="AR23" s="854"/>
      <c r="AS23" s="854"/>
      <c r="AT23" s="854"/>
      <c r="AU23" s="860"/>
      <c r="AV23" s="860"/>
      <c r="AW23" s="860"/>
      <c r="AX23" s="860"/>
      <c r="AY23" s="861"/>
      <c r="AZ23" s="869" t="s">
        <v>226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360</v>
      </c>
      <c r="B26" s="801"/>
      <c r="C26" s="801"/>
      <c r="D26" s="801"/>
      <c r="E26" s="801"/>
      <c r="F26" s="801"/>
      <c r="G26" s="801"/>
      <c r="H26" s="801"/>
      <c r="I26" s="801"/>
      <c r="J26" s="801"/>
      <c r="K26" s="801"/>
      <c r="L26" s="801"/>
      <c r="M26" s="801"/>
      <c r="N26" s="801"/>
      <c r="O26" s="801"/>
      <c r="P26" s="802"/>
      <c r="Q26" s="777" t="s">
        <v>383</v>
      </c>
      <c r="R26" s="778"/>
      <c r="S26" s="778"/>
      <c r="T26" s="778"/>
      <c r="U26" s="779"/>
      <c r="V26" s="777" t="s">
        <v>384</v>
      </c>
      <c r="W26" s="778"/>
      <c r="X26" s="778"/>
      <c r="Y26" s="778"/>
      <c r="Z26" s="779"/>
      <c r="AA26" s="777" t="s">
        <v>385</v>
      </c>
      <c r="AB26" s="778"/>
      <c r="AC26" s="778"/>
      <c r="AD26" s="778"/>
      <c r="AE26" s="778"/>
      <c r="AF26" s="872" t="s">
        <v>386</v>
      </c>
      <c r="AG26" s="873"/>
      <c r="AH26" s="873"/>
      <c r="AI26" s="873"/>
      <c r="AJ26" s="874"/>
      <c r="AK26" s="778" t="s">
        <v>387</v>
      </c>
      <c r="AL26" s="778"/>
      <c r="AM26" s="778"/>
      <c r="AN26" s="778"/>
      <c r="AO26" s="779"/>
      <c r="AP26" s="777" t="s">
        <v>388</v>
      </c>
      <c r="AQ26" s="778"/>
      <c r="AR26" s="778"/>
      <c r="AS26" s="778"/>
      <c r="AT26" s="779"/>
      <c r="AU26" s="777" t="s">
        <v>389</v>
      </c>
      <c r="AV26" s="778"/>
      <c r="AW26" s="778"/>
      <c r="AX26" s="778"/>
      <c r="AY26" s="779"/>
      <c r="AZ26" s="777" t="s">
        <v>390</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391</v>
      </c>
      <c r="C28" s="792"/>
      <c r="D28" s="792"/>
      <c r="E28" s="792"/>
      <c r="F28" s="792"/>
      <c r="G28" s="792"/>
      <c r="H28" s="792"/>
      <c r="I28" s="792"/>
      <c r="J28" s="792"/>
      <c r="K28" s="792"/>
      <c r="L28" s="792"/>
      <c r="M28" s="792"/>
      <c r="N28" s="792"/>
      <c r="O28" s="792"/>
      <c r="P28" s="793"/>
      <c r="Q28" s="882">
        <v>1830</v>
      </c>
      <c r="R28" s="883"/>
      <c r="S28" s="883"/>
      <c r="T28" s="883"/>
      <c r="U28" s="883"/>
      <c r="V28" s="883">
        <v>1719</v>
      </c>
      <c r="W28" s="883"/>
      <c r="X28" s="883"/>
      <c r="Y28" s="883"/>
      <c r="Z28" s="883"/>
      <c r="AA28" s="883">
        <v>112</v>
      </c>
      <c r="AB28" s="883"/>
      <c r="AC28" s="883"/>
      <c r="AD28" s="883"/>
      <c r="AE28" s="884"/>
      <c r="AF28" s="885">
        <v>112</v>
      </c>
      <c r="AG28" s="883"/>
      <c r="AH28" s="883"/>
      <c r="AI28" s="883"/>
      <c r="AJ28" s="886"/>
      <c r="AK28" s="887">
        <v>132</v>
      </c>
      <c r="AL28" s="878"/>
      <c r="AM28" s="878"/>
      <c r="AN28" s="878"/>
      <c r="AO28" s="878"/>
      <c r="AP28" s="878">
        <v>0</v>
      </c>
      <c r="AQ28" s="878"/>
      <c r="AR28" s="878"/>
      <c r="AS28" s="878"/>
      <c r="AT28" s="878"/>
      <c r="AU28" s="878">
        <v>0</v>
      </c>
      <c r="AV28" s="878"/>
      <c r="AW28" s="878"/>
      <c r="AX28" s="878"/>
      <c r="AY28" s="878"/>
      <c r="AZ28" s="879">
        <v>0</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392</v>
      </c>
      <c r="C29" s="816"/>
      <c r="D29" s="816"/>
      <c r="E29" s="816"/>
      <c r="F29" s="816"/>
      <c r="G29" s="816"/>
      <c r="H29" s="816"/>
      <c r="I29" s="816"/>
      <c r="J29" s="816"/>
      <c r="K29" s="816"/>
      <c r="L29" s="816"/>
      <c r="M29" s="816"/>
      <c r="N29" s="816"/>
      <c r="O29" s="816"/>
      <c r="P29" s="817"/>
      <c r="Q29" s="818">
        <v>1726</v>
      </c>
      <c r="R29" s="819"/>
      <c r="S29" s="819"/>
      <c r="T29" s="819"/>
      <c r="U29" s="819"/>
      <c r="V29" s="819">
        <v>1668</v>
      </c>
      <c r="W29" s="819"/>
      <c r="X29" s="819"/>
      <c r="Y29" s="819"/>
      <c r="Z29" s="819"/>
      <c r="AA29" s="819">
        <v>58</v>
      </c>
      <c r="AB29" s="819"/>
      <c r="AC29" s="819"/>
      <c r="AD29" s="819"/>
      <c r="AE29" s="820"/>
      <c r="AF29" s="821">
        <v>58</v>
      </c>
      <c r="AG29" s="822"/>
      <c r="AH29" s="822"/>
      <c r="AI29" s="822"/>
      <c r="AJ29" s="823"/>
      <c r="AK29" s="890">
        <v>217</v>
      </c>
      <c r="AL29" s="891"/>
      <c r="AM29" s="891"/>
      <c r="AN29" s="891"/>
      <c r="AO29" s="891"/>
      <c r="AP29" s="891">
        <v>0</v>
      </c>
      <c r="AQ29" s="891"/>
      <c r="AR29" s="891"/>
      <c r="AS29" s="891"/>
      <c r="AT29" s="891"/>
      <c r="AU29" s="891">
        <v>0</v>
      </c>
      <c r="AV29" s="891"/>
      <c r="AW29" s="891"/>
      <c r="AX29" s="891"/>
      <c r="AY29" s="891"/>
      <c r="AZ29" s="892">
        <v>0</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393</v>
      </c>
      <c r="C30" s="816"/>
      <c r="D30" s="816"/>
      <c r="E30" s="816"/>
      <c r="F30" s="816"/>
      <c r="G30" s="816"/>
      <c r="H30" s="816"/>
      <c r="I30" s="816"/>
      <c r="J30" s="816"/>
      <c r="K30" s="816"/>
      <c r="L30" s="816"/>
      <c r="M30" s="816"/>
      <c r="N30" s="816"/>
      <c r="O30" s="816"/>
      <c r="P30" s="817"/>
      <c r="Q30" s="818">
        <v>306</v>
      </c>
      <c r="R30" s="819"/>
      <c r="S30" s="819"/>
      <c r="T30" s="819"/>
      <c r="U30" s="819"/>
      <c r="V30" s="819">
        <v>304</v>
      </c>
      <c r="W30" s="819"/>
      <c r="X30" s="819"/>
      <c r="Y30" s="819"/>
      <c r="Z30" s="819"/>
      <c r="AA30" s="819">
        <v>3</v>
      </c>
      <c r="AB30" s="819"/>
      <c r="AC30" s="819"/>
      <c r="AD30" s="819"/>
      <c r="AE30" s="820"/>
      <c r="AF30" s="821">
        <v>3</v>
      </c>
      <c r="AG30" s="822"/>
      <c r="AH30" s="822"/>
      <c r="AI30" s="822"/>
      <c r="AJ30" s="823"/>
      <c r="AK30" s="890">
        <v>179</v>
      </c>
      <c r="AL30" s="891"/>
      <c r="AM30" s="891"/>
      <c r="AN30" s="891"/>
      <c r="AO30" s="891"/>
      <c r="AP30" s="891">
        <v>0</v>
      </c>
      <c r="AQ30" s="891"/>
      <c r="AR30" s="891"/>
      <c r="AS30" s="891"/>
      <c r="AT30" s="891"/>
      <c r="AU30" s="891">
        <v>0</v>
      </c>
      <c r="AV30" s="891"/>
      <c r="AW30" s="891"/>
      <c r="AX30" s="891"/>
      <c r="AY30" s="891"/>
      <c r="AZ30" s="892">
        <v>0</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394</v>
      </c>
      <c r="C31" s="816"/>
      <c r="D31" s="816"/>
      <c r="E31" s="816"/>
      <c r="F31" s="816"/>
      <c r="G31" s="816"/>
      <c r="H31" s="816"/>
      <c r="I31" s="816"/>
      <c r="J31" s="816"/>
      <c r="K31" s="816"/>
      <c r="L31" s="816"/>
      <c r="M31" s="816"/>
      <c r="N31" s="816"/>
      <c r="O31" s="816"/>
      <c r="P31" s="817"/>
      <c r="Q31" s="818">
        <v>1244</v>
      </c>
      <c r="R31" s="819"/>
      <c r="S31" s="819"/>
      <c r="T31" s="819"/>
      <c r="U31" s="819"/>
      <c r="V31" s="819">
        <v>1344</v>
      </c>
      <c r="W31" s="819"/>
      <c r="X31" s="819"/>
      <c r="Y31" s="819"/>
      <c r="Z31" s="819"/>
      <c r="AA31" s="819">
        <v>-100</v>
      </c>
      <c r="AB31" s="819"/>
      <c r="AC31" s="819"/>
      <c r="AD31" s="819"/>
      <c r="AE31" s="820"/>
      <c r="AF31" s="821">
        <v>85</v>
      </c>
      <c r="AG31" s="822"/>
      <c r="AH31" s="822"/>
      <c r="AI31" s="822"/>
      <c r="AJ31" s="823"/>
      <c r="AK31" s="890">
        <v>247</v>
      </c>
      <c r="AL31" s="891"/>
      <c r="AM31" s="891"/>
      <c r="AN31" s="891"/>
      <c r="AO31" s="891"/>
      <c r="AP31" s="891">
        <v>1134</v>
      </c>
      <c r="AQ31" s="891"/>
      <c r="AR31" s="891"/>
      <c r="AS31" s="891"/>
      <c r="AT31" s="891"/>
      <c r="AU31" s="891">
        <v>736</v>
      </c>
      <c r="AV31" s="891"/>
      <c r="AW31" s="891"/>
      <c r="AX31" s="891"/>
      <c r="AY31" s="891"/>
      <c r="AZ31" s="892">
        <v>0</v>
      </c>
      <c r="BA31" s="892"/>
      <c r="BB31" s="892"/>
      <c r="BC31" s="892"/>
      <c r="BD31" s="892"/>
      <c r="BE31" s="888" t="s">
        <v>395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193</v>
      </c>
      <c r="R32" s="819"/>
      <c r="S32" s="819"/>
      <c r="T32" s="819"/>
      <c r="U32" s="819"/>
      <c r="V32" s="819">
        <v>199</v>
      </c>
      <c r="W32" s="819"/>
      <c r="X32" s="819"/>
      <c r="Y32" s="819"/>
      <c r="Z32" s="819"/>
      <c r="AA32" s="819">
        <v>-6</v>
      </c>
      <c r="AB32" s="819"/>
      <c r="AC32" s="819"/>
      <c r="AD32" s="819"/>
      <c r="AE32" s="820"/>
      <c r="AF32" s="821">
        <v>29</v>
      </c>
      <c r="AG32" s="822"/>
      <c r="AH32" s="822"/>
      <c r="AI32" s="822"/>
      <c r="AJ32" s="823"/>
      <c r="AK32" s="890">
        <v>5</v>
      </c>
      <c r="AL32" s="891"/>
      <c r="AM32" s="891"/>
      <c r="AN32" s="891"/>
      <c r="AO32" s="891"/>
      <c r="AP32" s="891">
        <v>62</v>
      </c>
      <c r="AQ32" s="891"/>
      <c r="AR32" s="891"/>
      <c r="AS32" s="891"/>
      <c r="AT32" s="891"/>
      <c r="AU32" s="891">
        <v>61</v>
      </c>
      <c r="AV32" s="891"/>
      <c r="AW32" s="891"/>
      <c r="AX32" s="891"/>
      <c r="AY32" s="891"/>
      <c r="AZ32" s="892">
        <v>0</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398</v>
      </c>
      <c r="C33" s="816"/>
      <c r="D33" s="816"/>
      <c r="E33" s="816"/>
      <c r="F33" s="816"/>
      <c r="G33" s="816"/>
      <c r="H33" s="816"/>
      <c r="I33" s="816"/>
      <c r="J33" s="816"/>
      <c r="K33" s="816"/>
      <c r="L33" s="816"/>
      <c r="M33" s="816"/>
      <c r="N33" s="816"/>
      <c r="O33" s="816"/>
      <c r="P33" s="817"/>
      <c r="Q33" s="818">
        <v>113</v>
      </c>
      <c r="R33" s="819"/>
      <c r="S33" s="819"/>
      <c r="T33" s="819"/>
      <c r="U33" s="819"/>
      <c r="V33" s="819">
        <v>109</v>
      </c>
      <c r="W33" s="819"/>
      <c r="X33" s="819"/>
      <c r="Y33" s="819"/>
      <c r="Z33" s="819"/>
      <c r="AA33" s="819">
        <v>4</v>
      </c>
      <c r="AB33" s="819"/>
      <c r="AC33" s="819"/>
      <c r="AD33" s="819"/>
      <c r="AE33" s="820"/>
      <c r="AF33" s="821">
        <v>4</v>
      </c>
      <c r="AG33" s="822"/>
      <c r="AH33" s="822"/>
      <c r="AI33" s="822"/>
      <c r="AJ33" s="823"/>
      <c r="AK33" s="890">
        <v>32</v>
      </c>
      <c r="AL33" s="891"/>
      <c r="AM33" s="891"/>
      <c r="AN33" s="891"/>
      <c r="AO33" s="891"/>
      <c r="AP33" s="891">
        <v>406</v>
      </c>
      <c r="AQ33" s="891"/>
      <c r="AR33" s="891"/>
      <c r="AS33" s="891"/>
      <c r="AT33" s="891"/>
      <c r="AU33" s="891">
        <v>232</v>
      </c>
      <c r="AV33" s="891"/>
      <c r="AW33" s="891"/>
      <c r="AX33" s="891"/>
      <c r="AY33" s="891"/>
      <c r="AZ33" s="892">
        <v>0</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f>SUM(AF28:AJ33)</f>
        <v>291</v>
      </c>
      <c r="AG63" s="902"/>
      <c r="AH63" s="902"/>
      <c r="AI63" s="902"/>
      <c r="AJ63" s="903"/>
      <c r="AK63" s="904"/>
      <c r="AL63" s="899"/>
      <c r="AM63" s="899"/>
      <c r="AN63" s="899"/>
      <c r="AO63" s="899"/>
      <c r="AP63" s="902">
        <f>SUM(AP28:AT33)</f>
        <v>1602</v>
      </c>
      <c r="AQ63" s="902"/>
      <c r="AR63" s="902"/>
      <c r="AS63" s="902"/>
      <c r="AT63" s="902"/>
      <c r="AU63" s="902">
        <f>SUM(AU28:AY33)</f>
        <v>1029</v>
      </c>
      <c r="AV63" s="902"/>
      <c r="AW63" s="902"/>
      <c r="AX63" s="902"/>
      <c r="AY63" s="902"/>
      <c r="AZ63" s="906"/>
      <c r="BA63" s="906"/>
      <c r="BB63" s="906"/>
      <c r="BC63" s="906"/>
      <c r="BD63" s="906"/>
      <c r="BE63" s="907"/>
      <c r="BF63" s="907"/>
      <c r="BG63" s="907"/>
      <c r="BH63" s="907"/>
      <c r="BI63" s="908"/>
      <c r="BJ63" s="909" t="s">
        <v>226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403</v>
      </c>
      <c r="B66" s="801"/>
      <c r="C66" s="801"/>
      <c r="D66" s="801"/>
      <c r="E66" s="801"/>
      <c r="F66" s="801"/>
      <c r="G66" s="801"/>
      <c r="H66" s="801"/>
      <c r="I66" s="801"/>
      <c r="J66" s="801"/>
      <c r="K66" s="801"/>
      <c r="L66" s="801"/>
      <c r="M66" s="801"/>
      <c r="N66" s="801"/>
      <c r="O66" s="801"/>
      <c r="P66" s="802"/>
      <c r="Q66" s="777" t="s">
        <v>404</v>
      </c>
      <c r="R66" s="778"/>
      <c r="S66" s="778"/>
      <c r="T66" s="778"/>
      <c r="U66" s="779"/>
      <c r="V66" s="777" t="s">
        <v>384</v>
      </c>
      <c r="W66" s="778"/>
      <c r="X66" s="778"/>
      <c r="Y66" s="778"/>
      <c r="Z66" s="779"/>
      <c r="AA66" s="777" t="s">
        <v>405</v>
      </c>
      <c r="AB66" s="778"/>
      <c r="AC66" s="778"/>
      <c r="AD66" s="778"/>
      <c r="AE66" s="779"/>
      <c r="AF66" s="912" t="s">
        <v>386</v>
      </c>
      <c r="AG66" s="873"/>
      <c r="AH66" s="873"/>
      <c r="AI66" s="873"/>
      <c r="AJ66" s="913"/>
      <c r="AK66" s="777" t="s">
        <v>387</v>
      </c>
      <c r="AL66" s="801"/>
      <c r="AM66" s="801"/>
      <c r="AN66" s="801"/>
      <c r="AO66" s="802"/>
      <c r="AP66" s="777" t="s">
        <v>406</v>
      </c>
      <c r="AQ66" s="778"/>
      <c r="AR66" s="778"/>
      <c r="AS66" s="778"/>
      <c r="AT66" s="779"/>
      <c r="AU66" s="777" t="s">
        <v>407</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559</v>
      </c>
      <c r="C68" s="930"/>
      <c r="D68" s="930"/>
      <c r="E68" s="930"/>
      <c r="F68" s="930"/>
      <c r="G68" s="930"/>
      <c r="H68" s="930"/>
      <c r="I68" s="930"/>
      <c r="J68" s="930"/>
      <c r="K68" s="930"/>
      <c r="L68" s="930"/>
      <c r="M68" s="930"/>
      <c r="N68" s="930"/>
      <c r="O68" s="930"/>
      <c r="P68" s="931"/>
      <c r="Q68" s="932">
        <v>3304</v>
      </c>
      <c r="R68" s="926"/>
      <c r="S68" s="926"/>
      <c r="T68" s="926"/>
      <c r="U68" s="926"/>
      <c r="V68" s="926">
        <v>2932</v>
      </c>
      <c r="W68" s="926"/>
      <c r="X68" s="926"/>
      <c r="Y68" s="926"/>
      <c r="Z68" s="926"/>
      <c r="AA68" s="926">
        <v>371</v>
      </c>
      <c r="AB68" s="926"/>
      <c r="AC68" s="926"/>
      <c r="AD68" s="926"/>
      <c r="AE68" s="926"/>
      <c r="AF68" s="926">
        <v>264</v>
      </c>
      <c r="AG68" s="926"/>
      <c r="AH68" s="926"/>
      <c r="AI68" s="926"/>
      <c r="AJ68" s="926"/>
      <c r="AK68" s="926" t="s">
        <v>575</v>
      </c>
      <c r="AL68" s="926"/>
      <c r="AM68" s="926"/>
      <c r="AN68" s="926"/>
      <c r="AO68" s="926"/>
      <c r="AP68" s="926">
        <v>2365</v>
      </c>
      <c r="AQ68" s="926"/>
      <c r="AR68" s="926"/>
      <c r="AS68" s="926"/>
      <c r="AT68" s="926"/>
      <c r="AU68" s="926">
        <v>341</v>
      </c>
      <c r="AV68" s="926"/>
      <c r="AW68" s="926"/>
      <c r="AX68" s="926"/>
      <c r="AY68" s="926"/>
      <c r="AZ68" s="927" t="s">
        <v>563</v>
      </c>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559</v>
      </c>
      <c r="C69" s="934"/>
      <c r="D69" s="934"/>
      <c r="E69" s="934"/>
      <c r="F69" s="934"/>
      <c r="G69" s="934"/>
      <c r="H69" s="934"/>
      <c r="I69" s="934"/>
      <c r="J69" s="934"/>
      <c r="K69" s="934"/>
      <c r="L69" s="934"/>
      <c r="M69" s="934"/>
      <c r="N69" s="934"/>
      <c r="O69" s="934"/>
      <c r="P69" s="935"/>
      <c r="Q69" s="936">
        <v>3024</v>
      </c>
      <c r="R69" s="891"/>
      <c r="S69" s="891"/>
      <c r="T69" s="891"/>
      <c r="U69" s="891"/>
      <c r="V69" s="891">
        <v>2532</v>
      </c>
      <c r="W69" s="891"/>
      <c r="X69" s="891"/>
      <c r="Y69" s="891"/>
      <c r="Z69" s="891"/>
      <c r="AA69" s="891">
        <v>491</v>
      </c>
      <c r="AB69" s="891"/>
      <c r="AC69" s="891"/>
      <c r="AD69" s="891"/>
      <c r="AE69" s="891"/>
      <c r="AF69" s="891">
        <v>491</v>
      </c>
      <c r="AG69" s="891"/>
      <c r="AH69" s="891"/>
      <c r="AI69" s="891"/>
      <c r="AJ69" s="891"/>
      <c r="AK69" s="891">
        <v>974</v>
      </c>
      <c r="AL69" s="891"/>
      <c r="AM69" s="891"/>
      <c r="AN69" s="891"/>
      <c r="AO69" s="891"/>
      <c r="AP69" s="891" t="s">
        <v>568</v>
      </c>
      <c r="AQ69" s="891"/>
      <c r="AR69" s="891"/>
      <c r="AS69" s="891"/>
      <c r="AT69" s="891"/>
      <c r="AU69" s="891" t="s">
        <v>498</v>
      </c>
      <c r="AV69" s="891"/>
      <c r="AW69" s="891"/>
      <c r="AX69" s="891"/>
      <c r="AY69" s="891"/>
      <c r="AZ69" s="937" t="s">
        <v>564</v>
      </c>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560</v>
      </c>
      <c r="C70" s="934"/>
      <c r="D70" s="934"/>
      <c r="E70" s="934"/>
      <c r="F70" s="934"/>
      <c r="G70" s="934"/>
      <c r="H70" s="934"/>
      <c r="I70" s="934"/>
      <c r="J70" s="934"/>
      <c r="K70" s="934"/>
      <c r="L70" s="934"/>
      <c r="M70" s="934"/>
      <c r="N70" s="934"/>
      <c r="O70" s="934"/>
      <c r="P70" s="935"/>
      <c r="Q70" s="936">
        <v>1644</v>
      </c>
      <c r="R70" s="891"/>
      <c r="S70" s="891"/>
      <c r="T70" s="891"/>
      <c r="U70" s="891"/>
      <c r="V70" s="891">
        <v>1624</v>
      </c>
      <c r="W70" s="891"/>
      <c r="X70" s="891"/>
      <c r="Y70" s="891"/>
      <c r="Z70" s="891"/>
      <c r="AA70" s="891">
        <v>20</v>
      </c>
      <c r="AB70" s="891"/>
      <c r="AC70" s="891"/>
      <c r="AD70" s="891"/>
      <c r="AE70" s="891"/>
      <c r="AF70" s="891">
        <v>20</v>
      </c>
      <c r="AG70" s="891"/>
      <c r="AH70" s="891"/>
      <c r="AI70" s="891"/>
      <c r="AJ70" s="891"/>
      <c r="AK70" s="891" t="s">
        <v>498</v>
      </c>
      <c r="AL70" s="891"/>
      <c r="AM70" s="891"/>
      <c r="AN70" s="891"/>
      <c r="AO70" s="891"/>
      <c r="AP70" s="891" t="s">
        <v>498</v>
      </c>
      <c r="AQ70" s="891"/>
      <c r="AR70" s="891"/>
      <c r="AS70" s="891"/>
      <c r="AT70" s="891"/>
      <c r="AU70" s="891" t="s">
        <v>498</v>
      </c>
      <c r="AV70" s="891"/>
      <c r="AW70" s="891"/>
      <c r="AX70" s="891"/>
      <c r="AY70" s="891"/>
      <c r="AZ70" s="937" t="s">
        <v>565</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560</v>
      </c>
      <c r="C71" s="934"/>
      <c r="D71" s="934"/>
      <c r="E71" s="934"/>
      <c r="F71" s="934"/>
      <c r="G71" s="934"/>
      <c r="H71" s="934"/>
      <c r="I71" s="934"/>
      <c r="J71" s="934"/>
      <c r="K71" s="934"/>
      <c r="L71" s="934"/>
      <c r="M71" s="934"/>
      <c r="N71" s="934"/>
      <c r="O71" s="934"/>
      <c r="P71" s="935"/>
      <c r="Q71" s="936">
        <v>693386</v>
      </c>
      <c r="R71" s="891"/>
      <c r="S71" s="891"/>
      <c r="T71" s="891"/>
      <c r="U71" s="891"/>
      <c r="V71" s="891">
        <v>677426</v>
      </c>
      <c r="W71" s="891"/>
      <c r="X71" s="891"/>
      <c r="Y71" s="891"/>
      <c r="Z71" s="891"/>
      <c r="AA71" s="891">
        <v>15960</v>
      </c>
      <c r="AB71" s="891"/>
      <c r="AC71" s="891"/>
      <c r="AD71" s="891"/>
      <c r="AE71" s="891"/>
      <c r="AF71" s="891">
        <v>15960</v>
      </c>
      <c r="AG71" s="891"/>
      <c r="AH71" s="891"/>
      <c r="AI71" s="891"/>
      <c r="AJ71" s="891"/>
      <c r="AK71" s="891">
        <v>7105</v>
      </c>
      <c r="AL71" s="891"/>
      <c r="AM71" s="891"/>
      <c r="AN71" s="891"/>
      <c r="AO71" s="891"/>
      <c r="AP71" s="891" t="s">
        <v>498</v>
      </c>
      <c r="AQ71" s="891"/>
      <c r="AR71" s="891"/>
      <c r="AS71" s="891"/>
      <c r="AT71" s="891"/>
      <c r="AU71" s="891" t="s">
        <v>498</v>
      </c>
      <c r="AV71" s="891"/>
      <c r="AW71" s="891"/>
      <c r="AX71" s="891"/>
      <c r="AY71" s="891"/>
      <c r="AZ71" s="937" t="s">
        <v>566</v>
      </c>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561</v>
      </c>
      <c r="C72" s="934"/>
      <c r="D72" s="934"/>
      <c r="E72" s="934"/>
      <c r="F72" s="934"/>
      <c r="G72" s="934"/>
      <c r="H72" s="934"/>
      <c r="I72" s="934"/>
      <c r="J72" s="934"/>
      <c r="K72" s="934"/>
      <c r="L72" s="934"/>
      <c r="M72" s="934"/>
      <c r="N72" s="934"/>
      <c r="O72" s="934"/>
      <c r="P72" s="935"/>
      <c r="Q72" s="936">
        <v>26393</v>
      </c>
      <c r="R72" s="891"/>
      <c r="S72" s="891"/>
      <c r="T72" s="891"/>
      <c r="U72" s="891"/>
      <c r="V72" s="891">
        <v>25068</v>
      </c>
      <c r="W72" s="891"/>
      <c r="X72" s="891"/>
      <c r="Y72" s="891"/>
      <c r="Z72" s="891"/>
      <c r="AA72" s="891">
        <v>1325</v>
      </c>
      <c r="AB72" s="891"/>
      <c r="AC72" s="891"/>
      <c r="AD72" s="891"/>
      <c r="AE72" s="891"/>
      <c r="AF72" s="891">
        <v>1325</v>
      </c>
      <c r="AG72" s="891"/>
      <c r="AH72" s="891"/>
      <c r="AI72" s="891"/>
      <c r="AJ72" s="891"/>
      <c r="AK72" s="891">
        <v>22</v>
      </c>
      <c r="AL72" s="891"/>
      <c r="AM72" s="891"/>
      <c r="AN72" s="891"/>
      <c r="AO72" s="891"/>
      <c r="AP72" s="891" t="s">
        <v>498</v>
      </c>
      <c r="AQ72" s="891"/>
      <c r="AR72" s="891"/>
      <c r="AS72" s="891"/>
      <c r="AT72" s="891"/>
      <c r="AU72" s="891" t="s">
        <v>498</v>
      </c>
      <c r="AV72" s="891"/>
      <c r="AW72" s="891"/>
      <c r="AX72" s="891"/>
      <c r="AY72" s="891"/>
      <c r="AZ72" s="937" t="s">
        <v>565</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569</v>
      </c>
      <c r="C73" s="934"/>
      <c r="D73" s="934"/>
      <c r="E73" s="934"/>
      <c r="F73" s="934"/>
      <c r="G73" s="934"/>
      <c r="H73" s="934"/>
      <c r="I73" s="934"/>
      <c r="J73" s="934"/>
      <c r="K73" s="934"/>
      <c r="L73" s="934"/>
      <c r="M73" s="934"/>
      <c r="N73" s="934"/>
      <c r="O73" s="934"/>
      <c r="P73" s="935"/>
      <c r="Q73" s="936">
        <v>382</v>
      </c>
      <c r="R73" s="891"/>
      <c r="S73" s="891"/>
      <c r="T73" s="891"/>
      <c r="U73" s="891"/>
      <c r="V73" s="891">
        <v>136</v>
      </c>
      <c r="W73" s="891"/>
      <c r="X73" s="891"/>
      <c r="Y73" s="891"/>
      <c r="Z73" s="891"/>
      <c r="AA73" s="891">
        <v>246</v>
      </c>
      <c r="AB73" s="891"/>
      <c r="AC73" s="891"/>
      <c r="AD73" s="891"/>
      <c r="AE73" s="891"/>
      <c r="AF73" s="891">
        <v>246</v>
      </c>
      <c r="AG73" s="891"/>
      <c r="AH73" s="891"/>
      <c r="AI73" s="891"/>
      <c r="AJ73" s="891"/>
      <c r="AK73" s="891" t="s">
        <v>498</v>
      </c>
      <c r="AL73" s="891"/>
      <c r="AM73" s="891"/>
      <c r="AN73" s="891"/>
      <c r="AO73" s="891"/>
      <c r="AP73" s="891" t="s">
        <v>498</v>
      </c>
      <c r="AQ73" s="891"/>
      <c r="AR73" s="891"/>
      <c r="AS73" s="891"/>
      <c r="AT73" s="891"/>
      <c r="AU73" s="891" t="s">
        <v>498</v>
      </c>
      <c r="AV73" s="891"/>
      <c r="AW73" s="891"/>
      <c r="AX73" s="891"/>
      <c r="AY73" s="891"/>
      <c r="AZ73" s="937" t="s">
        <v>567</v>
      </c>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562</v>
      </c>
      <c r="C74" s="934"/>
      <c r="D74" s="934"/>
      <c r="E74" s="934"/>
      <c r="F74" s="934"/>
      <c r="G74" s="934"/>
      <c r="H74" s="934"/>
      <c r="I74" s="934"/>
      <c r="J74" s="934"/>
      <c r="K74" s="934"/>
      <c r="L74" s="934"/>
      <c r="M74" s="934"/>
      <c r="N74" s="934"/>
      <c r="O74" s="934"/>
      <c r="P74" s="935"/>
      <c r="Q74" s="936">
        <v>423</v>
      </c>
      <c r="R74" s="891"/>
      <c r="S74" s="891"/>
      <c r="T74" s="891"/>
      <c r="U74" s="891"/>
      <c r="V74" s="891">
        <v>410</v>
      </c>
      <c r="W74" s="891"/>
      <c r="X74" s="891"/>
      <c r="Y74" s="891"/>
      <c r="Z74" s="891"/>
      <c r="AA74" s="891">
        <v>12</v>
      </c>
      <c r="AB74" s="891"/>
      <c r="AC74" s="891"/>
      <c r="AD74" s="891"/>
      <c r="AE74" s="891"/>
      <c r="AF74" s="891">
        <v>12</v>
      </c>
      <c r="AG74" s="891"/>
      <c r="AH74" s="891"/>
      <c r="AI74" s="891"/>
      <c r="AJ74" s="891"/>
      <c r="AK74" s="891">
        <v>49</v>
      </c>
      <c r="AL74" s="891"/>
      <c r="AM74" s="891"/>
      <c r="AN74" s="891"/>
      <c r="AO74" s="891"/>
      <c r="AP74" s="891" t="s">
        <v>498</v>
      </c>
      <c r="AQ74" s="891"/>
      <c r="AR74" s="891"/>
      <c r="AS74" s="891"/>
      <c r="AT74" s="891"/>
      <c r="AU74" s="891" t="s">
        <v>498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SUM(AF68:AJ87)</f>
        <v>18318</v>
      </c>
      <c r="AG88" s="902"/>
      <c r="AH88" s="902"/>
      <c r="AI88" s="902"/>
      <c r="AJ88" s="902"/>
      <c r="AK88" s="899"/>
      <c r="AL88" s="899"/>
      <c r="AM88" s="899"/>
      <c r="AN88" s="899"/>
      <c r="AO88" s="899"/>
      <c r="AP88" s="902">
        <f t="shared" ref="AP88" si="2">SUM(AP68:AT87)</f>
        <v>2365</v>
      </c>
      <c r="AQ88" s="902"/>
      <c r="AR88" s="902"/>
      <c r="AS88" s="902"/>
      <c r="AT88" s="902"/>
      <c r="AU88" s="902">
        <f t="shared" ref="AU88" si="3">SUM(AU68:AY87)</f>
        <v>341</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70</v>
      </c>
      <c r="CS102" s="910"/>
      <c r="CT102" s="910"/>
      <c r="CU102" s="910"/>
      <c r="CV102" s="953"/>
      <c r="CW102" s="952">
        <v>1</v>
      </c>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298</v>
      </c>
      <c r="AG109" s="955"/>
      <c r="AH109" s="955"/>
      <c r="AI109" s="955"/>
      <c r="AJ109" s="956"/>
      <c r="AK109" s="954" t="s">
        <v>297</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298</v>
      </c>
      <c r="BW109" s="955"/>
      <c r="BX109" s="955"/>
      <c r="BY109" s="955"/>
      <c r="BZ109" s="956"/>
      <c r="CA109" s="954" t="s">
        <v>297</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298</v>
      </c>
      <c r="DM109" s="955"/>
      <c r="DN109" s="955"/>
      <c r="DO109" s="955"/>
      <c r="DP109" s="956"/>
      <c r="DQ109" s="954" t="s">
        <v>297</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700394</v>
      </c>
      <c r="AB110" s="962"/>
      <c r="AC110" s="962"/>
      <c r="AD110" s="962"/>
      <c r="AE110" s="963"/>
      <c r="AF110" s="964">
        <v>680018</v>
      </c>
      <c r="AG110" s="962"/>
      <c r="AH110" s="962"/>
      <c r="AI110" s="962"/>
      <c r="AJ110" s="963"/>
      <c r="AK110" s="964">
        <v>678175</v>
      </c>
      <c r="AL110" s="962"/>
      <c r="AM110" s="962"/>
      <c r="AN110" s="962"/>
      <c r="AO110" s="963"/>
      <c r="AP110" s="965">
        <v>17.899999999999999</v>
      </c>
      <c r="AQ110" s="966"/>
      <c r="AR110" s="966"/>
      <c r="AS110" s="966"/>
      <c r="AT110" s="967"/>
      <c r="AU110" s="968" t="s">
        <v>66</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6969661</v>
      </c>
      <c r="BR110" s="997"/>
      <c r="BS110" s="997"/>
      <c r="BT110" s="997"/>
      <c r="BU110" s="997"/>
      <c r="BV110" s="997">
        <v>7220563</v>
      </c>
      <c r="BW110" s="997"/>
      <c r="BX110" s="997"/>
      <c r="BY110" s="997"/>
      <c r="BZ110" s="997"/>
      <c r="CA110" s="997">
        <v>7509276</v>
      </c>
      <c r="CB110" s="997"/>
      <c r="CC110" s="997"/>
      <c r="CD110" s="997"/>
      <c r="CE110" s="997"/>
      <c r="CF110" s="1011">
        <v>197.9</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226</v>
      </c>
      <c r="DH110" s="997"/>
      <c r="DI110" s="997"/>
      <c r="DJ110" s="997"/>
      <c r="DK110" s="997"/>
      <c r="DL110" s="997" t="s">
        <v>226</v>
      </c>
      <c r="DM110" s="997"/>
      <c r="DN110" s="997"/>
      <c r="DO110" s="997"/>
      <c r="DP110" s="997"/>
      <c r="DQ110" s="997" t="s">
        <v>226</v>
      </c>
      <c r="DR110" s="997"/>
      <c r="DS110" s="997"/>
      <c r="DT110" s="997"/>
      <c r="DU110" s="997"/>
      <c r="DV110" s="998" t="s">
        <v>226</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226</v>
      </c>
      <c r="AB111" s="1004"/>
      <c r="AC111" s="1004"/>
      <c r="AD111" s="1004"/>
      <c r="AE111" s="1005"/>
      <c r="AF111" s="1006" t="s">
        <v>226</v>
      </c>
      <c r="AG111" s="1004"/>
      <c r="AH111" s="1004"/>
      <c r="AI111" s="1004"/>
      <c r="AJ111" s="1005"/>
      <c r="AK111" s="1006" t="s">
        <v>226</v>
      </c>
      <c r="AL111" s="1004"/>
      <c r="AM111" s="1004"/>
      <c r="AN111" s="1004"/>
      <c r="AO111" s="1005"/>
      <c r="AP111" s="1007" t="s">
        <v>226</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61480</v>
      </c>
      <c r="BR111" s="990"/>
      <c r="BS111" s="990"/>
      <c r="BT111" s="990"/>
      <c r="BU111" s="990"/>
      <c r="BV111" s="990">
        <v>89731</v>
      </c>
      <c r="BW111" s="990"/>
      <c r="BX111" s="990"/>
      <c r="BY111" s="990"/>
      <c r="BZ111" s="990"/>
      <c r="CA111" s="990">
        <v>66867</v>
      </c>
      <c r="CB111" s="990"/>
      <c r="CC111" s="990"/>
      <c r="CD111" s="990"/>
      <c r="CE111" s="990"/>
      <c r="CF111" s="984">
        <v>1.8</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226</v>
      </c>
      <c r="DH111" s="990"/>
      <c r="DI111" s="990"/>
      <c r="DJ111" s="990"/>
      <c r="DK111" s="990"/>
      <c r="DL111" s="990" t="s">
        <v>226</v>
      </c>
      <c r="DM111" s="990"/>
      <c r="DN111" s="990"/>
      <c r="DO111" s="990"/>
      <c r="DP111" s="990"/>
      <c r="DQ111" s="990" t="s">
        <v>226</v>
      </c>
      <c r="DR111" s="990"/>
      <c r="DS111" s="990"/>
      <c r="DT111" s="990"/>
      <c r="DU111" s="990"/>
      <c r="DV111" s="991" t="s">
        <v>226</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226</v>
      </c>
      <c r="AB112" s="1029"/>
      <c r="AC112" s="1029"/>
      <c r="AD112" s="1029"/>
      <c r="AE112" s="1030"/>
      <c r="AF112" s="1031" t="s">
        <v>226</v>
      </c>
      <c r="AG112" s="1029"/>
      <c r="AH112" s="1029"/>
      <c r="AI112" s="1029"/>
      <c r="AJ112" s="1030"/>
      <c r="AK112" s="1031" t="s">
        <v>226</v>
      </c>
      <c r="AL112" s="1029"/>
      <c r="AM112" s="1029"/>
      <c r="AN112" s="1029"/>
      <c r="AO112" s="1030"/>
      <c r="AP112" s="1032" t="s">
        <v>226</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1065383</v>
      </c>
      <c r="BR112" s="990"/>
      <c r="BS112" s="990"/>
      <c r="BT112" s="990"/>
      <c r="BU112" s="990"/>
      <c r="BV112" s="990">
        <v>952037</v>
      </c>
      <c r="BW112" s="990"/>
      <c r="BX112" s="990"/>
      <c r="BY112" s="990"/>
      <c r="BZ112" s="990"/>
      <c r="CA112" s="990">
        <v>1028915</v>
      </c>
      <c r="CB112" s="990"/>
      <c r="CC112" s="990"/>
      <c r="CD112" s="990"/>
      <c r="CE112" s="990"/>
      <c r="CF112" s="984">
        <v>27.1</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226</v>
      </c>
      <c r="DH112" s="990"/>
      <c r="DI112" s="990"/>
      <c r="DJ112" s="990"/>
      <c r="DK112" s="990"/>
      <c r="DL112" s="990" t="s">
        <v>226</v>
      </c>
      <c r="DM112" s="990"/>
      <c r="DN112" s="990"/>
      <c r="DO112" s="990"/>
      <c r="DP112" s="990"/>
      <c r="DQ112" s="990" t="s">
        <v>226</v>
      </c>
      <c r="DR112" s="990"/>
      <c r="DS112" s="990"/>
      <c r="DT112" s="990"/>
      <c r="DU112" s="990"/>
      <c r="DV112" s="991" t="s">
        <v>226</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92430</v>
      </c>
      <c r="AB113" s="1004"/>
      <c r="AC113" s="1004"/>
      <c r="AD113" s="1004"/>
      <c r="AE113" s="1005"/>
      <c r="AF113" s="1006">
        <v>102697</v>
      </c>
      <c r="AG113" s="1004"/>
      <c r="AH113" s="1004"/>
      <c r="AI113" s="1004"/>
      <c r="AJ113" s="1005"/>
      <c r="AK113" s="1006">
        <v>94310</v>
      </c>
      <c r="AL113" s="1004"/>
      <c r="AM113" s="1004"/>
      <c r="AN113" s="1004"/>
      <c r="AO113" s="1005"/>
      <c r="AP113" s="1007">
        <v>2.5</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337091</v>
      </c>
      <c r="BR113" s="990"/>
      <c r="BS113" s="990"/>
      <c r="BT113" s="990"/>
      <c r="BU113" s="990"/>
      <c r="BV113" s="990">
        <v>373816</v>
      </c>
      <c r="BW113" s="990"/>
      <c r="BX113" s="990"/>
      <c r="BY113" s="990"/>
      <c r="BZ113" s="990"/>
      <c r="CA113" s="990">
        <v>340535</v>
      </c>
      <c r="CB113" s="990"/>
      <c r="CC113" s="990"/>
      <c r="CD113" s="990"/>
      <c r="CE113" s="990"/>
      <c r="CF113" s="984">
        <v>9</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226</v>
      </c>
      <c r="DH113" s="1029"/>
      <c r="DI113" s="1029"/>
      <c r="DJ113" s="1029"/>
      <c r="DK113" s="1030"/>
      <c r="DL113" s="1031" t="s">
        <v>226</v>
      </c>
      <c r="DM113" s="1029"/>
      <c r="DN113" s="1029"/>
      <c r="DO113" s="1029"/>
      <c r="DP113" s="1030"/>
      <c r="DQ113" s="1031" t="s">
        <v>226</v>
      </c>
      <c r="DR113" s="1029"/>
      <c r="DS113" s="1029"/>
      <c r="DT113" s="1029"/>
      <c r="DU113" s="1030"/>
      <c r="DV113" s="1032" t="s">
        <v>226</v>
      </c>
      <c r="DW113" s="1033"/>
      <c r="DX113" s="1033"/>
      <c r="DY113" s="1033"/>
      <c r="DZ113" s="1034"/>
    </row>
    <row r="114" spans="1:130" s="226" customFormat="1" ht="26.25" customHeight="1">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21411</v>
      </c>
      <c r="AB114" s="1029"/>
      <c r="AC114" s="1029"/>
      <c r="AD114" s="1029"/>
      <c r="AE114" s="1030"/>
      <c r="AF114" s="1031">
        <v>29900</v>
      </c>
      <c r="AG114" s="1029"/>
      <c r="AH114" s="1029"/>
      <c r="AI114" s="1029"/>
      <c r="AJ114" s="1030"/>
      <c r="AK114" s="1031">
        <v>34340</v>
      </c>
      <c r="AL114" s="1029"/>
      <c r="AM114" s="1029"/>
      <c r="AN114" s="1029"/>
      <c r="AO114" s="1030"/>
      <c r="AP114" s="1032">
        <v>0.9</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1467981</v>
      </c>
      <c r="BR114" s="990"/>
      <c r="BS114" s="990"/>
      <c r="BT114" s="990"/>
      <c r="BU114" s="990"/>
      <c r="BV114" s="990">
        <v>1417948</v>
      </c>
      <c r="BW114" s="990"/>
      <c r="BX114" s="990"/>
      <c r="BY114" s="990"/>
      <c r="BZ114" s="990"/>
      <c r="CA114" s="990">
        <v>1405054</v>
      </c>
      <c r="CB114" s="990"/>
      <c r="CC114" s="990"/>
      <c r="CD114" s="990"/>
      <c r="CE114" s="990"/>
      <c r="CF114" s="984">
        <v>37</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226</v>
      </c>
      <c r="DH114" s="1029"/>
      <c r="DI114" s="1029"/>
      <c r="DJ114" s="1029"/>
      <c r="DK114" s="1030"/>
      <c r="DL114" s="1031" t="s">
        <v>226</v>
      </c>
      <c r="DM114" s="1029"/>
      <c r="DN114" s="1029"/>
      <c r="DO114" s="1029"/>
      <c r="DP114" s="1030"/>
      <c r="DQ114" s="1031" t="s">
        <v>226</v>
      </c>
      <c r="DR114" s="1029"/>
      <c r="DS114" s="1029"/>
      <c r="DT114" s="1029"/>
      <c r="DU114" s="1030"/>
      <c r="DV114" s="1032" t="s">
        <v>226</v>
      </c>
      <c r="DW114" s="1033"/>
      <c r="DX114" s="1033"/>
      <c r="DY114" s="1033"/>
      <c r="DZ114" s="1034"/>
    </row>
    <row r="115" spans="1:130" s="226" customFormat="1" ht="26.25" customHeight="1">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13580</v>
      </c>
      <c r="AB115" s="1004"/>
      <c r="AC115" s="1004"/>
      <c r="AD115" s="1004"/>
      <c r="AE115" s="1005"/>
      <c r="AF115" s="1006">
        <v>1816</v>
      </c>
      <c r="AG115" s="1004"/>
      <c r="AH115" s="1004"/>
      <c r="AI115" s="1004"/>
      <c r="AJ115" s="1005"/>
      <c r="AK115" s="1006">
        <v>23202</v>
      </c>
      <c r="AL115" s="1004"/>
      <c r="AM115" s="1004"/>
      <c r="AN115" s="1004"/>
      <c r="AO115" s="1005"/>
      <c r="AP115" s="1007">
        <v>0.6</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226</v>
      </c>
      <c r="BR115" s="990"/>
      <c r="BS115" s="990"/>
      <c r="BT115" s="990"/>
      <c r="BU115" s="990"/>
      <c r="BV115" s="990" t="s">
        <v>226</v>
      </c>
      <c r="BW115" s="990"/>
      <c r="BX115" s="990"/>
      <c r="BY115" s="990"/>
      <c r="BZ115" s="990"/>
      <c r="CA115" s="990" t="s">
        <v>226</v>
      </c>
      <c r="CB115" s="990"/>
      <c r="CC115" s="990"/>
      <c r="CD115" s="990"/>
      <c r="CE115" s="990"/>
      <c r="CF115" s="984" t="s">
        <v>226</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226</v>
      </c>
      <c r="DH115" s="1029"/>
      <c r="DI115" s="1029"/>
      <c r="DJ115" s="1029"/>
      <c r="DK115" s="1030"/>
      <c r="DL115" s="1031" t="s">
        <v>226</v>
      </c>
      <c r="DM115" s="1029"/>
      <c r="DN115" s="1029"/>
      <c r="DO115" s="1029"/>
      <c r="DP115" s="1030"/>
      <c r="DQ115" s="1031" t="s">
        <v>226</v>
      </c>
      <c r="DR115" s="1029"/>
      <c r="DS115" s="1029"/>
      <c r="DT115" s="1029"/>
      <c r="DU115" s="1030"/>
      <c r="DV115" s="1032" t="s">
        <v>226</v>
      </c>
      <c r="DW115" s="1033"/>
      <c r="DX115" s="1033"/>
      <c r="DY115" s="1033"/>
      <c r="DZ115" s="1034"/>
    </row>
    <row r="116" spans="1:130" s="226" customFormat="1" ht="26.25" customHeight="1">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226</v>
      </c>
      <c r="AB116" s="1029"/>
      <c r="AC116" s="1029"/>
      <c r="AD116" s="1029"/>
      <c r="AE116" s="1030"/>
      <c r="AF116" s="1031" t="s">
        <v>226</v>
      </c>
      <c r="AG116" s="1029"/>
      <c r="AH116" s="1029"/>
      <c r="AI116" s="1029"/>
      <c r="AJ116" s="1030"/>
      <c r="AK116" s="1031" t="s">
        <v>226</v>
      </c>
      <c r="AL116" s="1029"/>
      <c r="AM116" s="1029"/>
      <c r="AN116" s="1029"/>
      <c r="AO116" s="1030"/>
      <c r="AP116" s="1032" t="s">
        <v>226</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226</v>
      </c>
      <c r="BR116" s="990"/>
      <c r="BS116" s="990"/>
      <c r="BT116" s="990"/>
      <c r="BU116" s="990"/>
      <c r="BV116" s="990" t="s">
        <v>226</v>
      </c>
      <c r="BW116" s="990"/>
      <c r="BX116" s="990"/>
      <c r="BY116" s="990"/>
      <c r="BZ116" s="990"/>
      <c r="CA116" s="990" t="s">
        <v>226</v>
      </c>
      <c r="CB116" s="990"/>
      <c r="CC116" s="990"/>
      <c r="CD116" s="990"/>
      <c r="CE116" s="990"/>
      <c r="CF116" s="984" t="s">
        <v>226</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226</v>
      </c>
      <c r="DH116" s="1029"/>
      <c r="DI116" s="1029"/>
      <c r="DJ116" s="1029"/>
      <c r="DK116" s="1030"/>
      <c r="DL116" s="1031" t="s">
        <v>226</v>
      </c>
      <c r="DM116" s="1029"/>
      <c r="DN116" s="1029"/>
      <c r="DO116" s="1029"/>
      <c r="DP116" s="1030"/>
      <c r="DQ116" s="1031" t="s">
        <v>226</v>
      </c>
      <c r="DR116" s="1029"/>
      <c r="DS116" s="1029"/>
      <c r="DT116" s="1029"/>
      <c r="DU116" s="1030"/>
      <c r="DV116" s="1032" t="s">
        <v>226</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827815</v>
      </c>
      <c r="AB117" s="1047"/>
      <c r="AC117" s="1047"/>
      <c r="AD117" s="1047"/>
      <c r="AE117" s="1048"/>
      <c r="AF117" s="1049">
        <v>814431</v>
      </c>
      <c r="AG117" s="1047"/>
      <c r="AH117" s="1047"/>
      <c r="AI117" s="1047"/>
      <c r="AJ117" s="1048"/>
      <c r="AK117" s="1049">
        <v>830027</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226</v>
      </c>
      <c r="BR117" s="990"/>
      <c r="BS117" s="990"/>
      <c r="BT117" s="990"/>
      <c r="BU117" s="990"/>
      <c r="BV117" s="990" t="s">
        <v>226</v>
      </c>
      <c r="BW117" s="990"/>
      <c r="BX117" s="990"/>
      <c r="BY117" s="990"/>
      <c r="BZ117" s="990"/>
      <c r="CA117" s="990" t="s">
        <v>226</v>
      </c>
      <c r="CB117" s="990"/>
      <c r="CC117" s="990"/>
      <c r="CD117" s="990"/>
      <c r="CE117" s="990"/>
      <c r="CF117" s="984" t="s">
        <v>226</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226</v>
      </c>
      <c r="DH117" s="1029"/>
      <c r="DI117" s="1029"/>
      <c r="DJ117" s="1029"/>
      <c r="DK117" s="1030"/>
      <c r="DL117" s="1031" t="s">
        <v>226</v>
      </c>
      <c r="DM117" s="1029"/>
      <c r="DN117" s="1029"/>
      <c r="DO117" s="1029"/>
      <c r="DP117" s="1030"/>
      <c r="DQ117" s="1031" t="s">
        <v>226</v>
      </c>
      <c r="DR117" s="1029"/>
      <c r="DS117" s="1029"/>
      <c r="DT117" s="1029"/>
      <c r="DU117" s="1030"/>
      <c r="DV117" s="1032" t="s">
        <v>226</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298</v>
      </c>
      <c r="AG118" s="955"/>
      <c r="AH118" s="955"/>
      <c r="AI118" s="955"/>
      <c r="AJ118" s="956"/>
      <c r="AK118" s="954" t="s">
        <v>297</v>
      </c>
      <c r="AL118" s="955"/>
      <c r="AM118" s="955"/>
      <c r="AN118" s="955"/>
      <c r="AO118" s="956"/>
      <c r="AP118" s="1041" t="s">
        <v>418</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226</v>
      </c>
      <c r="BR118" s="1068"/>
      <c r="BS118" s="1068"/>
      <c r="BT118" s="1068"/>
      <c r="BU118" s="1068"/>
      <c r="BV118" s="1068" t="s">
        <v>226</v>
      </c>
      <c r="BW118" s="1068"/>
      <c r="BX118" s="1068"/>
      <c r="BY118" s="1068"/>
      <c r="BZ118" s="1068"/>
      <c r="CA118" s="1068" t="s">
        <v>226</v>
      </c>
      <c r="CB118" s="1068"/>
      <c r="CC118" s="1068"/>
      <c r="CD118" s="1068"/>
      <c r="CE118" s="1068"/>
      <c r="CF118" s="984" t="s">
        <v>226</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226</v>
      </c>
      <c r="DH118" s="1029"/>
      <c r="DI118" s="1029"/>
      <c r="DJ118" s="1029"/>
      <c r="DK118" s="1030"/>
      <c r="DL118" s="1031" t="s">
        <v>226</v>
      </c>
      <c r="DM118" s="1029"/>
      <c r="DN118" s="1029"/>
      <c r="DO118" s="1029"/>
      <c r="DP118" s="1030"/>
      <c r="DQ118" s="1031" t="s">
        <v>226</v>
      </c>
      <c r="DR118" s="1029"/>
      <c r="DS118" s="1029"/>
      <c r="DT118" s="1029"/>
      <c r="DU118" s="1030"/>
      <c r="DV118" s="1032" t="s">
        <v>226</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226</v>
      </c>
      <c r="AB119" s="962"/>
      <c r="AC119" s="962"/>
      <c r="AD119" s="962"/>
      <c r="AE119" s="963"/>
      <c r="AF119" s="964" t="s">
        <v>226</v>
      </c>
      <c r="AG119" s="962"/>
      <c r="AH119" s="962"/>
      <c r="AI119" s="962"/>
      <c r="AJ119" s="963"/>
      <c r="AK119" s="964" t="s">
        <v>226</v>
      </c>
      <c r="AL119" s="962"/>
      <c r="AM119" s="962"/>
      <c r="AN119" s="962"/>
      <c r="AO119" s="963"/>
      <c r="AP119" s="965" t="s">
        <v>226</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448</v>
      </c>
      <c r="BP119" s="1076"/>
      <c r="BQ119" s="1067">
        <v>9901596</v>
      </c>
      <c r="BR119" s="1068"/>
      <c r="BS119" s="1068"/>
      <c r="BT119" s="1068"/>
      <c r="BU119" s="1068"/>
      <c r="BV119" s="1068">
        <v>10054095</v>
      </c>
      <c r="BW119" s="1068"/>
      <c r="BX119" s="1068"/>
      <c r="BY119" s="1068"/>
      <c r="BZ119" s="1068"/>
      <c r="CA119" s="1068">
        <v>10350647</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61480</v>
      </c>
      <c r="DH119" s="1054"/>
      <c r="DI119" s="1054"/>
      <c r="DJ119" s="1054"/>
      <c r="DK119" s="1055"/>
      <c r="DL119" s="1053">
        <v>89731</v>
      </c>
      <c r="DM119" s="1054"/>
      <c r="DN119" s="1054"/>
      <c r="DO119" s="1054"/>
      <c r="DP119" s="1055"/>
      <c r="DQ119" s="1053">
        <v>66867</v>
      </c>
      <c r="DR119" s="1054"/>
      <c r="DS119" s="1054"/>
      <c r="DT119" s="1054"/>
      <c r="DU119" s="1055"/>
      <c r="DV119" s="1056">
        <v>1.8</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226</v>
      </c>
      <c r="AB120" s="1029"/>
      <c r="AC120" s="1029"/>
      <c r="AD120" s="1029"/>
      <c r="AE120" s="1030"/>
      <c r="AF120" s="1031" t="s">
        <v>226</v>
      </c>
      <c r="AG120" s="1029"/>
      <c r="AH120" s="1029"/>
      <c r="AI120" s="1029"/>
      <c r="AJ120" s="1030"/>
      <c r="AK120" s="1031" t="s">
        <v>226</v>
      </c>
      <c r="AL120" s="1029"/>
      <c r="AM120" s="1029"/>
      <c r="AN120" s="1029"/>
      <c r="AO120" s="1030"/>
      <c r="AP120" s="1032" t="s">
        <v>226</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2578127</v>
      </c>
      <c r="BR120" s="997"/>
      <c r="BS120" s="997"/>
      <c r="BT120" s="997"/>
      <c r="BU120" s="997"/>
      <c r="BV120" s="997">
        <v>2511874</v>
      </c>
      <c r="BW120" s="997"/>
      <c r="BX120" s="997"/>
      <c r="BY120" s="997"/>
      <c r="BZ120" s="997"/>
      <c r="CA120" s="997">
        <v>2623672</v>
      </c>
      <c r="CB120" s="997"/>
      <c r="CC120" s="997"/>
      <c r="CD120" s="997"/>
      <c r="CE120" s="997"/>
      <c r="CF120" s="1011">
        <v>69.099999999999994</v>
      </c>
      <c r="CG120" s="1012"/>
      <c r="CH120" s="1012"/>
      <c r="CI120" s="1012"/>
      <c r="CJ120" s="1012"/>
      <c r="CK120" s="1077" t="s">
        <v>452</v>
      </c>
      <c r="CL120" s="1078"/>
      <c r="CM120" s="1078"/>
      <c r="CN120" s="1078"/>
      <c r="CO120" s="1079"/>
      <c r="CP120" s="1085" t="s">
        <v>453</v>
      </c>
      <c r="CQ120" s="1086"/>
      <c r="CR120" s="1086"/>
      <c r="CS120" s="1086"/>
      <c r="CT120" s="1086"/>
      <c r="CU120" s="1086"/>
      <c r="CV120" s="1086"/>
      <c r="CW120" s="1086"/>
      <c r="CX120" s="1086"/>
      <c r="CY120" s="1086"/>
      <c r="CZ120" s="1086"/>
      <c r="DA120" s="1086"/>
      <c r="DB120" s="1086"/>
      <c r="DC120" s="1086"/>
      <c r="DD120" s="1086"/>
      <c r="DE120" s="1086"/>
      <c r="DF120" s="1087"/>
      <c r="DG120" s="996">
        <v>745294</v>
      </c>
      <c r="DH120" s="997"/>
      <c r="DI120" s="997"/>
      <c r="DJ120" s="997"/>
      <c r="DK120" s="997"/>
      <c r="DL120" s="997">
        <v>690204</v>
      </c>
      <c r="DM120" s="997"/>
      <c r="DN120" s="997"/>
      <c r="DO120" s="997"/>
      <c r="DP120" s="997"/>
      <c r="DQ120" s="997">
        <v>736132</v>
      </c>
      <c r="DR120" s="997"/>
      <c r="DS120" s="997"/>
      <c r="DT120" s="997"/>
      <c r="DU120" s="997"/>
      <c r="DV120" s="998">
        <v>19.399999999999999</v>
      </c>
      <c r="DW120" s="998"/>
      <c r="DX120" s="998"/>
      <c r="DY120" s="998"/>
      <c r="DZ120" s="999"/>
    </row>
    <row r="121" spans="1:130" s="226" customFormat="1" ht="26.25" customHeight="1">
      <c r="A121" s="1129"/>
      <c r="B121" s="1016"/>
      <c r="C121" s="1037" t="s">
        <v>454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226</v>
      </c>
      <c r="AB121" s="1029"/>
      <c r="AC121" s="1029"/>
      <c r="AD121" s="1029"/>
      <c r="AE121" s="1030"/>
      <c r="AF121" s="1031" t="s">
        <v>226</v>
      </c>
      <c r="AG121" s="1029"/>
      <c r="AH121" s="1029"/>
      <c r="AI121" s="1029"/>
      <c r="AJ121" s="1030"/>
      <c r="AK121" s="1031" t="s">
        <v>226</v>
      </c>
      <c r="AL121" s="1029"/>
      <c r="AM121" s="1029"/>
      <c r="AN121" s="1029"/>
      <c r="AO121" s="1030"/>
      <c r="AP121" s="1032" t="s">
        <v>226</v>
      </c>
      <c r="AQ121" s="1033"/>
      <c r="AR121" s="1033"/>
      <c r="AS121" s="1033"/>
      <c r="AT121" s="1034"/>
      <c r="AU121" s="1062"/>
      <c r="AV121" s="1063"/>
      <c r="AW121" s="1063"/>
      <c r="AX121" s="1063"/>
      <c r="AY121" s="1064"/>
      <c r="AZ121" s="1019" t="s">
        <v>455</v>
      </c>
      <c r="BA121" s="1020"/>
      <c r="BB121" s="1020"/>
      <c r="BC121" s="1020"/>
      <c r="BD121" s="1020"/>
      <c r="BE121" s="1020"/>
      <c r="BF121" s="1020"/>
      <c r="BG121" s="1020"/>
      <c r="BH121" s="1020"/>
      <c r="BI121" s="1020"/>
      <c r="BJ121" s="1020"/>
      <c r="BK121" s="1020"/>
      <c r="BL121" s="1020"/>
      <c r="BM121" s="1020"/>
      <c r="BN121" s="1020"/>
      <c r="BO121" s="1020"/>
      <c r="BP121" s="1021"/>
      <c r="BQ121" s="989">
        <v>28753</v>
      </c>
      <c r="BR121" s="990"/>
      <c r="BS121" s="990"/>
      <c r="BT121" s="990"/>
      <c r="BU121" s="990"/>
      <c r="BV121" s="990">
        <v>22541</v>
      </c>
      <c r="BW121" s="990"/>
      <c r="BX121" s="990"/>
      <c r="BY121" s="990"/>
      <c r="BZ121" s="990"/>
      <c r="CA121" s="990">
        <v>17634</v>
      </c>
      <c r="CB121" s="990"/>
      <c r="CC121" s="990"/>
      <c r="CD121" s="990"/>
      <c r="CE121" s="990"/>
      <c r="CF121" s="984">
        <v>0.5</v>
      </c>
      <c r="CG121" s="985"/>
      <c r="CH121" s="985"/>
      <c r="CI121" s="985"/>
      <c r="CJ121" s="985"/>
      <c r="CK121" s="1080"/>
      <c r="CL121" s="1081"/>
      <c r="CM121" s="1081"/>
      <c r="CN121" s="1081"/>
      <c r="CO121" s="1082"/>
      <c r="CP121" s="1090" t="s">
        <v>398</v>
      </c>
      <c r="CQ121" s="1091"/>
      <c r="CR121" s="1091"/>
      <c r="CS121" s="1091"/>
      <c r="CT121" s="1091"/>
      <c r="CU121" s="1091"/>
      <c r="CV121" s="1091"/>
      <c r="CW121" s="1091"/>
      <c r="CX121" s="1091"/>
      <c r="CY121" s="1091"/>
      <c r="CZ121" s="1091"/>
      <c r="DA121" s="1091"/>
      <c r="DB121" s="1091"/>
      <c r="DC121" s="1091"/>
      <c r="DD121" s="1091"/>
      <c r="DE121" s="1091"/>
      <c r="DF121" s="1092"/>
      <c r="DG121" s="989">
        <v>277999</v>
      </c>
      <c r="DH121" s="990"/>
      <c r="DI121" s="990"/>
      <c r="DJ121" s="990"/>
      <c r="DK121" s="990"/>
      <c r="DL121" s="990">
        <v>261833</v>
      </c>
      <c r="DM121" s="990"/>
      <c r="DN121" s="990"/>
      <c r="DO121" s="990"/>
      <c r="DP121" s="990"/>
      <c r="DQ121" s="990">
        <v>232101</v>
      </c>
      <c r="DR121" s="990"/>
      <c r="DS121" s="990"/>
      <c r="DT121" s="990"/>
      <c r="DU121" s="990"/>
      <c r="DV121" s="991">
        <v>6.1</v>
      </c>
      <c r="DW121" s="991"/>
      <c r="DX121" s="991"/>
      <c r="DY121" s="991"/>
      <c r="DZ121" s="992"/>
    </row>
    <row r="122" spans="1:130" s="226" customFormat="1" ht="26.25" customHeight="1">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226</v>
      </c>
      <c r="AB122" s="1029"/>
      <c r="AC122" s="1029"/>
      <c r="AD122" s="1029"/>
      <c r="AE122" s="1030"/>
      <c r="AF122" s="1031" t="s">
        <v>226</v>
      </c>
      <c r="AG122" s="1029"/>
      <c r="AH122" s="1029"/>
      <c r="AI122" s="1029"/>
      <c r="AJ122" s="1030"/>
      <c r="AK122" s="1031" t="s">
        <v>226</v>
      </c>
      <c r="AL122" s="1029"/>
      <c r="AM122" s="1029"/>
      <c r="AN122" s="1029"/>
      <c r="AO122" s="1030"/>
      <c r="AP122" s="1032" t="s">
        <v>226</v>
      </c>
      <c r="AQ122" s="1033"/>
      <c r="AR122" s="1033"/>
      <c r="AS122" s="1033"/>
      <c r="AT122" s="1034"/>
      <c r="AU122" s="1062"/>
      <c r="AV122" s="1063"/>
      <c r="AW122" s="1063"/>
      <c r="AX122" s="1063"/>
      <c r="AY122" s="1064"/>
      <c r="AZ122" s="1044" t="s">
        <v>456</v>
      </c>
      <c r="BA122" s="1035"/>
      <c r="BB122" s="1035"/>
      <c r="BC122" s="1035"/>
      <c r="BD122" s="1035"/>
      <c r="BE122" s="1035"/>
      <c r="BF122" s="1035"/>
      <c r="BG122" s="1035"/>
      <c r="BH122" s="1035"/>
      <c r="BI122" s="1035"/>
      <c r="BJ122" s="1035"/>
      <c r="BK122" s="1035"/>
      <c r="BL122" s="1035"/>
      <c r="BM122" s="1035"/>
      <c r="BN122" s="1035"/>
      <c r="BO122" s="1035"/>
      <c r="BP122" s="1036"/>
      <c r="BQ122" s="1067">
        <v>6210544</v>
      </c>
      <c r="BR122" s="1068"/>
      <c r="BS122" s="1068"/>
      <c r="BT122" s="1068"/>
      <c r="BU122" s="1068"/>
      <c r="BV122" s="1068">
        <v>6439847</v>
      </c>
      <c r="BW122" s="1068"/>
      <c r="BX122" s="1068"/>
      <c r="BY122" s="1068"/>
      <c r="BZ122" s="1068"/>
      <c r="CA122" s="1068">
        <v>6720654</v>
      </c>
      <c r="CB122" s="1068"/>
      <c r="CC122" s="1068"/>
      <c r="CD122" s="1068"/>
      <c r="CE122" s="1068"/>
      <c r="CF122" s="1088">
        <v>177.1</v>
      </c>
      <c r="CG122" s="1089"/>
      <c r="CH122" s="1089"/>
      <c r="CI122" s="1089"/>
      <c r="CJ122" s="1089"/>
      <c r="CK122" s="1080"/>
      <c r="CL122" s="1081"/>
      <c r="CM122" s="1081"/>
      <c r="CN122" s="1081"/>
      <c r="CO122" s="1082"/>
      <c r="CP122" s="1090" t="s">
        <v>457</v>
      </c>
      <c r="CQ122" s="1091"/>
      <c r="CR122" s="1091"/>
      <c r="CS122" s="1091"/>
      <c r="CT122" s="1091"/>
      <c r="CU122" s="1091"/>
      <c r="CV122" s="1091"/>
      <c r="CW122" s="1091"/>
      <c r="CX122" s="1091"/>
      <c r="CY122" s="1091"/>
      <c r="CZ122" s="1091"/>
      <c r="DA122" s="1091"/>
      <c r="DB122" s="1091"/>
      <c r="DC122" s="1091"/>
      <c r="DD122" s="1091"/>
      <c r="DE122" s="1091"/>
      <c r="DF122" s="1092"/>
      <c r="DG122" s="989" t="s">
        <v>226</v>
      </c>
      <c r="DH122" s="990"/>
      <c r="DI122" s="990"/>
      <c r="DJ122" s="990"/>
      <c r="DK122" s="990"/>
      <c r="DL122" s="990" t="s">
        <v>226</v>
      </c>
      <c r="DM122" s="990"/>
      <c r="DN122" s="990"/>
      <c r="DO122" s="990"/>
      <c r="DP122" s="990"/>
      <c r="DQ122" s="990">
        <v>60682</v>
      </c>
      <c r="DR122" s="990"/>
      <c r="DS122" s="990"/>
      <c r="DT122" s="990"/>
      <c r="DU122" s="990"/>
      <c r="DV122" s="991">
        <v>1.6</v>
      </c>
      <c r="DW122" s="991"/>
      <c r="DX122" s="991"/>
      <c r="DY122" s="991"/>
      <c r="DZ122" s="992"/>
    </row>
    <row r="123" spans="1:130" s="226" customFormat="1" ht="26.25" customHeight="1">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11589</v>
      </c>
      <c r="AB123" s="1029"/>
      <c r="AC123" s="1029"/>
      <c r="AD123" s="1029"/>
      <c r="AE123" s="1030"/>
      <c r="AF123" s="1031" t="s">
        <v>226</v>
      </c>
      <c r="AG123" s="1029"/>
      <c r="AH123" s="1029"/>
      <c r="AI123" s="1029"/>
      <c r="AJ123" s="1030"/>
      <c r="AK123" s="1031" t="s">
        <v>226</v>
      </c>
      <c r="AL123" s="1029"/>
      <c r="AM123" s="1029"/>
      <c r="AN123" s="1029"/>
      <c r="AO123" s="1030"/>
      <c r="AP123" s="1032" t="s">
        <v>226</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458</v>
      </c>
      <c r="BP123" s="1076"/>
      <c r="BQ123" s="1135">
        <v>8817424</v>
      </c>
      <c r="BR123" s="1136"/>
      <c r="BS123" s="1136"/>
      <c r="BT123" s="1136"/>
      <c r="BU123" s="1136"/>
      <c r="BV123" s="1136">
        <v>8974262</v>
      </c>
      <c r="BW123" s="1136"/>
      <c r="BX123" s="1136"/>
      <c r="BY123" s="1136"/>
      <c r="BZ123" s="1136"/>
      <c r="CA123" s="1136">
        <v>9361960</v>
      </c>
      <c r="CB123" s="1136"/>
      <c r="CC123" s="1136"/>
      <c r="CD123" s="1136"/>
      <c r="CE123" s="1136"/>
      <c r="CF123" s="1069"/>
      <c r="CG123" s="1070"/>
      <c r="CH123" s="1070"/>
      <c r="CI123" s="1070"/>
      <c r="CJ123" s="1071"/>
      <c r="CK123" s="1080"/>
      <c r="CL123" s="1081"/>
      <c r="CM123" s="1081"/>
      <c r="CN123" s="1081"/>
      <c r="CO123" s="1082"/>
      <c r="CP123" s="1090" t="s">
        <v>459</v>
      </c>
      <c r="CQ123" s="1091"/>
      <c r="CR123" s="1091"/>
      <c r="CS123" s="1091"/>
      <c r="CT123" s="1091"/>
      <c r="CU123" s="1091"/>
      <c r="CV123" s="1091"/>
      <c r="CW123" s="1091"/>
      <c r="CX123" s="1091"/>
      <c r="CY123" s="1091"/>
      <c r="CZ123" s="1091"/>
      <c r="DA123" s="1091"/>
      <c r="DB123" s="1091"/>
      <c r="DC123" s="1091"/>
      <c r="DD123" s="1091"/>
      <c r="DE123" s="1091"/>
      <c r="DF123" s="1092"/>
      <c r="DG123" s="1028" t="s">
        <v>226</v>
      </c>
      <c r="DH123" s="1029"/>
      <c r="DI123" s="1029"/>
      <c r="DJ123" s="1029"/>
      <c r="DK123" s="1030"/>
      <c r="DL123" s="1031" t="s">
        <v>226</v>
      </c>
      <c r="DM123" s="1029"/>
      <c r="DN123" s="1029"/>
      <c r="DO123" s="1029"/>
      <c r="DP123" s="1030"/>
      <c r="DQ123" s="1031" t="s">
        <v>226</v>
      </c>
      <c r="DR123" s="1029"/>
      <c r="DS123" s="1029"/>
      <c r="DT123" s="1029"/>
      <c r="DU123" s="1030"/>
      <c r="DV123" s="1032" t="s">
        <v>226</v>
      </c>
      <c r="DW123" s="1033"/>
      <c r="DX123" s="1033"/>
      <c r="DY123" s="1033"/>
      <c r="DZ123" s="1034"/>
    </row>
    <row r="124" spans="1:130" s="226" customFormat="1" ht="26.25" customHeight="1" thickBot="1">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226</v>
      </c>
      <c r="AB124" s="1029"/>
      <c r="AC124" s="1029"/>
      <c r="AD124" s="1029"/>
      <c r="AE124" s="1030"/>
      <c r="AF124" s="1031" t="s">
        <v>226</v>
      </c>
      <c r="AG124" s="1029"/>
      <c r="AH124" s="1029"/>
      <c r="AI124" s="1029"/>
      <c r="AJ124" s="1030"/>
      <c r="AK124" s="1031" t="s">
        <v>226</v>
      </c>
      <c r="AL124" s="1029"/>
      <c r="AM124" s="1029"/>
      <c r="AN124" s="1029"/>
      <c r="AO124" s="1030"/>
      <c r="AP124" s="1032" t="s">
        <v>226</v>
      </c>
      <c r="AQ124" s="1033"/>
      <c r="AR124" s="1033"/>
      <c r="AS124" s="1033"/>
      <c r="AT124" s="1034"/>
      <c r="AU124" s="1131" t="s">
        <v>460</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27.4</v>
      </c>
      <c r="BR124" s="1098"/>
      <c r="BS124" s="1098"/>
      <c r="BT124" s="1098"/>
      <c r="BU124" s="1098"/>
      <c r="BV124" s="1098">
        <v>27.6</v>
      </c>
      <c r="BW124" s="1098"/>
      <c r="BX124" s="1098"/>
      <c r="BY124" s="1098"/>
      <c r="BZ124" s="1098"/>
      <c r="CA124" s="1098">
        <v>26</v>
      </c>
      <c r="CB124" s="1098"/>
      <c r="CC124" s="1098"/>
      <c r="CD124" s="1098"/>
      <c r="CE124" s="1098"/>
      <c r="CF124" s="1099"/>
      <c r="CG124" s="1100"/>
      <c r="CH124" s="1100"/>
      <c r="CI124" s="1100"/>
      <c r="CJ124" s="1101"/>
      <c r="CK124" s="1083"/>
      <c r="CL124" s="1083"/>
      <c r="CM124" s="1083"/>
      <c r="CN124" s="1083"/>
      <c r="CO124" s="1084"/>
      <c r="CP124" s="1090" t="s">
        <v>461</v>
      </c>
      <c r="CQ124" s="1091"/>
      <c r="CR124" s="1091"/>
      <c r="CS124" s="1091"/>
      <c r="CT124" s="1091"/>
      <c r="CU124" s="1091"/>
      <c r="CV124" s="1091"/>
      <c r="CW124" s="1091"/>
      <c r="CX124" s="1091"/>
      <c r="CY124" s="1091"/>
      <c r="CZ124" s="1091"/>
      <c r="DA124" s="1091"/>
      <c r="DB124" s="1091"/>
      <c r="DC124" s="1091"/>
      <c r="DD124" s="1091"/>
      <c r="DE124" s="1091"/>
      <c r="DF124" s="1092"/>
      <c r="DG124" s="1075">
        <v>42090</v>
      </c>
      <c r="DH124" s="1054"/>
      <c r="DI124" s="1054"/>
      <c r="DJ124" s="1054"/>
      <c r="DK124" s="1055"/>
      <c r="DL124" s="1053" t="s">
        <v>226</v>
      </c>
      <c r="DM124" s="1054"/>
      <c r="DN124" s="1054"/>
      <c r="DO124" s="1054"/>
      <c r="DP124" s="1055"/>
      <c r="DQ124" s="1053" t="s">
        <v>226</v>
      </c>
      <c r="DR124" s="1054"/>
      <c r="DS124" s="1054"/>
      <c r="DT124" s="1054"/>
      <c r="DU124" s="1055"/>
      <c r="DV124" s="1056" t="s">
        <v>226</v>
      </c>
      <c r="DW124" s="1057"/>
      <c r="DX124" s="1057"/>
      <c r="DY124" s="1057"/>
      <c r="DZ124" s="1058"/>
    </row>
    <row r="125" spans="1:130" s="226" customFormat="1" ht="26.25" customHeight="1">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226</v>
      </c>
      <c r="AB125" s="1029"/>
      <c r="AC125" s="1029"/>
      <c r="AD125" s="1029"/>
      <c r="AE125" s="1030"/>
      <c r="AF125" s="1031" t="s">
        <v>226</v>
      </c>
      <c r="AG125" s="1029"/>
      <c r="AH125" s="1029"/>
      <c r="AI125" s="1029"/>
      <c r="AJ125" s="1030"/>
      <c r="AK125" s="1031" t="s">
        <v>226</v>
      </c>
      <c r="AL125" s="1029"/>
      <c r="AM125" s="1029"/>
      <c r="AN125" s="1029"/>
      <c r="AO125" s="1030"/>
      <c r="AP125" s="1032" t="s">
        <v>226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462</v>
      </c>
      <c r="CL125" s="1078"/>
      <c r="CM125" s="1078"/>
      <c r="CN125" s="1078"/>
      <c r="CO125" s="1079"/>
      <c r="CP125" s="1010" t="s">
        <v>463</v>
      </c>
      <c r="CQ125" s="959"/>
      <c r="CR125" s="959"/>
      <c r="CS125" s="959"/>
      <c r="CT125" s="959"/>
      <c r="CU125" s="959"/>
      <c r="CV125" s="959"/>
      <c r="CW125" s="959"/>
      <c r="CX125" s="959"/>
      <c r="CY125" s="959"/>
      <c r="CZ125" s="959"/>
      <c r="DA125" s="959"/>
      <c r="DB125" s="959"/>
      <c r="DC125" s="959"/>
      <c r="DD125" s="959"/>
      <c r="DE125" s="959"/>
      <c r="DF125" s="960"/>
      <c r="DG125" s="996" t="s">
        <v>226</v>
      </c>
      <c r="DH125" s="997"/>
      <c r="DI125" s="997"/>
      <c r="DJ125" s="997"/>
      <c r="DK125" s="997"/>
      <c r="DL125" s="997" t="s">
        <v>226</v>
      </c>
      <c r="DM125" s="997"/>
      <c r="DN125" s="997"/>
      <c r="DO125" s="997"/>
      <c r="DP125" s="997"/>
      <c r="DQ125" s="997" t="s">
        <v>226</v>
      </c>
      <c r="DR125" s="997"/>
      <c r="DS125" s="997"/>
      <c r="DT125" s="997"/>
      <c r="DU125" s="997"/>
      <c r="DV125" s="998" t="s">
        <v>226</v>
      </c>
      <c r="DW125" s="998"/>
      <c r="DX125" s="998"/>
      <c r="DY125" s="998"/>
      <c r="DZ125" s="999"/>
    </row>
    <row r="126" spans="1:130" s="226" customFormat="1" ht="26.25" customHeight="1" thickBot="1">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1917</v>
      </c>
      <c r="AB126" s="1029"/>
      <c r="AC126" s="1029"/>
      <c r="AD126" s="1029"/>
      <c r="AE126" s="1030"/>
      <c r="AF126" s="1031">
        <v>1456</v>
      </c>
      <c r="AG126" s="1029"/>
      <c r="AH126" s="1029"/>
      <c r="AI126" s="1029"/>
      <c r="AJ126" s="1030"/>
      <c r="AK126" s="1031">
        <v>22864</v>
      </c>
      <c r="AL126" s="1029"/>
      <c r="AM126" s="1029"/>
      <c r="AN126" s="1029"/>
      <c r="AO126" s="1030"/>
      <c r="AP126" s="1032">
        <v>0.6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464</v>
      </c>
      <c r="CQ126" s="1020"/>
      <c r="CR126" s="1020"/>
      <c r="CS126" s="1020"/>
      <c r="CT126" s="1020"/>
      <c r="CU126" s="1020"/>
      <c r="CV126" s="1020"/>
      <c r="CW126" s="1020"/>
      <c r="CX126" s="1020"/>
      <c r="CY126" s="1020"/>
      <c r="CZ126" s="1020"/>
      <c r="DA126" s="1020"/>
      <c r="DB126" s="1020"/>
      <c r="DC126" s="1020"/>
      <c r="DD126" s="1020"/>
      <c r="DE126" s="1020"/>
      <c r="DF126" s="1021"/>
      <c r="DG126" s="989" t="s">
        <v>226</v>
      </c>
      <c r="DH126" s="990"/>
      <c r="DI126" s="990"/>
      <c r="DJ126" s="990"/>
      <c r="DK126" s="990"/>
      <c r="DL126" s="990" t="s">
        <v>226</v>
      </c>
      <c r="DM126" s="990"/>
      <c r="DN126" s="990"/>
      <c r="DO126" s="990"/>
      <c r="DP126" s="990"/>
      <c r="DQ126" s="990" t="s">
        <v>226</v>
      </c>
      <c r="DR126" s="990"/>
      <c r="DS126" s="990"/>
      <c r="DT126" s="990"/>
      <c r="DU126" s="990"/>
      <c r="DV126" s="991" t="s">
        <v>226</v>
      </c>
      <c r="DW126" s="991"/>
      <c r="DX126" s="991"/>
      <c r="DY126" s="991"/>
      <c r="DZ126" s="992"/>
    </row>
    <row r="127" spans="1:130" s="226" customFormat="1" ht="26.25" customHeight="1">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74</v>
      </c>
      <c r="AB127" s="1029"/>
      <c r="AC127" s="1029"/>
      <c r="AD127" s="1029"/>
      <c r="AE127" s="1030"/>
      <c r="AF127" s="1031">
        <v>360</v>
      </c>
      <c r="AG127" s="1029"/>
      <c r="AH127" s="1029"/>
      <c r="AI127" s="1029"/>
      <c r="AJ127" s="1030"/>
      <c r="AK127" s="1031">
        <v>338</v>
      </c>
      <c r="AL127" s="1029"/>
      <c r="AM127" s="1029"/>
      <c r="AN127" s="1029"/>
      <c r="AO127" s="1030"/>
      <c r="AP127" s="1032">
        <v>0</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226</v>
      </c>
      <c r="DH127" s="990"/>
      <c r="DI127" s="990"/>
      <c r="DJ127" s="990"/>
      <c r="DK127" s="990"/>
      <c r="DL127" s="990" t="s">
        <v>226</v>
      </c>
      <c r="DM127" s="990"/>
      <c r="DN127" s="990"/>
      <c r="DO127" s="990"/>
      <c r="DP127" s="990"/>
      <c r="DQ127" s="990" t="s">
        <v>226</v>
      </c>
      <c r="DR127" s="990"/>
      <c r="DS127" s="990"/>
      <c r="DT127" s="990"/>
      <c r="DU127" s="990"/>
      <c r="DV127" s="991" t="s">
        <v>226</v>
      </c>
      <c r="DW127" s="991"/>
      <c r="DX127" s="991"/>
      <c r="DY127" s="991"/>
      <c r="DZ127" s="992"/>
    </row>
    <row r="128" spans="1:130" s="226" customFormat="1" ht="26.25" customHeight="1" thickBot="1">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14397</v>
      </c>
      <c r="AB128" s="1118"/>
      <c r="AC128" s="1118"/>
      <c r="AD128" s="1118"/>
      <c r="AE128" s="1119"/>
      <c r="AF128" s="1120">
        <v>6717</v>
      </c>
      <c r="AG128" s="1118"/>
      <c r="AH128" s="1118"/>
      <c r="AI128" s="1118"/>
      <c r="AJ128" s="1119"/>
      <c r="AK128" s="1120">
        <v>5298</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226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t="s">
        <v>226</v>
      </c>
      <c r="DH128" s="1110"/>
      <c r="DI128" s="1110"/>
      <c r="DJ128" s="1110"/>
      <c r="DK128" s="1110"/>
      <c r="DL128" s="1110" t="s">
        <v>226</v>
      </c>
      <c r="DM128" s="1110"/>
      <c r="DN128" s="1110"/>
      <c r="DO128" s="1110"/>
      <c r="DP128" s="1110"/>
      <c r="DQ128" s="1110" t="s">
        <v>226</v>
      </c>
      <c r="DR128" s="1110"/>
      <c r="DS128" s="1110"/>
      <c r="DT128" s="1110"/>
      <c r="DU128" s="1110"/>
      <c r="DV128" s="1111" t="s">
        <v>226</v>
      </c>
      <c r="DW128" s="1111"/>
      <c r="DX128" s="1111"/>
      <c r="DY128" s="1111"/>
      <c r="DZ128" s="1112"/>
    </row>
    <row r="129" spans="1:131" s="226" customFormat="1" ht="26.25" customHeight="1">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4451638</v>
      </c>
      <c r="AB129" s="1029"/>
      <c r="AC129" s="1029"/>
      <c r="AD129" s="1029"/>
      <c r="AE129" s="1030"/>
      <c r="AF129" s="1031">
        <v>4403621</v>
      </c>
      <c r="AG129" s="1029"/>
      <c r="AH129" s="1029"/>
      <c r="AI129" s="1029"/>
      <c r="AJ129" s="1030"/>
      <c r="AK129" s="1031">
        <v>4303593</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226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499889</v>
      </c>
      <c r="AB130" s="1029"/>
      <c r="AC130" s="1029"/>
      <c r="AD130" s="1029"/>
      <c r="AE130" s="1030"/>
      <c r="AF130" s="1031">
        <v>503339</v>
      </c>
      <c r="AG130" s="1029"/>
      <c r="AH130" s="1029"/>
      <c r="AI130" s="1029"/>
      <c r="AJ130" s="1030"/>
      <c r="AK130" s="1031">
        <v>508489</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3951749</v>
      </c>
      <c r="AB131" s="1054"/>
      <c r="AC131" s="1054"/>
      <c r="AD131" s="1054"/>
      <c r="AE131" s="1055"/>
      <c r="AF131" s="1053">
        <v>3900282</v>
      </c>
      <c r="AG131" s="1054"/>
      <c r="AH131" s="1054"/>
      <c r="AI131" s="1054"/>
      <c r="AJ131" s="1055"/>
      <c r="AK131" s="1053">
        <v>3795104</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26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7.9339300140000004</v>
      </c>
      <c r="AB132" s="1170"/>
      <c r="AC132" s="1170"/>
      <c r="AD132" s="1170"/>
      <c r="AE132" s="1171"/>
      <c r="AF132" s="1172">
        <v>7.8039228960000004</v>
      </c>
      <c r="AG132" s="1170"/>
      <c r="AH132" s="1170"/>
      <c r="AI132" s="1170"/>
      <c r="AJ132" s="1171"/>
      <c r="AK132" s="1172">
        <v>8.3328414720000001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9</v>
      </c>
      <c r="AB133" s="1153"/>
      <c r="AC133" s="1153"/>
      <c r="AD133" s="1153"/>
      <c r="AE133" s="1154"/>
      <c r="AF133" s="1152">
        <v>8.1</v>
      </c>
      <c r="AG133" s="1153"/>
      <c r="AH133" s="1153"/>
      <c r="AI133" s="1153"/>
      <c r="AJ133" s="1154"/>
      <c r="AK133" s="1152">
        <v>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u+aoIhH22nLxva9LYD2vw0V+3ZPnp8Pno1ZFsYGcgIy4ujmS/esEct11u19Owh46gPa5P09C+eY+ApxG9932DA==" saltValue="hpF2krm1gc0fiC9zFDqM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cSDZtwVr4HBa5nSdL/bm17Wp2Zkd0fym5ZeYlXsip6T8qDc30TaPyY8vcBDb+a2mux1NT4cYjgrcKYlEJhZXA==" saltValue="Lw/0FW6V11a/x7FaimNb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0CsHTA2RaaGVwLwKBmp3Er1o6io+Bsyn7a+nv+5F01xrJ52cjJaEr88yK4+2zmnXXKBlx2kFsWLi7o5BVGFn1A==" saltValue="3nwXVfHZ/Y3bLLN0CRhLP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1203809</v>
      </c>
      <c r="AP9" s="292">
        <v>100586</v>
      </c>
      <c r="AQ9" s="293">
        <v>86936</v>
      </c>
      <c r="AR9" s="294">
        <v>15.7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231460</v>
      </c>
      <c r="AP10" s="295">
        <v>19340</v>
      </c>
      <c r="AQ10" s="296">
        <v>8644</v>
      </c>
      <c r="AR10" s="297">
        <v>123.7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205989</v>
      </c>
      <c r="AP11" s="295">
        <v>17212</v>
      </c>
      <c r="AQ11" s="296">
        <v>14102</v>
      </c>
      <c r="AR11" s="297">
        <v>22.1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38358</v>
      </c>
      <c r="AP12" s="295">
        <v>3205</v>
      </c>
      <c r="AQ12" s="296">
        <v>665</v>
      </c>
      <c r="AR12" s="297">
        <v>382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t="s">
        <v>498</v>
      </c>
      <c r="AR13" s="297" t="s">
        <v>498</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37960</v>
      </c>
      <c r="AP14" s="295">
        <v>3172</v>
      </c>
      <c r="AQ14" s="296">
        <v>4315</v>
      </c>
      <c r="AR14" s="297">
        <v>-26.5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8621</v>
      </c>
      <c r="AP15" s="295">
        <v>720</v>
      </c>
      <c r="AQ15" s="296">
        <v>2138</v>
      </c>
      <c r="AR15" s="297">
        <v>-66.3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-130431</v>
      </c>
      <c r="AP16" s="295">
        <v>-10898</v>
      </c>
      <c r="AQ16" s="296">
        <v>-8691</v>
      </c>
      <c r="AR16" s="297">
        <v>25.4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1595766</v>
      </c>
      <c r="AP17" s="295">
        <v>133336</v>
      </c>
      <c r="AQ17" s="296">
        <v>108111</v>
      </c>
      <c r="AR17" s="297">
        <v>23.3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12.87</v>
      </c>
      <c r="AP21" s="308">
        <v>10.32</v>
      </c>
      <c r="AQ21" s="309">
        <v>2.5499999999999998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93.2</v>
      </c>
      <c r="AP22" s="313">
        <v>96.5</v>
      </c>
      <c r="AQ22" s="314">
        <v>-3.3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509</v>
      </c>
      <c r="AO27" s="273"/>
      <c r="AP27" s="273"/>
      <c r="AQ27" s="273"/>
      <c r="AR27" s="273"/>
      <c r="AS27" s="273"/>
      <c r="AT27" s="273"/>
    </row>
    <row r="28" spans="1:46" ht="17.2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678175</v>
      </c>
      <c r="AP32" s="322">
        <v>56666</v>
      </c>
      <c r="AQ32" s="323">
        <v>56558</v>
      </c>
      <c r="AR32" s="324">
        <v>0.2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v>4</v>
      </c>
      <c r="AR34" s="324" t="s">
        <v>498</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94310</v>
      </c>
      <c r="AP35" s="322">
        <v>7880</v>
      </c>
      <c r="AQ35" s="323">
        <v>21321</v>
      </c>
      <c r="AR35" s="324">
        <v>-63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34340</v>
      </c>
      <c r="AP36" s="322">
        <v>2869</v>
      </c>
      <c r="AQ36" s="323">
        <v>3744</v>
      </c>
      <c r="AR36" s="324">
        <v>-23.4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23202</v>
      </c>
      <c r="AP37" s="322">
        <v>1939</v>
      </c>
      <c r="AQ37" s="323">
        <v>1218</v>
      </c>
      <c r="AR37" s="324">
        <v>59.2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498</v>
      </c>
      <c r="AP38" s="325" t="s">
        <v>498</v>
      </c>
      <c r="AQ38" s="326">
        <v>4</v>
      </c>
      <c r="AR38" s="314" t="s">
        <v>498</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-5298</v>
      </c>
      <c r="AP39" s="322">
        <v>-443</v>
      </c>
      <c r="AQ39" s="323">
        <v>-1519</v>
      </c>
      <c r="AR39" s="324">
        <v>-70.8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-508489</v>
      </c>
      <c r="AP40" s="322">
        <v>-42487</v>
      </c>
      <c r="AQ40" s="323">
        <v>-54553</v>
      </c>
      <c r="AR40" s="324">
        <v>-22.1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316240</v>
      </c>
      <c r="AP41" s="322">
        <v>26424</v>
      </c>
      <c r="AQ41" s="323">
        <v>26777</v>
      </c>
      <c r="AR41" s="324">
        <v>-1.3</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615465</v>
      </c>
      <c r="AN51" s="344">
        <v>47209</v>
      </c>
      <c r="AO51" s="345">
        <v>46.5</v>
      </c>
      <c r="AP51" s="346">
        <v>105751</v>
      </c>
      <c r="AQ51" s="347">
        <v>50.4</v>
      </c>
      <c r="AR51" s="348">
        <v>-3.9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314578</v>
      </c>
      <c r="AN52" s="352">
        <v>24130</v>
      </c>
      <c r="AO52" s="353">
        <v>61</v>
      </c>
      <c r="AP52" s="354">
        <v>49969</v>
      </c>
      <c r="AQ52" s="355">
        <v>39.9</v>
      </c>
      <c r="AR52" s="356">
        <v>21.1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1332077</v>
      </c>
      <c r="AN53" s="344">
        <v>104166</v>
      </c>
      <c r="AO53" s="345">
        <v>120.6</v>
      </c>
      <c r="AP53" s="346">
        <v>158564</v>
      </c>
      <c r="AQ53" s="347">
        <v>49.9</v>
      </c>
      <c r="AR53" s="348">
        <v>70.7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358454</v>
      </c>
      <c r="AN54" s="352">
        <v>28030</v>
      </c>
      <c r="AO54" s="353">
        <v>16.2</v>
      </c>
      <c r="AP54" s="354">
        <v>48412</v>
      </c>
      <c r="AQ54" s="355">
        <v>-3.1</v>
      </c>
      <c r="AR54" s="356">
        <v>19.3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967784</v>
      </c>
      <c r="AN55" s="344">
        <v>77603</v>
      </c>
      <c r="AO55" s="345">
        <v>-25.5</v>
      </c>
      <c r="AP55" s="346">
        <v>106092</v>
      </c>
      <c r="AQ55" s="347">
        <v>-33.1</v>
      </c>
      <c r="AR55" s="348">
        <v>7.6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192740</v>
      </c>
      <c r="AN56" s="352">
        <v>15455</v>
      </c>
      <c r="AO56" s="353">
        <v>-44.9</v>
      </c>
      <c r="AP56" s="354">
        <v>44299</v>
      </c>
      <c r="AQ56" s="355">
        <v>-8.5</v>
      </c>
      <c r="AR56" s="356">
        <v>-36.4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985849</v>
      </c>
      <c r="AN57" s="344">
        <v>80675</v>
      </c>
      <c r="AO57" s="345">
        <v>4</v>
      </c>
      <c r="AP57" s="346">
        <v>78903</v>
      </c>
      <c r="AQ57" s="347">
        <v>-25.6</v>
      </c>
      <c r="AR57" s="348">
        <v>29.6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153376</v>
      </c>
      <c r="AN58" s="352">
        <v>12551</v>
      </c>
      <c r="AO58" s="353">
        <v>-18.8</v>
      </c>
      <c r="AP58" s="354">
        <v>49201</v>
      </c>
      <c r="AQ58" s="355">
        <v>11.1</v>
      </c>
      <c r="AR58" s="356">
        <v>-29.9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445828</v>
      </c>
      <c r="AN59" s="344">
        <v>37252</v>
      </c>
      <c r="AO59" s="345">
        <v>-53.8</v>
      </c>
      <c r="AP59" s="346">
        <v>82993</v>
      </c>
      <c r="AQ59" s="347">
        <v>5.2</v>
      </c>
      <c r="AR59" s="348">
        <v>-59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318523</v>
      </c>
      <c r="AN60" s="352">
        <v>26615</v>
      </c>
      <c r="AO60" s="353">
        <v>112.1</v>
      </c>
      <c r="AP60" s="354">
        <v>46787</v>
      </c>
      <c r="AQ60" s="355">
        <v>-4.9000000000000004</v>
      </c>
      <c r="AR60" s="356">
        <v>117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869401</v>
      </c>
      <c r="AN61" s="359">
        <v>69381</v>
      </c>
      <c r="AO61" s="360">
        <v>18.399999999999999</v>
      </c>
      <c r="AP61" s="361">
        <v>106461</v>
      </c>
      <c r="AQ61" s="362">
        <v>9.4</v>
      </c>
      <c r="AR61" s="348">
        <v>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267534</v>
      </c>
      <c r="AN62" s="352">
        <v>21356</v>
      </c>
      <c r="AO62" s="353">
        <v>25.1</v>
      </c>
      <c r="AP62" s="354">
        <v>47734</v>
      </c>
      <c r="AQ62" s="355">
        <v>6.9</v>
      </c>
      <c r="AR62" s="356">
        <v>18.2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WzQfgqTejRVnc/0NmKjTVP4S5Esh9eHB8y0zH0M46hliCsCcrxpzmRkD1vfjfz8PzzKCtKBp0GXW7KHK0a7hYw==" saltValue="FcdCzEPqkeFHMLhtTZZk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2cpRL2IupRK5NDRAJSyOEmx7IdprqZVPu4jm6obL4Nr8aHE1lQXwOXVRJEnsSeTEj8PG+Ctt5TtMXmmMyal5w==" saltValue="GQm+I8Yg+z2H/7qcAt5Bs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HPi5jE1uLxk9Md2uJbHZWVjiKdXZCgFVdvRTssyLxQ/VNNvWtzO5C2PX0vkLwERL06Hwxwu95K7CDaKVXcydQ==" saltValue="opUhC9fK7+resf05kLvx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540</v>
      </c>
      <c r="G46" s="8" t="s">
        <v>541</v>
      </c>
      <c r="H46" s="8" t="s">
        <v>542</v>
      </c>
      <c r="I46" s="8" t="s">
        <v>543</v>
      </c>
      <c r="J46" s="9" t="s">
        <v>544</v>
      </c>
    </row>
    <row r="47" spans="2:10" ht="57.75" customHeight="1">
      <c r="B47" s="10"/>
      <c r="C47" s="1212" t="s">
        <v>3</v>
      </c>
      <c r="D47" s="1212"/>
      <c r="E47" s="1213"/>
      <c r="F47" s="11">
        <v>31.24</v>
      </c>
      <c r="G47" s="12">
        <v>29.7</v>
      </c>
      <c r="H47" s="12">
        <v>32.46</v>
      </c>
      <c r="I47" s="12">
        <v>30.48</v>
      </c>
      <c r="J47" s="13">
        <v>31.27</v>
      </c>
    </row>
    <row r="48" spans="2:10" ht="57.75" customHeight="1">
      <c r="B48" s="14"/>
      <c r="C48" s="1214" t="s">
        <v>4</v>
      </c>
      <c r="D48" s="1214"/>
      <c r="E48" s="1215"/>
      <c r="F48" s="15">
        <v>10.75</v>
      </c>
      <c r="G48" s="16">
        <v>11.52</v>
      </c>
      <c r="H48" s="16">
        <v>10.41</v>
      </c>
      <c r="I48" s="16">
        <v>11.86</v>
      </c>
      <c r="J48" s="17">
        <v>9.61</v>
      </c>
    </row>
    <row r="49" spans="2:10" ht="57.75" customHeight="1" thickBot="1">
      <c r="B49" s="18"/>
      <c r="C49" s="1216" t="s">
        <v>5</v>
      </c>
      <c r="D49" s="1216"/>
      <c r="E49" s="1217"/>
      <c r="F49" s="19" t="s">
        <v>545</v>
      </c>
      <c r="G49" s="20" t="s">
        <v>546</v>
      </c>
      <c r="H49" s="20">
        <v>2.95</v>
      </c>
      <c r="I49" s="20" t="s">
        <v>547</v>
      </c>
      <c r="J49" s="21" t="s">
        <v>548</v>
      </c>
    </row>
    <row r="50" spans="2:10" ht="13.5" customHeight="1"/>
    <row r="51" spans="2:10" ht="13.5" hidden="1" customHeight="1"/>
    <row r="52" spans="2:10" ht="13.5" hidden="1" customHeight="1"/>
    <row r="53" spans="2:10" ht="13.5" hidden="1" customHeight="1"/>
  </sheetData>
  <sheetProtection algorithmName="SHA-512" hashValue="2z15TywaP94asYhv8Ue1OT0eAcewzrYKkyDBzq6ZhzEHfL1+JAD8GdvPTJzJtRzF3PUfDTsiLpIQMBsASZMkEA==" saltValue="OUDheVkMsX0SNscJ0j54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2019-10-25T09:08:52Z</cp:lastPrinted>
  <dcterms:created xsi:type="dcterms:W3CDTF">2019-02-14T02:09:06Z</dcterms:created>
  <dcterms:modified xsi:type="dcterms:W3CDTF">2019-10-30T04:02:28Z</dcterms:modified>
</cp:coreProperties>
</file>