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AM34" i="10"/>
  <c r="C34" i="10"/>
  <c r="U34" i="10" l="1"/>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<sst xmlns="http://schemas.openxmlformats.org/spreadsheetml/2006/main" count="1097" uniqueCount="590">
  <si>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</si>
  <si>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</si>
  <si>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</si>
  <si>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</si>
  <si>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</si>
  <si>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</si>
  <si>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</si>
  <si>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</si>
  <si>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</si>
  <si>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</si>
  <si>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</si>
  <si>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</si>
  <si>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</si>
  <si>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</si>
  <si>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</si>
  <si>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</si>
  <si>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</si>
  <si>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</si>
  <si>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</si>
  <si>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</si>
  <si>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</si>
  <si>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</si>
  <si>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</si>
  <si>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</si>
  <si>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</si>
  <si>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</si>
  <si>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</si>
  <si>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</si>
  <si>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</si>
  <si>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</si>
  <si>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</si>
  <si>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</si>
  <si>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</si>
  <si>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</si>
  <si>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</si>
  <si>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</si>
  <si>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</si>
  <si>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</si>
  <si>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</si>
  <si>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</si>
  <si>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</si>
  <si>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</si>
  <si>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</si>
  <si>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</si>
  <si>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</si>
  <si>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</si>
  <si>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</si>
  <si>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</si>
  <si>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</si>
  <si>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</si>
  <si>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</si>
  <si>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</si>
  <si>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</si>
  <si>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</si>
  <si>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</si>
  <si>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</si>
  <si>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</si>
  <si>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</si>
  <si>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</si>
  <si>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</si>
  <si>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</si>
  <si>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</si>
  <si>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</si>
  <si>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</si>
  <si>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</si>
  <si>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</si>
  <si>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</si>
  <si>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</si>
  <si>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</si>
  <si>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</si>
  <si>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</si>
  <si>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</si>
  <si>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</si>
  <si>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</si>
  <si>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</si>
  <si>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</si>
  <si>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</si>
  <si>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</si>
  <si>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</si>
  <si>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</si>
  <si>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</si>
  <si>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</si>
  <si>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</si>
  <si>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</si>
  <si>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</si>
  <si>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</si>
  <si>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</si>
  <si>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</si>
  <si>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</si>
  <si>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</si>
  <si>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</si>
  <si>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</si>
  <si>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</si>
  <si>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</si>
  <si>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</si>
  <si>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</si>
  <si>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</si>
  <si>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</si>
  <si>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</si>
  <si>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</si>
  <si>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</si>
  <si>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</si>
  <si>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</si>
  <si>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</si>
  <si>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</si>
  <si>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</si>
  <si>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</si>
  <si>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</si>
  <si>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</si>
  <si>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</si>
  <si>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</si>
  <si>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</si>
  <si>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</si>
  <si>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</si>
  <si>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</si>
  <si>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</si>
  <si>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</si>
  <si>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</si>
  <si>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</si>
  <si>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</si>
  <si>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</si>
  <si>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</si>
  <si>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</si>
  <si>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</si>
  <si>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</si>
  <si>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</si>
  <si>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</si>
  <si>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</si>
  <si>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</si>
  <si>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</si>
  <si>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</si>
  <si>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</si>
  <si>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</si>
  <si>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</si>
  <si>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</si>
  <si>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</si>
  <si>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</si>
  <si>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</si>
  <si>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</si>
  <si>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</si>
  <si>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</si>
  <si>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</si>
  <si>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</si>
  <si>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</si>
  <si>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</si>
  <si>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</si>
  <si>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</si>
  <si>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</si>
  <si>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</si>
  <si>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</si>
  <si>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</si>
  <si>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</si>
  <si>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</si>
  <si>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</si>
  <si>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</si>
  <si>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</si>
  <si>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</si>
  <si>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</si>
  <si>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</si>
  <si>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</si>
  <si>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</si>
  <si>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</si>
  <si>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</si>
  <si>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</si>
  <si>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</si>
  <si>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</si>
  <si>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</si>
  <si>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</si>
  <si>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</si>
  <si>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</si>
  <si>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</si>
  <si>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</si>
  <si>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</si>
  <si>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</si>
  <si>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</si>
  <si>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</si>
  <si>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</si>
  <si>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</si>
  <si>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</si>
  <si>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</si>
  <si>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</si>
  <si>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</si>
  <si>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</si>
  <si>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</si>
  <si>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</si>
  <si>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</si>
  <si>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</si>
  <si>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</si>
  <si>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</si>
  <si>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</si>
  <si>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</si>
  <si>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</si>
  <si>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</si>
  <si>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</si>
  <si>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</si>
  <si>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</si>
  <si>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</si>
  <si>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</si>
  <si>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</si>
  <si>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</si>
  <si>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</si>
  <si>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</si>
  <si>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</si>
  <si>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</si>
  <si>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</si>
  <si>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</si>
  <si>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</si>
  <si>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埼玉県桶川市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</si>
  <si>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</si>
  <si>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</si>
  <si>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</si>
  <si>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</si>
  <si>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</si>
  <si>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</si>
  <si>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</si>
  <si>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</si>
  <si>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</si>
  <si>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</si>
  <si>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</si>
  <si>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</si>
  <si>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</si>
  <si>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</si>
  <si>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</si>
  <si>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</si>
  <si>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</si>
  <si>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</si>
  <si>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</si>
  <si>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</si>
  <si>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</si>
  <si>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</si>
  <si>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</si>
  <si>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</si>
  <si>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</si>
  <si>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</si>
  <si>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</si>
  <si>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</si>
  <si>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</si>
  <si>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</si>
  <si>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</si>
  <si>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</si>
  <si>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</si>
  <si>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</si>
  <si>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</si>
  <si>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</si>
  <si>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</si>
  <si>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</si>
  <si>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</si>
  <si>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</si>
  <si>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</si>
  <si>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</si>
  <si>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</si>
  <si>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</si>
  <si>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</si>
  <si>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</si>
  <si>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</si>
  <si>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</si>
  <si>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</si>
  <si>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</si>
  <si>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</si>
  <si>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</si>
  <si>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</si>
  <si>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</si>
  <si>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</si>
  <si>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</si>
  <si>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</si>
  <si>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</si>
  <si>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</si>
  <si>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</si>
  <si>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</si>
  <si>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</si>
  <si>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</si>
  <si>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</si>
  <si>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</si>
  <si>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</si>
  <si>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</si>
  <si>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</si>
  <si>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</si>
  <si>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</si>
  <si>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</si>
  <si>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</si>
  <si>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</si>
  <si>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</si>
  <si>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</si>
  <si>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</si>
  <si>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</si>
  <si>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</si>
  <si>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</si>
  <si>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</si>
  <si>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</si>
  <si>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</si>
  <si>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</si>
  <si>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</si>
  <si>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</si>
  <si>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</si>
  <si>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</si>
  <si>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</si>
  <si>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</si>
  <si>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</si>
  <si>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</si>
  <si>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</si>
  <si>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</si>
  <si>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</si>
  <si>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</si>
  <si>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</si>
  <si>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</si>
  <si>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</si>
  <si>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</si>
  <si>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</si>
  <si>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</si>
  <si>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</si>
  <si>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</si>
  <si>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</si>
  <si>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</si>
  <si>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</si>
  <si>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</si>
  <si>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</si>
  <si>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</si>
  <si>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</si>
  <si>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</si>
  <si>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</si>
  <si>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</si>
  <si>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</si>
  <si>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</si>
  <si>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</si>
  <si>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</si>
  <si>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</si>
  <si>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</si>
  <si>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</si>
  <si>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</si>
  <si>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</si>
  <si>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</si>
  <si>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</si>
  <si>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</si>
  <si>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</si>
  <si>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</si>
  <si>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</si>
  <si>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</si>
  <si>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</si>
  <si>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</si>
  <si>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</si>
  <si>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</si>
  <si>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</si>
  <si>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</si>
  <si>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</si>
  <si>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</si>
  <si>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</si>
  <si>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</si>
  <si>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</si>
  <si>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</si>
  <si>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</si>
  <si>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</si>
  <si>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</si>
  <si>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</si>
  <si>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</si>
  <si>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</si>
  <si>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</si>
  <si>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</si>
  <si>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</si>
  <si>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埼玉県桶川市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</si>
  <si>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</si>
  <si>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</si>
  <si>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</si>
  <si>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</si>
  <si>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</si>
  <si>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</si>
  <si>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</si>
  <si>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</si>
  <si>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</si>
  <si>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</si>
  <si>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</si>
  <si>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</si>
  <si>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</si>
  <si>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</si>
  <si>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</si>
  <si>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</si>
  <si>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</si>
  <si>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</si>
  <si>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</si>
  <si>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</si>
  <si>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</si>
  <si>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</si>
  <si>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</si>
  <si>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</si>
  <si>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</si>
  <si>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</si>
  <si>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</si>
  <si>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</si>
  <si>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</si>
  <si>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</si>
  <si>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</si>
  <si>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</si>
  <si>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</si>
  <si>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</si>
  <si>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</si>
  <si>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</si>
  <si>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</si>
  <si>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</si>
  <si>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</si>
  <si>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</si>
  <si>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</si>
  <si>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</si>
  <si>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</si>
  <si>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</si>
  <si>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</si>
  <si>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</si>
  <si>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</si>
  <si>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</si>
  <si>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</si>
  <si>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</si>
  <si>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</si>
  <si>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</si>
  <si>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</si>
  <si>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</si>
  <si>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</si>
  <si>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</si>
  <si>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</si>
  <si>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</si>
  <si>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</si>
  <si>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</si>
  <si>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</si>
  <si>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</si>
  <si>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</si>
  <si>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</si>
  <si>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</si>
  <si>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</si>
  <si>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</si>
  <si>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</si>
  <si>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</si>
  <si>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</si>
  <si>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</si>
  <si>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</si>
  <si>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</si>
  <si>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</si>
  <si>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</si>
  <si>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</si>
  <si>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</si>
  <si>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</si>
  <si>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</si>
  <si>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</si>
  <si>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</si>
  <si>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</si>
  <si>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</si>
  <si>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</si>
  <si>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</si>
  <si>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</si>
  <si>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</si>
  <si>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</si>
  <si>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</si>
  <si>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</si>
  <si>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</si>
  <si>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</si>
  <si>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</si>
  <si>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</si>
  <si>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</si>
  <si>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</si>
  <si>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</si>
  <si>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</si>
  <si>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</si>
  <si>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</si>
  <si>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</si>
  <si>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</si>
  <si>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</si>
  <si>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</si>
  <si>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</si>
  <si>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</si>
  <si>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</si>
  <si>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</si>
  <si>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</si>
  <si>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</si>
  <si>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</si>
  <si>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</si>
  <si>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</si>
  <si>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</si>
  <si>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</si>
  <si>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</si>
  <si>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</si>
  <si>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</si>
  <si>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</si>
  <si>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</si>
  <si>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</si>
  <si>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</si>
  <si>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</si>
  <si>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</si>
  <si>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</si>
  <si>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</si>
  <si>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</si>
  <si>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</si>
  <si>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</si>
  <si>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</si>
  <si>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</si>
  <si>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</si>
  <si>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</si>
  <si>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</si>
  <si>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</si>
  <si>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</si>
  <si>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</si>
  <si>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</si>
  <si>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</si>
  <si>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</si>
  <si>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</si>
  <si>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</si>
  <si>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</si>
  <si>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</si>
  <si>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</si>
  <si>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</si>
  <si>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</si>
  <si>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</si>
  <si>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</si>
  <si>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</si>
  <si>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</si>
  <si>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</si>
  <si>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</si>
  <si>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</si>
  <si>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</si>
  <si>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</si>
  <si>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</si>
  <si>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</si>
  <si>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</si>
  <si>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</si>
  <si>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</si>
  <si>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</si>
  <si>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</si>
  <si>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</si>
  <si>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</si>
  <si>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</si>
  <si>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</si>
  <si>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</si>
  <si>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</si>
  <si>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</si>
  <si>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</si>
  <si>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</si>
  <si>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</si>
  <si>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</si>
  <si>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</si>
  <si>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</si>
  <si>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</si>
  <si>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</si>
  <si>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</si>
  <si>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3.44</t>
  </si>
  <si>
    <t>▲ 3.25</t>
  </si>
  <si>
    <t>▲ 3.74</t>
  </si>
  <si>
    <t>▲ 5.31</t>
  </si>
  <si>
    <t>▲ 1.63</t>
  </si>
  <si>
    <t>一般会計</t>
  </si>
  <si>
    <t>国民健康保険特別会計</t>
  </si>
  <si>
    <t>介護保険特別会計</t>
  </si>
  <si>
    <t>公共下水道事業特別会計</t>
  </si>
  <si>
    <t>後期高齢者医療特別会計</t>
  </si>
  <si>
    <t>その他会計（赤字）</t>
  </si>
  <si>
    <t>その他会計（黒字）</t>
  </si>
  <si>
    <t>けやき文化財団</t>
    <rPh sb="3" eb="5">
      <t>ブンカ</t>
    </rPh>
    <rPh sb="5" eb="7">
      <t>ザイダン</t>
    </rPh>
    <phoneticPr fontId="2"/>
  </si>
  <si>
    <t>桶川市施設管理公社</t>
    <rPh sb="0" eb="3">
      <t>オケガワシ</t>
    </rPh>
    <rPh sb="3" eb="5">
      <t>シセツ</t>
    </rPh>
    <rPh sb="5" eb="7">
      <t>カンリ</t>
    </rPh>
    <rPh sb="7" eb="9">
      <t>コウシャ</t>
    </rPh>
    <phoneticPr fontId="2"/>
  </si>
  <si>
    <t>桶川市土地開発公社</t>
    <rPh sb="0" eb="3">
      <t>オケガワシ</t>
    </rPh>
    <rPh sb="3" eb="5">
      <t>トチ</t>
    </rPh>
    <rPh sb="5" eb="7">
      <t>カイハツ</t>
    </rPh>
    <rPh sb="7" eb="9">
      <t>コウシャ</t>
    </rPh>
    <phoneticPr fontId="2"/>
  </si>
  <si>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</si>
  <si>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</si>
  <si>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</si>
  <si>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</si>
  <si>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</si>
  <si>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</si>
  <si>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</si>
  <si>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上尾、桶川、伊奈衛生組合</t>
    <rPh sb="0" eb="2">
      <t>アゲオ</t>
    </rPh>
    <rPh sb="3" eb="5">
      <t>オケガワ</t>
    </rPh>
    <rPh sb="6" eb="8">
      <t>イナ</t>
    </rPh>
    <rPh sb="8" eb="10">
      <t>エイセイ</t>
    </rPh>
    <rPh sb="10" eb="12">
      <t>クミアイ</t>
    </rPh>
    <phoneticPr fontId="2"/>
  </si>
  <si>
    <t>埼玉中部資源循環組合</t>
    <rPh sb="0" eb="2">
      <t>サイタマ</t>
    </rPh>
    <rPh sb="2" eb="4">
      <t>チュウブ</t>
    </rPh>
    <rPh sb="4" eb="6">
      <t>シゲン</t>
    </rPh>
    <rPh sb="6" eb="8">
      <t>ジュンカン</t>
    </rPh>
    <rPh sb="8" eb="10">
      <t>クミアイ</t>
    </rPh>
    <phoneticPr fontId="2"/>
  </si>
  <si>
    <t>桶川北本水道企業団</t>
    <rPh sb="0" eb="2">
      <t>オケガワ</t>
    </rPh>
    <rPh sb="2" eb="4">
      <t>キタモト</t>
    </rPh>
    <rPh sb="4" eb="6">
      <t>スイドウ</t>
    </rPh>
    <rPh sb="6" eb="8">
      <t>キギョウ</t>
    </rPh>
    <rPh sb="8" eb="9">
      <t>ダン</t>
    </rPh>
    <phoneticPr fontId="2"/>
  </si>
  <si>
    <t>埼玉県央広域事務組合</t>
    <rPh sb="0" eb="2">
      <t>サイタマ</t>
    </rPh>
    <rPh sb="2" eb="4">
      <t>ケンオウ</t>
    </rPh>
    <rPh sb="4" eb="6">
      <t>コウイキ</t>
    </rPh>
    <rPh sb="6" eb="8">
      <t>ジム</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</si>
  <si>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</si>
  <si>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</si>
  <si>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</si>
  <si>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水道事業会計</t>
    <rPh sb="0" eb="2">
      <t>スイドウ</t>
    </rPh>
    <rPh sb="2" eb="4">
      <t>ジギョウ</t>
    </rPh>
    <rPh sb="4" eb="6">
      <t>カイケイ</t>
    </rPh>
    <phoneticPr fontId="2"/>
  </si>
  <si>
    <t>斎場特別会計</t>
    <rPh sb="0" eb="2">
      <t>サイジョウ</t>
    </rPh>
    <rPh sb="2" eb="4">
      <t>トクベツ</t>
    </rPh>
    <rPh sb="4" eb="6">
      <t>カイケイ</t>
    </rPh>
    <phoneticPr fontId="2"/>
  </si>
  <si>
    <t>-</t>
    <phoneticPr fontId="2"/>
  </si>
  <si>
    <t>-</t>
    <phoneticPr fontId="2"/>
  </si>
  <si>
    <t>(庁舎建設基金(H29年度末現在))</t>
    <rPh sb="1" eb="3">
      <t>チョウシャ</t>
    </rPh>
    <rPh sb="3" eb="5">
      <t>ケンセツ</t>
    </rPh>
    <rPh sb="5" eb="7">
      <t>キキン</t>
    </rPh>
    <rPh sb="11" eb="14">
      <t>ネンドマツ</t>
    </rPh>
    <rPh sb="14" eb="16">
      <t>ゲンザイ</t>
    </rPh>
    <phoneticPr fontId="11"/>
  </si>
  <si>
    <t>(公共施設整備基金(H29年度末現在))</t>
    <rPh sb="1" eb="3">
      <t>コウキョウ</t>
    </rPh>
    <rPh sb="3" eb="5">
      <t>シセツ</t>
    </rPh>
    <rPh sb="5" eb="7">
      <t>セイビ</t>
    </rPh>
    <rPh sb="7" eb="9">
      <t>キキン</t>
    </rPh>
    <rPh sb="13" eb="16">
      <t>ネンドマツ</t>
    </rPh>
    <rPh sb="16" eb="18">
      <t>ゲンザイ</t>
    </rPh>
    <phoneticPr fontId="11"/>
  </si>
  <si>
    <t>(みどりの基金(H29年度末現在))</t>
    <rPh sb="5" eb="7">
      <t>キキン</t>
    </rPh>
    <rPh sb="11" eb="14">
      <t>ネンドマツ</t>
    </rPh>
    <rPh sb="14" eb="16">
      <t>ゲンザイ</t>
    </rPh>
    <phoneticPr fontId="11"/>
  </si>
  <si>
    <t>(旧熊谷陸軍飛行学校桶川分教場跡地整備管理基金(H29年度末現在))</t>
    <rPh sb="1" eb="2">
      <t>キュウ</t>
    </rPh>
    <rPh sb="2" eb="4">
      <t>クマガヤ</t>
    </rPh>
    <rPh sb="4" eb="6">
      <t>リクグン</t>
    </rPh>
    <rPh sb="6" eb="8">
      <t>ヒコウ</t>
    </rPh>
    <rPh sb="8" eb="10">
      <t>ガッコウ</t>
    </rPh>
    <rPh sb="10" eb="12">
      <t>オケガワ</t>
    </rPh>
    <rPh sb="12" eb="15">
      <t>ブンキョウジョウ</t>
    </rPh>
    <rPh sb="15" eb="17">
      <t>アトチ</t>
    </rPh>
    <rPh sb="17" eb="19">
      <t>セイビ</t>
    </rPh>
    <rPh sb="19" eb="21">
      <t>カンリ</t>
    </rPh>
    <rPh sb="21" eb="23">
      <t>キキン</t>
    </rPh>
    <rPh sb="27" eb="30">
      <t>ネンドマツ</t>
    </rPh>
    <rPh sb="30" eb="32">
      <t>ゲンザイ</t>
    </rPh>
    <phoneticPr fontId="11"/>
  </si>
  <si>
    <t>(子ども・子育て応援基金(H29年度末現在))</t>
    <rPh sb="1" eb="2">
      <t>コ</t>
    </rPh>
    <rPh sb="5" eb="7">
      <t>コソダ</t>
    </rPh>
    <rPh sb="8" eb="10">
      <t>オウエン</t>
    </rPh>
    <rPh sb="10" eb="12">
      <t>キキン</t>
    </rPh>
    <rPh sb="16" eb="19">
      <t>ネンドマツ</t>
    </rPh>
    <rPh sb="19" eb="21">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</si>
  <si>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</si>
  <si>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</si>
  <si>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</si>
  <si>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に比べ低水準となっているものの、有形固定資産減価償却率については高水準となっている。減価償却率が大きくなってしまっている要因としては、道路や学校施設の老朽化であり、他の固定資産よりも減価償却率が高くなっている。今後については「桶川市学校施設老朽化対策基本計画」等の実施により、減価償却率の増加抑制に取り組んでいく。</t>
    <rPh sb="0" eb="2">
      <t>ショウライ</t>
    </rPh>
    <rPh sb="2" eb="4">
      <t>フタン</t>
    </rPh>
    <rPh sb="4" eb="6">
      <t>ヒリツ</t>
    </rPh>
    <rPh sb="12" eb="14">
      <t>ルイジ</t>
    </rPh>
    <rPh sb="14" eb="16">
      <t>ダンタイ</t>
    </rPh>
    <rPh sb="17" eb="18">
      <t>クラ</t>
    </rPh>
    <rPh sb="19" eb="22">
      <t>テイスイジュン</t>
    </rPh>
    <rPh sb="32" eb="34">
      <t>ユウケイ</t>
    </rPh>
    <rPh sb="34" eb="36">
      <t>コテイ</t>
    </rPh>
    <rPh sb="36" eb="38">
      <t>シサン</t>
    </rPh>
    <rPh sb="38" eb="40">
      <t>ゲンカ</t>
    </rPh>
    <rPh sb="40" eb="42">
      <t>ショウキャク</t>
    </rPh>
    <rPh sb="42" eb="43">
      <t>リツ</t>
    </rPh>
    <rPh sb="48" eb="51">
      <t>コウスイジュン</t>
    </rPh>
    <rPh sb="58" eb="60">
      <t>ゲンカ</t>
    </rPh>
    <rPh sb="60" eb="62">
      <t>ショウキャク</t>
    </rPh>
    <rPh sb="62" eb="63">
      <t>リツ</t>
    </rPh>
    <rPh sb="64" eb="65">
      <t>オオ</t>
    </rPh>
    <rPh sb="76" eb="78">
      <t>ヨウイン</t>
    </rPh>
    <rPh sb="83" eb="85">
      <t>ドウロ</t>
    </rPh>
    <rPh sb="86" eb="88">
      <t>ガッコウ</t>
    </rPh>
    <rPh sb="88" eb="90">
      <t>シセツ</t>
    </rPh>
    <rPh sb="91" eb="94">
      <t>ロウキュウカ</t>
    </rPh>
    <rPh sb="98" eb="99">
      <t>タ</t>
    </rPh>
    <rPh sb="100" eb="102">
      <t>コテイ</t>
    </rPh>
    <rPh sb="102" eb="104">
      <t>シサン</t>
    </rPh>
    <rPh sb="107" eb="109">
      <t>ゲンカ</t>
    </rPh>
    <rPh sb="109" eb="111">
      <t>ショウキャク</t>
    </rPh>
    <rPh sb="111" eb="112">
      <t>リツ</t>
    </rPh>
    <rPh sb="113" eb="114">
      <t>タカ</t>
    </rPh>
    <rPh sb="121" eb="123">
      <t>コンゴ</t>
    </rPh>
    <rPh sb="165" eb="166">
      <t>ト</t>
    </rPh>
    <rPh sb="167" eb="16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</si>
  <si>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</si>
  <si>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</si>
  <si>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</si>
  <si>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</si>
  <si>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</si>
  <si>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</si>
  <si>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実質公債費比率については類似団体に比べ低水準となっているが、将来負担比率については高水準となっている。
H28年度より実施している庁舎建設事業に際し多額の地方債借入を行ったことからH29年度において将来負担比率が増加している。今後はこれらの地方債の償還が始まることから実質公債費比率が上昇することが想定されるため、これまで以上に公債費の適正化に取り組んでいく必要がある。</t>
    <rPh sb="0" eb="2">
      <t>ジッシツ</t>
    </rPh>
    <rPh sb="2" eb="5">
      <t>コウサイヒ</t>
    </rPh>
    <rPh sb="5" eb="7">
      <t>ヒリツ</t>
    </rPh>
    <rPh sb="12" eb="14">
      <t>ルイジ</t>
    </rPh>
    <rPh sb="14" eb="16">
      <t>ダンタイ</t>
    </rPh>
    <rPh sb="17" eb="18">
      <t>クラ</t>
    </rPh>
    <rPh sb="19" eb="22">
      <t>テイスイジュン</t>
    </rPh>
    <rPh sb="30" eb="32">
      <t>ショウライ</t>
    </rPh>
    <rPh sb="32" eb="34">
      <t>フタン</t>
    </rPh>
    <rPh sb="34" eb="36">
      <t>ヒリツ</t>
    </rPh>
    <rPh sb="41" eb="44">
      <t>コウスイジュン</t>
    </rPh>
    <rPh sb="55" eb="57">
      <t>ネンド</t>
    </rPh>
    <rPh sb="59" eb="61">
      <t>ジッシ</t>
    </rPh>
    <rPh sb="65" eb="67">
      <t>チョウシャ</t>
    </rPh>
    <rPh sb="67" eb="69">
      <t>ケンセツ</t>
    </rPh>
    <rPh sb="69" eb="71">
      <t>ジギョウ</t>
    </rPh>
    <rPh sb="72" eb="73">
      <t>サイ</t>
    </rPh>
    <rPh sb="74" eb="76">
      <t>タガク</t>
    </rPh>
    <rPh sb="77" eb="80">
      <t>チホウサイ</t>
    </rPh>
    <rPh sb="80" eb="82">
      <t>カリイレ</t>
    </rPh>
    <rPh sb="83" eb="84">
      <t>オコナ</t>
    </rPh>
    <rPh sb="93" eb="95">
      <t>ネンド</t>
    </rPh>
    <rPh sb="99" eb="101">
      <t>ショウライ</t>
    </rPh>
    <rPh sb="101" eb="103">
      <t>フタン</t>
    </rPh>
    <rPh sb="103" eb="105">
      <t>ヒリツ</t>
    </rPh>
    <rPh sb="106" eb="108">
      <t>ゾウカ</t>
    </rPh>
    <rPh sb="113" eb="115">
      <t>コンゴ</t>
    </rPh>
    <rPh sb="120" eb="123">
      <t>チホウサイ</t>
    </rPh>
    <rPh sb="124" eb="126">
      <t>ショウカン</t>
    </rPh>
    <rPh sb="127" eb="128">
      <t>ハジ</t>
    </rPh>
    <rPh sb="134" eb="136">
      <t>ジッシツ</t>
    </rPh>
    <rPh sb="136" eb="139">
      <t>コウサイヒ</t>
    </rPh>
    <rPh sb="139" eb="141">
      <t>ヒリツ</t>
    </rPh>
    <rPh sb="142" eb="144">
      <t>ジョウショウ</t>
    </rPh>
    <rPh sb="149" eb="151">
      <t>ソウテイ</t>
    </rPh>
    <rPh sb="161" eb="163">
      <t>イジョウ</t>
    </rPh>
    <rPh sb="164" eb="167">
      <t>コウサイヒ</t>
    </rPh>
    <rPh sb="168" eb="171">
      <t>テキセイカ</t>
    </rPh>
    <rPh sb="172" eb="173">
      <t>ト</t>
    </rPh>
    <rPh sb="174" eb="175">
      <t>ク</t>
    </rPh>
    <rPh sb="179" eb="181">
      <t>ヒツヨウ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</si>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</sst>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5B1E-4E63-9F41-A662628AA3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36206</c:v>
                </c:pt>
                <c:pt idx="1">
                  <c:v>49744</c:v>
                </c:pt>
                <c:pt idx="2">
                  <c:v>40193</c:v>
                </c:pt>
                <c:pt idx="3">
                  <c:v>42286</c:v>
                </c:pt>
                <c:pt idx="4">
                  <c:v>83357</c:v>
                </c:pt>
              </c:numCache>
            </c:numRef>
          </c:val>
          <c:smooth val="0"/>
          <c:extLst xmlns:c16r2="http://schemas.microsoft.com/office/drawing/2015/06/chart">
            <c:ext xmlns:c16="http://schemas.microsoft.com/office/drawing/2014/chart" uri="{C3380CC4-5D6E-409C-BE32-E72D297353CC}">
              <c16:uniqueId val="{00000001-5B1E-4E63-9F41-A662628AA39A}"/>
            </c:ext>
          </c:extLst>
        </c:ser>
        <c:dLbls>
          <c:showLegendKey val="0"/>
          <c:showVal val="0"/>
          <c:showCatName val="0"/>
          <c:showSerName val="0"/>
          <c:showPercent val="0"/>
          <c:showBubbleSize val="0"/>
        </c:dLbls>
        <c:marker val="1"/>
        <c:smooth val="0"/>
        <c:axId val="153067520"/>
        <c:axId val="153069440"/>
      </c:lineChart>
      <c:catAx>
        <c:axId val="15306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69440"/>
        <c:crosses val="autoZero"/>
        <c:auto val="1"/>
        <c:lblAlgn val="ctr"/>
        <c:lblOffset val="100"/>
        <c:tickLblSkip val="1"/>
        <c:tickMarkSkip val="1"/>
        <c:noMultiLvlLbl val="0"/>
      </c:catAx>
      <c:valAx>
        <c:axId val="153069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6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c:v>
                </c:pt>
                <c:pt idx="1">
                  <c:v>4.79</c:v>
                </c:pt>
                <c:pt idx="2">
                  <c:v>2.82</c:v>
                </c:pt>
                <c:pt idx="3">
                  <c:v>2.39</c:v>
                </c:pt>
                <c:pt idx="4">
                  <c:v>3.43</c:v>
                </c:pt>
              </c:numCache>
            </c:numRef>
          </c:val>
          <c:extLst xmlns:c16r2="http://schemas.microsoft.com/office/drawing/2015/06/chart">
            <c:ext xmlns:c16="http://schemas.microsoft.com/office/drawing/2014/chart" uri="{C3380CC4-5D6E-409C-BE32-E72D297353CC}">
              <c16:uniqueId val="{00000000-8A74-46BA-BA71-D3EA20F500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c:v>
                </c:pt>
                <c:pt idx="1">
                  <c:v>13</c:v>
                </c:pt>
                <c:pt idx="2">
                  <c:v>13.26</c:v>
                </c:pt>
                <c:pt idx="3">
                  <c:v>9.82</c:v>
                </c:pt>
                <c:pt idx="4">
                  <c:v>8.23</c:v>
                </c:pt>
              </c:numCache>
            </c:numRef>
          </c:val>
          <c:extLst xmlns:c16r2="http://schemas.microsoft.com/office/drawing/2015/06/chart">
            <c:ext xmlns:c16="http://schemas.microsoft.com/office/drawing/2014/chart" uri="{C3380CC4-5D6E-409C-BE32-E72D297353CC}">
              <c16:uniqueId val="{00000001-8A74-46BA-BA71-D3EA20F500A6}"/>
            </c:ext>
          </c:extLst>
        </c:ser>
        <c:dLbls>
          <c:showLegendKey val="0"/>
          <c:showVal val="0"/>
          <c:showCatName val="0"/>
          <c:showSerName val="0"/>
          <c:showPercent val="0"/>
          <c:showBubbleSize val="0"/>
        </c:dLbls>
        <c:gapWidth val="250"/>
        <c:overlap val="100"/>
        <c:axId val="160450432"/>
        <c:axId val="16046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-3.44</c:v>
                </c:pt>
                <c:pt idx="1">
                  <c:v>-3.25</c:v>
                </c:pt>
                <c:pt idx="2">
                  <c:v>-3.74</c:v>
                </c:pt>
                <c:pt idx="3">
                  <c:v>-5.31</c:v>
                </c:pt>
                <c:pt idx="4">
                  <c:v>-1.63</c:v>
                </c:pt>
              </c:numCache>
            </c:numRef>
          </c:val>
          <c:smooth val="0"/>
          <c:extLst xmlns:c16r2="http://schemas.microsoft.com/office/drawing/2015/06/chart">
            <c:ext xmlns:c16="http://schemas.microsoft.com/office/drawing/2014/chart" uri="{C3380CC4-5D6E-409C-BE32-E72D297353CC}">
              <c16:uniqueId val="{00000002-8A74-46BA-BA71-D3EA20F500A6}"/>
            </c:ext>
          </c:extLst>
        </c:ser>
        <c:dLbls>
          <c:showLegendKey val="0"/>
          <c:showVal val="0"/>
          <c:showCatName val="0"/>
          <c:showSerName val="0"/>
          <c:showPercent val="0"/>
          <c:showBubbleSize val="0"/>
        </c:dLbls>
        <c:marker val="1"/>
        <c:smooth val="0"/>
        <c:axId val="160450432"/>
        <c:axId val="160460800"/>
      </c:lineChart>
      <c:catAx>
        <c:axId val="1604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460800"/>
        <c:crosses val="autoZero"/>
        <c:auto val="1"/>
        <c:lblAlgn val="ctr"/>
        <c:lblOffset val="100"/>
        <c:tickLblSkip val="1"/>
        <c:tickMarkSkip val="1"/>
        <c:noMultiLvlLbl val="0"/>
      </c:catAx>
      <c:valAx>
        <c:axId val="1604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5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95-46C3-BE6F-4D518FC880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95-46C3-BE6F-4D518FC880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95-46C3-BE6F-4D518FC880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F95-46C3-BE6F-4D518FC880E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F95-46C3-BE6F-4D518FC880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7F95-46C3-BE6F-4D518FC880E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0.38</c:v>
                </c:pt>
                <c:pt idx="4">
                  <c:v>#N/A</c:v>
                </c:pt>
                <c:pt idx="5">
                  <c:v>0.48</c:v>
                </c:pt>
                <c:pt idx="6">
                  <c:v>#N/A</c:v>
                </c:pt>
                <c:pt idx="7">
                  <c:v>0.44</c:v>
                </c:pt>
                <c:pt idx="8">
                  <c:v>#N/A</c:v>
                </c:pt>
                <c:pt idx="9">
                  <c:v>0.23</c:v>
                </c:pt>
              </c:numCache>
            </c:numRef>
          </c:val>
          <c:extLst xmlns:c16r2="http://schemas.microsoft.com/office/drawing/2015/06/chart">
            <c:ext xmlns:c16="http://schemas.microsoft.com/office/drawing/2014/chart" uri="{C3380CC4-5D6E-409C-BE32-E72D297353CC}">
              <c16:uniqueId val="{00000006-7F95-46C3-BE6F-4D518FC880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c:v>
                </c:pt>
                <c:pt idx="2">
                  <c:v>#N/A</c:v>
                </c:pt>
                <c:pt idx="3">
                  <c:v>0.81</c:v>
                </c:pt>
                <c:pt idx="4">
                  <c:v>#N/A</c:v>
                </c:pt>
                <c:pt idx="5">
                  <c:v>0.98</c:v>
                </c:pt>
                <c:pt idx="6">
                  <c:v>#N/A</c:v>
                </c:pt>
                <c:pt idx="7">
                  <c:v>1.77</c:v>
                </c:pt>
                <c:pt idx="8">
                  <c:v>#N/A</c:v>
                </c:pt>
                <c:pt idx="9">
                  <c:v>0.59</c:v>
                </c:pt>
              </c:numCache>
            </c:numRef>
          </c:val>
          <c:extLst xmlns:c16r2="http://schemas.microsoft.com/office/drawing/2015/06/chart">
            <c:ext xmlns:c16="http://schemas.microsoft.com/office/drawing/2014/chart" uri="{C3380CC4-5D6E-409C-BE32-E72D297353CC}">
              <c16:uniqueId val="{00000007-7F95-46C3-BE6F-4D518FC880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3.19</c:v>
                </c:pt>
                <c:pt idx="2">
                  <c:v>#N/A</c:v>
                </c:pt>
                <c:pt idx="3">
                  <c:v>3.72</c:v>
                </c:pt>
                <c:pt idx="4">
                  <c:v>#N/A</c:v>
                </c:pt>
                <c:pt idx="5">
                  <c:v>2.16</c:v>
                </c:pt>
                <c:pt idx="6">
                  <c:v>#N/A</c:v>
                </c:pt>
                <c:pt idx="7">
                  <c:v>1.85</c:v>
                </c:pt>
                <c:pt idx="8">
                  <c:v>#N/A</c:v>
                </c:pt>
                <c:pt idx="9">
                  <c:v>2.86</c:v>
                </c:pt>
              </c:numCache>
            </c:numRef>
          </c:val>
          <c:extLst xmlns:c16r2="http://schemas.microsoft.com/office/drawing/2015/06/chart">
            <c:ext xmlns:c16="http://schemas.microsoft.com/office/drawing/2014/chart" uri="{C3380CC4-5D6E-409C-BE32-E72D297353CC}">
              <c16:uniqueId val="{00000008-7F95-46C3-BE6F-4D518FC880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c:v>
                </c:pt>
                <c:pt idx="2">
                  <c:v>#N/A</c:v>
                </c:pt>
                <c:pt idx="3">
                  <c:v>4.79</c:v>
                </c:pt>
                <c:pt idx="4">
                  <c:v>#N/A</c:v>
                </c:pt>
                <c:pt idx="5">
                  <c:v>2.81</c:v>
                </c:pt>
                <c:pt idx="6">
                  <c:v>#N/A</c:v>
                </c:pt>
                <c:pt idx="7">
                  <c:v>2.38</c:v>
                </c:pt>
                <c:pt idx="8">
                  <c:v>#N/A</c:v>
                </c:pt>
                <c:pt idx="9">
                  <c:v>3.43</c:v>
                </c:pt>
              </c:numCache>
            </c:numRef>
          </c:val>
          <c:extLst xmlns:c16r2="http://schemas.microsoft.com/office/drawing/2015/06/chart">
            <c:ext xmlns:c16="http://schemas.microsoft.com/office/drawing/2014/chart" uri="{C3380CC4-5D6E-409C-BE32-E72D297353CC}">
              <c16:uniqueId val="{00000009-7F95-46C3-BE6F-4D518FC880E2}"/>
            </c:ext>
          </c:extLst>
        </c:ser>
        <c:dLbls>
          <c:showLegendKey val="0"/>
          <c:showVal val="0"/>
          <c:showCatName val="0"/>
          <c:showSerName val="0"/>
          <c:showPercent val="0"/>
          <c:showBubbleSize val="0"/>
        </c:dLbls>
        <c:gapWidth val="150"/>
        <c:overlap val="100"/>
        <c:axId val="161001472"/>
        <c:axId val="161003008"/>
      </c:barChart>
      <c:catAx>
        <c:axId val="16100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003008"/>
        <c:crosses val="autoZero"/>
        <c:auto val="1"/>
        <c:lblAlgn val="ctr"/>
        <c:lblOffset val="100"/>
        <c:tickLblSkip val="1"/>
        <c:tickMarkSkip val="1"/>
        <c:noMultiLvlLbl val="0"/>
      </c:catAx>
      <c:valAx>
        <c:axId val="16100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0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2018</c:v>
                </c:pt>
                <c:pt idx="5">
                  <c:v>2164</c:v>
                </c:pt>
                <c:pt idx="8">
                  <c:v>2245</c:v>
                </c:pt>
                <c:pt idx="11">
                  <c:v>2665</c:v>
                </c:pt>
                <c:pt idx="14">
                  <c:v>2547</c:v>
                </c:pt>
              </c:numCache>
            </c:numRef>
          </c:val>
          <c:extLst xmlns:c16r2="http://schemas.microsoft.com/office/drawing/2015/06/chart">
            <c:ext xmlns:c16="http://schemas.microsoft.com/office/drawing/2014/chart" uri="{C3380CC4-5D6E-409C-BE32-E72D297353CC}">
              <c16:uniqueId val="{00000000-EBD7-4378-9E6D-D2BDE00F43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BD7-4378-9E6D-D2BDE00F43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69</c:v>
                </c:pt>
                <c:pt idx="3">
                  <c:v>6</c:v>
                </c:pt>
                <c:pt idx="6">
                  <c:v>6</c:v>
                </c:pt>
                <c:pt idx="9">
                  <c:v>1</c:v>
                </c:pt>
                <c:pt idx="12">
                  <c:v>1</c:v>
                </c:pt>
              </c:numCache>
            </c:numRef>
          </c:val>
          <c:extLst xmlns:c16r2="http://schemas.microsoft.com/office/drawing/2015/06/chart">
            <c:ext xmlns:c16="http://schemas.microsoft.com/office/drawing/2014/chart" uri="{C3380CC4-5D6E-409C-BE32-E72D297353CC}">
              <c16:uniqueId val="{00000002-EBD7-4378-9E6D-D2BDE00F43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98</c:v>
                </c:pt>
                <c:pt idx="6">
                  <c:v>111</c:v>
                </c:pt>
                <c:pt idx="9">
                  <c:v>119</c:v>
                </c:pt>
                <c:pt idx="12">
                  <c:v>111</c:v>
                </c:pt>
              </c:numCache>
            </c:numRef>
          </c:val>
          <c:extLst xmlns:c16r2="http://schemas.microsoft.com/office/drawing/2015/06/chart">
            <c:ext xmlns:c16="http://schemas.microsoft.com/office/drawing/2014/chart" uri="{C3380CC4-5D6E-409C-BE32-E72D297353CC}">
              <c16:uniqueId val="{00000003-EBD7-4378-9E6D-D2BDE00F43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421</c:v>
                </c:pt>
                <c:pt idx="3">
                  <c:v>379</c:v>
                </c:pt>
                <c:pt idx="6">
                  <c:v>420</c:v>
                </c:pt>
                <c:pt idx="9">
                  <c:v>366</c:v>
                </c:pt>
                <c:pt idx="12">
                  <c:v>338</c:v>
                </c:pt>
              </c:numCache>
            </c:numRef>
          </c:val>
          <c:extLst xmlns:c16r2="http://schemas.microsoft.com/office/drawing/2015/06/chart">
            <c:ext xmlns:c16="http://schemas.microsoft.com/office/drawing/2014/chart" uri="{C3380CC4-5D6E-409C-BE32-E72D297353CC}">
              <c16:uniqueId val="{00000004-EBD7-4378-9E6D-D2BDE00F43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D7-4378-9E6D-D2BDE00F43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BD7-4378-9E6D-D2BDE00F43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2077</c:v>
                </c:pt>
                <c:pt idx="3">
                  <c:v>2158</c:v>
                </c:pt>
                <c:pt idx="6">
                  <c:v>2370</c:v>
                </c:pt>
                <c:pt idx="9">
                  <c:v>2645</c:v>
                </c:pt>
                <c:pt idx="12">
                  <c:v>2543</c:v>
                </c:pt>
              </c:numCache>
            </c:numRef>
          </c:val>
          <c:extLst xmlns:c16r2="http://schemas.microsoft.com/office/drawing/2015/06/chart">
            <c:ext xmlns:c16="http://schemas.microsoft.com/office/drawing/2014/chart" uri="{C3380CC4-5D6E-409C-BE32-E72D297353CC}">
              <c16:uniqueId val="{00000007-EBD7-4378-9E6D-D2BDE00F4319}"/>
            </c:ext>
          </c:extLst>
        </c:ser>
        <c:dLbls>
          <c:showLegendKey val="0"/>
          <c:showVal val="0"/>
          <c:showCatName val="0"/>
          <c:showSerName val="0"/>
          <c:showPercent val="0"/>
          <c:showBubbleSize val="0"/>
        </c:dLbls>
        <c:gapWidth val="100"/>
        <c:overlap val="100"/>
        <c:axId val="150969728"/>
        <c:axId val="15098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623</c:v>
                </c:pt>
                <c:pt idx="2">
                  <c:v>#N/A</c:v>
                </c:pt>
                <c:pt idx="3">
                  <c:v>#N/A</c:v>
                </c:pt>
                <c:pt idx="4">
                  <c:v>477</c:v>
                </c:pt>
                <c:pt idx="5">
                  <c:v>#N/A</c:v>
                </c:pt>
                <c:pt idx="6">
                  <c:v>#N/A</c:v>
                </c:pt>
                <c:pt idx="7">
                  <c:v>662</c:v>
                </c:pt>
                <c:pt idx="8">
                  <c:v>#N/A</c:v>
                </c:pt>
                <c:pt idx="9">
                  <c:v>#N/A</c:v>
                </c:pt>
                <c:pt idx="10">
                  <c:v>466</c:v>
                </c:pt>
                <c:pt idx="11">
                  <c:v>#N/A</c:v>
                </c:pt>
                <c:pt idx="12">
                  <c:v>#N/A</c:v>
                </c:pt>
                <c:pt idx="13">
                  <c:v>446</c:v>
                </c:pt>
                <c:pt idx="14">
                  <c:v>#N/A</c:v>
                </c:pt>
              </c:numCache>
            </c:numRef>
          </c:val>
          <c:smooth val="0"/>
          <c:extLst xmlns:c16r2="http://schemas.microsoft.com/office/drawing/2015/06/chart">
            <c:ext xmlns:c16="http://schemas.microsoft.com/office/drawing/2014/chart" uri="{C3380CC4-5D6E-409C-BE32-E72D297353CC}">
              <c16:uniqueId val="{00000008-EBD7-4378-9E6D-D2BDE00F4319}"/>
            </c:ext>
          </c:extLst>
        </c:ser>
        <c:dLbls>
          <c:showLegendKey val="0"/>
          <c:showVal val="0"/>
          <c:showCatName val="0"/>
          <c:showSerName val="0"/>
          <c:showPercent val="0"/>
          <c:showBubbleSize val="0"/>
        </c:dLbls>
        <c:marker val="1"/>
        <c:smooth val="0"/>
        <c:axId val="150969728"/>
        <c:axId val="150980096"/>
      </c:lineChart>
      <c:catAx>
        <c:axId val="1509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980096"/>
        <c:crosses val="autoZero"/>
        <c:auto val="1"/>
        <c:lblAlgn val="ctr"/>
        <c:lblOffset val="100"/>
        <c:tickLblSkip val="1"/>
        <c:tickMarkSkip val="1"/>
        <c:noMultiLvlLbl val="0"/>
      </c:catAx>
      <c:valAx>
        <c:axId val="15098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6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17492</c:v>
                </c:pt>
                <c:pt idx="5">
                  <c:v>17765</c:v>
                </c:pt>
                <c:pt idx="8">
                  <c:v>17871</c:v>
                </c:pt>
                <c:pt idx="11">
                  <c:v>18055</c:v>
                </c:pt>
                <c:pt idx="14">
                  <c:v>18868</c:v>
                </c:pt>
              </c:numCache>
            </c:numRef>
          </c:val>
          <c:extLst xmlns:c16r2="http://schemas.microsoft.com/office/drawing/2015/06/chart">
            <c:ext xmlns:c16="http://schemas.microsoft.com/office/drawing/2014/chart" uri="{C3380CC4-5D6E-409C-BE32-E72D297353CC}">
              <c16:uniqueId val="{00000000-A362-4CDF-AFA4-4443CAE2BE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5125</c:v>
                </c:pt>
                <c:pt idx="5">
                  <c:v>4787</c:v>
                </c:pt>
                <c:pt idx="8">
                  <c:v>4496</c:v>
                </c:pt>
                <c:pt idx="11">
                  <c:v>4270</c:v>
                </c:pt>
                <c:pt idx="14">
                  <c:v>3620</c:v>
                </c:pt>
              </c:numCache>
            </c:numRef>
          </c:val>
          <c:extLst xmlns:c16r2="http://schemas.microsoft.com/office/drawing/2015/06/chart">
            <c:ext xmlns:c16="http://schemas.microsoft.com/office/drawing/2014/chart" uri="{C3380CC4-5D6E-409C-BE32-E72D297353CC}">
              <c16:uniqueId val="{00000001-A362-4CDF-AFA4-4443CAE2BE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5332</c:v>
                </c:pt>
                <c:pt idx="5">
                  <c:v>4917</c:v>
                </c:pt>
                <c:pt idx="8">
                  <c:v>4567</c:v>
                </c:pt>
                <c:pt idx="11">
                  <c:v>4144</c:v>
                </c:pt>
                <c:pt idx="14">
                  <c:v>3397</c:v>
                </c:pt>
              </c:numCache>
            </c:numRef>
          </c:val>
          <c:extLst xmlns:c16r2="http://schemas.microsoft.com/office/drawing/2015/06/chart">
            <c:ext xmlns:c16="http://schemas.microsoft.com/office/drawing/2014/chart" uri="{C3380CC4-5D6E-409C-BE32-E72D297353CC}">
              <c16:uniqueId val="{00000002-A362-4CDF-AFA4-4443CAE2BE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362-4CDF-AFA4-4443CAE2BE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362-4CDF-AFA4-4443CAE2BE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A362-4CDF-AFA4-4443CAE2BE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3118</c:v>
                </c:pt>
                <c:pt idx="3">
                  <c:v>2799</c:v>
                </c:pt>
                <c:pt idx="6">
                  <c:v>2591</c:v>
                </c:pt>
                <c:pt idx="9">
                  <c:v>2482</c:v>
                </c:pt>
                <c:pt idx="12">
                  <c:v>2366</c:v>
                </c:pt>
              </c:numCache>
            </c:numRef>
          </c:val>
          <c:extLst xmlns:c16r2="http://schemas.microsoft.com/office/drawing/2015/06/chart">
            <c:ext xmlns:c16="http://schemas.microsoft.com/office/drawing/2014/chart" uri="{C3380CC4-5D6E-409C-BE32-E72D297353CC}">
              <c16:uniqueId val="{00000006-A362-4CDF-AFA4-4443CAE2BE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316</c:v>
                </c:pt>
                <c:pt idx="3">
                  <c:v>345</c:v>
                </c:pt>
                <c:pt idx="6">
                  <c:v>273</c:v>
                </c:pt>
                <c:pt idx="9">
                  <c:v>174</c:v>
                </c:pt>
                <c:pt idx="12">
                  <c:v>70</c:v>
                </c:pt>
              </c:numCache>
            </c:numRef>
          </c:val>
          <c:extLst xmlns:c16r2="http://schemas.microsoft.com/office/drawing/2015/06/chart">
            <c:ext xmlns:c16="http://schemas.microsoft.com/office/drawing/2014/chart" uri="{C3380CC4-5D6E-409C-BE32-E72D297353CC}">
              <c16:uniqueId val="{00000007-A362-4CDF-AFA4-4443CAE2BE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4795</c:v>
                </c:pt>
                <c:pt idx="3">
                  <c:v>4403</c:v>
                </c:pt>
                <c:pt idx="6">
                  <c:v>4251</c:v>
                </c:pt>
                <c:pt idx="9">
                  <c:v>4099</c:v>
                </c:pt>
                <c:pt idx="12">
                  <c:v>3852</c:v>
                </c:pt>
              </c:numCache>
            </c:numRef>
          </c:val>
          <c:extLst xmlns:c16r2="http://schemas.microsoft.com/office/drawing/2015/06/chart">
            <c:ext xmlns:c16="http://schemas.microsoft.com/office/drawing/2014/chart" uri="{C3380CC4-5D6E-409C-BE32-E72D297353CC}">
              <c16:uniqueId val="{00000008-A362-4CDF-AFA4-4443CAE2BE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561</c:v>
                </c:pt>
                <c:pt idx="3">
                  <c:v>65</c:v>
                </c:pt>
                <c:pt idx="6">
                  <c:v>65</c:v>
                </c:pt>
                <c:pt idx="9">
                  <c:v>65</c:v>
                </c:pt>
                <c:pt idx="12">
                  <c:v>0</c:v>
                </c:pt>
              </c:numCache>
            </c:numRef>
          </c:val>
          <c:extLst xmlns:c16r2="http://schemas.microsoft.com/office/drawing/2015/06/chart">
            <c:ext xmlns:c16="http://schemas.microsoft.com/office/drawing/2014/chart" uri="{C3380CC4-5D6E-409C-BE32-E72D297353CC}">
              <c16:uniqueId val="{00000009-A362-4CDF-AFA4-4443CAE2BE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21330</c:v>
                </c:pt>
                <c:pt idx="3">
                  <c:v>22203</c:v>
                </c:pt>
                <c:pt idx="6">
                  <c:v>22726</c:v>
                </c:pt>
                <c:pt idx="9">
                  <c:v>22570</c:v>
                </c:pt>
                <c:pt idx="12">
                  <c:v>24801</c:v>
                </c:pt>
              </c:numCache>
            </c:numRef>
          </c:val>
          <c:extLst xmlns:c16r2="http://schemas.microsoft.com/office/drawing/2015/06/chart">
            <c:ext xmlns:c16="http://schemas.microsoft.com/office/drawing/2014/chart" uri="{C3380CC4-5D6E-409C-BE32-E72D297353CC}">
              <c16:uniqueId val="{0000000A-A362-4CDF-AFA4-4443CAE2BEAD}"/>
            </c:ext>
          </c:extLst>
        </c:ser>
        <c:dLbls>
          <c:showLegendKey val="0"/>
          <c:showVal val="0"/>
          <c:showCatName val="0"/>
          <c:showSerName val="0"/>
          <c:showPercent val="0"/>
          <c:showBubbleSize val="0"/>
        </c:dLbls>
        <c:gapWidth val="100"/>
        <c:overlap val="100"/>
        <c:axId val="161028736"/>
        <c:axId val="16104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2171</c:v>
                </c:pt>
                <c:pt idx="2">
                  <c:v>#N/A</c:v>
                </c:pt>
                <c:pt idx="3">
                  <c:v>#N/A</c:v>
                </c:pt>
                <c:pt idx="4">
                  <c:v>2348</c:v>
                </c:pt>
                <c:pt idx="5">
                  <c:v>#N/A</c:v>
                </c:pt>
                <c:pt idx="6">
                  <c:v>#N/A</c:v>
                </c:pt>
                <c:pt idx="7">
                  <c:v>2972</c:v>
                </c:pt>
                <c:pt idx="8">
                  <c:v>#N/A</c:v>
                </c:pt>
                <c:pt idx="9">
                  <c:v>#N/A</c:v>
                </c:pt>
                <c:pt idx="10">
                  <c:v>2921</c:v>
                </c:pt>
                <c:pt idx="11">
                  <c:v>#N/A</c:v>
                </c:pt>
                <c:pt idx="12">
                  <c:v>#N/A</c:v>
                </c:pt>
                <c:pt idx="13">
                  <c:v>5203</c:v>
                </c:pt>
                <c:pt idx="14">
                  <c:v>#N/A</c:v>
                </c:pt>
              </c:numCache>
            </c:numRef>
          </c:val>
          <c:smooth val="0"/>
          <c:extLst xmlns:c16r2="http://schemas.microsoft.com/office/drawing/2015/06/chart">
            <c:ext xmlns:c16="http://schemas.microsoft.com/office/drawing/2014/chart" uri="{C3380CC4-5D6E-409C-BE32-E72D297353CC}">
              <c16:uniqueId val="{0000000B-A362-4CDF-AFA4-4443CAE2BEAD}"/>
            </c:ext>
          </c:extLst>
        </c:ser>
        <c:dLbls>
          <c:showLegendKey val="0"/>
          <c:showVal val="0"/>
          <c:showCatName val="0"/>
          <c:showSerName val="0"/>
          <c:showPercent val="0"/>
          <c:showBubbleSize val="0"/>
        </c:dLbls>
        <c:marker val="1"/>
        <c:smooth val="0"/>
        <c:axId val="161028736"/>
        <c:axId val="161047296"/>
      </c:lineChart>
      <c:catAx>
        <c:axId val="1610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47296"/>
        <c:crosses val="autoZero"/>
        <c:auto val="1"/>
        <c:lblAlgn val="ctr"/>
        <c:lblOffset val="100"/>
        <c:tickLblSkip val="1"/>
        <c:tickMarkSkip val="1"/>
        <c:noMultiLvlLbl val="0"/>
      </c:catAx>
      <c:valAx>
        <c:axId val="16104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1806</c:v>
                </c:pt>
                <c:pt idx="1">
                  <c:v>1341</c:v>
                </c:pt>
                <c:pt idx="2">
                  <c:v>1132</c:v>
                </c:pt>
              </c:numCache>
            </c:numRef>
          </c:val>
          <c:extLst xmlns:c16r2="http://schemas.microsoft.com/office/drawing/2015/06/chart">
            <c:ext xmlns:c16="http://schemas.microsoft.com/office/drawing/2014/chart" uri="{C3380CC4-5D6E-409C-BE32-E72D297353CC}">
              <c16:uniqueId val="{00000000-8A16-4CAF-8B06-E9FA04AF6F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A16-4CAF-8B06-E9FA04AF6F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3775</c:v>
                </c:pt>
                <c:pt idx="1">
                  <c:v>3321</c:v>
                </c:pt>
                <c:pt idx="2">
                  <c:v>1731</c:v>
                </c:pt>
              </c:numCache>
            </c:numRef>
          </c:val>
          <c:extLst xmlns:c16r2="http://schemas.microsoft.com/office/drawing/2015/06/chart">
            <c:ext xmlns:c16="http://schemas.microsoft.com/office/drawing/2014/chart" uri="{C3380CC4-5D6E-409C-BE32-E72D297353CC}">
              <c16:uniqueId val="{00000002-8A16-4CAF-8B06-E9FA04AF6F35}"/>
            </c:ext>
          </c:extLst>
        </c:ser>
        <c:dLbls>
          <c:showLegendKey val="0"/>
          <c:showVal val="0"/>
          <c:showCatName val="0"/>
          <c:showSerName val="0"/>
          <c:showPercent val="0"/>
          <c:showBubbleSize val="0"/>
        </c:dLbls>
        <c:gapWidth val="120"/>
        <c:overlap val="100"/>
        <c:axId val="161726464"/>
        <c:axId val="161728000"/>
      </c:barChart>
      <c:catAx>
        <c:axId val="1617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728000"/>
        <c:crosses val="autoZero"/>
        <c:auto val="1"/>
        <c:lblAlgn val="ctr"/>
        <c:lblOffset val="100"/>
        <c:tickLblSkip val="1"/>
        <c:tickMarkSkip val="1"/>
        <c:noMultiLvlLbl val="0"/>
      </c:catAx>
      <c:valAx>
        <c:axId val="16172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7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81-49CE-8C33-D23926735BC9}"/>
                </c:ext>
                <c:ext xmlns:c15="http://schemas.microsoft.com/office/drawing/2012/chart" uri="{CE6537A1-D6FC-4f65-9D91-7224C49458BB}">
                  <c15:dlblFieldTable>
                    <c15:dlblFTEntry>
                      <c15:txfldGUID>{9B1ABF00-61DB-45CC-AD38-128973C85F11}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81-49CE-8C33-D23926735BC9}"/>
                </c:ext>
                <c:ext xmlns:c15="http://schemas.microsoft.com/office/drawing/2012/chart" uri="{CE6537A1-D6FC-4f65-9D91-7224C49458BB}">
                  <c15:dlblFieldTable>
                    <c15:dlblFTEntry>
                      <c15:txfldGUID>{20107214-3056-4536-8F41-27EB0A847D2F}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81-49CE-8C33-D23926735BC9}"/>
                </c:ext>
                <c:ext xmlns:c15="http://schemas.microsoft.com/office/drawing/2012/chart" uri="{CE6537A1-D6FC-4f65-9D91-7224C49458BB}">
                  <c15:dlblFieldTable>
                    <c15:dlblFTEntry>
                      <c15:txfldGUID>{63F1105C-C120-40D8-A908-0682E8EBF504}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81-49CE-8C33-D23926735BC9}"/>
                </c:ext>
                <c:ext xmlns:c15="http://schemas.microsoft.com/office/drawing/2012/chart" uri="{CE6537A1-D6FC-4f65-9D91-7224C49458BB}">
                  <c15:dlblFieldTable>
                    <c15:dlblFTEntry>
                      <c15:txfldGUID>{1DE5DA75-6683-4753-BB1C-7778EF6E83A8}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81-49CE-8C33-D23926735BC9}"/>
                </c:ext>
                <c:ext xmlns:c15="http://schemas.microsoft.com/office/drawing/2012/chart" uri="{CE6537A1-D6FC-4f65-9D91-7224C49458BB}">
                  <c15:dlblFieldTable>
                    <c15:dlblFTEntry>
                      <c15:txfldGUID>{6E0489A5-746B-44DA-9E83-C3E3C9986048}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81-49CE-8C33-D23926735BC9}"/>
                </c:ext>
                <c:ext xmlns:c15="http://schemas.microsoft.com/office/drawing/2012/chart" uri="{CE6537A1-D6FC-4f65-9D91-7224C49458BB}">
                  <c15:dlblFieldTable>
                    <c15:dlblFTEntry>
                      <c15:txfldGUID>{51EE578D-65F6-4E2F-8125-A36346EDA267}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81-49CE-8C33-D23926735BC9}"/>
                </c:ext>
                <c:ext xmlns:c15="http://schemas.microsoft.com/office/drawing/2012/chart" uri="{CE6537A1-D6FC-4f65-9D91-7224C49458BB}">
                  <c15:dlblFieldTable>
                    <c15:dlblFTEntry>
                      <c15:txfldGUID>{4A16DEBD-7D8E-4F31-9CE5-D129B2F3A9E9}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81-49CE-8C33-D23926735BC9}"/>
                </c:ext>
                <c:ext xmlns:c15="http://schemas.microsoft.com/office/drawing/2012/chart" uri="{CE6537A1-D6FC-4f65-9D91-7224C49458BB}">
                  <c15:dlblFieldTable>
                    <c15:dlblFTEntry>
                      <c15:txfldGUID>{18F3C453-32C5-4D64-9059-5A50E4C60566}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81-49CE-8C33-D23926735BC9}"/>
                </c:ext>
                <c:ext xmlns:c15="http://schemas.microsoft.com/office/drawing/2012/chart" uri="{CE6537A1-D6FC-4f65-9D91-7224C49458BB}">
                  <c15:dlblFieldTable>
                    <c15:dlblFTEntry>
                      <c15:txfldGUID>{DECB2075-BA28-478D-8F55-2CD2F923CE98}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67.8</c:v>
                </c:pt>
                <c:pt idx="24">
                  <c:v>68.400000000000006</c:v>
                </c:pt>
              </c:numCache>
            </c:numRef>
          </c:xVal>
          <c:yVal>
            <c:numRef>
              <c:f>公会計指標分析・財政指標組合せ分析表!$BP$51:$DC$51</c:f>
              <c:numCache>
                <c:formatCode>#,##0.0;"▲ "#,##0.0</c:formatCode>
                <c:ptCount val="40"/>
                <c:pt idx="16">
                  <c:v>24.4</c:v>
                </c:pt>
                <c:pt idx="24">
                  <c:v>24.1</c:v>
                </c:pt>
              </c:numCache>
            </c:numRef>
          </c:yVal>
          <c:smooth val="0"/>
          <c:extLst xmlns:c16r2="http://schemas.microsoft.com/office/drawing/2015/06/chart">
            <c:ext xmlns:c16="http://schemas.microsoft.com/office/drawing/2014/chart" uri="{C3380CC4-5D6E-409C-BE32-E72D297353CC}">
              <c16:uniqueId val="{00000009-2381-49CE-8C33-D23926735B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81-49CE-8C33-D23926735BC9}"/>
                </c:ext>
                <c:ext xmlns:c15="http://schemas.microsoft.com/office/drawing/2012/chart" uri="{CE6537A1-D6FC-4f65-9D91-7224C49458BB}">
                  <c15:dlblFieldTable>
                    <c15:dlblFTEntry>
                      <c15:txfldGUID>{B1A11605-2D05-4D4A-8769-A434212DF3BA}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81-49CE-8C33-D23926735BC9}"/>
                </c:ext>
                <c:ext xmlns:c15="http://schemas.microsoft.com/office/drawing/2012/chart" uri="{CE6537A1-D6FC-4f65-9D91-7224C49458BB}">
                  <c15:dlblFieldTable>
                    <c15:dlblFTEntry>
                      <c15:txfldGUID>{949527A8-A25D-45C2-A725-72B3966D67EA}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81-49CE-8C33-D23926735BC9}"/>
                </c:ext>
                <c:ext xmlns:c15="http://schemas.microsoft.com/office/drawing/2012/chart" uri="{CE6537A1-D6FC-4f65-9D91-7224C49458BB}">
                  <c15:dlblFieldTable>
                    <c15:dlblFTEntry>
                      <c15:txfldGUID>{55493802-53E2-4E52-A327-C10729F1803E}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81-49CE-8C33-D23926735BC9}"/>
                </c:ext>
                <c:ext xmlns:c15="http://schemas.microsoft.com/office/drawing/2012/chart" uri="{CE6537A1-D6FC-4f65-9D91-7224C49458BB}">
                  <c15:dlblFieldTable>
                    <c15:dlblFTEntry>
                      <c15:txfldGUID>{EEE5DEF7-6B45-4708-A910-214480FCB273}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81-49CE-8C33-D23926735BC9}"/>
                </c:ext>
                <c:ext xmlns:c15="http://schemas.microsoft.com/office/drawing/2012/chart" uri="{CE6537A1-D6FC-4f65-9D91-7224C49458BB}">
                  <c15:dlblFieldTable>
                    <c15:dlblFTEntry>
                      <c15:txfldGUID>{2BA78481-2483-46D3-ACB2-0FFC69F3DD0D}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81-49CE-8C33-D23926735BC9}"/>
                </c:ext>
                <c:ext xmlns:c15="http://schemas.microsoft.com/office/drawing/2012/chart" uri="{CE6537A1-D6FC-4f65-9D91-7224C49458BB}">
                  <c15:dlblFieldTable>
                    <c15:dlblFTEntry>
                      <c15:txfldGUID>{FE0D7C7C-235C-4D57-A301-71FBFF7874DE}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81-49CE-8C33-D23926735BC9}"/>
                </c:ext>
                <c:ext xmlns:c15="http://schemas.microsoft.com/office/drawing/2012/chart" uri="{CE6537A1-D6FC-4f65-9D91-7224C49458BB}">
                  <c15:dlblFieldTable>
                    <c15:dlblFTEntry>
                      <c15:txfldGUID>{1FA833B6-7601-417B-9BC7-D2E4F932986A}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81-49CE-8C33-D23926735BC9}"/>
                </c:ext>
                <c:ext xmlns:c15="http://schemas.microsoft.com/office/drawing/2012/chart" uri="{CE6537A1-D6FC-4f65-9D91-7224C49458BB}">
                  <c15:dlblFieldTable>
                    <c15:dlblFTEntry>
                      <c15:txfldGUID>{3D46E9A8-44DF-442A-BD46-192AB887DA18}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81-49CE-8C33-D23926735BC9}"/>
                </c:ext>
                <c:ext xmlns:c15="http://schemas.microsoft.com/office/drawing/2012/chart" uri="{CE6537A1-D6FC-4f65-9D91-7224C49458BB}">
                  <c15:dlblFieldTable>
                    <c15:dlblFTEntry>
                      <c15:txfldGUID>{7514FBE6-328C-4BC5-8178-758B2DAD0DDD}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xmlns:c16r2="http://schemas.microsoft.com/office/drawing/2015/06/chart">
            <c:ext xmlns:c16="http://schemas.microsoft.com/office/drawing/2014/chart" uri="{C3380CC4-5D6E-409C-BE32-E72D297353CC}">
              <c16:uniqueId val="{00000013-2381-49CE-8C33-D23926735BC9}"/>
            </c:ext>
          </c:extLst>
        </c:ser>
        <c:dLbls>
          <c:showLegendKey val="0"/>
          <c:showVal val="1"/>
          <c:showCatName val="0"/>
          <c:showSerName val="0"/>
          <c:showPercent val="0"/>
          <c:showBubbleSize val="0"/>
        </c:dLbls>
        <c:axId val="162391552"/>
        <c:axId val="162393472"/>
      </c:scatterChart>
      <c:valAx>
        <c:axId val="162391552"/>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393472"/>
        <c:crosses val="autoZero"/>
        <c:crossBetween val="midCat"/>
      </c:valAx>
      <c:valAx>
        <c:axId val="162393472"/>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391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AB-4267-B468-CCA5762183B5}"/>
                </c:ext>
                <c:ext xmlns:c15="http://schemas.microsoft.com/office/drawing/2012/chart" uri="{CE6537A1-D6FC-4f65-9D91-7224C49458BB}">
                  <c15:dlblFieldTable>
                    <c15:dlblFTEntry>
                      <c15:txfldGUID>{B164B394-6527-4A09-883D-A3FE2F6D0FCC}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AB-4267-B468-CCA5762183B5}"/>
                </c:ext>
                <c:ext xmlns:c15="http://schemas.microsoft.com/office/drawing/2012/chart" uri="{CE6537A1-D6FC-4f65-9D91-7224C49458BB}">
                  <c15:dlblFieldTable>
                    <c15:dlblFTEntry>
                      <c15:txfldGUID>{24A4E83C-4075-4445-B87D-0055A642D187}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AB-4267-B468-CCA5762183B5}"/>
                </c:ext>
                <c:ext xmlns:c15="http://schemas.microsoft.com/office/drawing/2012/chart" uri="{CE6537A1-D6FC-4f65-9D91-7224C49458BB}">
                  <c15:dlblFieldTable>
                    <c15:dlblFTEntry>
                      <c15:txfldGUID>{6B5B4A1D-8E7E-42A5-A606-784BBB4EA40E}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AB-4267-B468-CCA5762183B5}"/>
                </c:ext>
                <c:ext xmlns:c15="http://schemas.microsoft.com/office/drawing/2012/chart" uri="{CE6537A1-D6FC-4f65-9D91-7224C49458BB}">
                  <c15:dlblFieldTable>
                    <c15:dlblFTEntry>
                      <c15:txfldGUID>{80517B54-1672-4834-9345-841D11BF7758}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AB-4267-B468-CCA5762183B5}"/>
                </c:ext>
                <c:ext xmlns:c15="http://schemas.microsoft.com/office/drawing/2012/chart" uri="{CE6537A1-D6FC-4f65-9D91-7224C49458BB}">
                  <c15:dlblFieldTable>
                    <c15:dlblFTEntry>
                      <c15:txfldGUID>{8BA3BC74-FE86-4014-BE45-EA60EDB60915}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AB-4267-B468-CCA5762183B5}"/>
                </c:ext>
                <c:ext xmlns:c15="http://schemas.microsoft.com/office/drawing/2012/chart" uri="{CE6537A1-D6FC-4f65-9D91-7224C49458BB}">
                  <c15:dlblFieldTable>
                    <c15:dlblFTEntry>
                      <c15:txfldGUID>{81107280-DAFF-4771-9C68-D4709E84AAD9}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AB-4267-B468-CCA5762183B5}"/>
                </c:ext>
                <c:ext xmlns:c15="http://schemas.microsoft.com/office/drawing/2012/chart" uri="{CE6537A1-D6FC-4f65-9D91-7224C49458BB}">
                  <c15:dlblFieldTable>
                    <c15:dlblFTEntry>
                      <c15:txfldGUID>{44F7B102-3CAF-4DE0-B166-996604FBF145}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AB-4267-B468-CCA5762183B5}"/>
                </c:ext>
                <c:ext xmlns:c15="http://schemas.microsoft.com/office/drawing/2012/chart" uri="{CE6537A1-D6FC-4f65-9D91-7224C49458BB}">
                  <c15:dlblFieldTable>
                    <c15:dlblFTEntry>
                      <c15:txfldGUID>{3F487317-ECC2-456E-BF02-0A1689911085}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AB-4267-B468-CCA5762183B5}"/>
                </c:ext>
                <c:ext xmlns:c15="http://schemas.microsoft.com/office/drawing/2012/chart" uri="{CE6537A1-D6FC-4f65-9D91-7224C49458BB}">
                  <c15:dlblFieldTable>
                    <c15:dlblFTEntry>
                      <c15:txfldGUID>{D58F387E-AE74-4C32-8E43-87764507EEBA}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4.8</c:v>
                </c:pt>
                <c:pt idx="16">
                  <c:v>4.9000000000000004</c:v>
                </c:pt>
                <c:pt idx="24">
                  <c:v>4.4000000000000004</c:v>
                </c:pt>
                <c:pt idx="32">
                  <c:v>4.3</c:v>
                </c:pt>
              </c:numCache>
            </c:numRef>
          </c:xVal>
          <c:yVal>
            <c:numRef>
              <c:f>公会計指標分析・財政指標組合せ分析表!$BP$73:$DC$73</c:f>
              <c:numCache>
                <c:formatCode>#,##0.0;"▲ "#,##0.0</c:formatCode>
                <c:ptCount val="40"/>
                <c:pt idx="0">
                  <c:v>18.3</c:v>
                </c:pt>
                <c:pt idx="8">
                  <c:v>20</c:v>
                </c:pt>
                <c:pt idx="16">
                  <c:v>24.4</c:v>
                </c:pt>
                <c:pt idx="24">
                  <c:v>24.1</c:v>
                </c:pt>
                <c:pt idx="32">
                  <c:v>42.5</c:v>
                </c:pt>
              </c:numCache>
            </c:numRef>
          </c:yVal>
          <c:smooth val="0"/>
          <c:extLst xmlns:c16r2="http://schemas.microsoft.com/office/drawing/2015/06/chart">
            <c:ext xmlns:c16="http://schemas.microsoft.com/office/drawing/2014/chart" uri="{C3380CC4-5D6E-409C-BE32-E72D297353CC}">
              <c16:uniqueId val="{00000009-C4AB-4267-B468-CCA5762183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AB-4267-B468-CCA5762183B5}"/>
                </c:ext>
                <c:ext xmlns:c15="http://schemas.microsoft.com/office/drawing/2012/chart" uri="{CE6537A1-D6FC-4f65-9D91-7224C49458BB}">
                  <c15:dlblFieldTable>
                    <c15:dlblFTEntry>
                      <c15:txfldGUID>{50E444AE-A928-4CBB-8058-1E43BF86CC50}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AB-4267-B468-CCA5762183B5}"/>
                </c:ext>
                <c:ext xmlns:c15="http://schemas.microsoft.com/office/drawing/2012/chart" uri="{CE6537A1-D6FC-4f65-9D91-7224C49458BB}">
                  <c15:dlblFieldTable>
                    <c15:dlblFTEntry>
                      <c15:txfldGUID>{79CCD531-68DE-41A7-A9CE-999C662E4180}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AB-4267-B468-CCA5762183B5}"/>
                </c:ext>
                <c:ext xmlns:c15="http://schemas.microsoft.com/office/drawing/2012/chart" uri="{CE6537A1-D6FC-4f65-9D91-7224C49458BB}">
                  <c15:dlblFieldTable>
                    <c15:dlblFTEntry>
                      <c15:txfldGUID>{DE90C402-2DD4-4009-9C5D-F94E1AFDCA79}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AB-4267-B468-CCA5762183B5}"/>
                </c:ext>
                <c:ext xmlns:c15="http://schemas.microsoft.com/office/drawing/2012/chart" uri="{CE6537A1-D6FC-4f65-9D91-7224C49458BB}">
                  <c15:dlblFieldTable>
                    <c15:dlblFTEntry>
                      <c15:txfldGUID>{68232548-DD02-4882-B21E-127A9949EAC7}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AB-4267-B468-CCA5762183B5}"/>
                </c:ext>
                <c:ext xmlns:c15="http://schemas.microsoft.com/office/drawing/2012/chart" uri="{CE6537A1-D6FC-4f65-9D91-7224C49458BB}">
                  <c15:dlblFieldTable>
                    <c15:dlblFTEntry>
                      <c15:txfldGUID>{1E70C217-C001-4004-9F9B-7A210985E47D}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AB-4267-B468-CCA5762183B5}"/>
                </c:ext>
                <c:ext xmlns:c15="http://schemas.microsoft.com/office/drawing/2012/chart" uri="{CE6537A1-D6FC-4f65-9D91-7224C49458BB}">
                  <c15:dlblFieldTable>
                    <c15:dlblFTEntry>
                      <c15:txfldGUID>{861C92E5-ACB4-4E18-9771-B75B108DB00D}</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070659190950109E-2"/>
                  <c:y val="-5.92642202551259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AB-4267-B468-CCA5762183B5}"/>
                </c:ext>
                <c:ext xmlns:c15="http://schemas.microsoft.com/office/drawing/2012/chart" uri="{CE6537A1-D6FC-4f65-9D91-7224C49458BB}">
                  <c15:dlblFieldTable>
                    <c15:dlblFTEntry>
                      <c15:txfldGUID>{C2F34B35-3058-4E13-8759-53A3B824B924}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32532404727116E-2"/>
                  <c:y val="-6.55690739204621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AB-4267-B468-CCA5762183B5}"/>
                </c:ext>
                <c:ext xmlns:c15="http://schemas.microsoft.com/office/drawing/2012/chart" uri="{CE6537A1-D6FC-4f65-9D91-7224C49458BB}">
                  <c15:dlblFieldTable>
                    <c15:dlblFTEntry>
                      <c15:txfldGUID>{79A4B02A-89FB-4D69-BF60-8C1D0D33B4FA}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AB-4267-B468-CCA5762183B5}"/>
                </c:ext>
                <c:ext xmlns:c15="http://schemas.microsoft.com/office/drawing/2012/chart" uri="{CE6537A1-D6FC-4f65-9D91-7224C49458BB}">
                  <c15:dlblFieldTable>
                    <c15:dlblFTEntry>
                      <c15:txfldGUID>{83780EC6-B242-4CFD-9F47-B1D4478CCEC9}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C4AB-4267-B468-CCA5762183B5}"/>
            </c:ext>
          </c:extLst>
        </c:ser>
        <c:dLbls>
          <c:showLegendKey val="0"/>
          <c:showVal val="1"/>
          <c:showCatName val="0"/>
          <c:showSerName val="0"/>
          <c:showPercent val="0"/>
          <c:showBubbleSize val="0"/>
        </c:dLbls>
        <c:axId val="162399360"/>
        <c:axId val="162401280"/>
      </c:scatterChart>
      <c:valAx>
        <c:axId val="162399360"/>
        <c:scaling>
          <c:orientation val="minMax"/>
          <c:max val="10.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401280"/>
        <c:crosses val="autoZero"/>
        <c:crossBetween val="midCat"/>
      </c:valAx>
      <c:valAx>
        <c:axId val="162401280"/>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399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元利償還金は、国の予算等貸付金債償還額の減により減少している。</a:t>
          </a:r>
        </a:p>
        <a:p>
          <a:r>
            <a:rPr kumimoji="1" lang="ja-JP" altLang="en-US" sz="1200">
              <a:latin typeface="ＭＳ ゴシック" pitchFamily="49" charset="-128"/>
              <a:ea typeface="ＭＳ ゴシック" pitchFamily="49" charset="-128"/>
            </a:rPr>
            <a:t>算入公債費等は、元利償還金に充当される特定財源の減により減少している。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元利償還金に充当される特定財源については、土地区画整理事業貸付金元金収入の減により減少しているが、交付税に算入される公債費については、臨時財政対策債の増により増加している。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今後においても、過度に地方債に依存し、元利償還金の割合が高くならないよう、事業の選択や平準化を図ること、交付税算入のある有利な地方債を活用することにより健全な財政運営に努める。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新庁舎建設事業による借入増により、地方債現在高の増加し、将来負担比率の分子は増加している。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今後については、事業の選択及び平準化を図り、地方債残高に注意を払いつつ、将来負担の軽減に努めていく。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新庁舎建設事業にかかる費用の一部を充当するため、庁舎建設基金から約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億円取崩したこと、またその他臨時的経費のために財政調整基金を取崩したことにより、基金全体としては、約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安定した財政運営がが行えるよう、財政調整基金残高については、標準財政規模の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％程度になるように努める。また、今後予想される公共施設の長寿命化事業に対応するため、公共施設整備基金についても、可能な範囲で積立を行っていく。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新庁舎建設事業に要する資金に充てるためのもの。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公共施設の整備資金に充てるためのもの。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新庁舎建設にかかる費用の一部に充当するために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ごみ処理施設建設に伴う負担金に充当するために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小中学校老朽化対策や公共施設の長寿命化事業等に活用していく。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・旧熊谷陸軍飛行学校桶川分教場跡地整備管理基金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年度に実施する建物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棟の復原整備に活用していく。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ふるさと納税により徐々に基金残高が増加している。</a:t>
          </a:r>
          <a:r>
            <a:rPr lang="ja-JP" altLang="en-US" sz="1300"/>
            <a:t>　安心して子育てができる環境づくりを推進するとともに、次代を担う子どもたちの健やかな</a:t>
          </a:r>
          <a:endParaRPr lang="en-US" altLang="ja-JP" sz="1300"/>
        </a:p>
        <a:p>
          <a:r>
            <a:rPr lang="ja-JP" altLang="en-US" sz="1300"/>
            <a:t>　成長に資するための事業に活用していく。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新庁舎建設事業に伴う仮設庁舎借上料や市議会議員補欠選挙などの臨時的な経費のために取り崩したことから減少した。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有形固定資産減価償却率については、類似団体と比較すると高水準となっている。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当市では「桶川市学校施設老朽化対策基本計画」に基づいた学校の老朽化対策や公民館等の大規模改修事業による老朽化対策を行っており、減価償却率の抑制を進めている。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167731</xdr:rowOff>
    </xdr:from>
    <xdr:to>
      <xdr:col>19</xdr:col>
      <xdr:colOff>187325</xdr:colOff>
      <xdr:row>28</xdr:row>
      <xdr:rowOff>97881</xdr:rowOff>
    </xdr:to>
    <xdr:sp macro="" textlink="">
      <xdr:nvSpPr>
        <xdr:cNvPr id="80" name="楕円 79"/>
        <xdr:cNvSpPr/>
      </xdr:nvSpPr>
      <xdr:spPr>
        <a:xfrm>
          <a:off x="40005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14786</xdr:rowOff>
    </xdr:from>
    <xdr:to>
      <xdr:col>15</xdr:col>
      <xdr:colOff>187325</xdr:colOff>
      <xdr:row>28</xdr:row>
      <xdr:rowOff>116386</xdr:rowOff>
    </xdr:to>
    <xdr:sp macro="" textlink="">
      <xdr:nvSpPr>
        <xdr:cNvPr id="81" name="楕円 80"/>
        <xdr:cNvSpPr/>
      </xdr:nvSpPr>
      <xdr:spPr>
        <a:xfrm>
          <a:off x="3238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47081</xdr:rowOff>
    </xdr:from>
    <xdr:to>
      <xdr:col>19</xdr:col>
      <xdr:colOff>136525</xdr:colOff>
      <xdr:row>28</xdr:row>
      <xdr:rowOff>65586</xdr:rowOff>
    </xdr:to>
    <xdr:cxnSp macro="">
      <xdr:nvCxnSpPr>
        <xdr:cNvPr id="82" name="直線コネクタ 81"/>
        <xdr:cNvCxnSpPr/>
      </xdr:nvCxnSpPr>
      <xdr:spPr>
        <a:xfrm flipV="1">
          <a:off x="3289300" y="5619206"/>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3"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4"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114408</xdr:rowOff>
    </xdr:from>
    <xdr:ext cx="405111" cy="259045"/>
    <xdr:sp macro="" textlink="">
      <xdr:nvSpPr>
        <xdr:cNvPr id="85" name="n_1mainValue有形固定資産減価償却率"/>
        <xdr:cNvSpPr txBox="1"/>
      </xdr:nvSpPr>
      <xdr:spPr>
        <a:xfrm>
          <a:off x="3836044" y="53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132913</xdr:rowOff>
    </xdr:from>
    <xdr:ext cx="405111" cy="259045"/>
    <xdr:sp macro="" textlink="">
      <xdr:nvSpPr>
        <xdr:cNvPr id="86" name="n_2mainValue有形固定資産減価償却率"/>
        <xdr:cNvSpPr txBox="1"/>
      </xdr:nvSpPr>
      <xdr:spPr>
        <a:xfrm>
          <a:off x="3086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債務償還可能年数については、類似団体と比べて高水準となっている。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要因としては、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年度に実施した庁舎建設により多額の地方債借入を行ったことから将来負担比率が大きく増加したことが考えられる。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今後については、引き続き計画的な地方債借入を行い償還可能年数の減少に取り組んでいく。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9" name="楕円 128"/>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30" name="債務償還可能年数該当値テキスト"/>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1" name="楕円 70"/>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23767</xdr:rowOff>
    </xdr:from>
    <xdr:to>
      <xdr:col>15</xdr:col>
      <xdr:colOff>101600</xdr:colOff>
      <xdr:row>34</xdr:row>
      <xdr:rowOff>125367</xdr:rowOff>
    </xdr:to>
    <xdr:sp macro="" textlink="">
      <xdr:nvSpPr>
        <xdr:cNvPr id="72" name="楕円 71"/>
        <xdr:cNvSpPr/>
      </xdr:nvSpPr>
      <xdr:spPr>
        <a:xfrm>
          <a:off x="2857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74567</xdr:rowOff>
    </xdr:from>
    <xdr:to>
      <xdr:col>19</xdr:col>
      <xdr:colOff>177800</xdr:colOff>
      <xdr:row>34</xdr:row>
      <xdr:rowOff>87630</xdr:rowOff>
    </xdr:to>
    <xdr:cxnSp macro="">
      <xdr:nvCxnSpPr>
        <xdr:cNvPr id="73" name="直線コネクタ 72"/>
        <xdr:cNvCxnSpPr/>
      </xdr:nvCxnSpPr>
      <xdr:spPr>
        <a:xfrm>
          <a:off x="2908300" y="59038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4"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5"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76"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141894</xdr:rowOff>
    </xdr:from>
    <xdr:ext cx="405111" cy="259045"/>
    <xdr:sp macro="" textlink="">
      <xdr:nvSpPr>
        <xdr:cNvPr id="77" name="n_2mainValue【道路】&#10;有形固定資産減価償却率"/>
        <xdr:cNvSpPr txBox="1"/>
      </xdr:nvSpPr>
      <xdr:spPr>
        <a:xfrm>
          <a:off x="2705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118946</xdr:rowOff>
    </xdr:from>
    <xdr:to>
      <xdr:col>50</xdr:col>
      <xdr:colOff>165100</xdr:colOff>
      <xdr:row>42</xdr:row>
      <xdr:rowOff>49096</xdr:rowOff>
    </xdr:to>
    <xdr:sp macro="" textlink="">
      <xdr:nvSpPr>
        <xdr:cNvPr id="117" name="楕円 116"/>
        <xdr:cNvSpPr/>
      </xdr:nvSpPr>
      <xdr:spPr>
        <a:xfrm>
          <a:off x="9588500" y="71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118359</xdr:rowOff>
    </xdr:from>
    <xdr:to>
      <xdr:col>46</xdr:col>
      <xdr:colOff>38100</xdr:colOff>
      <xdr:row>42</xdr:row>
      <xdr:rowOff>48509</xdr:rowOff>
    </xdr:to>
    <xdr:sp macro="" textlink="">
      <xdr:nvSpPr>
        <xdr:cNvPr id="118" name="楕円 117"/>
        <xdr:cNvSpPr/>
      </xdr:nvSpPr>
      <xdr:spPr>
        <a:xfrm>
          <a:off x="8699500" y="71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169159</xdr:rowOff>
    </xdr:from>
    <xdr:to>
      <xdr:col>50</xdr:col>
      <xdr:colOff>114300</xdr:colOff>
      <xdr:row>41</xdr:row>
      <xdr:rowOff>169746</xdr:rowOff>
    </xdr:to>
    <xdr:cxnSp macro="">
      <xdr:nvCxnSpPr>
        <xdr:cNvPr id="119" name="直線コネクタ 118"/>
        <xdr:cNvCxnSpPr/>
      </xdr:nvCxnSpPr>
      <xdr:spPr>
        <a:xfrm>
          <a:off x="8750300" y="7198609"/>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1"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40223</xdr:rowOff>
    </xdr:from>
    <xdr:ext cx="469744" cy="259045"/>
    <xdr:sp macro="" textlink="">
      <xdr:nvSpPr>
        <xdr:cNvPr id="122" name="n_1mainValue【道路】&#10;一人当たり延長"/>
        <xdr:cNvSpPr txBox="1"/>
      </xdr:nvSpPr>
      <xdr:spPr>
        <a:xfrm>
          <a:off x="9391727" y="724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39636</xdr:rowOff>
    </xdr:from>
    <xdr:ext cx="469744" cy="259045"/>
    <xdr:sp macro="" textlink="">
      <xdr:nvSpPr>
        <xdr:cNvPr id="123" name="n_2mainValue【道路】&#10;一人当たり延長"/>
        <xdr:cNvSpPr txBox="1"/>
      </xdr:nvSpPr>
      <xdr:spPr>
        <a:xfrm>
          <a:off x="8515427" y="72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63" name="楕円 162"/>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4" name="楕円 163"/>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53884</xdr:rowOff>
    </xdr:to>
    <xdr:cxnSp macro="">
      <xdr:nvCxnSpPr>
        <xdr:cNvPr id="165" name="直線コネクタ 164"/>
        <xdr:cNvCxnSpPr/>
      </xdr:nvCxnSpPr>
      <xdr:spPr>
        <a:xfrm flipV="1">
          <a:off x="2908300" y="1014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67"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68" name="n_1mainValue【橋りょう・トンネル】&#10;有形固定資産減価償却率"/>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9" name="n_2main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21472</xdr:rowOff>
    </xdr:from>
    <xdr:to>
      <xdr:col>50</xdr:col>
      <xdr:colOff>165100</xdr:colOff>
      <xdr:row>64</xdr:row>
      <xdr:rowOff>123072</xdr:rowOff>
    </xdr:to>
    <xdr:sp macro="" textlink="">
      <xdr:nvSpPr>
        <xdr:cNvPr id="207" name="楕円 206"/>
        <xdr:cNvSpPr/>
      </xdr:nvSpPr>
      <xdr:spPr>
        <a:xfrm>
          <a:off x="9588500" y="109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21461</xdr:rowOff>
    </xdr:from>
    <xdr:to>
      <xdr:col>46</xdr:col>
      <xdr:colOff>38100</xdr:colOff>
      <xdr:row>64</xdr:row>
      <xdr:rowOff>123061</xdr:rowOff>
    </xdr:to>
    <xdr:sp macro="" textlink="">
      <xdr:nvSpPr>
        <xdr:cNvPr id="208" name="楕円 207"/>
        <xdr:cNvSpPr/>
      </xdr:nvSpPr>
      <xdr:spPr>
        <a:xfrm>
          <a:off x="8699500" y="10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72261</xdr:rowOff>
    </xdr:from>
    <xdr:to>
      <xdr:col>50</xdr:col>
      <xdr:colOff>114300</xdr:colOff>
      <xdr:row>64</xdr:row>
      <xdr:rowOff>72272</xdr:rowOff>
    </xdr:to>
    <xdr:cxnSp macro="">
      <xdr:nvCxnSpPr>
        <xdr:cNvPr id="209" name="直線コネクタ 208"/>
        <xdr:cNvCxnSpPr/>
      </xdr:nvCxnSpPr>
      <xdr:spPr>
        <a:xfrm>
          <a:off x="8750300" y="1104506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1"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114199</xdr:rowOff>
    </xdr:from>
    <xdr:ext cx="469744" cy="259045"/>
    <xdr:sp macro="" textlink="">
      <xdr:nvSpPr>
        <xdr:cNvPr id="212" name="n_1mainValue【橋りょう・トンネル】&#10;一人当たり有形固定資産（償却資産）額"/>
        <xdr:cNvSpPr txBox="1"/>
      </xdr:nvSpPr>
      <xdr:spPr>
        <a:xfrm>
          <a:off x="9391728" y="110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114188</xdr:rowOff>
    </xdr:from>
    <xdr:ext cx="469744" cy="259045"/>
    <xdr:sp macro="" textlink="">
      <xdr:nvSpPr>
        <xdr:cNvPr id="213" name="n_2mainValue【橋りょう・トンネル】&#10;一人当たり有形固定資産（償却資産）額"/>
        <xdr:cNvSpPr txBox="1"/>
      </xdr:nvSpPr>
      <xdr:spPr>
        <a:xfrm>
          <a:off x="8515428" y="110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70" name="直線コネクタ 26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7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72" name="直線コネクタ 27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7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74" name="直線コネクタ 27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75"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76" name="フローチャート: 判断 27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77" name="フローチャート: 判断 27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78" name="フローチャート: 判断 27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284" name="楕円 283"/>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19685</xdr:rowOff>
    </xdr:from>
    <xdr:to>
      <xdr:col>76</xdr:col>
      <xdr:colOff>165100</xdr:colOff>
      <xdr:row>40</xdr:row>
      <xdr:rowOff>121285</xdr:rowOff>
    </xdr:to>
    <xdr:sp macro="" textlink="">
      <xdr:nvSpPr>
        <xdr:cNvPr id="285" name="楕円 284"/>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70485</xdr:rowOff>
    </xdr:to>
    <xdr:cxnSp macro="">
      <xdr:nvCxnSpPr>
        <xdr:cNvPr id="286" name="直線コネクタ 285"/>
        <xdr:cNvCxnSpPr/>
      </xdr:nvCxnSpPr>
      <xdr:spPr>
        <a:xfrm flipV="1">
          <a:off x="14592300" y="6890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287"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288"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289" name="n_1mainValue【認定こども園・幼稚園・保育所】&#10;有形固定資産減価償却率"/>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290" name="n_2mainValue【認定こども園・幼稚園・保育所】&#10;有形固定資産減価償却率"/>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1" name="直線コネクタ 3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2" name="テキスト ボックス 3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3" name="直線コネクタ 3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4" name="テキスト ボックス 3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5" name="直線コネクタ 3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6" name="テキスト ボックス 3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7" name="直線コネクタ 3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8" name="テキスト ボックス 3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12" name="直線コネクタ 31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4" name="直線コネクタ 31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1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16" name="直線コネクタ 31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1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18" name="フローチャート: 判断 31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9" name="フローチャート: 判断 31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20" name="フローチャート: 判断 31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26" name="楕円 325"/>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75692</xdr:rowOff>
    </xdr:from>
    <xdr:to>
      <xdr:col>107</xdr:col>
      <xdr:colOff>101600</xdr:colOff>
      <xdr:row>41</xdr:row>
      <xdr:rowOff>5842</xdr:rowOff>
    </xdr:to>
    <xdr:sp macro="" textlink="">
      <xdr:nvSpPr>
        <xdr:cNvPr id="327" name="楕円 326"/>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28" name="直線コネクタ 327"/>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2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30"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331"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332"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57" name="直線コネクタ 356"/>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58"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59" name="直線コネクタ 358"/>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60"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61" name="直線コネクタ 360"/>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62"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63" name="フローチャート: 判断 362"/>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65" name="フローチャート: 判断 364"/>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371" name="楕円 370"/>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111125</xdr:rowOff>
    </xdr:from>
    <xdr:to>
      <xdr:col>76</xdr:col>
      <xdr:colOff>165100</xdr:colOff>
      <xdr:row>60</xdr:row>
      <xdr:rowOff>41275</xdr:rowOff>
    </xdr:to>
    <xdr:sp macro="" textlink="">
      <xdr:nvSpPr>
        <xdr:cNvPr id="372" name="楕円 371"/>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161925</xdr:rowOff>
    </xdr:to>
    <xdr:cxnSp macro="">
      <xdr:nvCxnSpPr>
        <xdr:cNvPr id="373" name="直線コネクタ 372"/>
        <xdr:cNvCxnSpPr/>
      </xdr:nvCxnSpPr>
      <xdr:spPr>
        <a:xfrm flipV="1">
          <a:off x="14592300" y="1024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74"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75"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376" name="n_1mainValue【学校施設】&#10;有形固定資産減価償却率"/>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32402</xdr:rowOff>
    </xdr:from>
    <xdr:ext cx="405111" cy="259045"/>
    <xdr:sp macro="" textlink="">
      <xdr:nvSpPr>
        <xdr:cNvPr id="377" name="n_2mainValue【学校施設】&#10;有形固定資産減価償却率"/>
        <xdr:cNvSpPr txBox="1"/>
      </xdr:nvSpPr>
      <xdr:spPr>
        <a:xfrm>
          <a:off x="14389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00" name="直線コネクタ 399"/>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1"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02" name="直線コネクタ 401"/>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03"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04" name="直線コネクタ 403"/>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05"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06" name="フローチャート: 判断 405"/>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07" name="フローチャート: 判断 406"/>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08" name="フローチャート: 判断 407"/>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98247</xdr:rowOff>
    </xdr:from>
    <xdr:to>
      <xdr:col>112</xdr:col>
      <xdr:colOff>38100</xdr:colOff>
      <xdr:row>64</xdr:row>
      <xdr:rowOff>28397</xdr:rowOff>
    </xdr:to>
    <xdr:sp macro="" textlink="">
      <xdr:nvSpPr>
        <xdr:cNvPr id="414" name="楕円 413"/>
        <xdr:cNvSpPr/>
      </xdr:nvSpPr>
      <xdr:spPr>
        <a:xfrm>
          <a:off x="21272500" y="108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96875</xdr:rowOff>
    </xdr:from>
    <xdr:to>
      <xdr:col>107</xdr:col>
      <xdr:colOff>101600</xdr:colOff>
      <xdr:row>64</xdr:row>
      <xdr:rowOff>27025</xdr:rowOff>
    </xdr:to>
    <xdr:sp macro="" textlink="">
      <xdr:nvSpPr>
        <xdr:cNvPr id="415" name="楕円 414"/>
        <xdr:cNvSpPr/>
      </xdr:nvSpPr>
      <xdr:spPr>
        <a:xfrm>
          <a:off x="20383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147675</xdr:rowOff>
    </xdr:from>
    <xdr:to>
      <xdr:col>111</xdr:col>
      <xdr:colOff>177800</xdr:colOff>
      <xdr:row>63</xdr:row>
      <xdr:rowOff>149047</xdr:rowOff>
    </xdr:to>
    <xdr:cxnSp macro="">
      <xdr:nvCxnSpPr>
        <xdr:cNvPr id="416" name="直線コネクタ 415"/>
        <xdr:cNvCxnSpPr/>
      </xdr:nvCxnSpPr>
      <xdr:spPr>
        <a:xfrm>
          <a:off x="20434300" y="1094902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17"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18"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19524</xdr:rowOff>
    </xdr:from>
    <xdr:ext cx="469744" cy="259045"/>
    <xdr:sp macro="" textlink="">
      <xdr:nvSpPr>
        <xdr:cNvPr id="419" name="n_1mainValue【学校施設】&#10;一人当たり面積"/>
        <xdr:cNvSpPr txBox="1"/>
      </xdr:nvSpPr>
      <xdr:spPr>
        <a:xfrm>
          <a:off x="21075727" y="109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18152</xdr:rowOff>
    </xdr:from>
    <xdr:ext cx="469744" cy="259045"/>
    <xdr:sp macro="" textlink="">
      <xdr:nvSpPr>
        <xdr:cNvPr id="420" name="n_2mainValue【学校施設】&#10;一人当たり面積"/>
        <xdr:cNvSpPr txBox="1"/>
      </xdr:nvSpPr>
      <xdr:spPr>
        <a:xfrm>
          <a:off x="20199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45" name="直線コネクタ 444"/>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46"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47" name="直線コネクタ 446"/>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0"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1" name="フローチャート: 判断 45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52" name="フローチャート: 判断 451"/>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53" name="フローチャート: 判断 452"/>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459" name="楕円 458"/>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130175</xdr:rowOff>
    </xdr:from>
    <xdr:to>
      <xdr:col>76</xdr:col>
      <xdr:colOff>165100</xdr:colOff>
      <xdr:row>83</xdr:row>
      <xdr:rowOff>60325</xdr:rowOff>
    </xdr:to>
    <xdr:sp macro="" textlink="">
      <xdr:nvSpPr>
        <xdr:cNvPr id="460" name="楕円 459"/>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9525</xdr:rowOff>
    </xdr:to>
    <xdr:cxnSp macro="">
      <xdr:nvCxnSpPr>
        <xdr:cNvPr id="461" name="直線コネクタ 460"/>
        <xdr:cNvCxnSpPr/>
      </xdr:nvCxnSpPr>
      <xdr:spPr>
        <a:xfrm flipV="1">
          <a:off x="14592300" y="142055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462"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463"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42563</xdr:rowOff>
    </xdr:from>
    <xdr:ext cx="405111" cy="259045"/>
    <xdr:sp macro="" textlink="">
      <xdr:nvSpPr>
        <xdr:cNvPr id="464" name="n_1mainValue【児童館】&#10;有形固定資産減価償却率"/>
        <xdr:cNvSpPr txBox="1"/>
      </xdr:nvSpPr>
      <xdr:spPr>
        <a:xfrm>
          <a:off x="15266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76852</xdr:rowOff>
    </xdr:from>
    <xdr:ext cx="405111" cy="259045"/>
    <xdr:sp macro="" textlink="">
      <xdr:nvSpPr>
        <xdr:cNvPr id="465" name="n_2mainValue【児童館】&#10;有形固定資産減価償却率"/>
        <xdr:cNvSpPr txBox="1"/>
      </xdr:nvSpPr>
      <xdr:spPr>
        <a:xfrm>
          <a:off x="14389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6" name="直線コネクタ 4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7" name="テキスト ボックス 4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8" name="直線コネクタ 4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9" name="テキスト ボックス 4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0" name="直線コネクタ 4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1" name="テキスト ボックス 4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2" name="直線コネクタ 4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3" name="テキスト ボックス 4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4" name="直線コネクタ 4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5" name="テキスト ボックス 4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6" name="直線コネクタ 4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7" name="テキスト ボックス 4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491" name="直線コネクタ 490"/>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49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493" name="直線コネクタ 49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9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95" name="直線コネクタ 49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496"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97" name="フローチャート: 判断 496"/>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498" name="フローチャート: 判断 497"/>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499" name="フローチャート: 判断 498"/>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505" name="楕円 504"/>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36286</xdr:rowOff>
    </xdr:from>
    <xdr:to>
      <xdr:col>107</xdr:col>
      <xdr:colOff>101600</xdr:colOff>
      <xdr:row>86</xdr:row>
      <xdr:rowOff>137886</xdr:rowOff>
    </xdr:to>
    <xdr:sp macro="" textlink="">
      <xdr:nvSpPr>
        <xdr:cNvPr id="506" name="楕円 505"/>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507" name="直線コネクタ 506"/>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08"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09"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510" name="n_1mainValue【児童館】&#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511" name="n_2mainValue【児童館】&#10;一人当たり面積"/>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2" name="テキスト ボックス 5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3" name="直線コネクタ 5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4" name="テキスト ボックス 5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5" name="直線コネクタ 5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6" name="テキスト ボックス 5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7" name="直線コネクタ 5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8" name="テキスト ボックス 5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9" name="直線コネクタ 5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0" name="テキスト ボックス 5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1" name="直線コネクタ 5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2" name="テキスト ボックス 5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6" name="直線コネクタ 53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8" name="直線コネクタ 53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41"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42" name="フローチャート: 判断 54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43" name="フローチャート: 判断 54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4" name="フローチャート: 判断 54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550" name="楕円 549"/>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551" name="楕円 550"/>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133350</xdr:rowOff>
    </xdr:to>
    <xdr:cxnSp macro="">
      <xdr:nvCxnSpPr>
        <xdr:cNvPr id="552" name="直線コネクタ 551"/>
        <xdr:cNvCxnSpPr/>
      </xdr:nvCxnSpPr>
      <xdr:spPr>
        <a:xfrm flipV="1">
          <a:off x="14592300" y="179660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53"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4"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555" name="n_1mainValue【公民館】&#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556"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82" name="直線コネクタ 58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4" name="直線コネクタ 5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6" name="直線コネクタ 58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87"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8" name="フローチャート: 判断 58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9" name="フローチャート: 判断 58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90" name="フローチャート: 判断 58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596" name="楕円 595"/>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167458</xdr:rowOff>
    </xdr:from>
    <xdr:to>
      <xdr:col>107</xdr:col>
      <xdr:colOff>101600</xdr:colOff>
      <xdr:row>108</xdr:row>
      <xdr:rowOff>97608</xdr:rowOff>
    </xdr:to>
    <xdr:sp macro="" textlink="">
      <xdr:nvSpPr>
        <xdr:cNvPr id="597" name="楕円 596"/>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598" name="直線コネクタ 597"/>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9"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00"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601"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602"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a:t>
          </a:r>
          <a:r>
            <a:rPr kumimoji="1" lang="ja-JP" altLang="en-US" sz="1100">
              <a:solidFill>
                <a:schemeClr val="dk1"/>
              </a:solidFill>
              <a:effectLst/>
              <a:latin typeface="+mn-lt"/>
              <a:ea typeface="+mn-ea"/>
              <a:cs typeface="+mn-cs"/>
            </a:rPr>
            <a:t>・トンネル</a:t>
          </a:r>
          <a:r>
            <a:rPr kumimoji="1" lang="ja-JP" altLang="ja-JP" sz="1100">
              <a:solidFill>
                <a:schemeClr val="dk1"/>
              </a:solidFill>
              <a:effectLst/>
              <a:latin typeface="+mn-lt"/>
              <a:ea typeface="+mn-ea"/>
              <a:cs typeface="+mn-cs"/>
            </a:rPr>
            <a:t>、児童館であり、特に低くなっている施設は保育所、学校施設、公民館である。</a:t>
          </a:r>
          <a:endParaRPr lang="ja-JP" altLang="ja-JP" sz="1400">
            <a:effectLst/>
          </a:endParaRPr>
        </a:p>
        <a:p>
          <a:r>
            <a:rPr kumimoji="1" lang="ja-JP" altLang="ja-JP" sz="1100">
              <a:solidFill>
                <a:schemeClr val="dk1"/>
              </a:solidFill>
              <a:effectLst/>
              <a:latin typeface="+mn-lt"/>
              <a:ea typeface="+mn-ea"/>
              <a:cs typeface="+mn-cs"/>
            </a:rPr>
            <a:t>道路や橋りょうについては、全体的な老朽化が進んでいることから減価償却率が高くなっている。</a:t>
          </a:r>
          <a:endParaRPr lang="ja-JP" altLang="ja-JP" sz="1400">
            <a:effectLst/>
          </a:endParaRPr>
        </a:p>
        <a:p>
          <a:r>
            <a:rPr kumimoji="1" lang="ja-JP" altLang="ja-JP" sz="1100">
              <a:solidFill>
                <a:schemeClr val="dk1"/>
              </a:solidFill>
              <a:effectLst/>
              <a:latin typeface="+mn-lt"/>
              <a:ea typeface="+mn-ea"/>
              <a:cs typeface="+mn-cs"/>
            </a:rPr>
            <a:t>また、保育所については、平成２４年度に保育所の建て替えを行っていることから、減価償却率が大きく減っている。</a:t>
          </a:r>
          <a:endParaRPr lang="ja-JP" altLang="ja-JP" sz="1400">
            <a:effectLst/>
          </a:endParaRPr>
        </a:p>
        <a:p>
          <a:r>
            <a:rPr kumimoji="1" lang="ja-JP" altLang="ja-JP" sz="1100">
              <a:solidFill>
                <a:schemeClr val="dk1"/>
              </a:solidFill>
              <a:effectLst/>
              <a:latin typeface="+mn-lt"/>
              <a:ea typeface="+mn-ea"/>
              <a:cs typeface="+mn-cs"/>
            </a:rPr>
            <a:t>今後については、当市にて策定している「桶川市公共施設等総合管理計画」や「桶川市橋梁長寿命化修繕計画」に基づき、計画的な修繕等を行うことで減価償却率の減少に向けて取り組んでいく。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78939</xdr:rowOff>
    </xdr:from>
    <xdr:ext cx="405111" cy="259045"/>
    <xdr:sp macro="" textlink="">
      <xdr:nvSpPr>
        <xdr:cNvPr id="67"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3" name="楕円 72"/>
        <xdr:cNvSpPr/>
      </xdr:nvSpPr>
      <xdr:spPr>
        <a:xfrm>
          <a:off x="3746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31931</xdr:rowOff>
    </xdr:from>
    <xdr:to>
      <xdr:col>15</xdr:col>
      <xdr:colOff>101600</xdr:colOff>
      <xdr:row>37</xdr:row>
      <xdr:rowOff>133531</xdr:rowOff>
    </xdr:to>
    <xdr:sp macro="" textlink="">
      <xdr:nvSpPr>
        <xdr:cNvPr id="74" name="楕円 73"/>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39</xdr:row>
      <xdr:rowOff>131717</xdr:rowOff>
    </xdr:to>
    <xdr:cxnSp macro="">
      <xdr:nvCxnSpPr>
        <xdr:cNvPr id="75" name="直線コネクタ 74"/>
        <xdr:cNvCxnSpPr/>
      </xdr:nvCxnSpPr>
      <xdr:spPr>
        <a:xfrm>
          <a:off x="2908300" y="6426381"/>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2194</xdr:rowOff>
    </xdr:from>
    <xdr:ext cx="405111" cy="259045"/>
    <xdr:sp macro="" textlink="">
      <xdr:nvSpPr>
        <xdr:cNvPr id="76" name="n_1mainValue【図書館】&#10;有形固定資産減価償却率"/>
        <xdr:cNvSpPr txBox="1"/>
      </xdr:nvSpPr>
      <xdr:spPr>
        <a:xfrm>
          <a:off x="3582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150058</xdr:rowOff>
    </xdr:from>
    <xdr:ext cx="405111" cy="259045"/>
    <xdr:sp macro="" textlink="">
      <xdr:nvSpPr>
        <xdr:cNvPr id="77" name="n_2mainValue【図書館】&#10;有形固定資産減価償却率"/>
        <xdr:cNvSpPr txBox="1"/>
      </xdr:nvSpPr>
      <xdr:spPr>
        <a:xfrm>
          <a:off x="2705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1"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17" name="楕円 116"/>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6350</xdr:rowOff>
    </xdr:from>
    <xdr:to>
      <xdr:col>46</xdr:col>
      <xdr:colOff>38100</xdr:colOff>
      <xdr:row>41</xdr:row>
      <xdr:rowOff>107950</xdr:rowOff>
    </xdr:to>
    <xdr:sp macro="" textlink="">
      <xdr:nvSpPr>
        <xdr:cNvPr id="118" name="楕円 117"/>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19" name="直線コネクタ 118"/>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99077</xdr:rowOff>
    </xdr:from>
    <xdr:ext cx="469744" cy="259045"/>
    <xdr:sp macro="" textlink="">
      <xdr:nvSpPr>
        <xdr:cNvPr id="120"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21"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5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7"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63" name="楕円 162"/>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168003</xdr:rowOff>
    </xdr:from>
    <xdr:to>
      <xdr:col>15</xdr:col>
      <xdr:colOff>101600</xdr:colOff>
      <xdr:row>61</xdr:row>
      <xdr:rowOff>98153</xdr:rowOff>
    </xdr:to>
    <xdr:sp macro="" textlink="">
      <xdr:nvSpPr>
        <xdr:cNvPr id="164" name="楕円 16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47353</xdr:rowOff>
    </xdr:to>
    <xdr:cxnSp macro="">
      <xdr:nvCxnSpPr>
        <xdr:cNvPr id="165" name="直線コネクタ 164"/>
        <xdr:cNvCxnSpPr/>
      </xdr:nvCxnSpPr>
      <xdr:spPr>
        <a:xfrm flipV="1">
          <a:off x="2908300" y="1041599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170923</xdr:rowOff>
    </xdr:from>
    <xdr:ext cx="405111" cy="259045"/>
    <xdr:sp macro="" textlink="">
      <xdr:nvSpPr>
        <xdr:cNvPr id="166" name="n_1mainValue【体育館・プール】&#10;有形固定資産減価償却率"/>
        <xdr:cNvSpPr txBox="1"/>
      </xdr:nvSpPr>
      <xdr:spPr>
        <a:xfrm>
          <a:off x="3582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167"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20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07" name="楕円 206"/>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08" name="楕円 207"/>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61</xdr:row>
      <xdr:rowOff>160020</xdr:rowOff>
    </xdr:to>
    <xdr:cxnSp macro="">
      <xdr:nvCxnSpPr>
        <xdr:cNvPr id="209" name="直線コネクタ 208"/>
        <xdr:cNvCxnSpPr/>
      </xdr:nvCxnSpPr>
      <xdr:spPr>
        <a:xfrm>
          <a:off x="8750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30497</xdr:rowOff>
    </xdr:from>
    <xdr:ext cx="469744" cy="259045"/>
    <xdr:sp macro="" textlink="">
      <xdr:nvSpPr>
        <xdr:cNvPr id="210"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11" name="n_2main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4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45" name="フローチャート: 判断 24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89552</xdr:rowOff>
    </xdr:from>
    <xdr:ext cx="405111" cy="259045"/>
    <xdr:sp macro="" textlink="">
      <xdr:nvSpPr>
        <xdr:cNvPr id="246"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52" name="楕円 251"/>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636</xdr:rowOff>
    </xdr:from>
    <xdr:to>
      <xdr:col>15</xdr:col>
      <xdr:colOff>101600</xdr:colOff>
      <xdr:row>82</xdr:row>
      <xdr:rowOff>102236</xdr:rowOff>
    </xdr:to>
    <xdr:sp macro="" textlink="">
      <xdr:nvSpPr>
        <xdr:cNvPr id="253" name="楕円 252"/>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51436</xdr:rowOff>
    </xdr:to>
    <xdr:cxnSp macro="">
      <xdr:nvCxnSpPr>
        <xdr:cNvPr id="254" name="直線コネクタ 253"/>
        <xdr:cNvCxnSpPr/>
      </xdr:nvCxnSpPr>
      <xdr:spPr>
        <a:xfrm flipV="1">
          <a:off x="2908300" y="140798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55" name="n_1mainValue【福祉施設】&#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256" name="n_2mainValue【福祉施設】&#10;有形固定資産減価償却率"/>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8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7" name="フローチャート: 判断 286"/>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88"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94" name="楕円 293"/>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95" name="楕円 294"/>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296" name="直線コネクタ 295"/>
        <xdr:cNvCxnSpPr/>
      </xdr:nvCxnSpPr>
      <xdr:spPr>
        <a:xfrm>
          <a:off x="8750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297"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98"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33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33" name="フローチャート: 判断 332"/>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34"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xdr:rowOff>
    </xdr:from>
    <xdr:to>
      <xdr:col>20</xdr:col>
      <xdr:colOff>38100</xdr:colOff>
      <xdr:row>105</xdr:row>
      <xdr:rowOff>110671</xdr:rowOff>
    </xdr:to>
    <xdr:sp macro="" textlink="">
      <xdr:nvSpPr>
        <xdr:cNvPr id="340" name="楕円 339"/>
        <xdr:cNvSpPr/>
      </xdr:nvSpPr>
      <xdr:spPr>
        <a:xfrm>
          <a:off x="3746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53158</xdr:rowOff>
    </xdr:from>
    <xdr:to>
      <xdr:col>15</xdr:col>
      <xdr:colOff>101600</xdr:colOff>
      <xdr:row>105</xdr:row>
      <xdr:rowOff>154758</xdr:rowOff>
    </xdr:to>
    <xdr:sp macro="" textlink="">
      <xdr:nvSpPr>
        <xdr:cNvPr id="341" name="楕円 340"/>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59871</xdr:rowOff>
    </xdr:from>
    <xdr:to>
      <xdr:col>19</xdr:col>
      <xdr:colOff>177800</xdr:colOff>
      <xdr:row>105</xdr:row>
      <xdr:rowOff>103958</xdr:rowOff>
    </xdr:to>
    <xdr:cxnSp macro="">
      <xdr:nvCxnSpPr>
        <xdr:cNvPr id="342" name="直線コネクタ 341"/>
        <xdr:cNvCxnSpPr/>
      </xdr:nvCxnSpPr>
      <xdr:spPr>
        <a:xfrm flipV="1">
          <a:off x="2908300" y="180621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101798</xdr:rowOff>
    </xdr:from>
    <xdr:ext cx="405111" cy="259045"/>
    <xdr:sp macro="" textlink="">
      <xdr:nvSpPr>
        <xdr:cNvPr id="343" name="n_1mainValue【市民会館】&#10;有形固定資産減価償却率"/>
        <xdr:cNvSpPr txBox="1"/>
      </xdr:nvSpPr>
      <xdr:spPr>
        <a:xfrm>
          <a:off x="3582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344" name="n_2mainValue【市民会館】&#10;有形固定資産減価償却率"/>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76"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77" name="フローチャート: 判断 37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83838</xdr:rowOff>
    </xdr:from>
    <xdr:ext cx="469744" cy="259045"/>
    <xdr:sp macro="" textlink="">
      <xdr:nvSpPr>
        <xdr:cNvPr id="378"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384" name="楕円 383"/>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63500</xdr:rowOff>
    </xdr:from>
    <xdr:to>
      <xdr:col>46</xdr:col>
      <xdr:colOff>38100</xdr:colOff>
      <xdr:row>104</xdr:row>
      <xdr:rowOff>165100</xdr:rowOff>
    </xdr:to>
    <xdr:sp macro="" textlink="">
      <xdr:nvSpPr>
        <xdr:cNvPr id="385" name="楕円 384"/>
        <xdr:cNvSpPr/>
      </xdr:nvSpPr>
      <xdr:spPr>
        <a:xfrm>
          <a:off x="8699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114300</xdr:rowOff>
    </xdr:to>
    <xdr:cxnSp macro="">
      <xdr:nvCxnSpPr>
        <xdr:cNvPr id="386" name="直線コネクタ 385"/>
        <xdr:cNvCxnSpPr/>
      </xdr:nvCxnSpPr>
      <xdr:spPr>
        <a:xfrm>
          <a:off x="8750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10177</xdr:rowOff>
    </xdr:from>
    <xdr:ext cx="469744" cy="259045"/>
    <xdr:sp macro="" textlink="">
      <xdr:nvSpPr>
        <xdr:cNvPr id="387" name="n_1mainValue【市民会館】&#10;一人当たり面積"/>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10177</xdr:rowOff>
    </xdr:from>
    <xdr:ext cx="469744" cy="259045"/>
    <xdr:sp macro="" textlink="">
      <xdr:nvSpPr>
        <xdr:cNvPr id="388" name="n_2mainValue【市民会館】&#10;一人当たり面積"/>
        <xdr:cNvSpPr txBox="1"/>
      </xdr:nvSpPr>
      <xdr:spPr>
        <a:xfrm>
          <a:off x="8515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42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129557</xdr:rowOff>
    </xdr:from>
    <xdr:ext cx="405111" cy="259045"/>
    <xdr:sp macro="" textlink="">
      <xdr:nvSpPr>
        <xdr:cNvPr id="424"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165826</xdr:rowOff>
    </xdr:from>
    <xdr:to>
      <xdr:col>81</xdr:col>
      <xdr:colOff>101600</xdr:colOff>
      <xdr:row>35</xdr:row>
      <xdr:rowOff>95976</xdr:rowOff>
    </xdr:to>
    <xdr:sp macro="" textlink="">
      <xdr:nvSpPr>
        <xdr:cNvPr id="430" name="楕円 429"/>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2540</xdr:rowOff>
    </xdr:from>
    <xdr:to>
      <xdr:col>76</xdr:col>
      <xdr:colOff>165100</xdr:colOff>
      <xdr:row>35</xdr:row>
      <xdr:rowOff>104140</xdr:rowOff>
    </xdr:to>
    <xdr:sp macro="" textlink="">
      <xdr:nvSpPr>
        <xdr:cNvPr id="431" name="楕円 430"/>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45176</xdr:rowOff>
    </xdr:from>
    <xdr:to>
      <xdr:col>81</xdr:col>
      <xdr:colOff>50800</xdr:colOff>
      <xdr:row>35</xdr:row>
      <xdr:rowOff>53340</xdr:rowOff>
    </xdr:to>
    <xdr:cxnSp macro="">
      <xdr:nvCxnSpPr>
        <xdr:cNvPr id="432" name="直線コネクタ 431"/>
        <xdr:cNvCxnSpPr/>
      </xdr:nvCxnSpPr>
      <xdr:spPr>
        <a:xfrm flipV="1">
          <a:off x="14592300" y="60459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112503</xdr:rowOff>
    </xdr:from>
    <xdr:ext cx="405111" cy="259045"/>
    <xdr:sp macro="" textlink="">
      <xdr:nvSpPr>
        <xdr:cNvPr id="433" name="n_1mainValue【一般廃棄物処理施設】&#10;有形固定資産減価償却率"/>
        <xdr:cNvSpPr txBox="1"/>
      </xdr:nvSpPr>
      <xdr:spPr>
        <a:xfrm>
          <a:off x="15266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34"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6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67" name="フローチャート: 判断 466"/>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68"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25461</xdr:rowOff>
    </xdr:from>
    <xdr:to>
      <xdr:col>112</xdr:col>
      <xdr:colOff>38100</xdr:colOff>
      <xdr:row>40</xdr:row>
      <xdr:rowOff>127061</xdr:rowOff>
    </xdr:to>
    <xdr:sp macro="" textlink="">
      <xdr:nvSpPr>
        <xdr:cNvPr id="474" name="楕円 473"/>
        <xdr:cNvSpPr/>
      </xdr:nvSpPr>
      <xdr:spPr>
        <a:xfrm>
          <a:off x="21272500" y="68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13452</xdr:rowOff>
    </xdr:from>
    <xdr:to>
      <xdr:col>107</xdr:col>
      <xdr:colOff>101600</xdr:colOff>
      <xdr:row>40</xdr:row>
      <xdr:rowOff>115052</xdr:rowOff>
    </xdr:to>
    <xdr:sp macro="" textlink="">
      <xdr:nvSpPr>
        <xdr:cNvPr id="475" name="楕円 474"/>
        <xdr:cNvSpPr/>
      </xdr:nvSpPr>
      <xdr:spPr>
        <a:xfrm>
          <a:off x="20383500" y="6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64252</xdr:rowOff>
    </xdr:from>
    <xdr:to>
      <xdr:col>111</xdr:col>
      <xdr:colOff>177800</xdr:colOff>
      <xdr:row>40</xdr:row>
      <xdr:rowOff>76261</xdr:rowOff>
    </xdr:to>
    <xdr:cxnSp macro="">
      <xdr:nvCxnSpPr>
        <xdr:cNvPr id="476" name="直線コネクタ 475"/>
        <xdr:cNvCxnSpPr/>
      </xdr:nvCxnSpPr>
      <xdr:spPr>
        <a:xfrm>
          <a:off x="20434300" y="6922252"/>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118188</xdr:rowOff>
    </xdr:from>
    <xdr:ext cx="534377" cy="259045"/>
    <xdr:sp macro="" textlink="">
      <xdr:nvSpPr>
        <xdr:cNvPr id="477" name="n_1mainValue【一般廃棄物処理施設】&#10;一人当たり有形固定資産（償却資産）額"/>
        <xdr:cNvSpPr txBox="1"/>
      </xdr:nvSpPr>
      <xdr:spPr>
        <a:xfrm>
          <a:off x="21043411" y="69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106179</xdr:rowOff>
    </xdr:from>
    <xdr:ext cx="534377" cy="259045"/>
    <xdr:sp macro="" textlink="">
      <xdr:nvSpPr>
        <xdr:cNvPr id="478" name="n_2mainValue【一般廃棄物処理施設】&#10;一人当たり有形固定資産（償却資産）額"/>
        <xdr:cNvSpPr txBox="1"/>
      </xdr:nvSpPr>
      <xdr:spPr>
        <a:xfrm>
          <a:off x="20167111" y="69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51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13" name="フローチャート: 判断 51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156227</xdr:rowOff>
    </xdr:from>
    <xdr:ext cx="405111" cy="259045"/>
    <xdr:sp macro="" textlink="">
      <xdr:nvSpPr>
        <xdr:cNvPr id="514"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20" name="楕円 519"/>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21" name="楕円 520"/>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522" name="直線コネクタ 521"/>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523"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24" name="n_2main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55"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5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59" name="フローチャート: 判断 558"/>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60"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66" name="楕円 565"/>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11793</xdr:rowOff>
    </xdr:from>
    <xdr:to>
      <xdr:col>107</xdr:col>
      <xdr:colOff>101600</xdr:colOff>
      <xdr:row>63</xdr:row>
      <xdr:rowOff>113393</xdr:rowOff>
    </xdr:to>
    <xdr:sp macro="" textlink="">
      <xdr:nvSpPr>
        <xdr:cNvPr id="567" name="楕円 566"/>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68" name="直線コネクタ 567"/>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104520</xdr:rowOff>
    </xdr:from>
    <xdr:ext cx="469744" cy="259045"/>
    <xdr:sp macro="" textlink="">
      <xdr:nvSpPr>
        <xdr:cNvPr id="569" name="n_1mainValue【保健センター・保健所】&#10;一人当たり面積"/>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570" name="n_2mainValue【保健センター・保健所】&#10;一人当たり面積"/>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11447</xdr:rowOff>
    </xdr:from>
    <xdr:ext cx="405111" cy="259045"/>
    <xdr:sp macro="" textlink="">
      <xdr:nvSpPr>
        <xdr:cNvPr id="60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605" name="フローチャート: 判断 604"/>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4915</xdr:rowOff>
    </xdr:from>
    <xdr:ext cx="405111" cy="259045"/>
    <xdr:sp macro="" textlink="">
      <xdr:nvSpPr>
        <xdr:cNvPr id="606"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612" name="楕円 611"/>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13" name="楕円 612"/>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80</xdr:row>
      <xdr:rowOff>163830</xdr:rowOff>
    </xdr:to>
    <xdr:cxnSp macro="">
      <xdr:nvCxnSpPr>
        <xdr:cNvPr id="614" name="直線コネクタ 613"/>
        <xdr:cNvCxnSpPr/>
      </xdr:nvCxnSpPr>
      <xdr:spPr>
        <a:xfrm flipV="1">
          <a:off x="14592300" y="1385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31948</xdr:rowOff>
    </xdr:from>
    <xdr:ext cx="405111" cy="259045"/>
    <xdr:sp macro="" textlink="">
      <xdr:nvSpPr>
        <xdr:cNvPr id="615" name="n_1mainValue【消防施設】&#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16" name="n_2main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4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47" name="フローチャート: 判断 64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50309</xdr:rowOff>
    </xdr:from>
    <xdr:ext cx="469744" cy="259045"/>
    <xdr:sp macro="" textlink="">
      <xdr:nvSpPr>
        <xdr:cNvPr id="648"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654" name="楕円 653"/>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97028</xdr:rowOff>
    </xdr:from>
    <xdr:to>
      <xdr:col>107</xdr:col>
      <xdr:colOff>101600</xdr:colOff>
      <xdr:row>85</xdr:row>
      <xdr:rowOff>27178</xdr:rowOff>
    </xdr:to>
    <xdr:sp macro="" textlink="">
      <xdr:nvSpPr>
        <xdr:cNvPr id="655" name="楕円 654"/>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656" name="直線コネクタ 655"/>
        <xdr:cNvCxnSpPr/>
      </xdr:nvCxnSpPr>
      <xdr:spPr>
        <a:xfrm>
          <a:off x="20434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18305</xdr:rowOff>
    </xdr:from>
    <xdr:ext cx="469744" cy="259045"/>
    <xdr:sp macro="" textlink="">
      <xdr:nvSpPr>
        <xdr:cNvPr id="657"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658" name="n_2mainValue【消防施設】&#10;一人当たり面積"/>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69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93" name="フローチャート: 判断 692"/>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94"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700" name="楕円 699"/>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74386</xdr:rowOff>
    </xdr:from>
    <xdr:to>
      <xdr:col>76</xdr:col>
      <xdr:colOff>165100</xdr:colOff>
      <xdr:row>107</xdr:row>
      <xdr:rowOff>4536</xdr:rowOff>
    </xdr:to>
    <xdr:sp macro="" textlink="">
      <xdr:nvSpPr>
        <xdr:cNvPr id="701" name="楕円 700"/>
        <xdr:cNvSpPr/>
      </xdr:nvSpPr>
      <xdr:spPr>
        <a:xfrm>
          <a:off x="1454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125186</xdr:rowOff>
    </xdr:to>
    <xdr:cxnSp macro="">
      <xdr:nvCxnSpPr>
        <xdr:cNvPr id="702" name="直線コネクタ 701"/>
        <xdr:cNvCxnSpPr/>
      </xdr:nvCxnSpPr>
      <xdr:spPr>
        <a:xfrm flipV="1">
          <a:off x="14592300" y="182433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111596</xdr:rowOff>
    </xdr:from>
    <xdr:ext cx="405111" cy="259045"/>
    <xdr:sp macro="" textlink="">
      <xdr:nvSpPr>
        <xdr:cNvPr id="703" name="n_1mainValue【庁舎】&#10;有形固定資産減価償却率"/>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167113</xdr:rowOff>
    </xdr:from>
    <xdr:ext cx="405111" cy="259045"/>
    <xdr:sp macro="" textlink="">
      <xdr:nvSpPr>
        <xdr:cNvPr id="704" name="n_2mainValue【庁舎】&#10;有形固定資産減価償却率"/>
        <xdr:cNvSpPr txBox="1"/>
      </xdr:nvSpPr>
      <xdr:spPr>
        <a:xfrm>
          <a:off x="14389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107</xdr:row>
      <xdr:rowOff>68036</xdr:rowOff>
    </xdr:to>
    <xdr:cxnSp macro="">
      <xdr:nvCxnSpPr>
        <xdr:cNvPr id="730" name="直線コネクタ 729"/>
        <xdr:cNvCxnSpPr/>
      </xdr:nvCxnSpPr>
      <xdr:spPr>
        <a:xfrm flipV="1">
          <a:off x="22160864" y="17195074"/>
          <a:ext cx="0" cy="121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31" name="【庁舎】&#10;一人当たり面積最小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68036</xdr:rowOff>
    </xdr:from>
    <xdr:to>
      <xdr:col>116</xdr:col>
      <xdr:colOff>152400</xdr:colOff>
      <xdr:row>107</xdr:row>
      <xdr:rowOff>68036</xdr:rowOff>
    </xdr:to>
    <xdr:cxnSp macro="">
      <xdr:nvCxnSpPr>
        <xdr:cNvPr id="732" name="直線コネクタ 731"/>
        <xdr:cNvCxnSpPr/>
      </xdr:nvCxnSpPr>
      <xdr:spPr>
        <a:xfrm>
          <a:off x="22072600" y="1841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3"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4" name="直線コネクタ 733"/>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35"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36" name="フローチャート: 判断 735"/>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737" name="フローチャート: 判断 736"/>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65150</xdr:rowOff>
    </xdr:from>
    <xdr:ext cx="469744" cy="259045"/>
    <xdr:sp macro="" textlink="">
      <xdr:nvSpPr>
        <xdr:cNvPr id="738" name="n_1ave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39" name="フローチャート: 判断 73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40"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746" name="楕円 745"/>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71120</xdr:rowOff>
    </xdr:from>
    <xdr:to>
      <xdr:col>107</xdr:col>
      <xdr:colOff>101600</xdr:colOff>
      <xdr:row>109</xdr:row>
      <xdr:rowOff>1270</xdr:rowOff>
    </xdr:to>
    <xdr:sp macro="" textlink="">
      <xdr:nvSpPr>
        <xdr:cNvPr id="747" name="楕円 746"/>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748" name="直線コネクタ 747"/>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163847</xdr:rowOff>
    </xdr:from>
    <xdr:ext cx="469744" cy="259045"/>
    <xdr:sp macro="" textlink="">
      <xdr:nvSpPr>
        <xdr:cNvPr id="749"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750"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一般廃棄物処理施設、保健センター・保健所、福祉施設</a:t>
          </a:r>
          <a:r>
            <a:rPr kumimoji="1" lang="ja-JP" altLang="ja-JP" sz="1100">
              <a:solidFill>
                <a:schemeClr val="dk1"/>
              </a:solidFill>
              <a:effectLst/>
              <a:latin typeface="+mn-lt"/>
              <a:ea typeface="+mn-ea"/>
              <a:cs typeface="+mn-cs"/>
            </a:rPr>
            <a:t>であり、特に低くなっている施設は</a:t>
          </a:r>
          <a:r>
            <a:rPr kumimoji="1" lang="ja-JP" altLang="en-US" sz="1100">
              <a:solidFill>
                <a:schemeClr val="dk1"/>
              </a:solidFill>
              <a:effectLst/>
              <a:latin typeface="+mn-lt"/>
              <a:ea typeface="+mn-ea"/>
              <a:cs typeface="+mn-cs"/>
            </a:rPr>
            <a:t>庁舎、図書館、体育館・プール</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公共施設の多くの老朽化が進んでいるところだが、減価償却率が高くなっているうち保健センターについては、大規模改修を予定しており今後は減価償却率が減少していくことが想定される、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庁舎については庁舎建設工事を行っていることから類似団体に比べ低水準となっており、今後も低水準を維持していくことが想定される。</a:t>
          </a:r>
          <a:endParaRPr lang="ja-JP" altLang="ja-JP" sz="1400">
            <a:effectLst/>
          </a:endParaRPr>
        </a:p>
        <a:p>
          <a:r>
            <a:rPr kumimoji="1" lang="ja-JP" altLang="ja-JP" sz="1100">
              <a:solidFill>
                <a:schemeClr val="dk1"/>
              </a:solidFill>
              <a:effectLst/>
              <a:latin typeface="+mn-lt"/>
              <a:ea typeface="+mn-ea"/>
              <a:cs typeface="+mn-cs"/>
            </a:rPr>
            <a:t>今後については、当市にて策定している「桶川市公共施設等総合管理計画」に基づき、計画的な</a:t>
          </a:r>
          <a:r>
            <a:rPr kumimoji="1" lang="ja-JP" altLang="en-US" sz="1100">
              <a:solidFill>
                <a:schemeClr val="dk1"/>
              </a:solidFill>
              <a:effectLst/>
              <a:latin typeface="+mn-lt"/>
              <a:ea typeface="+mn-ea"/>
              <a:cs typeface="+mn-cs"/>
            </a:rPr>
            <a:t>公共施設等の</a:t>
          </a:r>
          <a:r>
            <a:rPr kumimoji="1" lang="ja-JP" altLang="ja-JP" sz="1100">
              <a:solidFill>
                <a:schemeClr val="dk1"/>
              </a:solidFill>
              <a:effectLst/>
              <a:latin typeface="+mn-lt"/>
              <a:ea typeface="+mn-ea"/>
              <a:cs typeface="+mn-cs"/>
            </a:rPr>
            <a:t>修繕を行うことで減価償却率の減少に向けて取り組んでいく。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分母である基準財政需要額は社会福祉費や、高齢者保健福祉費などの増（</a:t>
          </a:r>
          <a:r>
            <a:rPr kumimoji="1" lang="en-US" altLang="ja-JP" sz="1300">
              <a:latin typeface="ＭＳ Ｐゴシック" panose="020B0600070205080204" pitchFamily="50" charset="-128"/>
              <a:ea typeface="ＭＳ Ｐゴシック" panose="020B0600070205080204" pitchFamily="50" charset="-128"/>
            </a:rPr>
            <a:t>32,316</a:t>
          </a:r>
          <a:r>
            <a:rPr kumimoji="1" lang="ja-JP" altLang="en-US" sz="1300">
              <a:latin typeface="ＭＳ Ｐゴシック" panose="020B0600070205080204" pitchFamily="50" charset="-128"/>
              <a:ea typeface="ＭＳ Ｐゴシック" panose="020B0600070205080204" pitchFamily="50" charset="-128"/>
            </a:rPr>
            <a:t>千円増）により、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％程度伸びているが、分子である基準財政収入額は配当割交付金や株式等譲渡所得割交付金などの減（</a:t>
          </a:r>
          <a:r>
            <a:rPr kumimoji="1" lang="en-US" altLang="ja-JP" sz="1300">
              <a:latin typeface="ＭＳ Ｐゴシック" panose="020B0600070205080204" pitchFamily="50" charset="-128"/>
              <a:ea typeface="ＭＳ Ｐゴシック" panose="020B0600070205080204" pitchFamily="50" charset="-128"/>
            </a:rPr>
            <a:t>42,926</a:t>
          </a:r>
          <a:r>
            <a:rPr kumimoji="1" lang="ja-JP" altLang="en-US" sz="1300">
              <a:latin typeface="ＭＳ Ｐゴシック" panose="020B0600070205080204" pitchFamily="50" charset="-128"/>
              <a:ea typeface="ＭＳ Ｐゴシック" panose="020B0600070205080204" pitchFamily="50" charset="-128"/>
            </a:rPr>
            <a:t>千円増）により、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％程度の減少となっている。双方ともに増減が微小であるため、財政力指数としては、前年同様で推移している。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業務効率の向上に努め、さらなる経費抑制を図るとともに、市税等の収納対策強化により、財政基盤の強化に努めていく。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86783</xdr:rowOff>
    </xdr:to>
    <xdr:cxnSp macro="">
      <xdr:nvCxnSpPr>
        <xdr:cNvPr id="75" name="直線コネクタ 74"/>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歳入において、地方消費税交付金などの各種交付金が、</a:t>
          </a:r>
          <a:r>
            <a:rPr kumimoji="1" lang="en-US" altLang="ja-JP" sz="1300">
              <a:latin typeface="ＭＳ Ｐゴシック" panose="020B0600070205080204" pitchFamily="50" charset="-128"/>
              <a:ea typeface="ＭＳ Ｐゴシック" panose="020B0600070205080204" pitchFamily="50" charset="-128"/>
            </a:rPr>
            <a:t>129,724</a:t>
          </a:r>
          <a:r>
            <a:rPr kumimoji="1" lang="ja-JP" altLang="en-US" sz="1300">
              <a:latin typeface="ＭＳ Ｐゴシック" panose="020B0600070205080204" pitchFamily="50" charset="-128"/>
              <a:ea typeface="ＭＳ Ｐゴシック" panose="020B0600070205080204" pitchFamily="50" charset="-128"/>
            </a:rPr>
            <a:t>千円増となったことに伴い、経常一般財源などが増加し、全体として</a:t>
          </a:r>
          <a:r>
            <a:rPr kumimoji="1" lang="en-US" altLang="ja-JP" sz="1300">
              <a:latin typeface="ＭＳ Ｐゴシック" panose="020B0600070205080204" pitchFamily="50" charset="-128"/>
              <a:ea typeface="ＭＳ Ｐゴシック" panose="020B0600070205080204" pitchFamily="50" charset="-128"/>
            </a:rPr>
            <a:t>411,519</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この結果、経常収支比率が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業務効率の向上に努め、さらなる経費抑制を図るとともに、市税などの収納対策強化により、財政基盤の強化に努めていく。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147531</xdr:rowOff>
    </xdr:to>
    <xdr:cxnSp macro="">
      <xdr:nvCxnSpPr>
        <xdr:cNvPr id="132" name="直線コネクタ 131"/>
        <xdr:cNvCxnSpPr/>
      </xdr:nvCxnSpPr>
      <xdr:spPr>
        <a:xfrm flipV="1">
          <a:off x="4114800" y="10561744"/>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61</xdr:row>
      <xdr:rowOff>147531</xdr:rowOff>
    </xdr:to>
    <xdr:cxnSp macro="">
      <xdr:nvCxnSpPr>
        <xdr:cNvPr id="135" name="直線コネクタ 134"/>
        <xdr:cNvCxnSpPr/>
      </xdr:nvCxnSpPr>
      <xdr:spPr>
        <a:xfrm>
          <a:off x="3225800" y="105335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61</xdr:row>
      <xdr:rowOff>75142</xdr:rowOff>
    </xdr:to>
    <xdr:cxnSp macro="">
      <xdr:nvCxnSpPr>
        <xdr:cNvPr id="138" name="直線コネクタ 137"/>
        <xdr:cNvCxnSpPr/>
      </xdr:nvCxnSpPr>
      <xdr:spPr>
        <a:xfrm>
          <a:off x="2336800" y="105215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63077</xdr:rowOff>
    </xdr:to>
    <xdr:cxnSp macro="">
      <xdr:nvCxnSpPr>
        <xdr:cNvPr id="141" name="直線コネクタ 140"/>
        <xdr:cNvCxnSpPr/>
      </xdr:nvCxnSpPr>
      <xdr:spPr>
        <a:xfrm>
          <a:off x="1447800" y="1042098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24571</xdr:rowOff>
    </xdr:from>
    <xdr:ext cx="762000" cy="259045"/>
    <xdr:sp macro="" textlink="">
      <xdr:nvSpPr>
        <xdr:cNvPr id="152" name="財政構造の弾力性該当値テキスト"/>
        <xdr:cNvSpPr txBox="1"/>
      </xdr:nvSpPr>
      <xdr:spPr>
        <a:xfrm>
          <a:off x="5041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3" name="楕円 152"/>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11658</xdr:rowOff>
    </xdr:from>
    <xdr:ext cx="736600" cy="259045"/>
    <xdr:sp macro="" textlink="">
      <xdr:nvSpPr>
        <xdr:cNvPr id="154" name="テキスト ボックス 153"/>
        <xdr:cNvSpPr txBox="1"/>
      </xdr:nvSpPr>
      <xdr:spPr>
        <a:xfrm>
          <a:off x="3733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5" name="楕円 154"/>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110719</xdr:rowOff>
    </xdr:from>
    <xdr:ext cx="762000" cy="259045"/>
    <xdr:sp macro="" textlink="">
      <xdr:nvSpPr>
        <xdr:cNvPr id="156" name="テキスト ボックス 155"/>
        <xdr:cNvSpPr txBox="1"/>
      </xdr:nvSpPr>
      <xdr:spPr>
        <a:xfrm>
          <a:off x="2844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7" name="楕円 156"/>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98654</xdr:rowOff>
    </xdr:from>
    <xdr:ext cx="762000" cy="259045"/>
    <xdr:sp macro="" textlink="">
      <xdr:nvSpPr>
        <xdr:cNvPr id="158" name="テキスト ボックス 157"/>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9" name="楕円 158"/>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169562</xdr:rowOff>
    </xdr:from>
    <xdr:ext cx="762000" cy="259045"/>
    <xdr:sp macro="" textlink="">
      <xdr:nvSpPr>
        <xdr:cNvPr id="160" name="テキスト ボックス 159"/>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人事院勧告を参考に実施した給与改定により人件費が増加しているが、類似団体平均を</a:t>
          </a:r>
          <a:r>
            <a:rPr kumimoji="1" lang="en-US" altLang="ja-JP" sz="1300">
              <a:latin typeface="ＭＳ Ｐゴシック" panose="020B0600070205080204" pitchFamily="50" charset="-128"/>
              <a:ea typeface="ＭＳ Ｐゴシック" panose="020B0600070205080204" pitchFamily="50" charset="-128"/>
            </a:rPr>
            <a:t>15,877</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今後も民間委託の推進や給与制度の適正化等により、人件費の抑制に努める。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3195</xdr:rowOff>
    </xdr:from>
    <xdr:to>
      <xdr:col>23</xdr:col>
      <xdr:colOff>133350</xdr:colOff>
      <xdr:row>83</xdr:row>
      <xdr:rowOff>6533</xdr:rowOff>
    </xdr:to>
    <xdr:cxnSp macro="">
      <xdr:nvCxnSpPr>
        <xdr:cNvPr id="195" name="直線コネクタ 194"/>
        <xdr:cNvCxnSpPr/>
      </xdr:nvCxnSpPr>
      <xdr:spPr>
        <a:xfrm>
          <a:off x="4114800" y="14233545"/>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3195</xdr:rowOff>
    </xdr:from>
    <xdr:to>
      <xdr:col>19</xdr:col>
      <xdr:colOff>133350</xdr:colOff>
      <xdr:row>83</xdr:row>
      <xdr:rowOff>26547</xdr:rowOff>
    </xdr:to>
    <xdr:cxnSp macro="">
      <xdr:nvCxnSpPr>
        <xdr:cNvPr id="198" name="直線コネクタ 197"/>
        <xdr:cNvCxnSpPr/>
      </xdr:nvCxnSpPr>
      <xdr:spPr>
        <a:xfrm flipV="1">
          <a:off x="3225800" y="14233545"/>
          <a:ext cx="8890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135434</xdr:rowOff>
    </xdr:from>
    <xdr:to>
      <xdr:col>15</xdr:col>
      <xdr:colOff>82550</xdr:colOff>
      <xdr:row>83</xdr:row>
      <xdr:rowOff>26547</xdr:rowOff>
    </xdr:to>
    <xdr:cxnSp macro="">
      <xdr:nvCxnSpPr>
        <xdr:cNvPr id="201" name="直線コネクタ 200"/>
        <xdr:cNvCxnSpPr/>
      </xdr:nvCxnSpPr>
      <xdr:spPr>
        <a:xfrm>
          <a:off x="2336800" y="14194334"/>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42078</xdr:rowOff>
    </xdr:from>
    <xdr:to>
      <xdr:col>11</xdr:col>
      <xdr:colOff>31750</xdr:colOff>
      <xdr:row>82</xdr:row>
      <xdr:rowOff>135434</xdr:rowOff>
    </xdr:to>
    <xdr:cxnSp macro="">
      <xdr:nvCxnSpPr>
        <xdr:cNvPr id="204" name="直線コネクタ 203"/>
        <xdr:cNvCxnSpPr/>
      </xdr:nvCxnSpPr>
      <xdr:spPr>
        <a:xfrm>
          <a:off x="1447800" y="14100978"/>
          <a:ext cx="889000" cy="9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127183</xdr:rowOff>
    </xdr:from>
    <xdr:to>
      <xdr:col>23</xdr:col>
      <xdr:colOff>184150</xdr:colOff>
      <xdr:row>83</xdr:row>
      <xdr:rowOff>57333</xdr:rowOff>
    </xdr:to>
    <xdr:sp macro="" textlink="">
      <xdr:nvSpPr>
        <xdr:cNvPr id="214" name="楕円 213"/>
        <xdr:cNvSpPr/>
      </xdr:nvSpPr>
      <xdr:spPr>
        <a:xfrm>
          <a:off x="4902200" y="141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143710</xdr:rowOff>
    </xdr:from>
    <xdr:ext cx="762000" cy="259045"/>
    <xdr:sp macro="" textlink="">
      <xdr:nvSpPr>
        <xdr:cNvPr id="215" name="人件費・物件費等の状況該当値テキスト"/>
        <xdr:cNvSpPr txBox="1"/>
      </xdr:nvSpPr>
      <xdr:spPr>
        <a:xfrm>
          <a:off x="5041900" y="1403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123845</xdr:rowOff>
    </xdr:from>
    <xdr:to>
      <xdr:col>19</xdr:col>
      <xdr:colOff>184150</xdr:colOff>
      <xdr:row>83</xdr:row>
      <xdr:rowOff>53995</xdr:rowOff>
    </xdr:to>
    <xdr:sp macro="" textlink="">
      <xdr:nvSpPr>
        <xdr:cNvPr id="216" name="楕円 215"/>
        <xdr:cNvSpPr/>
      </xdr:nvSpPr>
      <xdr:spPr>
        <a:xfrm>
          <a:off x="4064000" y="14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64172</xdr:rowOff>
    </xdr:from>
    <xdr:ext cx="736600" cy="259045"/>
    <xdr:sp macro="" textlink="">
      <xdr:nvSpPr>
        <xdr:cNvPr id="217" name="テキスト ボックス 216"/>
        <xdr:cNvSpPr txBox="1"/>
      </xdr:nvSpPr>
      <xdr:spPr>
        <a:xfrm>
          <a:off x="3733800" y="139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147197</xdr:rowOff>
    </xdr:from>
    <xdr:to>
      <xdr:col>15</xdr:col>
      <xdr:colOff>133350</xdr:colOff>
      <xdr:row>83</xdr:row>
      <xdr:rowOff>77347</xdr:rowOff>
    </xdr:to>
    <xdr:sp macro="" textlink="">
      <xdr:nvSpPr>
        <xdr:cNvPr id="218" name="楕円 217"/>
        <xdr:cNvSpPr/>
      </xdr:nvSpPr>
      <xdr:spPr>
        <a:xfrm>
          <a:off x="3175000" y="142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87524</xdr:rowOff>
    </xdr:from>
    <xdr:ext cx="762000" cy="259045"/>
    <xdr:sp macro="" textlink="">
      <xdr:nvSpPr>
        <xdr:cNvPr id="219" name="テキスト ボックス 218"/>
        <xdr:cNvSpPr txBox="1"/>
      </xdr:nvSpPr>
      <xdr:spPr>
        <a:xfrm>
          <a:off x="2844800" y="139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84634</xdr:rowOff>
    </xdr:from>
    <xdr:to>
      <xdr:col>11</xdr:col>
      <xdr:colOff>82550</xdr:colOff>
      <xdr:row>83</xdr:row>
      <xdr:rowOff>14784</xdr:rowOff>
    </xdr:to>
    <xdr:sp macro="" textlink="">
      <xdr:nvSpPr>
        <xdr:cNvPr id="220" name="楕円 219"/>
        <xdr:cNvSpPr/>
      </xdr:nvSpPr>
      <xdr:spPr>
        <a:xfrm>
          <a:off x="2286000" y="14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24961</xdr:rowOff>
    </xdr:from>
    <xdr:ext cx="762000" cy="259045"/>
    <xdr:sp macro="" textlink="">
      <xdr:nvSpPr>
        <xdr:cNvPr id="221" name="テキスト ボックス 220"/>
        <xdr:cNvSpPr txBox="1"/>
      </xdr:nvSpPr>
      <xdr:spPr>
        <a:xfrm>
          <a:off x="1955800" y="139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162728</xdr:rowOff>
    </xdr:from>
    <xdr:to>
      <xdr:col>7</xdr:col>
      <xdr:colOff>31750</xdr:colOff>
      <xdr:row>82</xdr:row>
      <xdr:rowOff>92878</xdr:rowOff>
    </xdr:to>
    <xdr:sp macro="" textlink="">
      <xdr:nvSpPr>
        <xdr:cNvPr id="222" name="楕円 221"/>
        <xdr:cNvSpPr/>
      </xdr:nvSpPr>
      <xdr:spPr>
        <a:xfrm>
          <a:off x="1397000" y="140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103055</xdr:rowOff>
    </xdr:from>
    <xdr:ext cx="762000" cy="259045"/>
    <xdr:sp macro="" textlink="">
      <xdr:nvSpPr>
        <xdr:cNvPr id="223" name="テキスト ボックス 222"/>
        <xdr:cNvSpPr txBox="1"/>
      </xdr:nvSpPr>
      <xdr:spPr>
        <a:xfrm>
          <a:off x="1066800" y="1381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基準となる国家公務員の給与水準及び類似団体平均を上回っている。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年度に給与の特例減額措置、平成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年度に給与制度の総合的見直しに伴い、給料表の水準を平均</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％の引き下げを行っている。</a:t>
          </a:r>
        </a:p>
        <a:p>
          <a:r>
            <a:rPr kumimoji="1" lang="ja-JP" altLang="en-US" sz="1300">
              <a:latin typeface="ＭＳ Ｐゴシック" panose="020B0600070205080204" pitchFamily="50" charset="-128"/>
              <a:ea typeface="ＭＳ Ｐゴシック" panose="020B0600070205080204" pitchFamily="50" charset="-128"/>
            </a:rPr>
            <a:t>今後も国家公務員の給与の動向に留意しながら適正化に努める。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158045</xdr:rowOff>
    </xdr:to>
    <xdr:cxnSp macro="">
      <xdr:nvCxnSpPr>
        <xdr:cNvPr id="252" name="直線コネクタ 251"/>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53"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4" name="直線コネクタ 253"/>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60" name="直線コネクタ 259"/>
        <xdr:cNvCxnSpPr/>
      </xdr:nvCxnSpPr>
      <xdr:spPr>
        <a:xfrm>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117828</xdr:rowOff>
    </xdr:to>
    <xdr:cxnSp macro="">
      <xdr:nvCxnSpPr>
        <xdr:cNvPr id="263" name="直線コネクタ 262"/>
        <xdr:cNvCxnSpPr/>
      </xdr:nvCxnSpPr>
      <xdr:spPr>
        <a:xfrm>
          <a:off x="14401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80434</xdr:rowOff>
    </xdr:to>
    <xdr:cxnSp macro="">
      <xdr:nvCxnSpPr>
        <xdr:cNvPr id="266" name="直線コネクタ 265"/>
        <xdr:cNvCxnSpPr/>
      </xdr:nvCxnSpPr>
      <xdr:spPr>
        <a:xfrm flipV="1">
          <a:off x="13512800" y="149267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147761</xdr:rowOff>
    </xdr:from>
    <xdr:ext cx="762000" cy="259045"/>
    <xdr:sp macro="" textlink="">
      <xdr:nvSpPr>
        <xdr:cNvPr id="277" name="給与水準   （国との比較）該当値テキスト"/>
        <xdr:cNvSpPr txBox="1"/>
      </xdr:nvSpPr>
      <xdr:spPr>
        <a:xfrm>
          <a:off x="17106900" y="14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0" name="楕円 279"/>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1" name="テキスト ボックス 280"/>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事業の見直し等により、類似団体平均を</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今後も定員管理計画に基づき適切な採用を行うとともに、事務事業の見直しと職員の再分配等により効率化を図る。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5" name="直線コネクタ 314"/>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6"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7" name="直線コネクタ 316"/>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18"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19" name="直線コネクタ 318"/>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13335</xdr:rowOff>
    </xdr:to>
    <xdr:cxnSp macro="">
      <xdr:nvCxnSpPr>
        <xdr:cNvPr id="320" name="直線コネクタ 319"/>
        <xdr:cNvCxnSpPr/>
      </xdr:nvCxnSpPr>
      <xdr:spPr>
        <a:xfrm>
          <a:off x="16179800" y="10300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1"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2" name="フローチャート: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13335</xdr:rowOff>
    </xdr:to>
    <xdr:cxnSp macro="">
      <xdr:nvCxnSpPr>
        <xdr:cNvPr id="323" name="直線コネクタ 322"/>
        <xdr:cNvCxnSpPr/>
      </xdr:nvCxnSpPr>
      <xdr:spPr>
        <a:xfrm>
          <a:off x="15290800" y="102943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4" name="フローチャート: 判断 323"/>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5" name="テキスト ボックス 324"/>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11324</xdr:rowOff>
    </xdr:to>
    <xdr:cxnSp macro="">
      <xdr:nvCxnSpPr>
        <xdr:cNvPr id="326" name="直線コネクタ 325"/>
        <xdr:cNvCxnSpPr/>
      </xdr:nvCxnSpPr>
      <xdr:spPr>
        <a:xfrm flipV="1">
          <a:off x="14401800" y="102943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7" name="フローチャート: 判断 326"/>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28" name="テキスト ボックス 327"/>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5292</xdr:rowOff>
    </xdr:from>
    <xdr:to>
      <xdr:col>68</xdr:col>
      <xdr:colOff>152400</xdr:colOff>
      <xdr:row>60</xdr:row>
      <xdr:rowOff>11324</xdr:rowOff>
    </xdr:to>
    <xdr:cxnSp macro="">
      <xdr:nvCxnSpPr>
        <xdr:cNvPr id="329" name="直線コネクタ 328"/>
        <xdr:cNvCxnSpPr/>
      </xdr:nvCxnSpPr>
      <xdr:spPr>
        <a:xfrm>
          <a:off x="13512800" y="1029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9" name="楕円 338"/>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0"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1" name="楕円 340"/>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2" name="テキスト ボックス 341"/>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3" name="楕円 342"/>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4" name="テキスト ボックス 343"/>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131974</xdr:rowOff>
    </xdr:from>
    <xdr:to>
      <xdr:col>68</xdr:col>
      <xdr:colOff>203200</xdr:colOff>
      <xdr:row>60</xdr:row>
      <xdr:rowOff>62124</xdr:rowOff>
    </xdr:to>
    <xdr:sp macro="" textlink="">
      <xdr:nvSpPr>
        <xdr:cNvPr id="345" name="楕円 344"/>
        <xdr:cNvSpPr/>
      </xdr:nvSpPr>
      <xdr:spPr>
        <a:xfrm>
          <a:off x="14351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72301</xdr:rowOff>
    </xdr:from>
    <xdr:ext cx="762000" cy="259045"/>
    <xdr:sp macro="" textlink="">
      <xdr:nvSpPr>
        <xdr:cNvPr id="346" name="テキスト ボックス 345"/>
        <xdr:cNvSpPr txBox="1"/>
      </xdr:nvSpPr>
      <xdr:spPr>
        <a:xfrm>
          <a:off x="14020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125942</xdr:rowOff>
    </xdr:from>
    <xdr:to>
      <xdr:col>64</xdr:col>
      <xdr:colOff>152400</xdr:colOff>
      <xdr:row>60</xdr:row>
      <xdr:rowOff>56092</xdr:rowOff>
    </xdr:to>
    <xdr:sp macro="" textlink="">
      <xdr:nvSpPr>
        <xdr:cNvPr id="347" name="楕円 346"/>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66269</xdr:rowOff>
    </xdr:from>
    <xdr:ext cx="762000" cy="259045"/>
    <xdr:sp macro="" textlink="">
      <xdr:nvSpPr>
        <xdr:cNvPr id="348" name="テキスト ボックス 347"/>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元利償還金は、国の予算等貸付金債償還額の減により減少している。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元利償還金に充当される特定財源についても、土地区画整理事業貸付金元金収入の減により減少しているが、交付税に算入される公債費については、臨時財政対策債の増により増加している。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％減少し、平均と比較しても低水準をを保っている。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3" name="直線コネクタ 372"/>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4"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5" name="直線コネクタ 374"/>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6"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7" name="直線コネクタ 376"/>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126047</xdr:rowOff>
    </xdr:from>
    <xdr:to>
      <xdr:col>81</xdr:col>
      <xdr:colOff>44450</xdr:colOff>
      <xdr:row>38</xdr:row>
      <xdr:rowOff>132080</xdr:rowOff>
    </xdr:to>
    <xdr:cxnSp macro="">
      <xdr:nvCxnSpPr>
        <xdr:cNvPr id="378" name="直線コネクタ 377"/>
        <xdr:cNvCxnSpPr/>
      </xdr:nvCxnSpPr>
      <xdr:spPr>
        <a:xfrm flipV="1">
          <a:off x="16179800" y="66411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79"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0" name="フローチャート: 判断 379"/>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162243</xdr:rowOff>
    </xdr:to>
    <xdr:cxnSp macro="">
      <xdr:nvCxnSpPr>
        <xdr:cNvPr id="381" name="直線コネクタ 380"/>
        <xdr:cNvCxnSpPr/>
      </xdr:nvCxnSpPr>
      <xdr:spPr>
        <a:xfrm flipV="1">
          <a:off x="15290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2" name="フローチャート: 判断 381"/>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3" name="テキスト ボックス 382"/>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162243</xdr:rowOff>
    </xdr:to>
    <xdr:cxnSp macro="">
      <xdr:nvCxnSpPr>
        <xdr:cNvPr id="384" name="直線コネクタ 383"/>
        <xdr:cNvCxnSpPr/>
      </xdr:nvCxnSpPr>
      <xdr:spPr>
        <a:xfrm>
          <a:off x="14401800" y="667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5" name="フローチャート: 判断 384"/>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6" name="テキスト ボックス 385"/>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51118</xdr:rowOff>
    </xdr:to>
    <xdr:cxnSp macro="">
      <xdr:nvCxnSpPr>
        <xdr:cNvPr id="387" name="直線コネクタ 386"/>
        <xdr:cNvCxnSpPr/>
      </xdr:nvCxnSpPr>
      <xdr:spPr>
        <a:xfrm flipV="1">
          <a:off x="13512800" y="66713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88" name="フローチャート: 判断 387"/>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89" name="テキスト ボックス 388"/>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0" name="フローチャート: 判断 389"/>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1" name="テキスト ボックス 390"/>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75247</xdr:rowOff>
    </xdr:from>
    <xdr:to>
      <xdr:col>81</xdr:col>
      <xdr:colOff>95250</xdr:colOff>
      <xdr:row>39</xdr:row>
      <xdr:rowOff>5397</xdr:rowOff>
    </xdr:to>
    <xdr:sp macro="" textlink="">
      <xdr:nvSpPr>
        <xdr:cNvPr id="397" name="楕円 396"/>
        <xdr:cNvSpPr/>
      </xdr:nvSpPr>
      <xdr:spPr>
        <a:xfrm>
          <a:off x="16967200" y="65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91774</xdr:rowOff>
    </xdr:from>
    <xdr:ext cx="762000" cy="259045"/>
    <xdr:sp macro="" textlink="">
      <xdr:nvSpPr>
        <xdr:cNvPr id="398" name="公債費負担の状況該当値テキスト"/>
        <xdr:cNvSpPr txBox="1"/>
      </xdr:nvSpPr>
      <xdr:spPr>
        <a:xfrm>
          <a:off x="171069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399" name="楕円 398"/>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0" name="テキスト ボックス 39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111443</xdr:rowOff>
    </xdr:from>
    <xdr:to>
      <xdr:col>73</xdr:col>
      <xdr:colOff>44450</xdr:colOff>
      <xdr:row>39</xdr:row>
      <xdr:rowOff>41593</xdr:rowOff>
    </xdr:to>
    <xdr:sp macro="" textlink="">
      <xdr:nvSpPr>
        <xdr:cNvPr id="401" name="楕円 400"/>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51769</xdr:rowOff>
    </xdr:from>
    <xdr:ext cx="762000" cy="259045"/>
    <xdr:sp macro="" textlink="">
      <xdr:nvSpPr>
        <xdr:cNvPr id="402" name="テキスト ボックス 401"/>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3" name="楕円 402"/>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4" name="テキスト ボックス 403"/>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318</xdr:rowOff>
    </xdr:from>
    <xdr:to>
      <xdr:col>64</xdr:col>
      <xdr:colOff>152400</xdr:colOff>
      <xdr:row>39</xdr:row>
      <xdr:rowOff>101918</xdr:rowOff>
    </xdr:to>
    <xdr:sp macro="" textlink="">
      <xdr:nvSpPr>
        <xdr:cNvPr id="405" name="楕円 404"/>
        <xdr:cNvSpPr/>
      </xdr:nvSpPr>
      <xdr:spPr>
        <a:xfrm>
          <a:off x="13462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112095</xdr:rowOff>
    </xdr:from>
    <xdr:ext cx="762000" cy="259045"/>
    <xdr:sp macro="" textlink="">
      <xdr:nvSpPr>
        <xdr:cNvPr id="406" name="テキスト ボックス 405"/>
        <xdr:cNvSpPr txBox="1"/>
      </xdr:nvSpPr>
      <xdr:spPr>
        <a:xfrm>
          <a:off x="13131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新庁舎建設事業における新規借入により、地方債現在高が大きく増加し、</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従来通り、実施事業の精査などを実施することにより新規借入額を償還額より少なくなるように努め、今後も抑制を図る。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5" name="直線コネクタ 434"/>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6"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7" name="直線コネクタ 436"/>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164211</xdr:rowOff>
    </xdr:from>
    <xdr:to>
      <xdr:col>81</xdr:col>
      <xdr:colOff>44450</xdr:colOff>
      <xdr:row>15</xdr:row>
      <xdr:rowOff>140758</xdr:rowOff>
    </xdr:to>
    <xdr:cxnSp macro="">
      <xdr:nvCxnSpPr>
        <xdr:cNvPr id="440" name="直線コネクタ 439"/>
        <xdr:cNvCxnSpPr/>
      </xdr:nvCxnSpPr>
      <xdr:spPr>
        <a:xfrm>
          <a:off x="16179800" y="2564511"/>
          <a:ext cx="8382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1"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2" name="フローチャート: 判断 441"/>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164211</xdr:rowOff>
    </xdr:from>
    <xdr:to>
      <xdr:col>77</xdr:col>
      <xdr:colOff>44450</xdr:colOff>
      <xdr:row>14</xdr:row>
      <xdr:rowOff>166624</xdr:rowOff>
    </xdr:to>
    <xdr:cxnSp macro="">
      <xdr:nvCxnSpPr>
        <xdr:cNvPr id="443" name="直線コネクタ 442"/>
        <xdr:cNvCxnSpPr/>
      </xdr:nvCxnSpPr>
      <xdr:spPr>
        <a:xfrm flipV="1">
          <a:off x="15290800" y="256451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5" name="テキスト ボックス 444"/>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131233</xdr:rowOff>
    </xdr:from>
    <xdr:to>
      <xdr:col>72</xdr:col>
      <xdr:colOff>203200</xdr:colOff>
      <xdr:row>14</xdr:row>
      <xdr:rowOff>166624</xdr:rowOff>
    </xdr:to>
    <xdr:cxnSp macro="">
      <xdr:nvCxnSpPr>
        <xdr:cNvPr id="446" name="直線コネクタ 445"/>
        <xdr:cNvCxnSpPr/>
      </xdr:nvCxnSpPr>
      <xdr:spPr>
        <a:xfrm>
          <a:off x="14401800" y="2531533"/>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48" name="テキスト ボックス 447"/>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117560</xdr:rowOff>
    </xdr:from>
    <xdr:to>
      <xdr:col>68</xdr:col>
      <xdr:colOff>152400</xdr:colOff>
      <xdr:row>14</xdr:row>
      <xdr:rowOff>131233</xdr:rowOff>
    </xdr:to>
    <xdr:cxnSp macro="">
      <xdr:nvCxnSpPr>
        <xdr:cNvPr id="449" name="直線コネクタ 448"/>
        <xdr:cNvCxnSpPr/>
      </xdr:nvCxnSpPr>
      <xdr:spPr>
        <a:xfrm>
          <a:off x="13512800" y="2517860"/>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1" name="テキスト ボックス 450"/>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3" name="テキスト ボックス 452"/>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89958</xdr:rowOff>
    </xdr:from>
    <xdr:to>
      <xdr:col>81</xdr:col>
      <xdr:colOff>95250</xdr:colOff>
      <xdr:row>16</xdr:row>
      <xdr:rowOff>20108</xdr:rowOff>
    </xdr:to>
    <xdr:sp macro="" textlink="">
      <xdr:nvSpPr>
        <xdr:cNvPr id="459" name="楕円 458"/>
        <xdr:cNvSpPr/>
      </xdr:nvSpPr>
      <xdr:spPr>
        <a:xfrm>
          <a:off x="169672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62035</xdr:rowOff>
    </xdr:from>
    <xdr:ext cx="762000" cy="259045"/>
    <xdr:sp macro="" textlink="">
      <xdr:nvSpPr>
        <xdr:cNvPr id="460" name="将来負担の状況該当値テキスト"/>
        <xdr:cNvSpPr txBox="1"/>
      </xdr:nvSpPr>
      <xdr:spPr>
        <a:xfrm>
          <a:off x="17106900" y="263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113411</xdr:rowOff>
    </xdr:from>
    <xdr:to>
      <xdr:col>77</xdr:col>
      <xdr:colOff>95250</xdr:colOff>
      <xdr:row>15</xdr:row>
      <xdr:rowOff>43561</xdr:rowOff>
    </xdr:to>
    <xdr:sp macro="" textlink="">
      <xdr:nvSpPr>
        <xdr:cNvPr id="461" name="楕円 460"/>
        <xdr:cNvSpPr/>
      </xdr:nvSpPr>
      <xdr:spPr>
        <a:xfrm>
          <a:off x="16129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62" name="テキスト ボックス 461"/>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115824</xdr:rowOff>
    </xdr:from>
    <xdr:to>
      <xdr:col>73</xdr:col>
      <xdr:colOff>44450</xdr:colOff>
      <xdr:row>15</xdr:row>
      <xdr:rowOff>45974</xdr:rowOff>
    </xdr:to>
    <xdr:sp macro="" textlink="">
      <xdr:nvSpPr>
        <xdr:cNvPr id="463" name="楕円 462"/>
        <xdr:cNvSpPr/>
      </xdr:nvSpPr>
      <xdr:spPr>
        <a:xfrm>
          <a:off x="15240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56151</xdr:rowOff>
    </xdr:from>
    <xdr:ext cx="762000" cy="259045"/>
    <xdr:sp macro="" textlink="">
      <xdr:nvSpPr>
        <xdr:cNvPr id="464" name="テキスト ボックス 463"/>
        <xdr:cNvSpPr txBox="1"/>
      </xdr:nvSpPr>
      <xdr:spPr>
        <a:xfrm>
          <a:off x="14909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80433</xdr:rowOff>
    </xdr:from>
    <xdr:to>
      <xdr:col>68</xdr:col>
      <xdr:colOff>203200</xdr:colOff>
      <xdr:row>15</xdr:row>
      <xdr:rowOff>10583</xdr:rowOff>
    </xdr:to>
    <xdr:sp macro="" textlink="">
      <xdr:nvSpPr>
        <xdr:cNvPr id="465" name="楕円 464"/>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20760</xdr:rowOff>
    </xdr:from>
    <xdr:ext cx="762000" cy="259045"/>
    <xdr:sp macro="" textlink="">
      <xdr:nvSpPr>
        <xdr:cNvPr id="466" name="テキスト ボックス 465"/>
        <xdr:cNvSpPr txBox="1"/>
      </xdr:nvSpPr>
      <xdr:spPr>
        <a:xfrm>
          <a:off x="14020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66760</xdr:rowOff>
    </xdr:from>
    <xdr:to>
      <xdr:col>64</xdr:col>
      <xdr:colOff>152400</xdr:colOff>
      <xdr:row>14</xdr:row>
      <xdr:rowOff>168360</xdr:rowOff>
    </xdr:to>
    <xdr:sp macro="" textlink="">
      <xdr:nvSpPr>
        <xdr:cNvPr id="467" name="楕円 466"/>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7087</xdr:rowOff>
    </xdr:from>
    <xdr:ext cx="762000" cy="259045"/>
    <xdr:sp macro="" textlink="">
      <xdr:nvSpPr>
        <xdr:cNvPr id="468" name="テキスト ボックス 467"/>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人事院勧告を参考に実施した給与改定により、人件費は増加しているが、歳入一般財源の増加により前年度より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％減となっており、類似団体平均とほぼ同等。</a:t>
          </a:r>
        </a:p>
        <a:p>
          <a:r>
            <a:rPr kumimoji="1" lang="ja-JP" altLang="en-US" sz="1300">
              <a:latin typeface="ＭＳ Ｐゴシック" panose="020B0600070205080204" pitchFamily="50" charset="-128"/>
              <a:ea typeface="ＭＳ Ｐゴシック" panose="020B0600070205080204" pitchFamily="50" charset="-128"/>
            </a:rPr>
            <a:t>今後も、適正な給与制度の運営、人員管理を行い、人件費の抑制に努めていく。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8890</xdr:rowOff>
    </xdr:to>
    <xdr:cxnSp macro="">
      <xdr:nvCxnSpPr>
        <xdr:cNvPr id="66" name="直線コネクタ 65"/>
        <xdr:cNvCxnSpPr/>
      </xdr:nvCxnSpPr>
      <xdr:spPr>
        <a:xfrm flipV="1">
          <a:off x="3987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8890</xdr:rowOff>
    </xdr:to>
    <xdr:cxnSp macro="">
      <xdr:nvCxnSpPr>
        <xdr:cNvPr id="69" name="直線コネクタ 68"/>
        <xdr:cNvCxnSpPr/>
      </xdr:nvCxnSpPr>
      <xdr:spPr>
        <a:xfrm>
          <a:off x="3098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xdr:cNvCxnSpPr/>
      </xdr:nvCxnSpPr>
      <xdr:spPr>
        <a:xfrm flipV="1">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127000</xdr:rowOff>
    </xdr:to>
    <xdr:cxnSp macro="">
      <xdr:nvCxnSpPr>
        <xdr:cNvPr id="75" name="直線コネクタ 74"/>
        <xdr:cNvCxnSpPr/>
      </xdr:nvCxnSpPr>
      <xdr:spPr>
        <a:xfrm flipV="1">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歳出については、前年度と同程度となっているが、歳入の経常一般財源等が増加したため、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％減少した。業務の民間委託等により、平均よりも高い水準で推移している。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前項の人口一人当たり人件費・物件費等決算額とあわせて注意を払っていくよう努める。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81280</xdr:rowOff>
    </xdr:to>
    <xdr:cxnSp macro="">
      <xdr:nvCxnSpPr>
        <xdr:cNvPr id="125" name="直線コネクタ 124"/>
        <xdr:cNvCxnSpPr/>
      </xdr:nvCxnSpPr>
      <xdr:spPr>
        <a:xfrm flipV="1">
          <a:off x="15671800" y="31308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81280</xdr:rowOff>
    </xdr:to>
    <xdr:cxnSp macro="">
      <xdr:nvCxnSpPr>
        <xdr:cNvPr id="128" name="直線コネクタ 127"/>
        <xdr:cNvCxnSpPr/>
      </xdr:nvCxnSpPr>
      <xdr:spPr>
        <a:xfrm>
          <a:off x="14782800" y="3130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90424</xdr:rowOff>
    </xdr:to>
    <xdr:cxnSp macro="">
      <xdr:nvCxnSpPr>
        <xdr:cNvPr id="131" name="直線コネクタ 130"/>
        <xdr:cNvCxnSpPr/>
      </xdr:nvCxnSpPr>
      <xdr:spPr>
        <a:xfrm flipV="1">
          <a:off x="13893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90424</xdr:rowOff>
    </xdr:to>
    <xdr:cxnSp macro="">
      <xdr:nvCxnSpPr>
        <xdr:cNvPr id="134" name="直線コネクタ 133"/>
        <xdr:cNvCxnSpPr/>
      </xdr:nvCxnSpPr>
      <xdr:spPr>
        <a:xfrm>
          <a:off x="13004800" y="3066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4" name="楕円 143"/>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5"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8" name="楕円 147"/>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9" name="テキスト ボックス 148"/>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0" name="楕円 149"/>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1" name="テキスト ボックス 150"/>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2" name="楕円 151"/>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3" name="テキスト ボックス 152"/>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類似団体平均が微増した中で、前年度よりも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増加要因としては、民間保育所入所支援や障害者介護・訓練等が増加していることによるものである。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今後も子育て支援や高齢者人口の増加に伴う需要増などにより、増加が見込まれるが、予防対策事業への力を入れ、医療費の抑制を図るなど扶助費の抑制を目指す。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15422</xdr:rowOff>
    </xdr:to>
    <xdr:cxnSp macro="">
      <xdr:nvCxnSpPr>
        <xdr:cNvPr id="188" name="直線コネクタ 187"/>
        <xdr:cNvCxnSpPr/>
      </xdr:nvCxnSpPr>
      <xdr:spPr>
        <a:xfrm>
          <a:off x="3987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4535</xdr:rowOff>
    </xdr:to>
    <xdr:cxnSp macro="">
      <xdr:nvCxnSpPr>
        <xdr:cNvPr id="191" name="直線コネクタ 190"/>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4535</xdr:rowOff>
    </xdr:to>
    <xdr:cxnSp macro="">
      <xdr:nvCxnSpPr>
        <xdr:cNvPr id="194" name="直線コネクタ 193"/>
        <xdr:cNvCxnSpPr/>
      </xdr:nvCxnSpPr>
      <xdr:spPr>
        <a:xfrm>
          <a:off x="2209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67128</xdr:rowOff>
    </xdr:to>
    <xdr:cxnSp macro="">
      <xdr:nvCxnSpPr>
        <xdr:cNvPr id="197" name="直線コネクタ 196"/>
        <xdr:cNvCxnSpPr/>
      </xdr:nvCxnSpPr>
      <xdr:spPr>
        <a:xfrm>
          <a:off x="1320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102705</xdr:rowOff>
    </xdr:from>
    <xdr:ext cx="762000" cy="259045"/>
    <xdr:sp macro="" textlink="">
      <xdr:nvSpPr>
        <xdr:cNvPr id="214" name="テキスト ボックス 213"/>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他会計への繰出金が主なものである。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要因は高齢者人口の増加による医療費等の増加に伴い、介護保険特別会計や、後期高齢者医療特別会計への繰出金が増加していることによるものである。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動向を注視し、一般会計の負担が大きくなることがないよう徴収率の向上など各会計の財源確保に努める。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16510</xdr:rowOff>
    </xdr:to>
    <xdr:cxnSp macro="">
      <xdr:nvCxnSpPr>
        <xdr:cNvPr id="249" name="直線コネクタ 248"/>
        <xdr:cNvCxnSpPr/>
      </xdr:nvCxnSpPr>
      <xdr:spPr>
        <a:xfrm>
          <a:off x="15671800" y="971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111760</xdr:rowOff>
    </xdr:to>
    <xdr:cxnSp macro="">
      <xdr:nvCxnSpPr>
        <xdr:cNvPr id="252" name="直線コネクタ 251"/>
        <xdr:cNvCxnSpPr/>
      </xdr:nvCxnSpPr>
      <xdr:spPr>
        <a:xfrm>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104140</xdr:rowOff>
    </xdr:to>
    <xdr:cxnSp macro="">
      <xdr:nvCxnSpPr>
        <xdr:cNvPr id="255" name="直線コネクタ 254"/>
        <xdr:cNvCxnSpPr/>
      </xdr:nvCxnSpPr>
      <xdr:spPr>
        <a:xfrm>
          <a:off x="13893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66040</xdr:rowOff>
    </xdr:to>
    <xdr:cxnSp macro="">
      <xdr:nvCxnSpPr>
        <xdr:cNvPr id="258" name="直線コネクタ 257"/>
        <xdr:cNvCxnSpPr/>
      </xdr:nvCxnSpPr>
      <xdr:spPr>
        <a:xfrm>
          <a:off x="13004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8" name="楕円 267"/>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9"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歳出の常備消防への負担金が減となったことにより、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数値としては、平均よりもやや低い水準で推移している。今後も補助金の適正な交付等に努める。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44704</xdr:rowOff>
    </xdr:to>
    <xdr:cxnSp macro="">
      <xdr:nvCxnSpPr>
        <xdr:cNvPr id="307" name="直線コネクタ 306"/>
        <xdr:cNvCxnSpPr/>
      </xdr:nvCxnSpPr>
      <xdr:spPr>
        <a:xfrm flipV="1">
          <a:off x="15671800" y="6180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44704</xdr:rowOff>
    </xdr:to>
    <xdr:cxnSp macro="">
      <xdr:nvCxnSpPr>
        <xdr:cNvPr id="310" name="直線コネクタ 309"/>
        <xdr:cNvCxnSpPr/>
      </xdr:nvCxnSpPr>
      <xdr:spPr>
        <a:xfrm>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3" name="直線コネクタ 312"/>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26416</xdr:rowOff>
    </xdr:to>
    <xdr:cxnSp macro="">
      <xdr:nvCxnSpPr>
        <xdr:cNvPr id="316" name="直線コネクタ 315"/>
        <xdr:cNvCxnSpPr/>
      </xdr:nvCxnSpPr>
      <xdr:spPr>
        <a:xfrm>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6" name="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8" name="楕円 327"/>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9" name="テキスト ボックス 328"/>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0" name="楕円 329"/>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1" name="テキスト ボックス 330"/>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2" name="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33" name="テキスト ボックス 332"/>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土地開発公社からの買戻し及び駅西口図書館整備事業による元金償還が開始となったことや、臨時財政対策債の償還額が増となったことから昨年度に比べ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引き続き事業の平準化を図り、公債費負担が減少するように努める。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65278</xdr:rowOff>
    </xdr:to>
    <xdr:cxnSp macro="">
      <xdr:nvCxnSpPr>
        <xdr:cNvPr id="365" name="直線コネクタ 364"/>
        <xdr:cNvCxnSpPr/>
      </xdr:nvCxnSpPr>
      <xdr:spPr>
        <a:xfrm>
          <a:off x="3987800" y="132577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69850</xdr:rowOff>
    </xdr:to>
    <xdr:cxnSp macro="">
      <xdr:nvCxnSpPr>
        <xdr:cNvPr id="368" name="直線コネクタ 367"/>
        <xdr:cNvCxnSpPr/>
      </xdr:nvCxnSpPr>
      <xdr:spPr>
        <a:xfrm flipV="1">
          <a:off x="3098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88137</xdr:rowOff>
    </xdr:to>
    <xdr:cxnSp macro="">
      <xdr:nvCxnSpPr>
        <xdr:cNvPr id="371" name="直線コネクタ 370"/>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92711</xdr:rowOff>
    </xdr:to>
    <xdr:cxnSp macro="">
      <xdr:nvCxnSpPr>
        <xdr:cNvPr id="374" name="直線コネクタ 373"/>
        <xdr:cNvCxnSpPr/>
      </xdr:nvCxnSpPr>
      <xdr:spPr>
        <a:xfrm flipV="1">
          <a:off x="1320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4" name="楕円 383"/>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5"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6" name="楕円 385"/>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7" name="テキスト ボックス 386"/>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9" name="テキスト ボックス 388"/>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2" name="楕円 391"/>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3" name="テキスト ボックス 392"/>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民間保育所入所支援などの扶助費の増加に対し、負担金の減による補助費等の減少や、歳入における経常一般財源等が増加したことにより、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スクラップ・アンド・ビルドを行うなど事務事業の見直しを行い、経常経費の削減に努める。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43180</xdr:rowOff>
    </xdr:from>
    <xdr:to>
      <xdr:col>82</xdr:col>
      <xdr:colOff>107950</xdr:colOff>
      <xdr:row>77</xdr:row>
      <xdr:rowOff>92711</xdr:rowOff>
    </xdr:to>
    <xdr:cxnSp macro="">
      <xdr:nvCxnSpPr>
        <xdr:cNvPr id="426" name="直線コネクタ 425"/>
        <xdr:cNvCxnSpPr/>
      </xdr:nvCxnSpPr>
      <xdr:spPr>
        <a:xfrm flipV="1">
          <a:off x="15671800" y="132448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92711</xdr:rowOff>
    </xdr:to>
    <xdr:cxnSp macro="">
      <xdr:nvCxnSpPr>
        <xdr:cNvPr id="429" name="直線コネクタ 428"/>
        <xdr:cNvCxnSpPr/>
      </xdr:nvCxnSpPr>
      <xdr:spPr>
        <a:xfrm>
          <a:off x="14782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12700</xdr:rowOff>
    </xdr:to>
    <xdr:cxnSp macro="">
      <xdr:nvCxnSpPr>
        <xdr:cNvPr id="432" name="直線コネクタ 431"/>
        <xdr:cNvCxnSpPr/>
      </xdr:nvCxnSpPr>
      <xdr:spPr>
        <a:xfrm>
          <a:off x="13893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157480</xdr:rowOff>
    </xdr:to>
    <xdr:cxnSp macro="">
      <xdr:nvCxnSpPr>
        <xdr:cNvPr id="435" name="直線コネクタ 434"/>
        <xdr:cNvCxnSpPr/>
      </xdr:nvCxnSpPr>
      <xdr:spPr>
        <a:xfrm>
          <a:off x="13004800" y="13088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5" name="楕円 444"/>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46"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7" name="楕円 446"/>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8" name="テキスト ボックス 447"/>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9" name="楕円 448"/>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50" name="テキスト ボックス 449"/>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1" name="楕円 450"/>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52" name="テキスト ボックス 451"/>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4" name="テキスト ボックス 45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15462</xdr:rowOff>
    </xdr:from>
    <xdr:to>
      <xdr:col>29</xdr:col>
      <xdr:colOff>127000</xdr:colOff>
      <xdr:row>18</xdr:row>
      <xdr:rowOff>21196</xdr:rowOff>
    </xdr:to>
    <xdr:cxnSp macro="">
      <xdr:nvCxnSpPr>
        <xdr:cNvPr id="50" name="直線コネクタ 49"/>
        <xdr:cNvCxnSpPr/>
      </xdr:nvCxnSpPr>
      <xdr:spPr bwMode="auto">
        <a:xfrm flipV="1">
          <a:off x="5003800" y="3149187"/>
          <a:ext cx="6477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21196</xdr:rowOff>
    </xdr:from>
    <xdr:to>
      <xdr:col>26</xdr:col>
      <xdr:colOff>50800</xdr:colOff>
      <xdr:row>18</xdr:row>
      <xdr:rowOff>30074</xdr:rowOff>
    </xdr:to>
    <xdr:cxnSp macro="">
      <xdr:nvCxnSpPr>
        <xdr:cNvPr id="53" name="直線コネクタ 52"/>
        <xdr:cNvCxnSpPr/>
      </xdr:nvCxnSpPr>
      <xdr:spPr bwMode="auto">
        <a:xfrm flipV="1">
          <a:off x="4305300" y="3154921"/>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30074</xdr:rowOff>
    </xdr:from>
    <xdr:to>
      <xdr:col>22</xdr:col>
      <xdr:colOff>114300</xdr:colOff>
      <xdr:row>18</xdr:row>
      <xdr:rowOff>74917</xdr:rowOff>
    </xdr:to>
    <xdr:cxnSp macro="">
      <xdr:nvCxnSpPr>
        <xdr:cNvPr id="56" name="直線コネクタ 55"/>
        <xdr:cNvCxnSpPr/>
      </xdr:nvCxnSpPr>
      <xdr:spPr bwMode="auto">
        <a:xfrm flipV="1">
          <a:off x="3606800" y="3163799"/>
          <a:ext cx="698500" cy="4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74917</xdr:rowOff>
    </xdr:from>
    <xdr:to>
      <xdr:col>18</xdr:col>
      <xdr:colOff>177800</xdr:colOff>
      <xdr:row>18</xdr:row>
      <xdr:rowOff>112922</xdr:rowOff>
    </xdr:to>
    <xdr:cxnSp macro="">
      <xdr:nvCxnSpPr>
        <xdr:cNvPr id="59" name="直線コネクタ 58"/>
        <xdr:cNvCxnSpPr/>
      </xdr:nvCxnSpPr>
      <xdr:spPr bwMode="auto">
        <a:xfrm flipV="1">
          <a:off x="2908300" y="3208642"/>
          <a:ext cx="698500" cy="3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136112</xdr:rowOff>
    </xdr:from>
    <xdr:to>
      <xdr:col>29</xdr:col>
      <xdr:colOff>177800</xdr:colOff>
      <xdr:row>18</xdr:row>
      <xdr:rowOff>66262</xdr:rowOff>
    </xdr:to>
    <xdr:sp macro="" textlink="">
      <xdr:nvSpPr>
        <xdr:cNvPr id="69" name="楕円 68"/>
        <xdr:cNvSpPr/>
      </xdr:nvSpPr>
      <xdr:spPr bwMode="auto">
        <a:xfrm>
          <a:off x="5600700" y="309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108189</xdr:rowOff>
    </xdr:from>
    <xdr:ext cx="762000" cy="259045"/>
    <xdr:sp macro="" textlink="">
      <xdr:nvSpPr>
        <xdr:cNvPr id="70" name="人口1人当たり決算額の推移該当値テキスト130"/>
        <xdr:cNvSpPr txBox="1"/>
      </xdr:nvSpPr>
      <xdr:spPr>
        <a:xfrm>
          <a:off x="5740400" y="30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141846</xdr:rowOff>
    </xdr:from>
    <xdr:to>
      <xdr:col>26</xdr:col>
      <xdr:colOff>101600</xdr:colOff>
      <xdr:row>18</xdr:row>
      <xdr:rowOff>71996</xdr:rowOff>
    </xdr:to>
    <xdr:sp macro="" textlink="">
      <xdr:nvSpPr>
        <xdr:cNvPr id="71" name="楕円 70"/>
        <xdr:cNvSpPr/>
      </xdr:nvSpPr>
      <xdr:spPr bwMode="auto">
        <a:xfrm>
          <a:off x="4953000" y="310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56773</xdr:rowOff>
    </xdr:from>
    <xdr:ext cx="736600" cy="259045"/>
    <xdr:sp macro="" textlink="">
      <xdr:nvSpPr>
        <xdr:cNvPr id="72" name="テキスト ボックス 71"/>
        <xdr:cNvSpPr txBox="1"/>
      </xdr:nvSpPr>
      <xdr:spPr>
        <a:xfrm>
          <a:off x="4622800" y="319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150724</xdr:rowOff>
    </xdr:from>
    <xdr:to>
      <xdr:col>22</xdr:col>
      <xdr:colOff>165100</xdr:colOff>
      <xdr:row>18</xdr:row>
      <xdr:rowOff>80874</xdr:rowOff>
    </xdr:to>
    <xdr:sp macro="" textlink="">
      <xdr:nvSpPr>
        <xdr:cNvPr id="73" name="楕円 72"/>
        <xdr:cNvSpPr/>
      </xdr:nvSpPr>
      <xdr:spPr bwMode="auto">
        <a:xfrm>
          <a:off x="4254500" y="311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65651</xdr:rowOff>
    </xdr:from>
    <xdr:ext cx="762000" cy="259045"/>
    <xdr:sp macro="" textlink="">
      <xdr:nvSpPr>
        <xdr:cNvPr id="74" name="テキスト ボックス 73"/>
        <xdr:cNvSpPr txBox="1"/>
      </xdr:nvSpPr>
      <xdr:spPr>
        <a:xfrm>
          <a:off x="3924300" y="31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24117</xdr:rowOff>
    </xdr:from>
    <xdr:to>
      <xdr:col>19</xdr:col>
      <xdr:colOff>38100</xdr:colOff>
      <xdr:row>18</xdr:row>
      <xdr:rowOff>125717</xdr:rowOff>
    </xdr:to>
    <xdr:sp macro="" textlink="">
      <xdr:nvSpPr>
        <xdr:cNvPr id="75" name="楕円 74"/>
        <xdr:cNvSpPr/>
      </xdr:nvSpPr>
      <xdr:spPr bwMode="auto">
        <a:xfrm>
          <a:off x="3556000" y="315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110494</xdr:rowOff>
    </xdr:from>
    <xdr:ext cx="762000" cy="259045"/>
    <xdr:sp macro="" textlink="">
      <xdr:nvSpPr>
        <xdr:cNvPr id="76" name="テキスト ボックス 75"/>
        <xdr:cNvSpPr txBox="1"/>
      </xdr:nvSpPr>
      <xdr:spPr>
        <a:xfrm>
          <a:off x="3225800" y="32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62122</xdr:rowOff>
    </xdr:from>
    <xdr:to>
      <xdr:col>15</xdr:col>
      <xdr:colOff>101600</xdr:colOff>
      <xdr:row>18</xdr:row>
      <xdr:rowOff>163722</xdr:rowOff>
    </xdr:to>
    <xdr:sp macro="" textlink="">
      <xdr:nvSpPr>
        <xdr:cNvPr id="77" name="楕円 76"/>
        <xdr:cNvSpPr/>
      </xdr:nvSpPr>
      <xdr:spPr bwMode="auto">
        <a:xfrm>
          <a:off x="2857500" y="319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148499</xdr:rowOff>
    </xdr:from>
    <xdr:ext cx="762000" cy="259045"/>
    <xdr:sp macro="" textlink="">
      <xdr:nvSpPr>
        <xdr:cNvPr id="78" name="テキスト ボックス 77"/>
        <xdr:cNvSpPr txBox="1"/>
      </xdr:nvSpPr>
      <xdr:spPr>
        <a:xfrm>
          <a:off x="2527300" y="328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128470</xdr:rowOff>
    </xdr:from>
    <xdr:to>
      <xdr:col>29</xdr:col>
      <xdr:colOff>127000</xdr:colOff>
      <xdr:row>36</xdr:row>
      <xdr:rowOff>136438</xdr:rowOff>
    </xdr:to>
    <xdr:cxnSp macro="">
      <xdr:nvCxnSpPr>
        <xdr:cNvPr id="113" name="直線コネクタ 112"/>
        <xdr:cNvCxnSpPr/>
      </xdr:nvCxnSpPr>
      <xdr:spPr bwMode="auto">
        <a:xfrm>
          <a:off x="5003800" y="7081720"/>
          <a:ext cx="6477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42941</xdr:rowOff>
    </xdr:from>
    <xdr:to>
      <xdr:col>26</xdr:col>
      <xdr:colOff>50800</xdr:colOff>
      <xdr:row>36</xdr:row>
      <xdr:rowOff>128470</xdr:rowOff>
    </xdr:to>
    <xdr:cxnSp macro="">
      <xdr:nvCxnSpPr>
        <xdr:cNvPr id="116" name="直線コネクタ 115"/>
        <xdr:cNvCxnSpPr/>
      </xdr:nvCxnSpPr>
      <xdr:spPr bwMode="auto">
        <a:xfrm>
          <a:off x="4305300" y="6996191"/>
          <a:ext cx="6985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42941</xdr:rowOff>
    </xdr:from>
    <xdr:to>
      <xdr:col>22</xdr:col>
      <xdr:colOff>114300</xdr:colOff>
      <xdr:row>36</xdr:row>
      <xdr:rowOff>124061</xdr:rowOff>
    </xdr:to>
    <xdr:cxnSp macro="">
      <xdr:nvCxnSpPr>
        <xdr:cNvPr id="119" name="直線コネクタ 118"/>
        <xdr:cNvCxnSpPr/>
      </xdr:nvCxnSpPr>
      <xdr:spPr bwMode="auto">
        <a:xfrm flipV="1">
          <a:off x="3606800" y="6996191"/>
          <a:ext cx="698500" cy="8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61392</xdr:rowOff>
    </xdr:from>
    <xdr:to>
      <xdr:col>18</xdr:col>
      <xdr:colOff>177800</xdr:colOff>
      <xdr:row>36</xdr:row>
      <xdr:rowOff>124061</xdr:rowOff>
    </xdr:to>
    <xdr:cxnSp macro="">
      <xdr:nvCxnSpPr>
        <xdr:cNvPr id="122" name="直線コネクタ 121"/>
        <xdr:cNvCxnSpPr/>
      </xdr:nvCxnSpPr>
      <xdr:spPr bwMode="auto">
        <a:xfrm>
          <a:off x="2908300" y="7014642"/>
          <a:ext cx="698500" cy="6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85638</xdr:rowOff>
    </xdr:from>
    <xdr:to>
      <xdr:col>29</xdr:col>
      <xdr:colOff>177800</xdr:colOff>
      <xdr:row>37</xdr:row>
      <xdr:rowOff>15788</xdr:rowOff>
    </xdr:to>
    <xdr:sp macro="" textlink="">
      <xdr:nvSpPr>
        <xdr:cNvPr id="132" name="楕円 131"/>
        <xdr:cNvSpPr/>
      </xdr:nvSpPr>
      <xdr:spPr bwMode="auto">
        <a:xfrm>
          <a:off x="5600700" y="70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57715</xdr:rowOff>
    </xdr:from>
    <xdr:ext cx="762000" cy="259045"/>
    <xdr:sp macro="" textlink="">
      <xdr:nvSpPr>
        <xdr:cNvPr id="133" name="人口1人当たり決算額の推移該当値テキスト445"/>
        <xdr:cNvSpPr txBox="1"/>
      </xdr:nvSpPr>
      <xdr:spPr>
        <a:xfrm>
          <a:off x="5740400" y="70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77670</xdr:rowOff>
    </xdr:from>
    <xdr:to>
      <xdr:col>26</xdr:col>
      <xdr:colOff>101600</xdr:colOff>
      <xdr:row>37</xdr:row>
      <xdr:rowOff>7820</xdr:rowOff>
    </xdr:to>
    <xdr:sp macro="" textlink="">
      <xdr:nvSpPr>
        <xdr:cNvPr id="134" name="楕円 133"/>
        <xdr:cNvSpPr/>
      </xdr:nvSpPr>
      <xdr:spPr bwMode="auto">
        <a:xfrm>
          <a:off x="4953000" y="703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164047</xdr:rowOff>
    </xdr:from>
    <xdr:ext cx="736600" cy="259045"/>
    <xdr:sp macro="" textlink="">
      <xdr:nvSpPr>
        <xdr:cNvPr id="135" name="テキスト ボックス 134"/>
        <xdr:cNvSpPr txBox="1"/>
      </xdr:nvSpPr>
      <xdr:spPr>
        <a:xfrm>
          <a:off x="4622800" y="711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335041</xdr:rowOff>
    </xdr:from>
    <xdr:to>
      <xdr:col>22</xdr:col>
      <xdr:colOff>165100</xdr:colOff>
      <xdr:row>36</xdr:row>
      <xdr:rowOff>93741</xdr:rowOff>
    </xdr:to>
    <xdr:sp macro="" textlink="">
      <xdr:nvSpPr>
        <xdr:cNvPr id="136" name="楕円 135"/>
        <xdr:cNvSpPr/>
      </xdr:nvSpPr>
      <xdr:spPr bwMode="auto">
        <a:xfrm>
          <a:off x="4254500" y="694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78518</xdr:rowOff>
    </xdr:from>
    <xdr:ext cx="762000" cy="259045"/>
    <xdr:sp macro="" textlink="">
      <xdr:nvSpPr>
        <xdr:cNvPr id="137" name="テキスト ボックス 136"/>
        <xdr:cNvSpPr txBox="1"/>
      </xdr:nvSpPr>
      <xdr:spPr>
        <a:xfrm>
          <a:off x="3924300" y="703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73261</xdr:rowOff>
    </xdr:from>
    <xdr:to>
      <xdr:col>19</xdr:col>
      <xdr:colOff>38100</xdr:colOff>
      <xdr:row>37</xdr:row>
      <xdr:rowOff>3411</xdr:rowOff>
    </xdr:to>
    <xdr:sp macro="" textlink="">
      <xdr:nvSpPr>
        <xdr:cNvPr id="138" name="楕円 137"/>
        <xdr:cNvSpPr/>
      </xdr:nvSpPr>
      <xdr:spPr bwMode="auto">
        <a:xfrm>
          <a:off x="3556000" y="70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159638</xdr:rowOff>
    </xdr:from>
    <xdr:ext cx="762000" cy="259045"/>
    <xdr:sp macro="" textlink="">
      <xdr:nvSpPr>
        <xdr:cNvPr id="139" name="テキスト ボックス 138"/>
        <xdr:cNvSpPr txBox="1"/>
      </xdr:nvSpPr>
      <xdr:spPr>
        <a:xfrm>
          <a:off x="3225800" y="711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10592</xdr:rowOff>
    </xdr:from>
    <xdr:to>
      <xdr:col>15</xdr:col>
      <xdr:colOff>101600</xdr:colOff>
      <xdr:row>36</xdr:row>
      <xdr:rowOff>112192</xdr:rowOff>
    </xdr:to>
    <xdr:sp macro="" textlink="">
      <xdr:nvSpPr>
        <xdr:cNvPr id="140" name="楕円 139"/>
        <xdr:cNvSpPr/>
      </xdr:nvSpPr>
      <xdr:spPr bwMode="auto">
        <a:xfrm>
          <a:off x="2857500" y="696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96969</xdr:rowOff>
    </xdr:from>
    <xdr:ext cx="762000" cy="259045"/>
    <xdr:sp macro="" textlink="">
      <xdr:nvSpPr>
        <xdr:cNvPr id="141" name="テキスト ボックス 140"/>
        <xdr:cNvSpPr txBox="1"/>
      </xdr:nvSpPr>
      <xdr:spPr>
        <a:xfrm>
          <a:off x="2527300" y="70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80911</xdr:rowOff>
    </xdr:from>
    <xdr:to>
      <xdr:col>24</xdr:col>
      <xdr:colOff>63500</xdr:colOff>
      <xdr:row>38</xdr:row>
      <xdr:rowOff>91922</xdr:rowOff>
    </xdr:to>
    <xdr:cxnSp macro="">
      <xdr:nvCxnSpPr>
        <xdr:cNvPr id="61" name="直線コネクタ 60"/>
        <xdr:cNvCxnSpPr/>
      </xdr:nvCxnSpPr>
      <xdr:spPr>
        <a:xfrm>
          <a:off x="3797300" y="6596011"/>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78416</xdr:rowOff>
    </xdr:from>
    <xdr:to>
      <xdr:col>19</xdr:col>
      <xdr:colOff>177800</xdr:colOff>
      <xdr:row>38</xdr:row>
      <xdr:rowOff>80911</xdr:rowOff>
    </xdr:to>
    <xdr:cxnSp macro="">
      <xdr:nvCxnSpPr>
        <xdr:cNvPr id="64" name="直線コネクタ 63"/>
        <xdr:cNvCxnSpPr/>
      </xdr:nvCxnSpPr>
      <xdr:spPr>
        <a:xfrm>
          <a:off x="2908300" y="65935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78416</xdr:rowOff>
    </xdr:from>
    <xdr:to>
      <xdr:col>15</xdr:col>
      <xdr:colOff>50800</xdr:colOff>
      <xdr:row>38</xdr:row>
      <xdr:rowOff>113926</xdr:rowOff>
    </xdr:to>
    <xdr:cxnSp macro="">
      <xdr:nvCxnSpPr>
        <xdr:cNvPr id="67" name="直線コネクタ 66"/>
        <xdr:cNvCxnSpPr/>
      </xdr:nvCxnSpPr>
      <xdr:spPr>
        <a:xfrm flipV="1">
          <a:off x="2019300" y="6593516"/>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108229</xdr:rowOff>
    </xdr:from>
    <xdr:to>
      <xdr:col>10</xdr:col>
      <xdr:colOff>114300</xdr:colOff>
      <xdr:row>38</xdr:row>
      <xdr:rowOff>113926</xdr:rowOff>
    </xdr:to>
    <xdr:cxnSp macro="">
      <xdr:nvCxnSpPr>
        <xdr:cNvPr id="70" name="直線コネクタ 69"/>
        <xdr:cNvCxnSpPr/>
      </xdr:nvCxnSpPr>
      <xdr:spPr>
        <a:xfrm>
          <a:off x="1130300" y="6623329"/>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41122</xdr:rowOff>
    </xdr:from>
    <xdr:to>
      <xdr:col>24</xdr:col>
      <xdr:colOff>114300</xdr:colOff>
      <xdr:row>38</xdr:row>
      <xdr:rowOff>142722</xdr:rowOff>
    </xdr:to>
    <xdr:sp macro="" textlink="">
      <xdr:nvSpPr>
        <xdr:cNvPr id="80" name="楕円 79"/>
        <xdr:cNvSpPr/>
      </xdr:nvSpPr>
      <xdr:spPr>
        <a:xfrm>
          <a:off x="45847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19549</xdr:rowOff>
    </xdr:from>
    <xdr:ext cx="534377" cy="259045"/>
    <xdr:sp macro="" textlink="">
      <xdr:nvSpPr>
        <xdr:cNvPr id="81" name="人件費該当値テキスト"/>
        <xdr:cNvSpPr txBox="1"/>
      </xdr:nvSpPr>
      <xdr:spPr>
        <a:xfrm>
          <a:off x="4686300"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30111</xdr:rowOff>
    </xdr:from>
    <xdr:to>
      <xdr:col>20</xdr:col>
      <xdr:colOff>38100</xdr:colOff>
      <xdr:row>38</xdr:row>
      <xdr:rowOff>131711</xdr:rowOff>
    </xdr:to>
    <xdr:sp macro="" textlink="">
      <xdr:nvSpPr>
        <xdr:cNvPr id="82" name="楕円 81"/>
        <xdr:cNvSpPr/>
      </xdr:nvSpPr>
      <xdr:spPr>
        <a:xfrm>
          <a:off x="3746500" y="65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122838</xdr:rowOff>
    </xdr:from>
    <xdr:ext cx="534377" cy="259045"/>
    <xdr:sp macro="" textlink="">
      <xdr:nvSpPr>
        <xdr:cNvPr id="83" name="テキスト ボックス 82"/>
        <xdr:cNvSpPr txBox="1"/>
      </xdr:nvSpPr>
      <xdr:spPr>
        <a:xfrm>
          <a:off x="3530111" y="66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27616</xdr:rowOff>
    </xdr:from>
    <xdr:to>
      <xdr:col>15</xdr:col>
      <xdr:colOff>101600</xdr:colOff>
      <xdr:row>38</xdr:row>
      <xdr:rowOff>129216</xdr:rowOff>
    </xdr:to>
    <xdr:sp macro="" textlink="">
      <xdr:nvSpPr>
        <xdr:cNvPr id="84" name="楕円 83"/>
        <xdr:cNvSpPr/>
      </xdr:nvSpPr>
      <xdr:spPr>
        <a:xfrm>
          <a:off x="2857500" y="65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120343</xdr:rowOff>
    </xdr:from>
    <xdr:ext cx="534377" cy="259045"/>
    <xdr:sp macro="" textlink="">
      <xdr:nvSpPr>
        <xdr:cNvPr id="85" name="テキスト ボックス 84"/>
        <xdr:cNvSpPr txBox="1"/>
      </xdr:nvSpPr>
      <xdr:spPr>
        <a:xfrm>
          <a:off x="2641111" y="66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63126</xdr:rowOff>
    </xdr:from>
    <xdr:to>
      <xdr:col>10</xdr:col>
      <xdr:colOff>165100</xdr:colOff>
      <xdr:row>38</xdr:row>
      <xdr:rowOff>164726</xdr:rowOff>
    </xdr:to>
    <xdr:sp macro="" textlink="">
      <xdr:nvSpPr>
        <xdr:cNvPr id="86" name="楕円 85"/>
        <xdr:cNvSpPr/>
      </xdr:nvSpPr>
      <xdr:spPr>
        <a:xfrm>
          <a:off x="1968500" y="65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155853</xdr:rowOff>
    </xdr:from>
    <xdr:ext cx="534377" cy="259045"/>
    <xdr:sp macro="" textlink="">
      <xdr:nvSpPr>
        <xdr:cNvPr id="87" name="テキスト ボックス 86"/>
        <xdr:cNvSpPr txBox="1"/>
      </xdr:nvSpPr>
      <xdr:spPr>
        <a:xfrm>
          <a:off x="1752111" y="66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57429</xdr:rowOff>
    </xdr:from>
    <xdr:to>
      <xdr:col>6</xdr:col>
      <xdr:colOff>38100</xdr:colOff>
      <xdr:row>38</xdr:row>
      <xdr:rowOff>159029</xdr:rowOff>
    </xdr:to>
    <xdr:sp macro="" textlink="">
      <xdr:nvSpPr>
        <xdr:cNvPr id="88" name="楕円 87"/>
        <xdr:cNvSpPr/>
      </xdr:nvSpPr>
      <xdr:spPr>
        <a:xfrm>
          <a:off x="1079500" y="65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150156</xdr:rowOff>
    </xdr:from>
    <xdr:ext cx="534377" cy="259045"/>
    <xdr:sp macro="" textlink="">
      <xdr:nvSpPr>
        <xdr:cNvPr id="89" name="テキスト ボックス 88"/>
        <xdr:cNvSpPr txBox="1"/>
      </xdr:nvSpPr>
      <xdr:spPr>
        <a:xfrm>
          <a:off x="863111" y="66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115370</xdr:rowOff>
    </xdr:from>
    <xdr:to>
      <xdr:col>24</xdr:col>
      <xdr:colOff>63500</xdr:colOff>
      <xdr:row>56</xdr:row>
      <xdr:rowOff>144109</xdr:rowOff>
    </xdr:to>
    <xdr:cxnSp macro="">
      <xdr:nvCxnSpPr>
        <xdr:cNvPr id="121" name="直線コネクタ 120"/>
        <xdr:cNvCxnSpPr/>
      </xdr:nvCxnSpPr>
      <xdr:spPr>
        <a:xfrm>
          <a:off x="3797300" y="9716570"/>
          <a:ext cx="8382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52963</xdr:rowOff>
    </xdr:from>
    <xdr:to>
      <xdr:col>19</xdr:col>
      <xdr:colOff>177800</xdr:colOff>
      <xdr:row>56</xdr:row>
      <xdr:rowOff>115370</xdr:rowOff>
    </xdr:to>
    <xdr:cxnSp macro="">
      <xdr:nvCxnSpPr>
        <xdr:cNvPr id="124" name="直線コネクタ 123"/>
        <xdr:cNvCxnSpPr/>
      </xdr:nvCxnSpPr>
      <xdr:spPr>
        <a:xfrm>
          <a:off x="2908300" y="9654163"/>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52963</xdr:rowOff>
    </xdr:from>
    <xdr:to>
      <xdr:col>15</xdr:col>
      <xdr:colOff>50800</xdr:colOff>
      <xdr:row>56</xdr:row>
      <xdr:rowOff>156421</xdr:rowOff>
    </xdr:to>
    <xdr:cxnSp macro="">
      <xdr:nvCxnSpPr>
        <xdr:cNvPr id="127" name="直線コネクタ 126"/>
        <xdr:cNvCxnSpPr/>
      </xdr:nvCxnSpPr>
      <xdr:spPr>
        <a:xfrm flipV="1">
          <a:off x="2019300" y="9654163"/>
          <a:ext cx="889000" cy="1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156421</xdr:rowOff>
    </xdr:from>
    <xdr:to>
      <xdr:col>10</xdr:col>
      <xdr:colOff>114300</xdr:colOff>
      <xdr:row>57</xdr:row>
      <xdr:rowOff>146917</xdr:rowOff>
    </xdr:to>
    <xdr:cxnSp macro="">
      <xdr:nvCxnSpPr>
        <xdr:cNvPr id="130" name="直線コネクタ 129"/>
        <xdr:cNvCxnSpPr/>
      </xdr:nvCxnSpPr>
      <xdr:spPr>
        <a:xfrm flipV="1">
          <a:off x="1130300" y="9757621"/>
          <a:ext cx="889000" cy="16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93309</xdr:rowOff>
    </xdr:from>
    <xdr:to>
      <xdr:col>24</xdr:col>
      <xdr:colOff>114300</xdr:colOff>
      <xdr:row>57</xdr:row>
      <xdr:rowOff>23459</xdr:rowOff>
    </xdr:to>
    <xdr:sp macro="" textlink="">
      <xdr:nvSpPr>
        <xdr:cNvPr id="140" name="楕円 139"/>
        <xdr:cNvSpPr/>
      </xdr:nvSpPr>
      <xdr:spPr>
        <a:xfrm>
          <a:off x="4584700" y="9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71736</xdr:rowOff>
    </xdr:from>
    <xdr:ext cx="534377" cy="259045"/>
    <xdr:sp macro="" textlink="">
      <xdr:nvSpPr>
        <xdr:cNvPr id="141" name="物件費該当値テキスト"/>
        <xdr:cNvSpPr txBox="1"/>
      </xdr:nvSpPr>
      <xdr:spPr>
        <a:xfrm>
          <a:off x="4686300" y="96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64570</xdr:rowOff>
    </xdr:from>
    <xdr:to>
      <xdr:col>20</xdr:col>
      <xdr:colOff>38100</xdr:colOff>
      <xdr:row>56</xdr:row>
      <xdr:rowOff>166170</xdr:rowOff>
    </xdr:to>
    <xdr:sp macro="" textlink="">
      <xdr:nvSpPr>
        <xdr:cNvPr id="142" name="楕円 141"/>
        <xdr:cNvSpPr/>
      </xdr:nvSpPr>
      <xdr:spPr>
        <a:xfrm>
          <a:off x="3746500" y="96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157297</xdr:rowOff>
    </xdr:from>
    <xdr:ext cx="534377" cy="259045"/>
    <xdr:sp macro="" textlink="">
      <xdr:nvSpPr>
        <xdr:cNvPr id="143" name="テキスト ボックス 142"/>
        <xdr:cNvSpPr txBox="1"/>
      </xdr:nvSpPr>
      <xdr:spPr>
        <a:xfrm>
          <a:off x="3530111" y="97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2163</xdr:rowOff>
    </xdr:from>
    <xdr:to>
      <xdr:col>15</xdr:col>
      <xdr:colOff>101600</xdr:colOff>
      <xdr:row>56</xdr:row>
      <xdr:rowOff>103763</xdr:rowOff>
    </xdr:to>
    <xdr:sp macro="" textlink="">
      <xdr:nvSpPr>
        <xdr:cNvPr id="144" name="楕円 143"/>
        <xdr:cNvSpPr/>
      </xdr:nvSpPr>
      <xdr:spPr>
        <a:xfrm>
          <a:off x="2857500" y="96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94890</xdr:rowOff>
    </xdr:from>
    <xdr:ext cx="534377" cy="259045"/>
    <xdr:sp macro="" textlink="">
      <xdr:nvSpPr>
        <xdr:cNvPr id="145" name="テキスト ボックス 144"/>
        <xdr:cNvSpPr txBox="1"/>
      </xdr:nvSpPr>
      <xdr:spPr>
        <a:xfrm>
          <a:off x="2641111" y="96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105621</xdr:rowOff>
    </xdr:from>
    <xdr:to>
      <xdr:col>10</xdr:col>
      <xdr:colOff>165100</xdr:colOff>
      <xdr:row>57</xdr:row>
      <xdr:rowOff>35771</xdr:rowOff>
    </xdr:to>
    <xdr:sp macro="" textlink="">
      <xdr:nvSpPr>
        <xdr:cNvPr id="146" name="楕円 145"/>
        <xdr:cNvSpPr/>
      </xdr:nvSpPr>
      <xdr:spPr>
        <a:xfrm>
          <a:off x="1968500" y="97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26898</xdr:rowOff>
    </xdr:from>
    <xdr:ext cx="534377" cy="259045"/>
    <xdr:sp macro="" textlink="">
      <xdr:nvSpPr>
        <xdr:cNvPr id="147" name="テキスト ボックス 146"/>
        <xdr:cNvSpPr txBox="1"/>
      </xdr:nvSpPr>
      <xdr:spPr>
        <a:xfrm>
          <a:off x="1752111" y="97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96117</xdr:rowOff>
    </xdr:from>
    <xdr:to>
      <xdr:col>6</xdr:col>
      <xdr:colOff>38100</xdr:colOff>
      <xdr:row>58</xdr:row>
      <xdr:rowOff>26267</xdr:rowOff>
    </xdr:to>
    <xdr:sp macro="" textlink="">
      <xdr:nvSpPr>
        <xdr:cNvPr id="148" name="楕円 147"/>
        <xdr:cNvSpPr/>
      </xdr:nvSpPr>
      <xdr:spPr>
        <a:xfrm>
          <a:off x="1079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17394</xdr:rowOff>
    </xdr:from>
    <xdr:ext cx="534377" cy="259045"/>
    <xdr:sp macro="" textlink="">
      <xdr:nvSpPr>
        <xdr:cNvPr id="149" name="テキスト ボックス 148"/>
        <xdr:cNvSpPr txBox="1"/>
      </xdr:nvSpPr>
      <xdr:spPr>
        <a:xfrm>
          <a:off x="863111" y="99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43962</xdr:rowOff>
    </xdr:from>
    <xdr:to>
      <xdr:col>24</xdr:col>
      <xdr:colOff>63500</xdr:colOff>
      <xdr:row>78</xdr:row>
      <xdr:rowOff>50409</xdr:rowOff>
    </xdr:to>
    <xdr:cxnSp macro="">
      <xdr:nvCxnSpPr>
        <xdr:cNvPr id="176" name="直線コネクタ 175"/>
        <xdr:cNvCxnSpPr/>
      </xdr:nvCxnSpPr>
      <xdr:spPr>
        <a:xfrm flipV="1">
          <a:off x="3797300" y="13417062"/>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43687</xdr:rowOff>
    </xdr:from>
    <xdr:to>
      <xdr:col>19</xdr:col>
      <xdr:colOff>177800</xdr:colOff>
      <xdr:row>78</xdr:row>
      <xdr:rowOff>50409</xdr:rowOff>
    </xdr:to>
    <xdr:cxnSp macro="">
      <xdr:nvCxnSpPr>
        <xdr:cNvPr id="179" name="直線コネクタ 178"/>
        <xdr:cNvCxnSpPr/>
      </xdr:nvCxnSpPr>
      <xdr:spPr>
        <a:xfrm>
          <a:off x="2908300" y="13416787"/>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43687</xdr:rowOff>
    </xdr:from>
    <xdr:to>
      <xdr:col>15</xdr:col>
      <xdr:colOff>50800</xdr:colOff>
      <xdr:row>78</xdr:row>
      <xdr:rowOff>48306</xdr:rowOff>
    </xdr:to>
    <xdr:cxnSp macro="">
      <xdr:nvCxnSpPr>
        <xdr:cNvPr id="182" name="直線コネクタ 181"/>
        <xdr:cNvCxnSpPr/>
      </xdr:nvCxnSpPr>
      <xdr:spPr>
        <a:xfrm flipV="1">
          <a:off x="2019300" y="13416787"/>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48306</xdr:rowOff>
    </xdr:from>
    <xdr:to>
      <xdr:col>10</xdr:col>
      <xdr:colOff>114300</xdr:colOff>
      <xdr:row>78</xdr:row>
      <xdr:rowOff>57541</xdr:rowOff>
    </xdr:to>
    <xdr:cxnSp macro="">
      <xdr:nvCxnSpPr>
        <xdr:cNvPr id="185" name="直線コネクタ 184"/>
        <xdr:cNvCxnSpPr/>
      </xdr:nvCxnSpPr>
      <xdr:spPr>
        <a:xfrm flipV="1">
          <a:off x="1130300" y="1342140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164612</xdr:rowOff>
    </xdr:from>
    <xdr:to>
      <xdr:col>24</xdr:col>
      <xdr:colOff>114300</xdr:colOff>
      <xdr:row>78</xdr:row>
      <xdr:rowOff>94762</xdr:rowOff>
    </xdr:to>
    <xdr:sp macro="" textlink="">
      <xdr:nvSpPr>
        <xdr:cNvPr id="195" name="楕円 194"/>
        <xdr:cNvSpPr/>
      </xdr:nvSpPr>
      <xdr:spPr>
        <a:xfrm>
          <a:off x="45847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79539</xdr:rowOff>
    </xdr:from>
    <xdr:ext cx="469744" cy="259045"/>
    <xdr:sp macro="" textlink="">
      <xdr:nvSpPr>
        <xdr:cNvPr id="196" name="維持補修費該当値テキスト"/>
        <xdr:cNvSpPr txBox="1"/>
      </xdr:nvSpPr>
      <xdr:spPr>
        <a:xfrm>
          <a:off x="4686300" y="132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171059</xdr:rowOff>
    </xdr:from>
    <xdr:to>
      <xdr:col>20</xdr:col>
      <xdr:colOff>38100</xdr:colOff>
      <xdr:row>78</xdr:row>
      <xdr:rowOff>101209</xdr:rowOff>
    </xdr:to>
    <xdr:sp macro="" textlink="">
      <xdr:nvSpPr>
        <xdr:cNvPr id="197" name="楕円 196"/>
        <xdr:cNvSpPr/>
      </xdr:nvSpPr>
      <xdr:spPr>
        <a:xfrm>
          <a:off x="3746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92336</xdr:rowOff>
    </xdr:from>
    <xdr:ext cx="469744" cy="259045"/>
    <xdr:sp macro="" textlink="">
      <xdr:nvSpPr>
        <xdr:cNvPr id="198" name="テキスト ボックス 197"/>
        <xdr:cNvSpPr txBox="1"/>
      </xdr:nvSpPr>
      <xdr:spPr>
        <a:xfrm>
          <a:off x="3562428"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164337</xdr:rowOff>
    </xdr:from>
    <xdr:to>
      <xdr:col>15</xdr:col>
      <xdr:colOff>101600</xdr:colOff>
      <xdr:row>78</xdr:row>
      <xdr:rowOff>94487</xdr:rowOff>
    </xdr:to>
    <xdr:sp macro="" textlink="">
      <xdr:nvSpPr>
        <xdr:cNvPr id="199" name="楕円 198"/>
        <xdr:cNvSpPr/>
      </xdr:nvSpPr>
      <xdr:spPr>
        <a:xfrm>
          <a:off x="2857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85614</xdr:rowOff>
    </xdr:from>
    <xdr:ext cx="469744" cy="259045"/>
    <xdr:sp macro="" textlink="">
      <xdr:nvSpPr>
        <xdr:cNvPr id="200" name="テキスト ボックス 199"/>
        <xdr:cNvSpPr txBox="1"/>
      </xdr:nvSpPr>
      <xdr:spPr>
        <a:xfrm>
          <a:off x="2673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168956</xdr:rowOff>
    </xdr:from>
    <xdr:to>
      <xdr:col>10</xdr:col>
      <xdr:colOff>165100</xdr:colOff>
      <xdr:row>78</xdr:row>
      <xdr:rowOff>99106</xdr:rowOff>
    </xdr:to>
    <xdr:sp macro="" textlink="">
      <xdr:nvSpPr>
        <xdr:cNvPr id="201" name="楕円 200"/>
        <xdr:cNvSpPr/>
      </xdr:nvSpPr>
      <xdr:spPr>
        <a:xfrm>
          <a:off x="1968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90233</xdr:rowOff>
    </xdr:from>
    <xdr:ext cx="469744" cy="259045"/>
    <xdr:sp macro="" textlink="">
      <xdr:nvSpPr>
        <xdr:cNvPr id="202" name="テキスト ボックス 201"/>
        <xdr:cNvSpPr txBox="1"/>
      </xdr:nvSpPr>
      <xdr:spPr>
        <a:xfrm>
          <a:off x="1784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6741</xdr:rowOff>
    </xdr:from>
    <xdr:to>
      <xdr:col>6</xdr:col>
      <xdr:colOff>38100</xdr:colOff>
      <xdr:row>78</xdr:row>
      <xdr:rowOff>108341</xdr:rowOff>
    </xdr:to>
    <xdr:sp macro="" textlink="">
      <xdr:nvSpPr>
        <xdr:cNvPr id="203" name="楕円 202"/>
        <xdr:cNvSpPr/>
      </xdr:nvSpPr>
      <xdr:spPr>
        <a:xfrm>
          <a:off x="1079500" y="13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99468</xdr:rowOff>
    </xdr:from>
    <xdr:ext cx="469744" cy="259045"/>
    <xdr:sp macro="" textlink="">
      <xdr:nvSpPr>
        <xdr:cNvPr id="204" name="テキスト ボックス 203"/>
        <xdr:cNvSpPr txBox="1"/>
      </xdr:nvSpPr>
      <xdr:spPr>
        <a:xfrm>
          <a:off x="895428" y="134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25797</xdr:rowOff>
    </xdr:from>
    <xdr:to>
      <xdr:col>24</xdr:col>
      <xdr:colOff>63500</xdr:colOff>
      <xdr:row>97</xdr:row>
      <xdr:rowOff>49189</xdr:rowOff>
    </xdr:to>
    <xdr:cxnSp macro="">
      <xdr:nvCxnSpPr>
        <xdr:cNvPr id="232" name="直線コネクタ 231"/>
        <xdr:cNvCxnSpPr/>
      </xdr:nvCxnSpPr>
      <xdr:spPr>
        <a:xfrm flipV="1">
          <a:off x="3797300" y="16656447"/>
          <a:ext cx="8382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49189</xdr:rowOff>
    </xdr:from>
    <xdr:to>
      <xdr:col>19</xdr:col>
      <xdr:colOff>177800</xdr:colOff>
      <xdr:row>97</xdr:row>
      <xdr:rowOff>139760</xdr:rowOff>
    </xdr:to>
    <xdr:cxnSp macro="">
      <xdr:nvCxnSpPr>
        <xdr:cNvPr id="235" name="直線コネクタ 234"/>
        <xdr:cNvCxnSpPr/>
      </xdr:nvCxnSpPr>
      <xdr:spPr>
        <a:xfrm flipV="1">
          <a:off x="2908300" y="16679839"/>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139760</xdr:rowOff>
    </xdr:from>
    <xdr:to>
      <xdr:col>15</xdr:col>
      <xdr:colOff>50800</xdr:colOff>
      <xdr:row>98</xdr:row>
      <xdr:rowOff>44740</xdr:rowOff>
    </xdr:to>
    <xdr:cxnSp macro="">
      <xdr:nvCxnSpPr>
        <xdr:cNvPr id="238" name="直線コネクタ 237"/>
        <xdr:cNvCxnSpPr/>
      </xdr:nvCxnSpPr>
      <xdr:spPr>
        <a:xfrm flipV="1">
          <a:off x="2019300" y="16770410"/>
          <a:ext cx="889000" cy="7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44740</xdr:rowOff>
    </xdr:from>
    <xdr:to>
      <xdr:col>10</xdr:col>
      <xdr:colOff>114300</xdr:colOff>
      <xdr:row>98</xdr:row>
      <xdr:rowOff>111475</xdr:rowOff>
    </xdr:to>
    <xdr:cxnSp macro="">
      <xdr:nvCxnSpPr>
        <xdr:cNvPr id="241" name="直線コネクタ 240"/>
        <xdr:cNvCxnSpPr/>
      </xdr:nvCxnSpPr>
      <xdr:spPr>
        <a:xfrm flipV="1">
          <a:off x="1130300" y="16846840"/>
          <a:ext cx="889000" cy="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146447</xdr:rowOff>
    </xdr:from>
    <xdr:to>
      <xdr:col>24</xdr:col>
      <xdr:colOff>114300</xdr:colOff>
      <xdr:row>97</xdr:row>
      <xdr:rowOff>76597</xdr:rowOff>
    </xdr:to>
    <xdr:sp macro="" textlink="">
      <xdr:nvSpPr>
        <xdr:cNvPr id="251" name="楕円 250"/>
        <xdr:cNvSpPr/>
      </xdr:nvSpPr>
      <xdr:spPr>
        <a:xfrm>
          <a:off x="4584700" y="166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124874</xdr:rowOff>
    </xdr:from>
    <xdr:ext cx="534377" cy="259045"/>
    <xdr:sp macro="" textlink="">
      <xdr:nvSpPr>
        <xdr:cNvPr id="252" name="扶助費該当値テキスト"/>
        <xdr:cNvSpPr txBox="1"/>
      </xdr:nvSpPr>
      <xdr:spPr>
        <a:xfrm>
          <a:off x="4686300" y="165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169839</xdr:rowOff>
    </xdr:from>
    <xdr:to>
      <xdr:col>20</xdr:col>
      <xdr:colOff>38100</xdr:colOff>
      <xdr:row>97</xdr:row>
      <xdr:rowOff>99989</xdr:rowOff>
    </xdr:to>
    <xdr:sp macro="" textlink="">
      <xdr:nvSpPr>
        <xdr:cNvPr id="253" name="楕円 252"/>
        <xdr:cNvSpPr/>
      </xdr:nvSpPr>
      <xdr:spPr>
        <a:xfrm>
          <a:off x="37465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91116</xdr:rowOff>
    </xdr:from>
    <xdr:ext cx="534377" cy="259045"/>
    <xdr:sp macro="" textlink="">
      <xdr:nvSpPr>
        <xdr:cNvPr id="254" name="テキスト ボックス 253"/>
        <xdr:cNvSpPr txBox="1"/>
      </xdr:nvSpPr>
      <xdr:spPr>
        <a:xfrm>
          <a:off x="3530111" y="167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88960</xdr:rowOff>
    </xdr:from>
    <xdr:to>
      <xdr:col>15</xdr:col>
      <xdr:colOff>101600</xdr:colOff>
      <xdr:row>98</xdr:row>
      <xdr:rowOff>19110</xdr:rowOff>
    </xdr:to>
    <xdr:sp macro="" textlink="">
      <xdr:nvSpPr>
        <xdr:cNvPr id="255" name="楕円 254"/>
        <xdr:cNvSpPr/>
      </xdr:nvSpPr>
      <xdr:spPr>
        <a:xfrm>
          <a:off x="2857500" y="167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10237</xdr:rowOff>
    </xdr:from>
    <xdr:ext cx="534377" cy="259045"/>
    <xdr:sp macro="" textlink="">
      <xdr:nvSpPr>
        <xdr:cNvPr id="256" name="テキスト ボックス 255"/>
        <xdr:cNvSpPr txBox="1"/>
      </xdr:nvSpPr>
      <xdr:spPr>
        <a:xfrm>
          <a:off x="2641111" y="168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165390</xdr:rowOff>
    </xdr:from>
    <xdr:to>
      <xdr:col>10</xdr:col>
      <xdr:colOff>165100</xdr:colOff>
      <xdr:row>98</xdr:row>
      <xdr:rowOff>95540</xdr:rowOff>
    </xdr:to>
    <xdr:sp macro="" textlink="">
      <xdr:nvSpPr>
        <xdr:cNvPr id="257" name="楕円 256"/>
        <xdr:cNvSpPr/>
      </xdr:nvSpPr>
      <xdr:spPr>
        <a:xfrm>
          <a:off x="1968500" y="16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86667</xdr:rowOff>
    </xdr:from>
    <xdr:ext cx="534377" cy="259045"/>
    <xdr:sp macro="" textlink="">
      <xdr:nvSpPr>
        <xdr:cNvPr id="258" name="テキスト ボックス 257"/>
        <xdr:cNvSpPr txBox="1"/>
      </xdr:nvSpPr>
      <xdr:spPr>
        <a:xfrm>
          <a:off x="1752111" y="168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60675</xdr:rowOff>
    </xdr:from>
    <xdr:to>
      <xdr:col>6</xdr:col>
      <xdr:colOff>38100</xdr:colOff>
      <xdr:row>98</xdr:row>
      <xdr:rowOff>162275</xdr:rowOff>
    </xdr:to>
    <xdr:sp macro="" textlink="">
      <xdr:nvSpPr>
        <xdr:cNvPr id="259" name="楕円 258"/>
        <xdr:cNvSpPr/>
      </xdr:nvSpPr>
      <xdr:spPr>
        <a:xfrm>
          <a:off x="1079500" y="168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153402</xdr:rowOff>
    </xdr:from>
    <xdr:ext cx="534377" cy="259045"/>
    <xdr:sp macro="" textlink="">
      <xdr:nvSpPr>
        <xdr:cNvPr id="260" name="テキスト ボックス 259"/>
        <xdr:cNvSpPr txBox="1"/>
      </xdr:nvSpPr>
      <xdr:spPr>
        <a:xfrm>
          <a:off x="863111" y="169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73216</xdr:rowOff>
    </xdr:from>
    <xdr:to>
      <xdr:col>55</xdr:col>
      <xdr:colOff>0</xdr:colOff>
      <xdr:row>37</xdr:row>
      <xdr:rowOff>86271</xdr:rowOff>
    </xdr:to>
    <xdr:cxnSp macro="">
      <xdr:nvCxnSpPr>
        <xdr:cNvPr id="289" name="直線コネクタ 288"/>
        <xdr:cNvCxnSpPr/>
      </xdr:nvCxnSpPr>
      <xdr:spPr>
        <a:xfrm flipV="1">
          <a:off x="9639300" y="6416866"/>
          <a:ext cx="8382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86271</xdr:rowOff>
    </xdr:from>
    <xdr:to>
      <xdr:col>50</xdr:col>
      <xdr:colOff>114300</xdr:colOff>
      <xdr:row>37</xdr:row>
      <xdr:rowOff>94361</xdr:rowOff>
    </xdr:to>
    <xdr:cxnSp macro="">
      <xdr:nvCxnSpPr>
        <xdr:cNvPr id="292" name="直線コネクタ 291"/>
        <xdr:cNvCxnSpPr/>
      </xdr:nvCxnSpPr>
      <xdr:spPr>
        <a:xfrm flipV="1">
          <a:off x="8750300" y="6429921"/>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71882</xdr:rowOff>
    </xdr:from>
    <xdr:to>
      <xdr:col>45</xdr:col>
      <xdr:colOff>177800</xdr:colOff>
      <xdr:row>37</xdr:row>
      <xdr:rowOff>94361</xdr:rowOff>
    </xdr:to>
    <xdr:cxnSp macro="">
      <xdr:nvCxnSpPr>
        <xdr:cNvPr id="295" name="直線コネクタ 294"/>
        <xdr:cNvCxnSpPr/>
      </xdr:nvCxnSpPr>
      <xdr:spPr>
        <a:xfrm>
          <a:off x="7861300" y="641553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71882</xdr:rowOff>
    </xdr:from>
    <xdr:to>
      <xdr:col>41</xdr:col>
      <xdr:colOff>50800</xdr:colOff>
      <xdr:row>37</xdr:row>
      <xdr:rowOff>116903</xdr:rowOff>
    </xdr:to>
    <xdr:cxnSp macro="">
      <xdr:nvCxnSpPr>
        <xdr:cNvPr id="298" name="直線コネクタ 297"/>
        <xdr:cNvCxnSpPr/>
      </xdr:nvCxnSpPr>
      <xdr:spPr>
        <a:xfrm flipV="1">
          <a:off x="6972300" y="6415532"/>
          <a:ext cx="889000" cy="4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22416</xdr:rowOff>
    </xdr:from>
    <xdr:to>
      <xdr:col>55</xdr:col>
      <xdr:colOff>50800</xdr:colOff>
      <xdr:row>37</xdr:row>
      <xdr:rowOff>124016</xdr:rowOff>
    </xdr:to>
    <xdr:sp macro="" textlink="">
      <xdr:nvSpPr>
        <xdr:cNvPr id="308" name="楕円 307"/>
        <xdr:cNvSpPr/>
      </xdr:nvSpPr>
      <xdr:spPr>
        <a:xfrm>
          <a:off x="10426700" y="63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843</xdr:rowOff>
    </xdr:from>
    <xdr:ext cx="534377" cy="259045"/>
    <xdr:sp macro="" textlink="">
      <xdr:nvSpPr>
        <xdr:cNvPr id="309" name="補助費等該当値テキスト"/>
        <xdr:cNvSpPr txBox="1"/>
      </xdr:nvSpPr>
      <xdr:spPr>
        <a:xfrm>
          <a:off x="10528300" y="6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35471</xdr:rowOff>
    </xdr:from>
    <xdr:to>
      <xdr:col>50</xdr:col>
      <xdr:colOff>165100</xdr:colOff>
      <xdr:row>37</xdr:row>
      <xdr:rowOff>137071</xdr:rowOff>
    </xdr:to>
    <xdr:sp macro="" textlink="">
      <xdr:nvSpPr>
        <xdr:cNvPr id="310" name="楕円 309"/>
        <xdr:cNvSpPr/>
      </xdr:nvSpPr>
      <xdr:spPr>
        <a:xfrm>
          <a:off x="9588500" y="63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128198</xdr:rowOff>
    </xdr:from>
    <xdr:ext cx="534377" cy="259045"/>
    <xdr:sp macro="" textlink="">
      <xdr:nvSpPr>
        <xdr:cNvPr id="311" name="テキスト ボックス 310"/>
        <xdr:cNvSpPr txBox="1"/>
      </xdr:nvSpPr>
      <xdr:spPr>
        <a:xfrm>
          <a:off x="9372111" y="64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43561</xdr:rowOff>
    </xdr:from>
    <xdr:to>
      <xdr:col>46</xdr:col>
      <xdr:colOff>38100</xdr:colOff>
      <xdr:row>37</xdr:row>
      <xdr:rowOff>145161</xdr:rowOff>
    </xdr:to>
    <xdr:sp macro="" textlink="">
      <xdr:nvSpPr>
        <xdr:cNvPr id="312" name="楕円 311"/>
        <xdr:cNvSpPr/>
      </xdr:nvSpPr>
      <xdr:spPr>
        <a:xfrm>
          <a:off x="869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136288</xdr:rowOff>
    </xdr:from>
    <xdr:ext cx="534377" cy="259045"/>
    <xdr:sp macro="" textlink="">
      <xdr:nvSpPr>
        <xdr:cNvPr id="313" name="テキスト ボックス 312"/>
        <xdr:cNvSpPr txBox="1"/>
      </xdr:nvSpPr>
      <xdr:spPr>
        <a:xfrm>
          <a:off x="8483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21082</xdr:rowOff>
    </xdr:from>
    <xdr:to>
      <xdr:col>41</xdr:col>
      <xdr:colOff>101600</xdr:colOff>
      <xdr:row>37</xdr:row>
      <xdr:rowOff>122682</xdr:rowOff>
    </xdr:to>
    <xdr:sp macro="" textlink="">
      <xdr:nvSpPr>
        <xdr:cNvPr id="314" name="楕円 313"/>
        <xdr:cNvSpPr/>
      </xdr:nvSpPr>
      <xdr:spPr>
        <a:xfrm>
          <a:off x="7810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113809</xdr:rowOff>
    </xdr:from>
    <xdr:ext cx="534377" cy="259045"/>
    <xdr:sp macro="" textlink="">
      <xdr:nvSpPr>
        <xdr:cNvPr id="315" name="テキスト ボックス 314"/>
        <xdr:cNvSpPr txBox="1"/>
      </xdr:nvSpPr>
      <xdr:spPr>
        <a:xfrm>
          <a:off x="7594111" y="64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66103</xdr:rowOff>
    </xdr:from>
    <xdr:to>
      <xdr:col>36</xdr:col>
      <xdr:colOff>165100</xdr:colOff>
      <xdr:row>37</xdr:row>
      <xdr:rowOff>167703</xdr:rowOff>
    </xdr:to>
    <xdr:sp macro="" textlink="">
      <xdr:nvSpPr>
        <xdr:cNvPr id="316" name="楕円 315"/>
        <xdr:cNvSpPr/>
      </xdr:nvSpPr>
      <xdr:spPr>
        <a:xfrm>
          <a:off x="6921500" y="64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158831</xdr:rowOff>
    </xdr:from>
    <xdr:ext cx="534377" cy="259045"/>
    <xdr:sp macro="" textlink="">
      <xdr:nvSpPr>
        <xdr:cNvPr id="317" name="テキスト ボックス 316"/>
        <xdr:cNvSpPr txBox="1"/>
      </xdr:nvSpPr>
      <xdr:spPr>
        <a:xfrm>
          <a:off x="6705111" y="650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101491</xdr:rowOff>
    </xdr:from>
    <xdr:to>
      <xdr:col>55</xdr:col>
      <xdr:colOff>0</xdr:colOff>
      <xdr:row>57</xdr:row>
      <xdr:rowOff>117818</xdr:rowOff>
    </xdr:to>
    <xdr:cxnSp macro="">
      <xdr:nvCxnSpPr>
        <xdr:cNvPr id="344" name="直線コネクタ 343"/>
        <xdr:cNvCxnSpPr/>
      </xdr:nvCxnSpPr>
      <xdr:spPr>
        <a:xfrm flipV="1">
          <a:off x="9639300" y="9702691"/>
          <a:ext cx="838200" cy="1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117818</xdr:rowOff>
    </xdr:from>
    <xdr:to>
      <xdr:col>50</xdr:col>
      <xdr:colOff>114300</xdr:colOff>
      <xdr:row>57</xdr:row>
      <xdr:rowOff>127388</xdr:rowOff>
    </xdr:to>
    <xdr:cxnSp macro="">
      <xdr:nvCxnSpPr>
        <xdr:cNvPr id="347" name="直線コネクタ 346"/>
        <xdr:cNvCxnSpPr/>
      </xdr:nvCxnSpPr>
      <xdr:spPr>
        <a:xfrm flipV="1">
          <a:off x="8750300" y="9890468"/>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83720</xdr:rowOff>
    </xdr:from>
    <xdr:to>
      <xdr:col>45</xdr:col>
      <xdr:colOff>177800</xdr:colOff>
      <xdr:row>57</xdr:row>
      <xdr:rowOff>127388</xdr:rowOff>
    </xdr:to>
    <xdr:cxnSp macro="">
      <xdr:nvCxnSpPr>
        <xdr:cNvPr id="350" name="直線コネクタ 349"/>
        <xdr:cNvCxnSpPr/>
      </xdr:nvCxnSpPr>
      <xdr:spPr>
        <a:xfrm>
          <a:off x="7861300" y="9856370"/>
          <a:ext cx="889000" cy="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83720</xdr:rowOff>
    </xdr:from>
    <xdr:to>
      <xdr:col>41</xdr:col>
      <xdr:colOff>50800</xdr:colOff>
      <xdr:row>57</xdr:row>
      <xdr:rowOff>145616</xdr:rowOff>
    </xdr:to>
    <xdr:cxnSp macro="">
      <xdr:nvCxnSpPr>
        <xdr:cNvPr id="353" name="直線コネクタ 352"/>
        <xdr:cNvCxnSpPr/>
      </xdr:nvCxnSpPr>
      <xdr:spPr>
        <a:xfrm flipV="1">
          <a:off x="6972300" y="9856370"/>
          <a:ext cx="889000" cy="6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50691</xdr:rowOff>
    </xdr:from>
    <xdr:to>
      <xdr:col>55</xdr:col>
      <xdr:colOff>50800</xdr:colOff>
      <xdr:row>56</xdr:row>
      <xdr:rowOff>152291</xdr:rowOff>
    </xdr:to>
    <xdr:sp macro="" textlink="">
      <xdr:nvSpPr>
        <xdr:cNvPr id="363" name="楕円 362"/>
        <xdr:cNvSpPr/>
      </xdr:nvSpPr>
      <xdr:spPr>
        <a:xfrm>
          <a:off x="10426700" y="96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73568</xdr:rowOff>
    </xdr:from>
    <xdr:ext cx="534377" cy="259045"/>
    <xdr:sp macro="" textlink="">
      <xdr:nvSpPr>
        <xdr:cNvPr id="364" name="普通建設事業費該当値テキスト"/>
        <xdr:cNvSpPr txBox="1"/>
      </xdr:nvSpPr>
      <xdr:spPr>
        <a:xfrm>
          <a:off x="10528300" y="95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67018</xdr:rowOff>
    </xdr:from>
    <xdr:to>
      <xdr:col>50</xdr:col>
      <xdr:colOff>165100</xdr:colOff>
      <xdr:row>57</xdr:row>
      <xdr:rowOff>168618</xdr:rowOff>
    </xdr:to>
    <xdr:sp macro="" textlink="">
      <xdr:nvSpPr>
        <xdr:cNvPr id="365" name="楕円 364"/>
        <xdr:cNvSpPr/>
      </xdr:nvSpPr>
      <xdr:spPr>
        <a:xfrm>
          <a:off x="9588500" y="98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159745</xdr:rowOff>
    </xdr:from>
    <xdr:ext cx="534377" cy="259045"/>
    <xdr:sp macro="" textlink="">
      <xdr:nvSpPr>
        <xdr:cNvPr id="366" name="テキスト ボックス 365"/>
        <xdr:cNvSpPr txBox="1"/>
      </xdr:nvSpPr>
      <xdr:spPr>
        <a:xfrm>
          <a:off x="9372111" y="99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76588</xdr:rowOff>
    </xdr:from>
    <xdr:to>
      <xdr:col>46</xdr:col>
      <xdr:colOff>38100</xdr:colOff>
      <xdr:row>58</xdr:row>
      <xdr:rowOff>6738</xdr:rowOff>
    </xdr:to>
    <xdr:sp macro="" textlink="">
      <xdr:nvSpPr>
        <xdr:cNvPr id="367" name="楕円 366"/>
        <xdr:cNvSpPr/>
      </xdr:nvSpPr>
      <xdr:spPr>
        <a:xfrm>
          <a:off x="8699500" y="98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169315</xdr:rowOff>
    </xdr:from>
    <xdr:ext cx="534377" cy="259045"/>
    <xdr:sp macro="" textlink="">
      <xdr:nvSpPr>
        <xdr:cNvPr id="368" name="テキスト ボックス 367"/>
        <xdr:cNvSpPr txBox="1"/>
      </xdr:nvSpPr>
      <xdr:spPr>
        <a:xfrm>
          <a:off x="8483111" y="99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32920</xdr:rowOff>
    </xdr:from>
    <xdr:to>
      <xdr:col>41</xdr:col>
      <xdr:colOff>101600</xdr:colOff>
      <xdr:row>57</xdr:row>
      <xdr:rowOff>134520</xdr:rowOff>
    </xdr:to>
    <xdr:sp macro="" textlink="">
      <xdr:nvSpPr>
        <xdr:cNvPr id="369" name="楕円 368"/>
        <xdr:cNvSpPr/>
      </xdr:nvSpPr>
      <xdr:spPr>
        <a:xfrm>
          <a:off x="7810500" y="9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125647</xdr:rowOff>
    </xdr:from>
    <xdr:ext cx="534377" cy="259045"/>
    <xdr:sp macro="" textlink="">
      <xdr:nvSpPr>
        <xdr:cNvPr id="370" name="テキスト ボックス 369"/>
        <xdr:cNvSpPr txBox="1"/>
      </xdr:nvSpPr>
      <xdr:spPr>
        <a:xfrm>
          <a:off x="7594111" y="9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94816</xdr:rowOff>
    </xdr:from>
    <xdr:to>
      <xdr:col>36</xdr:col>
      <xdr:colOff>165100</xdr:colOff>
      <xdr:row>58</xdr:row>
      <xdr:rowOff>24966</xdr:rowOff>
    </xdr:to>
    <xdr:sp macro="" textlink="">
      <xdr:nvSpPr>
        <xdr:cNvPr id="371" name="楕円 370"/>
        <xdr:cNvSpPr/>
      </xdr:nvSpPr>
      <xdr:spPr>
        <a:xfrm>
          <a:off x="6921500" y="98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16093</xdr:rowOff>
    </xdr:from>
    <xdr:ext cx="534377" cy="259045"/>
    <xdr:sp macro="" textlink="">
      <xdr:nvSpPr>
        <xdr:cNvPr id="372" name="テキスト ボックス 371"/>
        <xdr:cNvSpPr txBox="1"/>
      </xdr:nvSpPr>
      <xdr:spPr>
        <a:xfrm>
          <a:off x="6705111" y="99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4163</xdr:rowOff>
    </xdr:from>
    <xdr:to>
      <xdr:col>55</xdr:col>
      <xdr:colOff>0</xdr:colOff>
      <xdr:row>78</xdr:row>
      <xdr:rowOff>11021</xdr:rowOff>
    </xdr:to>
    <xdr:cxnSp macro="">
      <xdr:nvCxnSpPr>
        <xdr:cNvPr id="397" name="直線コネクタ 396"/>
        <xdr:cNvCxnSpPr/>
      </xdr:nvCxnSpPr>
      <xdr:spPr>
        <a:xfrm>
          <a:off x="9639300" y="1337726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151330</xdr:rowOff>
    </xdr:from>
    <xdr:to>
      <xdr:col>50</xdr:col>
      <xdr:colOff>114300</xdr:colOff>
      <xdr:row>78</xdr:row>
      <xdr:rowOff>4163</xdr:rowOff>
    </xdr:to>
    <xdr:cxnSp macro="">
      <xdr:nvCxnSpPr>
        <xdr:cNvPr id="400" name="直線コネクタ 399"/>
        <xdr:cNvCxnSpPr/>
      </xdr:nvCxnSpPr>
      <xdr:spPr>
        <a:xfrm>
          <a:off x="8750300" y="13352980"/>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151330</xdr:rowOff>
    </xdr:from>
    <xdr:to>
      <xdr:col>45</xdr:col>
      <xdr:colOff>177800</xdr:colOff>
      <xdr:row>77</xdr:row>
      <xdr:rowOff>157604</xdr:rowOff>
    </xdr:to>
    <xdr:cxnSp macro="">
      <xdr:nvCxnSpPr>
        <xdr:cNvPr id="403" name="直線コネクタ 402"/>
        <xdr:cNvCxnSpPr/>
      </xdr:nvCxnSpPr>
      <xdr:spPr>
        <a:xfrm flipV="1">
          <a:off x="7861300" y="133529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131671</xdr:rowOff>
    </xdr:from>
    <xdr:to>
      <xdr:col>55</xdr:col>
      <xdr:colOff>50800</xdr:colOff>
      <xdr:row>78</xdr:row>
      <xdr:rowOff>61821</xdr:rowOff>
    </xdr:to>
    <xdr:sp macro="" textlink="">
      <xdr:nvSpPr>
        <xdr:cNvPr id="413" name="楕円 412"/>
        <xdr:cNvSpPr/>
      </xdr:nvSpPr>
      <xdr:spPr>
        <a:xfrm>
          <a:off x="104267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124813</xdr:rowOff>
    </xdr:from>
    <xdr:to>
      <xdr:col>50</xdr:col>
      <xdr:colOff>165100</xdr:colOff>
      <xdr:row>78</xdr:row>
      <xdr:rowOff>54963</xdr:rowOff>
    </xdr:to>
    <xdr:sp macro="" textlink="">
      <xdr:nvSpPr>
        <xdr:cNvPr id="415" name="楕円 414"/>
        <xdr:cNvSpPr/>
      </xdr:nvSpPr>
      <xdr:spPr>
        <a:xfrm>
          <a:off x="9588500" y="13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46090</xdr:rowOff>
    </xdr:from>
    <xdr:ext cx="469744" cy="259045"/>
    <xdr:sp macro="" textlink="">
      <xdr:nvSpPr>
        <xdr:cNvPr id="416" name="テキスト ボックス 415"/>
        <xdr:cNvSpPr txBox="1"/>
      </xdr:nvSpPr>
      <xdr:spPr>
        <a:xfrm>
          <a:off x="9404428" y="13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100530</xdr:rowOff>
    </xdr:from>
    <xdr:to>
      <xdr:col>46</xdr:col>
      <xdr:colOff>38100</xdr:colOff>
      <xdr:row>78</xdr:row>
      <xdr:rowOff>30680</xdr:rowOff>
    </xdr:to>
    <xdr:sp macro="" textlink="">
      <xdr:nvSpPr>
        <xdr:cNvPr id="417" name="楕円 416"/>
        <xdr:cNvSpPr/>
      </xdr:nvSpPr>
      <xdr:spPr>
        <a:xfrm>
          <a:off x="8699500" y="133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21807</xdr:rowOff>
    </xdr:from>
    <xdr:ext cx="469744" cy="259045"/>
    <xdr:sp macro="" textlink="">
      <xdr:nvSpPr>
        <xdr:cNvPr id="418" name="テキスト ボックス 417"/>
        <xdr:cNvSpPr txBox="1"/>
      </xdr:nvSpPr>
      <xdr:spPr>
        <a:xfrm>
          <a:off x="8515428" y="133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106804</xdr:rowOff>
    </xdr:from>
    <xdr:to>
      <xdr:col>41</xdr:col>
      <xdr:colOff>101600</xdr:colOff>
      <xdr:row>78</xdr:row>
      <xdr:rowOff>36954</xdr:rowOff>
    </xdr:to>
    <xdr:sp macro="" textlink="">
      <xdr:nvSpPr>
        <xdr:cNvPr id="419" name="楕円 418"/>
        <xdr:cNvSpPr/>
      </xdr:nvSpPr>
      <xdr:spPr>
        <a:xfrm>
          <a:off x="7810500" y="133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28081</xdr:rowOff>
    </xdr:from>
    <xdr:ext cx="469744" cy="259045"/>
    <xdr:sp macro="" textlink="">
      <xdr:nvSpPr>
        <xdr:cNvPr id="420" name="テキスト ボックス 419"/>
        <xdr:cNvSpPr txBox="1"/>
      </xdr:nvSpPr>
      <xdr:spPr>
        <a:xfrm>
          <a:off x="7626428" y="134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16827</xdr:rowOff>
    </xdr:from>
    <xdr:to>
      <xdr:col>55</xdr:col>
      <xdr:colOff>0</xdr:colOff>
      <xdr:row>97</xdr:row>
      <xdr:rowOff>52245</xdr:rowOff>
    </xdr:to>
    <xdr:cxnSp macro="">
      <xdr:nvCxnSpPr>
        <xdr:cNvPr id="451" name="直線コネクタ 450"/>
        <xdr:cNvCxnSpPr/>
      </xdr:nvCxnSpPr>
      <xdr:spPr>
        <a:xfrm flipV="1">
          <a:off x="9639300" y="15961677"/>
          <a:ext cx="838200" cy="7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52245</xdr:rowOff>
    </xdr:from>
    <xdr:to>
      <xdr:col>50</xdr:col>
      <xdr:colOff>114300</xdr:colOff>
      <xdr:row>98</xdr:row>
      <xdr:rowOff>157547</xdr:rowOff>
    </xdr:to>
    <xdr:cxnSp macro="">
      <xdr:nvCxnSpPr>
        <xdr:cNvPr id="454" name="直線コネクタ 453"/>
        <xdr:cNvCxnSpPr/>
      </xdr:nvCxnSpPr>
      <xdr:spPr>
        <a:xfrm flipV="1">
          <a:off x="8750300" y="16682895"/>
          <a:ext cx="889000" cy="2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166283</xdr:rowOff>
    </xdr:from>
    <xdr:to>
      <xdr:col>45</xdr:col>
      <xdr:colOff>177800</xdr:colOff>
      <xdr:row>98</xdr:row>
      <xdr:rowOff>157547</xdr:rowOff>
    </xdr:to>
    <xdr:cxnSp macro="">
      <xdr:nvCxnSpPr>
        <xdr:cNvPr id="457" name="直線コネクタ 456"/>
        <xdr:cNvCxnSpPr/>
      </xdr:nvCxnSpPr>
      <xdr:spPr>
        <a:xfrm>
          <a:off x="7861300" y="16796933"/>
          <a:ext cx="889000" cy="1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137477</xdr:rowOff>
    </xdr:from>
    <xdr:to>
      <xdr:col>55</xdr:col>
      <xdr:colOff>50800</xdr:colOff>
      <xdr:row>93</xdr:row>
      <xdr:rowOff>67627</xdr:rowOff>
    </xdr:to>
    <xdr:sp macro="" textlink="">
      <xdr:nvSpPr>
        <xdr:cNvPr id="467" name="楕円 466"/>
        <xdr:cNvSpPr/>
      </xdr:nvSpPr>
      <xdr:spPr>
        <a:xfrm>
          <a:off x="10426700" y="159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160354</xdr:rowOff>
    </xdr:from>
    <xdr:ext cx="534377" cy="259045"/>
    <xdr:sp macro="" textlink="">
      <xdr:nvSpPr>
        <xdr:cNvPr id="468" name="普通建設事業費 （ うち更新整備　）該当値テキスト"/>
        <xdr:cNvSpPr txBox="1"/>
      </xdr:nvSpPr>
      <xdr:spPr>
        <a:xfrm>
          <a:off x="10528300" y="157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xdr:rowOff>
    </xdr:from>
    <xdr:to>
      <xdr:col>50</xdr:col>
      <xdr:colOff>165100</xdr:colOff>
      <xdr:row>97</xdr:row>
      <xdr:rowOff>103045</xdr:rowOff>
    </xdr:to>
    <xdr:sp macro="" textlink="">
      <xdr:nvSpPr>
        <xdr:cNvPr id="469" name="楕円 468"/>
        <xdr:cNvSpPr/>
      </xdr:nvSpPr>
      <xdr:spPr>
        <a:xfrm>
          <a:off x="9588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119572</xdr:rowOff>
    </xdr:from>
    <xdr:ext cx="534377" cy="259045"/>
    <xdr:sp macro="" textlink="">
      <xdr:nvSpPr>
        <xdr:cNvPr id="470" name="テキスト ボックス 469"/>
        <xdr:cNvSpPr txBox="1"/>
      </xdr:nvSpPr>
      <xdr:spPr>
        <a:xfrm>
          <a:off x="9372111" y="16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106747</xdr:rowOff>
    </xdr:from>
    <xdr:to>
      <xdr:col>46</xdr:col>
      <xdr:colOff>38100</xdr:colOff>
      <xdr:row>99</xdr:row>
      <xdr:rowOff>36897</xdr:rowOff>
    </xdr:to>
    <xdr:sp macro="" textlink="">
      <xdr:nvSpPr>
        <xdr:cNvPr id="471" name="楕円 470"/>
        <xdr:cNvSpPr/>
      </xdr:nvSpPr>
      <xdr:spPr>
        <a:xfrm>
          <a:off x="8699500" y="169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28024</xdr:rowOff>
    </xdr:from>
    <xdr:ext cx="469744" cy="259045"/>
    <xdr:sp macro="" textlink="">
      <xdr:nvSpPr>
        <xdr:cNvPr id="472" name="テキスト ボックス 471"/>
        <xdr:cNvSpPr txBox="1"/>
      </xdr:nvSpPr>
      <xdr:spPr>
        <a:xfrm>
          <a:off x="8515428" y="1700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115483</xdr:rowOff>
    </xdr:from>
    <xdr:to>
      <xdr:col>41</xdr:col>
      <xdr:colOff>101600</xdr:colOff>
      <xdr:row>98</xdr:row>
      <xdr:rowOff>45633</xdr:rowOff>
    </xdr:to>
    <xdr:sp macro="" textlink="">
      <xdr:nvSpPr>
        <xdr:cNvPr id="473" name="楕円 472"/>
        <xdr:cNvSpPr/>
      </xdr:nvSpPr>
      <xdr:spPr>
        <a:xfrm>
          <a:off x="7810500" y="167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36760</xdr:rowOff>
    </xdr:from>
    <xdr:ext cx="534377" cy="259045"/>
    <xdr:sp macro="" textlink="">
      <xdr:nvSpPr>
        <xdr:cNvPr id="474" name="テキスト ボックス 473"/>
        <xdr:cNvSpPr txBox="1"/>
      </xdr:nvSpPr>
      <xdr:spPr>
        <a:xfrm>
          <a:off x="7594111" y="168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95319</xdr:rowOff>
    </xdr:from>
    <xdr:to>
      <xdr:col>71</xdr:col>
      <xdr:colOff>177800</xdr:colOff>
      <xdr:row>39</xdr:row>
      <xdr:rowOff>98878</xdr:rowOff>
    </xdr:to>
    <xdr:cxnSp macro="">
      <xdr:nvCxnSpPr>
        <xdr:cNvPr id="514" name="直線コネクタ 513"/>
        <xdr:cNvCxnSpPr/>
      </xdr:nvCxnSpPr>
      <xdr:spPr>
        <a:xfrm>
          <a:off x="12814300" y="67818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44519</xdr:rowOff>
    </xdr:from>
    <xdr:to>
      <xdr:col>67</xdr:col>
      <xdr:colOff>101600</xdr:colOff>
      <xdr:row>39</xdr:row>
      <xdr:rowOff>146119</xdr:rowOff>
    </xdr:to>
    <xdr:sp macro="" textlink="">
      <xdr:nvSpPr>
        <xdr:cNvPr id="532" name="楕円 531"/>
        <xdr:cNvSpPr/>
      </xdr:nvSpPr>
      <xdr:spPr>
        <a:xfrm>
          <a:off x="12763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137246</xdr:rowOff>
    </xdr:from>
    <xdr:ext cx="378565" cy="259045"/>
    <xdr:sp macro="" textlink="">
      <xdr:nvSpPr>
        <xdr:cNvPr id="533" name="テキスト ボックス 532"/>
        <xdr:cNvSpPr txBox="1"/>
      </xdr:nvSpPr>
      <xdr:spPr>
        <a:xfrm>
          <a:off x="12625017" y="682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110846</xdr:rowOff>
    </xdr:from>
    <xdr:to>
      <xdr:col>85</xdr:col>
      <xdr:colOff>127000</xdr:colOff>
      <xdr:row>76</xdr:row>
      <xdr:rowOff>127952</xdr:rowOff>
    </xdr:to>
    <xdr:cxnSp macro="">
      <xdr:nvCxnSpPr>
        <xdr:cNvPr id="611" name="直線コネクタ 610"/>
        <xdr:cNvCxnSpPr/>
      </xdr:nvCxnSpPr>
      <xdr:spPr>
        <a:xfrm>
          <a:off x="15481300" y="13141046"/>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110846</xdr:rowOff>
    </xdr:from>
    <xdr:to>
      <xdr:col>81</xdr:col>
      <xdr:colOff>50800</xdr:colOff>
      <xdr:row>76</xdr:row>
      <xdr:rowOff>156414</xdr:rowOff>
    </xdr:to>
    <xdr:cxnSp macro="">
      <xdr:nvCxnSpPr>
        <xdr:cNvPr id="614" name="直線コネクタ 613"/>
        <xdr:cNvCxnSpPr/>
      </xdr:nvCxnSpPr>
      <xdr:spPr>
        <a:xfrm flipV="1">
          <a:off x="14592300" y="1314104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156414</xdr:rowOff>
    </xdr:from>
    <xdr:to>
      <xdr:col>76</xdr:col>
      <xdr:colOff>114300</xdr:colOff>
      <xdr:row>77</xdr:row>
      <xdr:rowOff>21983</xdr:rowOff>
    </xdr:to>
    <xdr:cxnSp macro="">
      <xdr:nvCxnSpPr>
        <xdr:cNvPr id="617" name="直線コネクタ 616"/>
        <xdr:cNvCxnSpPr/>
      </xdr:nvCxnSpPr>
      <xdr:spPr>
        <a:xfrm flipV="1">
          <a:off x="13703300" y="13186614"/>
          <a:ext cx="889000" cy="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21983</xdr:rowOff>
    </xdr:from>
    <xdr:to>
      <xdr:col>71</xdr:col>
      <xdr:colOff>177800</xdr:colOff>
      <xdr:row>77</xdr:row>
      <xdr:rowOff>36068</xdr:rowOff>
    </xdr:to>
    <xdr:cxnSp macro="">
      <xdr:nvCxnSpPr>
        <xdr:cNvPr id="620" name="直線コネクタ 619"/>
        <xdr:cNvCxnSpPr/>
      </xdr:nvCxnSpPr>
      <xdr:spPr>
        <a:xfrm flipV="1">
          <a:off x="12814300" y="13223633"/>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77152</xdr:rowOff>
    </xdr:from>
    <xdr:to>
      <xdr:col>85</xdr:col>
      <xdr:colOff>177800</xdr:colOff>
      <xdr:row>77</xdr:row>
      <xdr:rowOff>7302</xdr:rowOff>
    </xdr:to>
    <xdr:sp macro="" textlink="">
      <xdr:nvSpPr>
        <xdr:cNvPr id="630" name="楕円 629"/>
        <xdr:cNvSpPr/>
      </xdr:nvSpPr>
      <xdr:spPr>
        <a:xfrm>
          <a:off x="16268700" y="13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55579</xdr:rowOff>
    </xdr:from>
    <xdr:ext cx="534377" cy="259045"/>
    <xdr:sp macro="" textlink="">
      <xdr:nvSpPr>
        <xdr:cNvPr id="631" name="公債費該当値テキスト"/>
        <xdr:cNvSpPr txBox="1"/>
      </xdr:nvSpPr>
      <xdr:spPr>
        <a:xfrm>
          <a:off x="16370300" y="130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60046</xdr:rowOff>
    </xdr:from>
    <xdr:to>
      <xdr:col>81</xdr:col>
      <xdr:colOff>101600</xdr:colOff>
      <xdr:row>76</xdr:row>
      <xdr:rowOff>161646</xdr:rowOff>
    </xdr:to>
    <xdr:sp macro="" textlink="">
      <xdr:nvSpPr>
        <xdr:cNvPr id="632" name="楕円 631"/>
        <xdr:cNvSpPr/>
      </xdr:nvSpPr>
      <xdr:spPr>
        <a:xfrm>
          <a:off x="15430500" y="130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152773</xdr:rowOff>
    </xdr:from>
    <xdr:ext cx="534377" cy="259045"/>
    <xdr:sp macro="" textlink="">
      <xdr:nvSpPr>
        <xdr:cNvPr id="633" name="テキスト ボックス 632"/>
        <xdr:cNvSpPr txBox="1"/>
      </xdr:nvSpPr>
      <xdr:spPr>
        <a:xfrm>
          <a:off x="15214111" y="131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105614</xdr:rowOff>
    </xdr:from>
    <xdr:to>
      <xdr:col>76</xdr:col>
      <xdr:colOff>165100</xdr:colOff>
      <xdr:row>77</xdr:row>
      <xdr:rowOff>35764</xdr:rowOff>
    </xdr:to>
    <xdr:sp macro="" textlink="">
      <xdr:nvSpPr>
        <xdr:cNvPr id="634" name="楕円 633"/>
        <xdr:cNvSpPr/>
      </xdr:nvSpPr>
      <xdr:spPr>
        <a:xfrm>
          <a:off x="14541500" y="131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26891</xdr:rowOff>
    </xdr:from>
    <xdr:ext cx="534377" cy="259045"/>
    <xdr:sp macro="" textlink="">
      <xdr:nvSpPr>
        <xdr:cNvPr id="635" name="テキスト ボックス 634"/>
        <xdr:cNvSpPr txBox="1"/>
      </xdr:nvSpPr>
      <xdr:spPr>
        <a:xfrm>
          <a:off x="14325111" y="132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142633</xdr:rowOff>
    </xdr:from>
    <xdr:to>
      <xdr:col>72</xdr:col>
      <xdr:colOff>38100</xdr:colOff>
      <xdr:row>77</xdr:row>
      <xdr:rowOff>72783</xdr:rowOff>
    </xdr:to>
    <xdr:sp macro="" textlink="">
      <xdr:nvSpPr>
        <xdr:cNvPr id="636" name="楕円 635"/>
        <xdr:cNvSpPr/>
      </xdr:nvSpPr>
      <xdr:spPr>
        <a:xfrm>
          <a:off x="13652500" y="131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63910</xdr:rowOff>
    </xdr:from>
    <xdr:ext cx="534377" cy="259045"/>
    <xdr:sp macro="" textlink="">
      <xdr:nvSpPr>
        <xdr:cNvPr id="637" name="テキスト ボックス 636"/>
        <xdr:cNvSpPr txBox="1"/>
      </xdr:nvSpPr>
      <xdr:spPr>
        <a:xfrm>
          <a:off x="13436111" y="13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156718</xdr:rowOff>
    </xdr:from>
    <xdr:to>
      <xdr:col>67</xdr:col>
      <xdr:colOff>101600</xdr:colOff>
      <xdr:row>77</xdr:row>
      <xdr:rowOff>86868</xdr:rowOff>
    </xdr:to>
    <xdr:sp macro="" textlink="">
      <xdr:nvSpPr>
        <xdr:cNvPr id="638" name="楕円 637"/>
        <xdr:cNvSpPr/>
      </xdr:nvSpPr>
      <xdr:spPr>
        <a:xfrm>
          <a:off x="12763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77995</xdr:rowOff>
    </xdr:from>
    <xdr:ext cx="534377" cy="259045"/>
    <xdr:sp macro="" textlink="">
      <xdr:nvSpPr>
        <xdr:cNvPr id="639" name="テキスト ボックス 638"/>
        <xdr:cNvSpPr txBox="1"/>
      </xdr:nvSpPr>
      <xdr:spPr>
        <a:xfrm>
          <a:off x="12547111" y="132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97588</xdr:rowOff>
    </xdr:from>
    <xdr:to>
      <xdr:col>85</xdr:col>
      <xdr:colOff>127000</xdr:colOff>
      <xdr:row>99</xdr:row>
      <xdr:rowOff>97867</xdr:rowOff>
    </xdr:to>
    <xdr:cxnSp macro="">
      <xdr:nvCxnSpPr>
        <xdr:cNvPr id="670" name="直線コネクタ 669"/>
        <xdr:cNvCxnSpPr/>
      </xdr:nvCxnSpPr>
      <xdr:spPr>
        <a:xfrm>
          <a:off x="15481300" y="17071138"/>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96855</xdr:rowOff>
    </xdr:from>
    <xdr:to>
      <xdr:col>81</xdr:col>
      <xdr:colOff>50800</xdr:colOff>
      <xdr:row>99</xdr:row>
      <xdr:rowOff>97588</xdr:rowOff>
    </xdr:to>
    <xdr:cxnSp macro="">
      <xdr:nvCxnSpPr>
        <xdr:cNvPr id="673" name="直線コネクタ 672"/>
        <xdr:cNvCxnSpPr/>
      </xdr:nvCxnSpPr>
      <xdr:spPr>
        <a:xfrm>
          <a:off x="14592300" y="1707040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96200</xdr:rowOff>
    </xdr:from>
    <xdr:to>
      <xdr:col>76</xdr:col>
      <xdr:colOff>114300</xdr:colOff>
      <xdr:row>99</xdr:row>
      <xdr:rowOff>96855</xdr:rowOff>
    </xdr:to>
    <xdr:cxnSp macro="">
      <xdr:nvCxnSpPr>
        <xdr:cNvPr id="676" name="直線コネクタ 675"/>
        <xdr:cNvCxnSpPr/>
      </xdr:nvCxnSpPr>
      <xdr:spPr>
        <a:xfrm>
          <a:off x="13703300" y="17069750"/>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130687</xdr:rowOff>
    </xdr:from>
    <xdr:to>
      <xdr:col>71</xdr:col>
      <xdr:colOff>177800</xdr:colOff>
      <xdr:row>99</xdr:row>
      <xdr:rowOff>96200</xdr:rowOff>
    </xdr:to>
    <xdr:cxnSp macro="">
      <xdr:nvCxnSpPr>
        <xdr:cNvPr id="679" name="直線コネクタ 678"/>
        <xdr:cNvCxnSpPr/>
      </xdr:nvCxnSpPr>
      <xdr:spPr>
        <a:xfrm>
          <a:off x="12814300" y="16932787"/>
          <a:ext cx="889000" cy="1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47067</xdr:rowOff>
    </xdr:from>
    <xdr:to>
      <xdr:col>85</xdr:col>
      <xdr:colOff>177800</xdr:colOff>
      <xdr:row>99</xdr:row>
      <xdr:rowOff>148667</xdr:rowOff>
    </xdr:to>
    <xdr:sp macro="" textlink="">
      <xdr:nvSpPr>
        <xdr:cNvPr id="689" name="楕円 688"/>
        <xdr:cNvSpPr/>
      </xdr:nvSpPr>
      <xdr:spPr>
        <a:xfrm>
          <a:off x="16268700" y="170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133444</xdr:rowOff>
    </xdr:from>
    <xdr:ext cx="313932" cy="259045"/>
    <xdr:sp macro="" textlink="">
      <xdr:nvSpPr>
        <xdr:cNvPr id="690" name="積立金該当値テキスト"/>
        <xdr:cNvSpPr txBox="1"/>
      </xdr:nvSpPr>
      <xdr:spPr>
        <a:xfrm>
          <a:off x="16370300" y="16935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46788</xdr:rowOff>
    </xdr:from>
    <xdr:to>
      <xdr:col>81</xdr:col>
      <xdr:colOff>101600</xdr:colOff>
      <xdr:row>99</xdr:row>
      <xdr:rowOff>148388</xdr:rowOff>
    </xdr:to>
    <xdr:sp macro="" textlink="">
      <xdr:nvSpPr>
        <xdr:cNvPr id="691" name="楕円 690"/>
        <xdr:cNvSpPr/>
      </xdr:nvSpPr>
      <xdr:spPr>
        <a:xfrm>
          <a:off x="15430500" y="170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139515</xdr:rowOff>
    </xdr:from>
    <xdr:ext cx="313932" cy="259045"/>
    <xdr:sp macro="" textlink="">
      <xdr:nvSpPr>
        <xdr:cNvPr id="692" name="テキスト ボックス 691"/>
        <xdr:cNvSpPr txBox="1"/>
      </xdr:nvSpPr>
      <xdr:spPr>
        <a:xfrm>
          <a:off x="15324333" y="1711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46055</xdr:rowOff>
    </xdr:from>
    <xdr:to>
      <xdr:col>76</xdr:col>
      <xdr:colOff>165100</xdr:colOff>
      <xdr:row>99</xdr:row>
      <xdr:rowOff>147655</xdr:rowOff>
    </xdr:to>
    <xdr:sp macro="" textlink="">
      <xdr:nvSpPr>
        <xdr:cNvPr id="693" name="楕円 692"/>
        <xdr:cNvSpPr/>
      </xdr:nvSpPr>
      <xdr:spPr>
        <a:xfrm>
          <a:off x="14541500" y="170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138782</xdr:rowOff>
    </xdr:from>
    <xdr:ext cx="378565" cy="259045"/>
    <xdr:sp macro="" textlink="">
      <xdr:nvSpPr>
        <xdr:cNvPr id="694" name="テキスト ボックス 693"/>
        <xdr:cNvSpPr txBox="1"/>
      </xdr:nvSpPr>
      <xdr:spPr>
        <a:xfrm>
          <a:off x="14403017" y="17112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45400</xdr:rowOff>
    </xdr:from>
    <xdr:to>
      <xdr:col>72</xdr:col>
      <xdr:colOff>38100</xdr:colOff>
      <xdr:row>99</xdr:row>
      <xdr:rowOff>147000</xdr:rowOff>
    </xdr:to>
    <xdr:sp macro="" textlink="">
      <xdr:nvSpPr>
        <xdr:cNvPr id="695" name="楕円 694"/>
        <xdr:cNvSpPr/>
      </xdr:nvSpPr>
      <xdr:spPr>
        <a:xfrm>
          <a:off x="13652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138127</xdr:rowOff>
    </xdr:from>
    <xdr:ext cx="378565" cy="259045"/>
    <xdr:sp macro="" textlink="">
      <xdr:nvSpPr>
        <xdr:cNvPr id="696" name="テキスト ボックス 695"/>
        <xdr:cNvSpPr txBox="1"/>
      </xdr:nvSpPr>
      <xdr:spPr>
        <a:xfrm>
          <a:off x="13514017" y="17111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79887</xdr:rowOff>
    </xdr:from>
    <xdr:to>
      <xdr:col>67</xdr:col>
      <xdr:colOff>101600</xdr:colOff>
      <xdr:row>99</xdr:row>
      <xdr:rowOff>10037</xdr:rowOff>
    </xdr:to>
    <xdr:sp macro="" textlink="">
      <xdr:nvSpPr>
        <xdr:cNvPr id="697" name="楕円 696"/>
        <xdr:cNvSpPr/>
      </xdr:nvSpPr>
      <xdr:spPr>
        <a:xfrm>
          <a:off x="12763500" y="16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1164</xdr:rowOff>
    </xdr:from>
    <xdr:ext cx="469744" cy="259045"/>
    <xdr:sp macro="" textlink="">
      <xdr:nvSpPr>
        <xdr:cNvPr id="698" name="テキスト ボックス 697"/>
        <xdr:cNvSpPr txBox="1"/>
      </xdr:nvSpPr>
      <xdr:spPr>
        <a:xfrm>
          <a:off x="12579428" y="1697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77338</xdr:rowOff>
    </xdr:from>
    <xdr:to>
      <xdr:col>116</xdr:col>
      <xdr:colOff>63500</xdr:colOff>
      <xdr:row>58</xdr:row>
      <xdr:rowOff>95946</xdr:rowOff>
    </xdr:to>
    <xdr:cxnSp macro="">
      <xdr:nvCxnSpPr>
        <xdr:cNvPr id="784" name="直線コネクタ 783"/>
        <xdr:cNvCxnSpPr/>
      </xdr:nvCxnSpPr>
      <xdr:spPr>
        <a:xfrm>
          <a:off x="21323300" y="10021438"/>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75464</xdr:rowOff>
    </xdr:from>
    <xdr:to>
      <xdr:col>111</xdr:col>
      <xdr:colOff>177800</xdr:colOff>
      <xdr:row>58</xdr:row>
      <xdr:rowOff>77338</xdr:rowOff>
    </xdr:to>
    <xdr:cxnSp macro="">
      <xdr:nvCxnSpPr>
        <xdr:cNvPr id="787" name="直線コネクタ 786"/>
        <xdr:cNvCxnSpPr/>
      </xdr:nvCxnSpPr>
      <xdr:spPr>
        <a:xfrm>
          <a:off x="20434300" y="10019564"/>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75464</xdr:rowOff>
    </xdr:from>
    <xdr:to>
      <xdr:col>107</xdr:col>
      <xdr:colOff>50800</xdr:colOff>
      <xdr:row>58</xdr:row>
      <xdr:rowOff>75784</xdr:rowOff>
    </xdr:to>
    <xdr:cxnSp macro="">
      <xdr:nvCxnSpPr>
        <xdr:cNvPr id="790" name="直線コネクタ 789"/>
        <xdr:cNvCxnSpPr/>
      </xdr:nvCxnSpPr>
      <xdr:spPr>
        <a:xfrm flipV="1">
          <a:off x="19545300" y="1001956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74366</xdr:rowOff>
    </xdr:from>
    <xdr:to>
      <xdr:col>102</xdr:col>
      <xdr:colOff>114300</xdr:colOff>
      <xdr:row>58</xdr:row>
      <xdr:rowOff>75784</xdr:rowOff>
    </xdr:to>
    <xdr:cxnSp macro="">
      <xdr:nvCxnSpPr>
        <xdr:cNvPr id="793" name="直線コネクタ 792"/>
        <xdr:cNvCxnSpPr/>
      </xdr:nvCxnSpPr>
      <xdr:spPr>
        <a:xfrm>
          <a:off x="18656300" y="1001846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45146</xdr:rowOff>
    </xdr:from>
    <xdr:to>
      <xdr:col>116</xdr:col>
      <xdr:colOff>114300</xdr:colOff>
      <xdr:row>58</xdr:row>
      <xdr:rowOff>146746</xdr:rowOff>
    </xdr:to>
    <xdr:sp macro="" textlink="">
      <xdr:nvSpPr>
        <xdr:cNvPr id="803" name="楕円 802"/>
        <xdr:cNvSpPr/>
      </xdr:nvSpPr>
      <xdr:spPr>
        <a:xfrm>
          <a:off x="22110700" y="99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131523</xdr:rowOff>
    </xdr:from>
    <xdr:ext cx="378565" cy="259045"/>
    <xdr:sp macro="" textlink="">
      <xdr:nvSpPr>
        <xdr:cNvPr id="804" name="貸付金該当値テキスト"/>
        <xdr:cNvSpPr txBox="1"/>
      </xdr:nvSpPr>
      <xdr:spPr>
        <a:xfrm>
          <a:off x="22212300" y="9904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26538</xdr:rowOff>
    </xdr:from>
    <xdr:to>
      <xdr:col>112</xdr:col>
      <xdr:colOff>38100</xdr:colOff>
      <xdr:row>58</xdr:row>
      <xdr:rowOff>128138</xdr:rowOff>
    </xdr:to>
    <xdr:sp macro="" textlink="">
      <xdr:nvSpPr>
        <xdr:cNvPr id="805" name="楕円 804"/>
        <xdr:cNvSpPr/>
      </xdr:nvSpPr>
      <xdr:spPr>
        <a:xfrm>
          <a:off x="21272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119265</xdr:rowOff>
    </xdr:from>
    <xdr:ext cx="469744" cy="259045"/>
    <xdr:sp macro="" textlink="">
      <xdr:nvSpPr>
        <xdr:cNvPr id="806" name="テキスト ボックス 805"/>
        <xdr:cNvSpPr txBox="1"/>
      </xdr:nvSpPr>
      <xdr:spPr>
        <a:xfrm>
          <a:off x="21088428"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24664</xdr:rowOff>
    </xdr:from>
    <xdr:to>
      <xdr:col>107</xdr:col>
      <xdr:colOff>101600</xdr:colOff>
      <xdr:row>58</xdr:row>
      <xdr:rowOff>126264</xdr:rowOff>
    </xdr:to>
    <xdr:sp macro="" textlink="">
      <xdr:nvSpPr>
        <xdr:cNvPr id="807" name="楕円 806"/>
        <xdr:cNvSpPr/>
      </xdr:nvSpPr>
      <xdr:spPr>
        <a:xfrm>
          <a:off x="20383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117391</xdr:rowOff>
    </xdr:from>
    <xdr:ext cx="469744" cy="259045"/>
    <xdr:sp macro="" textlink="">
      <xdr:nvSpPr>
        <xdr:cNvPr id="808" name="テキスト ボックス 807"/>
        <xdr:cNvSpPr txBox="1"/>
      </xdr:nvSpPr>
      <xdr:spPr>
        <a:xfrm>
          <a:off x="20199428"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24984</xdr:rowOff>
    </xdr:from>
    <xdr:to>
      <xdr:col>102</xdr:col>
      <xdr:colOff>165100</xdr:colOff>
      <xdr:row>58</xdr:row>
      <xdr:rowOff>126584</xdr:rowOff>
    </xdr:to>
    <xdr:sp macro="" textlink="">
      <xdr:nvSpPr>
        <xdr:cNvPr id="809" name="楕円 808"/>
        <xdr:cNvSpPr/>
      </xdr:nvSpPr>
      <xdr:spPr>
        <a:xfrm>
          <a:off x="19494500" y="9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117711</xdr:rowOff>
    </xdr:from>
    <xdr:ext cx="469744" cy="259045"/>
    <xdr:sp macro="" textlink="">
      <xdr:nvSpPr>
        <xdr:cNvPr id="810" name="テキスト ボックス 809"/>
        <xdr:cNvSpPr txBox="1"/>
      </xdr:nvSpPr>
      <xdr:spPr>
        <a:xfrm>
          <a:off x="19310428" y="10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23566</xdr:rowOff>
    </xdr:from>
    <xdr:to>
      <xdr:col>98</xdr:col>
      <xdr:colOff>38100</xdr:colOff>
      <xdr:row>58</xdr:row>
      <xdr:rowOff>125166</xdr:rowOff>
    </xdr:to>
    <xdr:sp macro="" textlink="">
      <xdr:nvSpPr>
        <xdr:cNvPr id="811" name="楕円 810"/>
        <xdr:cNvSpPr/>
      </xdr:nvSpPr>
      <xdr:spPr>
        <a:xfrm>
          <a:off x="18605500" y="99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116293</xdr:rowOff>
    </xdr:from>
    <xdr:ext cx="469744" cy="259045"/>
    <xdr:sp macro="" textlink="">
      <xdr:nvSpPr>
        <xdr:cNvPr id="812" name="テキスト ボックス 811"/>
        <xdr:cNvSpPr txBox="1"/>
      </xdr:nvSpPr>
      <xdr:spPr>
        <a:xfrm>
          <a:off x="18421428" y="100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106211</xdr:rowOff>
    </xdr:from>
    <xdr:to>
      <xdr:col>116</xdr:col>
      <xdr:colOff>63500</xdr:colOff>
      <xdr:row>76</xdr:row>
      <xdr:rowOff>142489</xdr:rowOff>
    </xdr:to>
    <xdr:cxnSp macro="">
      <xdr:nvCxnSpPr>
        <xdr:cNvPr id="840" name="直線コネクタ 839"/>
        <xdr:cNvCxnSpPr/>
      </xdr:nvCxnSpPr>
      <xdr:spPr>
        <a:xfrm>
          <a:off x="21323300" y="13136411"/>
          <a:ext cx="8382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106211</xdr:rowOff>
    </xdr:from>
    <xdr:to>
      <xdr:col>111</xdr:col>
      <xdr:colOff>177800</xdr:colOff>
      <xdr:row>76</xdr:row>
      <xdr:rowOff>155702</xdr:rowOff>
    </xdr:to>
    <xdr:cxnSp macro="">
      <xdr:nvCxnSpPr>
        <xdr:cNvPr id="843" name="直線コネクタ 842"/>
        <xdr:cNvCxnSpPr/>
      </xdr:nvCxnSpPr>
      <xdr:spPr>
        <a:xfrm flipV="1">
          <a:off x="20434300" y="1313641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155702</xdr:rowOff>
    </xdr:from>
    <xdr:to>
      <xdr:col>107</xdr:col>
      <xdr:colOff>50800</xdr:colOff>
      <xdr:row>77</xdr:row>
      <xdr:rowOff>47551</xdr:rowOff>
    </xdr:to>
    <xdr:cxnSp macro="">
      <xdr:nvCxnSpPr>
        <xdr:cNvPr id="846" name="直線コネクタ 845"/>
        <xdr:cNvCxnSpPr/>
      </xdr:nvCxnSpPr>
      <xdr:spPr>
        <a:xfrm flipV="1">
          <a:off x="19545300" y="13185902"/>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42613</xdr:rowOff>
    </xdr:from>
    <xdr:to>
      <xdr:col>102</xdr:col>
      <xdr:colOff>114300</xdr:colOff>
      <xdr:row>77</xdr:row>
      <xdr:rowOff>47551</xdr:rowOff>
    </xdr:to>
    <xdr:cxnSp macro="">
      <xdr:nvCxnSpPr>
        <xdr:cNvPr id="849" name="直線コネクタ 848"/>
        <xdr:cNvCxnSpPr/>
      </xdr:nvCxnSpPr>
      <xdr:spPr>
        <a:xfrm>
          <a:off x="18656300" y="1324426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91689</xdr:rowOff>
    </xdr:from>
    <xdr:to>
      <xdr:col>116</xdr:col>
      <xdr:colOff>114300</xdr:colOff>
      <xdr:row>77</xdr:row>
      <xdr:rowOff>21839</xdr:rowOff>
    </xdr:to>
    <xdr:sp macro="" textlink="">
      <xdr:nvSpPr>
        <xdr:cNvPr id="859" name="楕円 858"/>
        <xdr:cNvSpPr/>
      </xdr:nvSpPr>
      <xdr:spPr>
        <a:xfrm>
          <a:off x="221107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70116</xdr:rowOff>
    </xdr:from>
    <xdr:ext cx="534377" cy="259045"/>
    <xdr:sp macro="" textlink="">
      <xdr:nvSpPr>
        <xdr:cNvPr id="860" name="繰出金該当値テキスト"/>
        <xdr:cNvSpPr txBox="1"/>
      </xdr:nvSpPr>
      <xdr:spPr>
        <a:xfrm>
          <a:off x="22212300" y="131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55411</xdr:rowOff>
    </xdr:from>
    <xdr:to>
      <xdr:col>112</xdr:col>
      <xdr:colOff>38100</xdr:colOff>
      <xdr:row>76</xdr:row>
      <xdr:rowOff>157011</xdr:rowOff>
    </xdr:to>
    <xdr:sp macro="" textlink="">
      <xdr:nvSpPr>
        <xdr:cNvPr id="861" name="楕円 860"/>
        <xdr:cNvSpPr/>
      </xdr:nvSpPr>
      <xdr:spPr>
        <a:xfrm>
          <a:off x="212725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148138</xdr:rowOff>
    </xdr:from>
    <xdr:ext cx="534377" cy="259045"/>
    <xdr:sp macro="" textlink="">
      <xdr:nvSpPr>
        <xdr:cNvPr id="862" name="テキスト ボックス 861"/>
        <xdr:cNvSpPr txBox="1"/>
      </xdr:nvSpPr>
      <xdr:spPr>
        <a:xfrm>
          <a:off x="21056111" y="131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104902</xdr:rowOff>
    </xdr:from>
    <xdr:to>
      <xdr:col>107</xdr:col>
      <xdr:colOff>101600</xdr:colOff>
      <xdr:row>77</xdr:row>
      <xdr:rowOff>35052</xdr:rowOff>
    </xdr:to>
    <xdr:sp macro="" textlink="">
      <xdr:nvSpPr>
        <xdr:cNvPr id="863" name="楕円 862"/>
        <xdr:cNvSpPr/>
      </xdr:nvSpPr>
      <xdr:spPr>
        <a:xfrm>
          <a:off x="20383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26179</xdr:rowOff>
    </xdr:from>
    <xdr:ext cx="534377" cy="259045"/>
    <xdr:sp macro="" textlink="">
      <xdr:nvSpPr>
        <xdr:cNvPr id="864" name="テキスト ボックス 863"/>
        <xdr:cNvSpPr txBox="1"/>
      </xdr:nvSpPr>
      <xdr:spPr>
        <a:xfrm>
          <a:off x="20167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168201</xdr:rowOff>
    </xdr:from>
    <xdr:to>
      <xdr:col>102</xdr:col>
      <xdr:colOff>165100</xdr:colOff>
      <xdr:row>77</xdr:row>
      <xdr:rowOff>98351</xdr:rowOff>
    </xdr:to>
    <xdr:sp macro="" textlink="">
      <xdr:nvSpPr>
        <xdr:cNvPr id="865" name="楕円 864"/>
        <xdr:cNvSpPr/>
      </xdr:nvSpPr>
      <xdr:spPr>
        <a:xfrm>
          <a:off x="19494500" y="131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89478</xdr:rowOff>
    </xdr:from>
    <xdr:ext cx="534377" cy="259045"/>
    <xdr:sp macro="" textlink="">
      <xdr:nvSpPr>
        <xdr:cNvPr id="866" name="テキスト ボックス 865"/>
        <xdr:cNvSpPr txBox="1"/>
      </xdr:nvSpPr>
      <xdr:spPr>
        <a:xfrm>
          <a:off x="19278111" y="132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163263</xdr:rowOff>
    </xdr:from>
    <xdr:to>
      <xdr:col>98</xdr:col>
      <xdr:colOff>38100</xdr:colOff>
      <xdr:row>77</xdr:row>
      <xdr:rowOff>93413</xdr:rowOff>
    </xdr:to>
    <xdr:sp macro="" textlink="">
      <xdr:nvSpPr>
        <xdr:cNvPr id="867" name="楕円 866"/>
        <xdr:cNvSpPr/>
      </xdr:nvSpPr>
      <xdr:spPr>
        <a:xfrm>
          <a:off x="18605500" y="131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84540</xdr:rowOff>
    </xdr:from>
    <xdr:ext cx="534377" cy="259045"/>
    <xdr:sp macro="" textlink="">
      <xdr:nvSpPr>
        <xdr:cNvPr id="868" name="テキスト ボックス 867"/>
        <xdr:cNvSpPr txBox="1"/>
      </xdr:nvSpPr>
      <xdr:spPr>
        <a:xfrm>
          <a:off x="18389111" y="132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349,605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新庁舎建設事業などの影響により、普通建設事業費が</a:t>
          </a:r>
          <a:r>
            <a:rPr kumimoji="1" lang="en-US" altLang="ja-JP" sz="1300">
              <a:latin typeface="ＭＳ Ｐゴシック" panose="020B0600070205080204" pitchFamily="50" charset="-128"/>
              <a:ea typeface="ＭＳ Ｐゴシック" panose="020B0600070205080204" pitchFamily="50" charset="-128"/>
            </a:rPr>
            <a:t>3,088,520</a:t>
          </a:r>
          <a:r>
            <a:rPr kumimoji="1" lang="ja-JP" altLang="en-US" sz="1300">
              <a:latin typeface="ＭＳ Ｐゴシック" panose="020B0600070205080204" pitchFamily="50" charset="-128"/>
              <a:ea typeface="ＭＳ Ｐゴシック" panose="020B0600070205080204" pitchFamily="50" charset="-128"/>
            </a:rPr>
            <a:t>千円の増と大きく増加したことにより、前年に比べ住民一人当たり</a:t>
          </a:r>
          <a:r>
            <a:rPr kumimoji="1" lang="en-US" altLang="ja-JP" sz="1300">
              <a:latin typeface="ＭＳ Ｐゴシック" panose="020B0600070205080204" pitchFamily="50" charset="-128"/>
              <a:ea typeface="ＭＳ Ｐゴシック" panose="020B0600070205080204" pitchFamily="50" charset="-128"/>
            </a:rPr>
            <a:t>41,071</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今後については、子育て支援や高齢者人口の増加に伴う需要増などにより、扶助費の増加が見込まれるが、予防対策事業への力を入れることで、扶助費全体の抑制を図る。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75,234
74,577
25.35
26,791,311
26,302,148
472,098
13,752,956
24,801,331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66091</xdr:rowOff>
    </xdr:from>
    <xdr:to>
      <xdr:col>24</xdr:col>
      <xdr:colOff>63500</xdr:colOff>
      <xdr:row>36</xdr:row>
      <xdr:rowOff>123241</xdr:rowOff>
    </xdr:to>
    <xdr:cxnSp macro="">
      <xdr:nvCxnSpPr>
        <xdr:cNvPr id="59" name="直線コネクタ 58"/>
        <xdr:cNvCxnSpPr/>
      </xdr:nvCxnSpPr>
      <xdr:spPr>
        <a:xfrm flipV="1">
          <a:off x="3797300" y="623829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101295</xdr:rowOff>
    </xdr:from>
    <xdr:to>
      <xdr:col>19</xdr:col>
      <xdr:colOff>177800</xdr:colOff>
      <xdr:row>36</xdr:row>
      <xdr:rowOff>123241</xdr:rowOff>
    </xdr:to>
    <xdr:cxnSp macro="">
      <xdr:nvCxnSpPr>
        <xdr:cNvPr id="62" name="直線コネクタ 61"/>
        <xdr:cNvCxnSpPr/>
      </xdr:nvCxnSpPr>
      <xdr:spPr>
        <a:xfrm>
          <a:off x="2908300" y="627349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10313</xdr:rowOff>
    </xdr:from>
    <xdr:to>
      <xdr:col>15</xdr:col>
      <xdr:colOff>50800</xdr:colOff>
      <xdr:row>36</xdr:row>
      <xdr:rowOff>101295</xdr:rowOff>
    </xdr:to>
    <xdr:cxnSp macro="">
      <xdr:nvCxnSpPr>
        <xdr:cNvPr id="65" name="直線コネクタ 64"/>
        <xdr:cNvCxnSpPr/>
      </xdr:nvCxnSpPr>
      <xdr:spPr>
        <a:xfrm>
          <a:off x="2019300" y="6182513"/>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10313</xdr:rowOff>
    </xdr:from>
    <xdr:to>
      <xdr:col>10</xdr:col>
      <xdr:colOff>114300</xdr:colOff>
      <xdr:row>36</xdr:row>
      <xdr:rowOff>109982</xdr:rowOff>
    </xdr:to>
    <xdr:cxnSp macro="">
      <xdr:nvCxnSpPr>
        <xdr:cNvPr id="68" name="直線コネクタ 67"/>
        <xdr:cNvCxnSpPr/>
      </xdr:nvCxnSpPr>
      <xdr:spPr>
        <a:xfrm flipV="1">
          <a:off x="1130300" y="6182513"/>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15291</xdr:rowOff>
    </xdr:from>
    <xdr:to>
      <xdr:col>24</xdr:col>
      <xdr:colOff>114300</xdr:colOff>
      <xdr:row>36</xdr:row>
      <xdr:rowOff>116891</xdr:rowOff>
    </xdr:to>
    <xdr:sp macro="" textlink="">
      <xdr:nvSpPr>
        <xdr:cNvPr id="78" name="楕円 77"/>
        <xdr:cNvSpPr/>
      </xdr:nvSpPr>
      <xdr:spPr>
        <a:xfrm>
          <a:off x="45847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165168</xdr:rowOff>
    </xdr:from>
    <xdr:ext cx="469744" cy="259045"/>
    <xdr:sp macro="" textlink="">
      <xdr:nvSpPr>
        <xdr:cNvPr id="79" name="議会費該当値テキスト"/>
        <xdr:cNvSpPr txBox="1"/>
      </xdr:nvSpPr>
      <xdr:spPr>
        <a:xfrm>
          <a:off x="4686300"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72441</xdr:rowOff>
    </xdr:from>
    <xdr:to>
      <xdr:col>20</xdr:col>
      <xdr:colOff>38100</xdr:colOff>
      <xdr:row>37</xdr:row>
      <xdr:rowOff>2591</xdr:rowOff>
    </xdr:to>
    <xdr:sp macro="" textlink="">
      <xdr:nvSpPr>
        <xdr:cNvPr id="80" name="楕円 79"/>
        <xdr:cNvSpPr/>
      </xdr:nvSpPr>
      <xdr:spPr>
        <a:xfrm>
          <a:off x="3746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165168</xdr:rowOff>
    </xdr:from>
    <xdr:ext cx="469744" cy="259045"/>
    <xdr:sp macro="" textlink="">
      <xdr:nvSpPr>
        <xdr:cNvPr id="81" name="テキスト ボックス 80"/>
        <xdr:cNvSpPr txBox="1"/>
      </xdr:nvSpPr>
      <xdr:spPr>
        <a:xfrm>
          <a:off x="3562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50495</xdr:rowOff>
    </xdr:from>
    <xdr:to>
      <xdr:col>15</xdr:col>
      <xdr:colOff>101600</xdr:colOff>
      <xdr:row>36</xdr:row>
      <xdr:rowOff>152095</xdr:rowOff>
    </xdr:to>
    <xdr:sp macro="" textlink="">
      <xdr:nvSpPr>
        <xdr:cNvPr id="82" name="楕円 81"/>
        <xdr:cNvSpPr/>
      </xdr:nvSpPr>
      <xdr:spPr>
        <a:xfrm>
          <a:off x="2857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143222</xdr:rowOff>
    </xdr:from>
    <xdr:ext cx="469744" cy="259045"/>
    <xdr:sp macro="" textlink="">
      <xdr:nvSpPr>
        <xdr:cNvPr id="83" name="テキスト ボックス 82"/>
        <xdr:cNvSpPr txBox="1"/>
      </xdr:nvSpPr>
      <xdr:spPr>
        <a:xfrm>
          <a:off x="2673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130963</xdr:rowOff>
    </xdr:from>
    <xdr:to>
      <xdr:col>10</xdr:col>
      <xdr:colOff>165100</xdr:colOff>
      <xdr:row>36</xdr:row>
      <xdr:rowOff>61113</xdr:rowOff>
    </xdr:to>
    <xdr:sp macro="" textlink="">
      <xdr:nvSpPr>
        <xdr:cNvPr id="84" name="楕円 83"/>
        <xdr:cNvSpPr/>
      </xdr:nvSpPr>
      <xdr:spPr>
        <a:xfrm>
          <a:off x="1968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52240</xdr:rowOff>
    </xdr:from>
    <xdr:ext cx="469744" cy="259045"/>
    <xdr:sp macro="" textlink="">
      <xdr:nvSpPr>
        <xdr:cNvPr id="85" name="テキスト ボックス 84"/>
        <xdr:cNvSpPr txBox="1"/>
      </xdr:nvSpPr>
      <xdr:spPr>
        <a:xfrm>
          <a:off x="1784428"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59182</xdr:rowOff>
    </xdr:from>
    <xdr:to>
      <xdr:col>6</xdr:col>
      <xdr:colOff>38100</xdr:colOff>
      <xdr:row>36</xdr:row>
      <xdr:rowOff>160782</xdr:rowOff>
    </xdr:to>
    <xdr:sp macro="" textlink="">
      <xdr:nvSpPr>
        <xdr:cNvPr id="86" name="楕円 85"/>
        <xdr:cNvSpPr/>
      </xdr:nvSpPr>
      <xdr:spPr>
        <a:xfrm>
          <a:off x="1079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151909</xdr:rowOff>
    </xdr:from>
    <xdr:ext cx="469744" cy="259045"/>
    <xdr:sp macro="" textlink="">
      <xdr:nvSpPr>
        <xdr:cNvPr id="87" name="テキスト ボックス 86"/>
        <xdr:cNvSpPr txBox="1"/>
      </xdr:nvSpPr>
      <xdr:spPr>
        <a:xfrm>
          <a:off x="895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88849</xdr:rowOff>
    </xdr:from>
    <xdr:to>
      <xdr:col>24</xdr:col>
      <xdr:colOff>63500</xdr:colOff>
      <xdr:row>58</xdr:row>
      <xdr:rowOff>70523</xdr:rowOff>
    </xdr:to>
    <xdr:cxnSp macro="">
      <xdr:nvCxnSpPr>
        <xdr:cNvPr id="117" name="直線コネクタ 116"/>
        <xdr:cNvCxnSpPr/>
      </xdr:nvCxnSpPr>
      <xdr:spPr>
        <a:xfrm flipV="1">
          <a:off x="3797300" y="9518599"/>
          <a:ext cx="838200" cy="4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20777</xdr:rowOff>
    </xdr:from>
    <xdr:to>
      <xdr:col>19</xdr:col>
      <xdr:colOff>177800</xdr:colOff>
      <xdr:row>58</xdr:row>
      <xdr:rowOff>70523</xdr:rowOff>
    </xdr:to>
    <xdr:cxnSp macro="">
      <xdr:nvCxnSpPr>
        <xdr:cNvPr id="120" name="直線コネクタ 119"/>
        <xdr:cNvCxnSpPr/>
      </xdr:nvCxnSpPr>
      <xdr:spPr>
        <a:xfrm>
          <a:off x="2908300" y="9964877"/>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20777</xdr:rowOff>
    </xdr:from>
    <xdr:to>
      <xdr:col>15</xdr:col>
      <xdr:colOff>50800</xdr:colOff>
      <xdr:row>58</xdr:row>
      <xdr:rowOff>67284</xdr:rowOff>
    </xdr:to>
    <xdr:cxnSp macro="">
      <xdr:nvCxnSpPr>
        <xdr:cNvPr id="123" name="直線コネクタ 122"/>
        <xdr:cNvCxnSpPr/>
      </xdr:nvCxnSpPr>
      <xdr:spPr>
        <a:xfrm flipV="1">
          <a:off x="2019300" y="9964877"/>
          <a:ext cx="8890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67284</xdr:rowOff>
    </xdr:from>
    <xdr:to>
      <xdr:col>10</xdr:col>
      <xdr:colOff>114300</xdr:colOff>
      <xdr:row>58</xdr:row>
      <xdr:rowOff>74054</xdr:rowOff>
    </xdr:to>
    <xdr:cxnSp macro="">
      <xdr:nvCxnSpPr>
        <xdr:cNvPr id="126" name="直線コネクタ 125"/>
        <xdr:cNvCxnSpPr/>
      </xdr:nvCxnSpPr>
      <xdr:spPr>
        <a:xfrm flipV="1">
          <a:off x="1130300" y="10011384"/>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38049</xdr:rowOff>
    </xdr:from>
    <xdr:to>
      <xdr:col>24</xdr:col>
      <xdr:colOff>114300</xdr:colOff>
      <xdr:row>55</xdr:row>
      <xdr:rowOff>139649</xdr:rowOff>
    </xdr:to>
    <xdr:sp macro="" textlink="">
      <xdr:nvSpPr>
        <xdr:cNvPr id="136" name="楕円 135"/>
        <xdr:cNvSpPr/>
      </xdr:nvSpPr>
      <xdr:spPr>
        <a:xfrm>
          <a:off x="4584700" y="94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60926</xdr:rowOff>
    </xdr:from>
    <xdr:ext cx="534377" cy="259045"/>
    <xdr:sp macro="" textlink="">
      <xdr:nvSpPr>
        <xdr:cNvPr id="137" name="総務費該当値テキスト"/>
        <xdr:cNvSpPr txBox="1"/>
      </xdr:nvSpPr>
      <xdr:spPr>
        <a:xfrm>
          <a:off x="4686300"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19723</xdr:rowOff>
    </xdr:from>
    <xdr:to>
      <xdr:col>20</xdr:col>
      <xdr:colOff>38100</xdr:colOff>
      <xdr:row>58</xdr:row>
      <xdr:rowOff>121323</xdr:rowOff>
    </xdr:to>
    <xdr:sp macro="" textlink="">
      <xdr:nvSpPr>
        <xdr:cNvPr id="138" name="楕円 137"/>
        <xdr:cNvSpPr/>
      </xdr:nvSpPr>
      <xdr:spPr>
        <a:xfrm>
          <a:off x="3746500" y="99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112450</xdr:rowOff>
    </xdr:from>
    <xdr:ext cx="534377" cy="259045"/>
    <xdr:sp macro="" textlink="">
      <xdr:nvSpPr>
        <xdr:cNvPr id="139" name="テキスト ボックス 138"/>
        <xdr:cNvSpPr txBox="1"/>
      </xdr:nvSpPr>
      <xdr:spPr>
        <a:xfrm>
          <a:off x="3530111" y="100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141427</xdr:rowOff>
    </xdr:from>
    <xdr:to>
      <xdr:col>15</xdr:col>
      <xdr:colOff>101600</xdr:colOff>
      <xdr:row>58</xdr:row>
      <xdr:rowOff>71577</xdr:rowOff>
    </xdr:to>
    <xdr:sp macro="" textlink="">
      <xdr:nvSpPr>
        <xdr:cNvPr id="140" name="楕円 139"/>
        <xdr:cNvSpPr/>
      </xdr:nvSpPr>
      <xdr:spPr>
        <a:xfrm>
          <a:off x="2857500" y="99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62704</xdr:rowOff>
    </xdr:from>
    <xdr:ext cx="534377" cy="259045"/>
    <xdr:sp macro="" textlink="">
      <xdr:nvSpPr>
        <xdr:cNvPr id="141" name="テキスト ボックス 140"/>
        <xdr:cNvSpPr txBox="1"/>
      </xdr:nvSpPr>
      <xdr:spPr>
        <a:xfrm>
          <a:off x="2641111" y="100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16484</xdr:rowOff>
    </xdr:from>
    <xdr:to>
      <xdr:col>10</xdr:col>
      <xdr:colOff>165100</xdr:colOff>
      <xdr:row>58</xdr:row>
      <xdr:rowOff>118084</xdr:rowOff>
    </xdr:to>
    <xdr:sp macro="" textlink="">
      <xdr:nvSpPr>
        <xdr:cNvPr id="142" name="楕円 141"/>
        <xdr:cNvSpPr/>
      </xdr:nvSpPr>
      <xdr:spPr>
        <a:xfrm>
          <a:off x="1968500" y="99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109211</xdr:rowOff>
    </xdr:from>
    <xdr:ext cx="534377" cy="259045"/>
    <xdr:sp macro="" textlink="">
      <xdr:nvSpPr>
        <xdr:cNvPr id="143" name="テキスト ボックス 142"/>
        <xdr:cNvSpPr txBox="1"/>
      </xdr:nvSpPr>
      <xdr:spPr>
        <a:xfrm>
          <a:off x="1752111" y="1005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23254</xdr:rowOff>
    </xdr:from>
    <xdr:to>
      <xdr:col>6</xdr:col>
      <xdr:colOff>38100</xdr:colOff>
      <xdr:row>58</xdr:row>
      <xdr:rowOff>124854</xdr:rowOff>
    </xdr:to>
    <xdr:sp macro="" textlink="">
      <xdr:nvSpPr>
        <xdr:cNvPr id="144" name="楕円 143"/>
        <xdr:cNvSpPr/>
      </xdr:nvSpPr>
      <xdr:spPr>
        <a:xfrm>
          <a:off x="1079500" y="99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115981</xdr:rowOff>
    </xdr:from>
    <xdr:ext cx="534377" cy="259045"/>
    <xdr:sp macro="" textlink="">
      <xdr:nvSpPr>
        <xdr:cNvPr id="145" name="テキスト ボックス 144"/>
        <xdr:cNvSpPr txBox="1"/>
      </xdr:nvSpPr>
      <xdr:spPr>
        <a:xfrm>
          <a:off x="863111" y="100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141542</xdr:rowOff>
    </xdr:from>
    <xdr:to>
      <xdr:col>24</xdr:col>
      <xdr:colOff>63500</xdr:colOff>
      <xdr:row>76</xdr:row>
      <xdr:rowOff>144438</xdr:rowOff>
    </xdr:to>
    <xdr:cxnSp macro="">
      <xdr:nvCxnSpPr>
        <xdr:cNvPr id="175" name="直線コネクタ 174"/>
        <xdr:cNvCxnSpPr/>
      </xdr:nvCxnSpPr>
      <xdr:spPr>
        <a:xfrm>
          <a:off x="3797300" y="1317174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141542</xdr:rowOff>
    </xdr:from>
    <xdr:to>
      <xdr:col>19</xdr:col>
      <xdr:colOff>177800</xdr:colOff>
      <xdr:row>77</xdr:row>
      <xdr:rowOff>95580</xdr:rowOff>
    </xdr:to>
    <xdr:cxnSp macro="">
      <xdr:nvCxnSpPr>
        <xdr:cNvPr id="178" name="直線コネクタ 177"/>
        <xdr:cNvCxnSpPr/>
      </xdr:nvCxnSpPr>
      <xdr:spPr>
        <a:xfrm flipV="1">
          <a:off x="2908300" y="13171742"/>
          <a:ext cx="889000" cy="1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93256</xdr:rowOff>
    </xdr:from>
    <xdr:to>
      <xdr:col>15</xdr:col>
      <xdr:colOff>50800</xdr:colOff>
      <xdr:row>77</xdr:row>
      <xdr:rowOff>95580</xdr:rowOff>
    </xdr:to>
    <xdr:cxnSp macro="">
      <xdr:nvCxnSpPr>
        <xdr:cNvPr id="181" name="直線コネクタ 180"/>
        <xdr:cNvCxnSpPr/>
      </xdr:nvCxnSpPr>
      <xdr:spPr>
        <a:xfrm>
          <a:off x="2019300" y="1329490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93256</xdr:rowOff>
    </xdr:from>
    <xdr:to>
      <xdr:col>10</xdr:col>
      <xdr:colOff>114300</xdr:colOff>
      <xdr:row>78</xdr:row>
      <xdr:rowOff>14136</xdr:rowOff>
    </xdr:to>
    <xdr:cxnSp macro="">
      <xdr:nvCxnSpPr>
        <xdr:cNvPr id="184" name="直線コネクタ 183"/>
        <xdr:cNvCxnSpPr/>
      </xdr:nvCxnSpPr>
      <xdr:spPr>
        <a:xfrm flipV="1">
          <a:off x="1130300" y="13294906"/>
          <a:ext cx="8890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93638</xdr:rowOff>
    </xdr:from>
    <xdr:to>
      <xdr:col>24</xdr:col>
      <xdr:colOff>114300</xdr:colOff>
      <xdr:row>77</xdr:row>
      <xdr:rowOff>23788</xdr:rowOff>
    </xdr:to>
    <xdr:sp macro="" textlink="">
      <xdr:nvSpPr>
        <xdr:cNvPr id="194" name="楕円 193"/>
        <xdr:cNvSpPr/>
      </xdr:nvSpPr>
      <xdr:spPr>
        <a:xfrm>
          <a:off x="4584700" y="13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72065</xdr:rowOff>
    </xdr:from>
    <xdr:ext cx="599010" cy="259045"/>
    <xdr:sp macro="" textlink="">
      <xdr:nvSpPr>
        <xdr:cNvPr id="195" name="民生費該当値テキスト"/>
        <xdr:cNvSpPr txBox="1"/>
      </xdr:nvSpPr>
      <xdr:spPr>
        <a:xfrm>
          <a:off x="4686300" y="1310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90742</xdr:rowOff>
    </xdr:from>
    <xdr:to>
      <xdr:col>20</xdr:col>
      <xdr:colOff>38100</xdr:colOff>
      <xdr:row>77</xdr:row>
      <xdr:rowOff>20892</xdr:rowOff>
    </xdr:to>
    <xdr:sp macro="" textlink="">
      <xdr:nvSpPr>
        <xdr:cNvPr id="196" name="楕円 195"/>
        <xdr:cNvSpPr/>
      </xdr:nvSpPr>
      <xdr:spPr>
        <a:xfrm>
          <a:off x="37465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12019</xdr:rowOff>
    </xdr:from>
    <xdr:ext cx="599010" cy="259045"/>
    <xdr:sp macro="" textlink="">
      <xdr:nvSpPr>
        <xdr:cNvPr id="197" name="テキスト ボックス 196"/>
        <xdr:cNvSpPr txBox="1"/>
      </xdr:nvSpPr>
      <xdr:spPr>
        <a:xfrm>
          <a:off x="3497795" y="132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44780</xdr:rowOff>
    </xdr:from>
    <xdr:to>
      <xdr:col>15</xdr:col>
      <xdr:colOff>101600</xdr:colOff>
      <xdr:row>77</xdr:row>
      <xdr:rowOff>146380</xdr:rowOff>
    </xdr:to>
    <xdr:sp macro="" textlink="">
      <xdr:nvSpPr>
        <xdr:cNvPr id="198" name="楕円 197"/>
        <xdr:cNvSpPr/>
      </xdr:nvSpPr>
      <xdr:spPr>
        <a:xfrm>
          <a:off x="2857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137507</xdr:rowOff>
    </xdr:from>
    <xdr:ext cx="599010" cy="259045"/>
    <xdr:sp macro="" textlink="">
      <xdr:nvSpPr>
        <xdr:cNvPr id="199" name="テキスト ボックス 198"/>
        <xdr:cNvSpPr txBox="1"/>
      </xdr:nvSpPr>
      <xdr:spPr>
        <a:xfrm>
          <a:off x="2608795" y="1333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42456</xdr:rowOff>
    </xdr:from>
    <xdr:to>
      <xdr:col>10</xdr:col>
      <xdr:colOff>165100</xdr:colOff>
      <xdr:row>77</xdr:row>
      <xdr:rowOff>144056</xdr:rowOff>
    </xdr:to>
    <xdr:sp macro="" textlink="">
      <xdr:nvSpPr>
        <xdr:cNvPr id="200" name="楕円 199"/>
        <xdr:cNvSpPr/>
      </xdr:nvSpPr>
      <xdr:spPr>
        <a:xfrm>
          <a:off x="1968500" y="13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135183</xdr:rowOff>
    </xdr:from>
    <xdr:ext cx="599010" cy="259045"/>
    <xdr:sp macro="" textlink="">
      <xdr:nvSpPr>
        <xdr:cNvPr id="201" name="テキスト ボックス 200"/>
        <xdr:cNvSpPr txBox="1"/>
      </xdr:nvSpPr>
      <xdr:spPr>
        <a:xfrm>
          <a:off x="1719795" y="1333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134786</xdr:rowOff>
    </xdr:from>
    <xdr:to>
      <xdr:col>6</xdr:col>
      <xdr:colOff>38100</xdr:colOff>
      <xdr:row>78</xdr:row>
      <xdr:rowOff>64936</xdr:rowOff>
    </xdr:to>
    <xdr:sp macro="" textlink="">
      <xdr:nvSpPr>
        <xdr:cNvPr id="202" name="楕円 201"/>
        <xdr:cNvSpPr/>
      </xdr:nvSpPr>
      <xdr:spPr>
        <a:xfrm>
          <a:off x="1079500" y="133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56063</xdr:rowOff>
    </xdr:from>
    <xdr:ext cx="599010" cy="259045"/>
    <xdr:sp macro="" textlink="">
      <xdr:nvSpPr>
        <xdr:cNvPr id="203" name="テキスト ボックス 202"/>
        <xdr:cNvSpPr txBox="1"/>
      </xdr:nvSpPr>
      <xdr:spPr>
        <a:xfrm>
          <a:off x="830795" y="134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171286</xdr:rowOff>
    </xdr:from>
    <xdr:to>
      <xdr:col>24</xdr:col>
      <xdr:colOff>63500</xdr:colOff>
      <xdr:row>99</xdr:row>
      <xdr:rowOff>3435</xdr:rowOff>
    </xdr:to>
    <xdr:cxnSp macro="">
      <xdr:nvCxnSpPr>
        <xdr:cNvPr id="233" name="直線コネクタ 232"/>
        <xdr:cNvCxnSpPr/>
      </xdr:nvCxnSpPr>
      <xdr:spPr>
        <a:xfrm>
          <a:off x="3797300" y="16973386"/>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171286</xdr:rowOff>
    </xdr:from>
    <xdr:to>
      <xdr:col>19</xdr:col>
      <xdr:colOff>177800</xdr:colOff>
      <xdr:row>99</xdr:row>
      <xdr:rowOff>3835</xdr:rowOff>
    </xdr:to>
    <xdr:cxnSp macro="">
      <xdr:nvCxnSpPr>
        <xdr:cNvPr id="236" name="直線コネクタ 235"/>
        <xdr:cNvCxnSpPr/>
      </xdr:nvCxnSpPr>
      <xdr:spPr>
        <a:xfrm flipV="1">
          <a:off x="2908300" y="16973386"/>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3835</xdr:rowOff>
    </xdr:from>
    <xdr:to>
      <xdr:col>15</xdr:col>
      <xdr:colOff>50800</xdr:colOff>
      <xdr:row>99</xdr:row>
      <xdr:rowOff>10179</xdr:rowOff>
    </xdr:to>
    <xdr:cxnSp macro="">
      <xdr:nvCxnSpPr>
        <xdr:cNvPr id="239" name="直線コネクタ 238"/>
        <xdr:cNvCxnSpPr/>
      </xdr:nvCxnSpPr>
      <xdr:spPr>
        <a:xfrm flipV="1">
          <a:off x="2019300" y="16977385"/>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10179</xdr:rowOff>
    </xdr:from>
    <xdr:to>
      <xdr:col>10</xdr:col>
      <xdr:colOff>114300</xdr:colOff>
      <xdr:row>99</xdr:row>
      <xdr:rowOff>39345</xdr:rowOff>
    </xdr:to>
    <xdr:cxnSp macro="">
      <xdr:nvCxnSpPr>
        <xdr:cNvPr id="242" name="直線コネクタ 241"/>
        <xdr:cNvCxnSpPr/>
      </xdr:nvCxnSpPr>
      <xdr:spPr>
        <a:xfrm flipV="1">
          <a:off x="1130300" y="16983729"/>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124085</xdr:rowOff>
    </xdr:from>
    <xdr:to>
      <xdr:col>24</xdr:col>
      <xdr:colOff>114300</xdr:colOff>
      <xdr:row>99</xdr:row>
      <xdr:rowOff>54235</xdr:rowOff>
    </xdr:to>
    <xdr:sp macro="" textlink="">
      <xdr:nvSpPr>
        <xdr:cNvPr id="252" name="楕円 251"/>
        <xdr:cNvSpPr/>
      </xdr:nvSpPr>
      <xdr:spPr>
        <a:xfrm>
          <a:off x="4584700" y="16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39012</xdr:rowOff>
    </xdr:from>
    <xdr:ext cx="534377" cy="259045"/>
    <xdr:sp macro="" textlink="">
      <xdr:nvSpPr>
        <xdr:cNvPr id="253" name="衛生費該当値テキスト"/>
        <xdr:cNvSpPr txBox="1"/>
      </xdr:nvSpPr>
      <xdr:spPr>
        <a:xfrm>
          <a:off x="4686300" y="168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120486</xdr:rowOff>
    </xdr:from>
    <xdr:to>
      <xdr:col>20</xdr:col>
      <xdr:colOff>38100</xdr:colOff>
      <xdr:row>99</xdr:row>
      <xdr:rowOff>50636</xdr:rowOff>
    </xdr:to>
    <xdr:sp macro="" textlink="">
      <xdr:nvSpPr>
        <xdr:cNvPr id="254" name="楕円 253"/>
        <xdr:cNvSpPr/>
      </xdr:nvSpPr>
      <xdr:spPr>
        <a:xfrm>
          <a:off x="3746500" y="169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41763</xdr:rowOff>
    </xdr:from>
    <xdr:ext cx="534377" cy="259045"/>
    <xdr:sp macro="" textlink="">
      <xdr:nvSpPr>
        <xdr:cNvPr id="255" name="テキスト ボックス 254"/>
        <xdr:cNvSpPr txBox="1"/>
      </xdr:nvSpPr>
      <xdr:spPr>
        <a:xfrm>
          <a:off x="3530111" y="170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124485</xdr:rowOff>
    </xdr:from>
    <xdr:to>
      <xdr:col>15</xdr:col>
      <xdr:colOff>101600</xdr:colOff>
      <xdr:row>99</xdr:row>
      <xdr:rowOff>54635</xdr:rowOff>
    </xdr:to>
    <xdr:sp macro="" textlink="">
      <xdr:nvSpPr>
        <xdr:cNvPr id="256" name="楕円 255"/>
        <xdr:cNvSpPr/>
      </xdr:nvSpPr>
      <xdr:spPr>
        <a:xfrm>
          <a:off x="2857500" y="169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45762</xdr:rowOff>
    </xdr:from>
    <xdr:ext cx="534377" cy="259045"/>
    <xdr:sp macro="" textlink="">
      <xdr:nvSpPr>
        <xdr:cNvPr id="257" name="テキスト ボックス 256"/>
        <xdr:cNvSpPr txBox="1"/>
      </xdr:nvSpPr>
      <xdr:spPr>
        <a:xfrm>
          <a:off x="2641111" y="170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130829</xdr:rowOff>
    </xdr:from>
    <xdr:to>
      <xdr:col>10</xdr:col>
      <xdr:colOff>165100</xdr:colOff>
      <xdr:row>99</xdr:row>
      <xdr:rowOff>60979</xdr:rowOff>
    </xdr:to>
    <xdr:sp macro="" textlink="">
      <xdr:nvSpPr>
        <xdr:cNvPr id="258" name="楕円 257"/>
        <xdr:cNvSpPr/>
      </xdr:nvSpPr>
      <xdr:spPr>
        <a:xfrm>
          <a:off x="1968500" y="169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52106</xdr:rowOff>
    </xdr:from>
    <xdr:ext cx="534377" cy="259045"/>
    <xdr:sp macro="" textlink="">
      <xdr:nvSpPr>
        <xdr:cNvPr id="259" name="テキスト ボックス 258"/>
        <xdr:cNvSpPr txBox="1"/>
      </xdr:nvSpPr>
      <xdr:spPr>
        <a:xfrm>
          <a:off x="1752111" y="1702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159995</xdr:rowOff>
    </xdr:from>
    <xdr:to>
      <xdr:col>6</xdr:col>
      <xdr:colOff>38100</xdr:colOff>
      <xdr:row>99</xdr:row>
      <xdr:rowOff>90145</xdr:rowOff>
    </xdr:to>
    <xdr:sp macro="" textlink="">
      <xdr:nvSpPr>
        <xdr:cNvPr id="260" name="楕円 259"/>
        <xdr:cNvSpPr/>
      </xdr:nvSpPr>
      <xdr:spPr>
        <a:xfrm>
          <a:off x="1079500" y="169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81272</xdr:rowOff>
    </xdr:from>
    <xdr:ext cx="534377" cy="259045"/>
    <xdr:sp macro="" textlink="">
      <xdr:nvSpPr>
        <xdr:cNvPr id="261" name="テキスト ボックス 260"/>
        <xdr:cNvSpPr txBox="1"/>
      </xdr:nvSpPr>
      <xdr:spPr>
        <a:xfrm>
          <a:off x="863111" y="170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67691</xdr:rowOff>
    </xdr:from>
    <xdr:to>
      <xdr:col>55</xdr:col>
      <xdr:colOff>0</xdr:colOff>
      <xdr:row>38</xdr:row>
      <xdr:rowOff>13208</xdr:rowOff>
    </xdr:to>
    <xdr:cxnSp macro="">
      <xdr:nvCxnSpPr>
        <xdr:cNvPr id="290" name="直線コネクタ 289"/>
        <xdr:cNvCxnSpPr/>
      </xdr:nvCxnSpPr>
      <xdr:spPr>
        <a:xfrm>
          <a:off x="9639300" y="6068441"/>
          <a:ext cx="838200" cy="4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67691</xdr:rowOff>
    </xdr:from>
    <xdr:to>
      <xdr:col>50</xdr:col>
      <xdr:colOff>114300</xdr:colOff>
      <xdr:row>37</xdr:row>
      <xdr:rowOff>74168</xdr:rowOff>
    </xdr:to>
    <xdr:cxnSp macro="">
      <xdr:nvCxnSpPr>
        <xdr:cNvPr id="293" name="直線コネクタ 292"/>
        <xdr:cNvCxnSpPr/>
      </xdr:nvCxnSpPr>
      <xdr:spPr>
        <a:xfrm flipV="1">
          <a:off x="8750300" y="6068441"/>
          <a:ext cx="889000" cy="3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74168</xdr:rowOff>
    </xdr:from>
    <xdr:to>
      <xdr:col>45</xdr:col>
      <xdr:colOff>177800</xdr:colOff>
      <xdr:row>37</xdr:row>
      <xdr:rowOff>98933</xdr:rowOff>
    </xdr:to>
    <xdr:cxnSp macro="">
      <xdr:nvCxnSpPr>
        <xdr:cNvPr id="296" name="直線コネクタ 295"/>
        <xdr:cNvCxnSpPr/>
      </xdr:nvCxnSpPr>
      <xdr:spPr>
        <a:xfrm flipV="1">
          <a:off x="7861300" y="641781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66167</xdr:rowOff>
    </xdr:from>
    <xdr:to>
      <xdr:col>41</xdr:col>
      <xdr:colOff>50800</xdr:colOff>
      <xdr:row>37</xdr:row>
      <xdr:rowOff>98933</xdr:rowOff>
    </xdr:to>
    <xdr:cxnSp macro="">
      <xdr:nvCxnSpPr>
        <xdr:cNvPr id="299" name="直線コネクタ 298"/>
        <xdr:cNvCxnSpPr/>
      </xdr:nvCxnSpPr>
      <xdr:spPr>
        <a:xfrm>
          <a:off x="6972300" y="640981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133858</xdr:rowOff>
    </xdr:from>
    <xdr:to>
      <xdr:col>55</xdr:col>
      <xdr:colOff>50800</xdr:colOff>
      <xdr:row>38</xdr:row>
      <xdr:rowOff>64008</xdr:rowOff>
    </xdr:to>
    <xdr:sp macro="" textlink="">
      <xdr:nvSpPr>
        <xdr:cNvPr id="309" name="楕円 308"/>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156735</xdr:rowOff>
    </xdr:from>
    <xdr:ext cx="469744" cy="259045"/>
    <xdr:sp macro="" textlink="">
      <xdr:nvSpPr>
        <xdr:cNvPr id="310" name="労働費該当値テキスト"/>
        <xdr:cNvSpPr txBox="1"/>
      </xdr:nvSpPr>
      <xdr:spPr>
        <a:xfrm>
          <a:off x="10528300" y="63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16891</xdr:rowOff>
    </xdr:from>
    <xdr:to>
      <xdr:col>50</xdr:col>
      <xdr:colOff>165100</xdr:colOff>
      <xdr:row>35</xdr:row>
      <xdr:rowOff>118491</xdr:rowOff>
    </xdr:to>
    <xdr:sp macro="" textlink="">
      <xdr:nvSpPr>
        <xdr:cNvPr id="311" name="楕円 310"/>
        <xdr:cNvSpPr/>
      </xdr:nvSpPr>
      <xdr:spPr>
        <a:xfrm>
          <a:off x="9588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135018</xdr:rowOff>
    </xdr:from>
    <xdr:ext cx="469744" cy="259045"/>
    <xdr:sp macro="" textlink="">
      <xdr:nvSpPr>
        <xdr:cNvPr id="312" name="テキスト ボックス 311"/>
        <xdr:cNvSpPr txBox="1"/>
      </xdr:nvSpPr>
      <xdr:spPr>
        <a:xfrm>
          <a:off x="9404428"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23368</xdr:rowOff>
    </xdr:from>
    <xdr:to>
      <xdr:col>46</xdr:col>
      <xdr:colOff>38100</xdr:colOff>
      <xdr:row>37</xdr:row>
      <xdr:rowOff>124968</xdr:rowOff>
    </xdr:to>
    <xdr:sp macro="" textlink="">
      <xdr:nvSpPr>
        <xdr:cNvPr id="313" name="楕円 312"/>
        <xdr:cNvSpPr/>
      </xdr:nvSpPr>
      <xdr:spPr>
        <a:xfrm>
          <a:off x="8699500" y="63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141495</xdr:rowOff>
    </xdr:from>
    <xdr:ext cx="469744" cy="259045"/>
    <xdr:sp macro="" textlink="">
      <xdr:nvSpPr>
        <xdr:cNvPr id="314" name="テキスト ボックス 313"/>
        <xdr:cNvSpPr txBox="1"/>
      </xdr:nvSpPr>
      <xdr:spPr>
        <a:xfrm>
          <a:off x="8515428" y="61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48133</xdr:rowOff>
    </xdr:from>
    <xdr:to>
      <xdr:col>41</xdr:col>
      <xdr:colOff>101600</xdr:colOff>
      <xdr:row>37</xdr:row>
      <xdr:rowOff>149733</xdr:rowOff>
    </xdr:to>
    <xdr:sp macro="" textlink="">
      <xdr:nvSpPr>
        <xdr:cNvPr id="315" name="楕円 314"/>
        <xdr:cNvSpPr/>
      </xdr:nvSpPr>
      <xdr:spPr>
        <a:xfrm>
          <a:off x="7810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166260</xdr:rowOff>
    </xdr:from>
    <xdr:ext cx="469744" cy="259045"/>
    <xdr:sp macro="" textlink="">
      <xdr:nvSpPr>
        <xdr:cNvPr id="316" name="テキスト ボックス 315"/>
        <xdr:cNvSpPr txBox="1"/>
      </xdr:nvSpPr>
      <xdr:spPr>
        <a:xfrm>
          <a:off x="7626428"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15367</xdr:rowOff>
    </xdr:from>
    <xdr:to>
      <xdr:col>36</xdr:col>
      <xdr:colOff>165100</xdr:colOff>
      <xdr:row>37</xdr:row>
      <xdr:rowOff>116967</xdr:rowOff>
    </xdr:to>
    <xdr:sp macro="" textlink="">
      <xdr:nvSpPr>
        <xdr:cNvPr id="317" name="楕円 316"/>
        <xdr:cNvSpPr/>
      </xdr:nvSpPr>
      <xdr:spPr>
        <a:xfrm>
          <a:off x="6921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133494</xdr:rowOff>
    </xdr:from>
    <xdr:ext cx="469744" cy="259045"/>
    <xdr:sp macro="" textlink="">
      <xdr:nvSpPr>
        <xdr:cNvPr id="318" name="テキスト ボックス 317"/>
        <xdr:cNvSpPr txBox="1"/>
      </xdr:nvSpPr>
      <xdr:spPr>
        <a:xfrm>
          <a:off x="6737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118692</xdr:rowOff>
    </xdr:from>
    <xdr:to>
      <xdr:col>55</xdr:col>
      <xdr:colOff>0</xdr:colOff>
      <xdr:row>58</xdr:row>
      <xdr:rowOff>121641</xdr:rowOff>
    </xdr:to>
    <xdr:cxnSp macro="">
      <xdr:nvCxnSpPr>
        <xdr:cNvPr id="345" name="直線コネクタ 344"/>
        <xdr:cNvCxnSpPr/>
      </xdr:nvCxnSpPr>
      <xdr:spPr>
        <a:xfrm>
          <a:off x="9639300" y="10062792"/>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111216</xdr:rowOff>
    </xdr:from>
    <xdr:to>
      <xdr:col>50</xdr:col>
      <xdr:colOff>114300</xdr:colOff>
      <xdr:row>58</xdr:row>
      <xdr:rowOff>118692</xdr:rowOff>
    </xdr:to>
    <xdr:cxnSp macro="">
      <xdr:nvCxnSpPr>
        <xdr:cNvPr id="348" name="直線コネクタ 347"/>
        <xdr:cNvCxnSpPr/>
      </xdr:nvCxnSpPr>
      <xdr:spPr>
        <a:xfrm>
          <a:off x="8750300" y="10055316"/>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110393</xdr:rowOff>
    </xdr:from>
    <xdr:to>
      <xdr:col>45</xdr:col>
      <xdr:colOff>177800</xdr:colOff>
      <xdr:row>58</xdr:row>
      <xdr:rowOff>111216</xdr:rowOff>
    </xdr:to>
    <xdr:cxnSp macro="">
      <xdr:nvCxnSpPr>
        <xdr:cNvPr id="351" name="直線コネクタ 350"/>
        <xdr:cNvCxnSpPr/>
      </xdr:nvCxnSpPr>
      <xdr:spPr>
        <a:xfrm>
          <a:off x="7861300" y="100544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110393</xdr:rowOff>
    </xdr:from>
    <xdr:to>
      <xdr:col>41</xdr:col>
      <xdr:colOff>50800</xdr:colOff>
      <xdr:row>58</xdr:row>
      <xdr:rowOff>115102</xdr:rowOff>
    </xdr:to>
    <xdr:cxnSp macro="">
      <xdr:nvCxnSpPr>
        <xdr:cNvPr id="354" name="直線コネクタ 353"/>
        <xdr:cNvCxnSpPr/>
      </xdr:nvCxnSpPr>
      <xdr:spPr>
        <a:xfrm flipV="1">
          <a:off x="6972300" y="10054493"/>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70841</xdr:rowOff>
    </xdr:from>
    <xdr:to>
      <xdr:col>55</xdr:col>
      <xdr:colOff>50800</xdr:colOff>
      <xdr:row>59</xdr:row>
      <xdr:rowOff>991</xdr:rowOff>
    </xdr:to>
    <xdr:sp macro="" textlink="">
      <xdr:nvSpPr>
        <xdr:cNvPr id="364" name="楕円 363"/>
        <xdr:cNvSpPr/>
      </xdr:nvSpPr>
      <xdr:spPr>
        <a:xfrm>
          <a:off x="104267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157218</xdr:rowOff>
    </xdr:from>
    <xdr:ext cx="378565" cy="259045"/>
    <xdr:sp macro="" textlink="">
      <xdr:nvSpPr>
        <xdr:cNvPr id="365" name="農林水産業費該当値テキスト"/>
        <xdr:cNvSpPr txBox="1"/>
      </xdr:nvSpPr>
      <xdr:spPr>
        <a:xfrm>
          <a:off x="10528300" y="992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67892</xdr:rowOff>
    </xdr:from>
    <xdr:to>
      <xdr:col>50</xdr:col>
      <xdr:colOff>165100</xdr:colOff>
      <xdr:row>58</xdr:row>
      <xdr:rowOff>169492</xdr:rowOff>
    </xdr:to>
    <xdr:sp macro="" textlink="">
      <xdr:nvSpPr>
        <xdr:cNvPr id="366" name="楕円 365"/>
        <xdr:cNvSpPr/>
      </xdr:nvSpPr>
      <xdr:spPr>
        <a:xfrm>
          <a:off x="9588500" y="100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160619</xdr:rowOff>
    </xdr:from>
    <xdr:ext cx="378565" cy="259045"/>
    <xdr:sp macro="" textlink="">
      <xdr:nvSpPr>
        <xdr:cNvPr id="367" name="テキスト ボックス 366"/>
        <xdr:cNvSpPr txBox="1"/>
      </xdr:nvSpPr>
      <xdr:spPr>
        <a:xfrm>
          <a:off x="9450017" y="10104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60416</xdr:rowOff>
    </xdr:from>
    <xdr:to>
      <xdr:col>46</xdr:col>
      <xdr:colOff>38100</xdr:colOff>
      <xdr:row>58</xdr:row>
      <xdr:rowOff>162016</xdr:rowOff>
    </xdr:to>
    <xdr:sp macro="" textlink="">
      <xdr:nvSpPr>
        <xdr:cNvPr id="368" name="楕円 367"/>
        <xdr:cNvSpPr/>
      </xdr:nvSpPr>
      <xdr:spPr>
        <a:xfrm>
          <a:off x="8699500" y="10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153143</xdr:rowOff>
    </xdr:from>
    <xdr:ext cx="469744" cy="259045"/>
    <xdr:sp macro="" textlink="">
      <xdr:nvSpPr>
        <xdr:cNvPr id="369" name="テキスト ボックス 368"/>
        <xdr:cNvSpPr txBox="1"/>
      </xdr:nvSpPr>
      <xdr:spPr>
        <a:xfrm>
          <a:off x="8515428" y="1009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59593</xdr:rowOff>
    </xdr:from>
    <xdr:to>
      <xdr:col>41</xdr:col>
      <xdr:colOff>101600</xdr:colOff>
      <xdr:row>58</xdr:row>
      <xdr:rowOff>161193</xdr:rowOff>
    </xdr:to>
    <xdr:sp macro="" textlink="">
      <xdr:nvSpPr>
        <xdr:cNvPr id="370" name="楕円 369"/>
        <xdr:cNvSpPr/>
      </xdr:nvSpPr>
      <xdr:spPr>
        <a:xfrm>
          <a:off x="7810500" y="100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152320</xdr:rowOff>
    </xdr:from>
    <xdr:ext cx="469744" cy="259045"/>
    <xdr:sp macro="" textlink="">
      <xdr:nvSpPr>
        <xdr:cNvPr id="371" name="テキスト ボックス 370"/>
        <xdr:cNvSpPr txBox="1"/>
      </xdr:nvSpPr>
      <xdr:spPr>
        <a:xfrm>
          <a:off x="7626428" y="1009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64302</xdr:rowOff>
    </xdr:from>
    <xdr:to>
      <xdr:col>36</xdr:col>
      <xdr:colOff>165100</xdr:colOff>
      <xdr:row>58</xdr:row>
      <xdr:rowOff>165902</xdr:rowOff>
    </xdr:to>
    <xdr:sp macro="" textlink="">
      <xdr:nvSpPr>
        <xdr:cNvPr id="372" name="楕円 371"/>
        <xdr:cNvSpPr/>
      </xdr:nvSpPr>
      <xdr:spPr>
        <a:xfrm>
          <a:off x="6921500" y="100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157029</xdr:rowOff>
    </xdr:from>
    <xdr:ext cx="469744" cy="259045"/>
    <xdr:sp macro="" textlink="">
      <xdr:nvSpPr>
        <xdr:cNvPr id="373" name="テキスト ボックス 372"/>
        <xdr:cNvSpPr txBox="1"/>
      </xdr:nvSpPr>
      <xdr:spPr>
        <a:xfrm>
          <a:off x="6737428" y="101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128727</xdr:rowOff>
    </xdr:from>
    <xdr:to>
      <xdr:col>55</xdr:col>
      <xdr:colOff>0</xdr:colOff>
      <xdr:row>78</xdr:row>
      <xdr:rowOff>136043</xdr:rowOff>
    </xdr:to>
    <xdr:cxnSp macro="">
      <xdr:nvCxnSpPr>
        <xdr:cNvPr id="402" name="直線コネクタ 401"/>
        <xdr:cNvCxnSpPr/>
      </xdr:nvCxnSpPr>
      <xdr:spPr>
        <a:xfrm>
          <a:off x="9639300" y="1350182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93560</xdr:rowOff>
    </xdr:from>
    <xdr:to>
      <xdr:col>50</xdr:col>
      <xdr:colOff>114300</xdr:colOff>
      <xdr:row>78</xdr:row>
      <xdr:rowOff>128727</xdr:rowOff>
    </xdr:to>
    <xdr:cxnSp macro="">
      <xdr:nvCxnSpPr>
        <xdr:cNvPr id="405" name="直線コネクタ 404"/>
        <xdr:cNvCxnSpPr/>
      </xdr:nvCxnSpPr>
      <xdr:spPr>
        <a:xfrm>
          <a:off x="8750300" y="1346666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93560</xdr:rowOff>
    </xdr:from>
    <xdr:to>
      <xdr:col>45</xdr:col>
      <xdr:colOff>177800</xdr:colOff>
      <xdr:row>78</xdr:row>
      <xdr:rowOff>143053</xdr:rowOff>
    </xdr:to>
    <xdr:cxnSp macro="">
      <xdr:nvCxnSpPr>
        <xdr:cNvPr id="408" name="直線コネクタ 407"/>
        <xdr:cNvCxnSpPr/>
      </xdr:nvCxnSpPr>
      <xdr:spPr>
        <a:xfrm flipV="1">
          <a:off x="7861300" y="13466660"/>
          <a:ext cx="8890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143053</xdr:rowOff>
    </xdr:from>
    <xdr:to>
      <xdr:col>41</xdr:col>
      <xdr:colOff>50800</xdr:colOff>
      <xdr:row>78</xdr:row>
      <xdr:rowOff>161226</xdr:rowOff>
    </xdr:to>
    <xdr:cxnSp macro="">
      <xdr:nvCxnSpPr>
        <xdr:cNvPr id="411" name="直線コネクタ 410"/>
        <xdr:cNvCxnSpPr/>
      </xdr:nvCxnSpPr>
      <xdr:spPr>
        <a:xfrm flipV="1">
          <a:off x="6972300" y="13516153"/>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85243</xdr:rowOff>
    </xdr:from>
    <xdr:to>
      <xdr:col>55</xdr:col>
      <xdr:colOff>50800</xdr:colOff>
      <xdr:row>79</xdr:row>
      <xdr:rowOff>15393</xdr:rowOff>
    </xdr:to>
    <xdr:sp macro="" textlink="">
      <xdr:nvSpPr>
        <xdr:cNvPr id="421" name="楕円 420"/>
        <xdr:cNvSpPr/>
      </xdr:nvSpPr>
      <xdr:spPr>
        <a:xfrm>
          <a:off x="104267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170</xdr:rowOff>
    </xdr:from>
    <xdr:ext cx="469744" cy="259045"/>
    <xdr:sp macro="" textlink="">
      <xdr:nvSpPr>
        <xdr:cNvPr id="422" name="商工費該当値テキスト"/>
        <xdr:cNvSpPr txBox="1"/>
      </xdr:nvSpPr>
      <xdr:spPr>
        <a:xfrm>
          <a:off x="10528300" y="133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77927</xdr:rowOff>
    </xdr:from>
    <xdr:to>
      <xdr:col>50</xdr:col>
      <xdr:colOff>165100</xdr:colOff>
      <xdr:row>79</xdr:row>
      <xdr:rowOff>8077</xdr:rowOff>
    </xdr:to>
    <xdr:sp macro="" textlink="">
      <xdr:nvSpPr>
        <xdr:cNvPr id="423" name="楕円 422"/>
        <xdr:cNvSpPr/>
      </xdr:nvSpPr>
      <xdr:spPr>
        <a:xfrm>
          <a:off x="9588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170654</xdr:rowOff>
    </xdr:from>
    <xdr:ext cx="469744" cy="259045"/>
    <xdr:sp macro="" textlink="">
      <xdr:nvSpPr>
        <xdr:cNvPr id="424" name="テキスト ボックス 423"/>
        <xdr:cNvSpPr txBox="1"/>
      </xdr:nvSpPr>
      <xdr:spPr>
        <a:xfrm>
          <a:off x="9404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42760</xdr:rowOff>
    </xdr:from>
    <xdr:to>
      <xdr:col>46</xdr:col>
      <xdr:colOff>38100</xdr:colOff>
      <xdr:row>78</xdr:row>
      <xdr:rowOff>144360</xdr:rowOff>
    </xdr:to>
    <xdr:sp macro="" textlink="">
      <xdr:nvSpPr>
        <xdr:cNvPr id="425" name="楕円 424"/>
        <xdr:cNvSpPr/>
      </xdr:nvSpPr>
      <xdr:spPr>
        <a:xfrm>
          <a:off x="8699500" y="134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135487</xdr:rowOff>
    </xdr:from>
    <xdr:ext cx="469744" cy="259045"/>
    <xdr:sp macro="" textlink="">
      <xdr:nvSpPr>
        <xdr:cNvPr id="426" name="テキスト ボックス 425"/>
        <xdr:cNvSpPr txBox="1"/>
      </xdr:nvSpPr>
      <xdr:spPr>
        <a:xfrm>
          <a:off x="8515428" y="1350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92253</xdr:rowOff>
    </xdr:from>
    <xdr:to>
      <xdr:col>41</xdr:col>
      <xdr:colOff>101600</xdr:colOff>
      <xdr:row>79</xdr:row>
      <xdr:rowOff>22403</xdr:rowOff>
    </xdr:to>
    <xdr:sp macro="" textlink="">
      <xdr:nvSpPr>
        <xdr:cNvPr id="427" name="楕円 426"/>
        <xdr:cNvSpPr/>
      </xdr:nvSpPr>
      <xdr:spPr>
        <a:xfrm>
          <a:off x="7810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13530</xdr:rowOff>
    </xdr:from>
    <xdr:ext cx="469744" cy="259045"/>
    <xdr:sp macro="" textlink="">
      <xdr:nvSpPr>
        <xdr:cNvPr id="428" name="テキスト ボックス 427"/>
        <xdr:cNvSpPr txBox="1"/>
      </xdr:nvSpPr>
      <xdr:spPr>
        <a:xfrm>
          <a:off x="7626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110426</xdr:rowOff>
    </xdr:from>
    <xdr:to>
      <xdr:col>36</xdr:col>
      <xdr:colOff>165100</xdr:colOff>
      <xdr:row>79</xdr:row>
      <xdr:rowOff>40576</xdr:rowOff>
    </xdr:to>
    <xdr:sp macro="" textlink="">
      <xdr:nvSpPr>
        <xdr:cNvPr id="429" name="楕円 428"/>
        <xdr:cNvSpPr/>
      </xdr:nvSpPr>
      <xdr:spPr>
        <a:xfrm>
          <a:off x="6921500" y="134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31703</xdr:rowOff>
    </xdr:from>
    <xdr:ext cx="469744" cy="259045"/>
    <xdr:sp macro="" textlink="">
      <xdr:nvSpPr>
        <xdr:cNvPr id="430" name="テキスト ボックス 429"/>
        <xdr:cNvSpPr txBox="1"/>
      </xdr:nvSpPr>
      <xdr:spPr>
        <a:xfrm>
          <a:off x="6737428" y="1357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135055</xdr:rowOff>
    </xdr:from>
    <xdr:to>
      <xdr:col>55</xdr:col>
      <xdr:colOff>0</xdr:colOff>
      <xdr:row>97</xdr:row>
      <xdr:rowOff>164553</xdr:rowOff>
    </xdr:to>
    <xdr:cxnSp macro="">
      <xdr:nvCxnSpPr>
        <xdr:cNvPr id="457" name="直線コネクタ 456"/>
        <xdr:cNvCxnSpPr/>
      </xdr:nvCxnSpPr>
      <xdr:spPr>
        <a:xfrm>
          <a:off x="9639300" y="16765705"/>
          <a:ext cx="838200" cy="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135055</xdr:rowOff>
    </xdr:from>
    <xdr:to>
      <xdr:col>50</xdr:col>
      <xdr:colOff>114300</xdr:colOff>
      <xdr:row>97</xdr:row>
      <xdr:rowOff>148076</xdr:rowOff>
    </xdr:to>
    <xdr:cxnSp macro="">
      <xdr:nvCxnSpPr>
        <xdr:cNvPr id="460" name="直線コネクタ 459"/>
        <xdr:cNvCxnSpPr/>
      </xdr:nvCxnSpPr>
      <xdr:spPr>
        <a:xfrm flipV="1">
          <a:off x="8750300" y="16765705"/>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148076</xdr:rowOff>
    </xdr:from>
    <xdr:to>
      <xdr:col>45</xdr:col>
      <xdr:colOff>177800</xdr:colOff>
      <xdr:row>97</xdr:row>
      <xdr:rowOff>150357</xdr:rowOff>
    </xdr:to>
    <xdr:cxnSp macro="">
      <xdr:nvCxnSpPr>
        <xdr:cNvPr id="463" name="直線コネクタ 462"/>
        <xdr:cNvCxnSpPr/>
      </xdr:nvCxnSpPr>
      <xdr:spPr>
        <a:xfrm flipV="1">
          <a:off x="7861300" y="16778726"/>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150357</xdr:rowOff>
    </xdr:from>
    <xdr:to>
      <xdr:col>41</xdr:col>
      <xdr:colOff>50800</xdr:colOff>
      <xdr:row>97</xdr:row>
      <xdr:rowOff>154133</xdr:rowOff>
    </xdr:to>
    <xdr:cxnSp macro="">
      <xdr:nvCxnSpPr>
        <xdr:cNvPr id="466" name="直線コネクタ 465"/>
        <xdr:cNvCxnSpPr/>
      </xdr:nvCxnSpPr>
      <xdr:spPr>
        <a:xfrm flipV="1">
          <a:off x="6972300" y="16781007"/>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113753</xdr:rowOff>
    </xdr:from>
    <xdr:to>
      <xdr:col>55</xdr:col>
      <xdr:colOff>50800</xdr:colOff>
      <xdr:row>98</xdr:row>
      <xdr:rowOff>43903</xdr:rowOff>
    </xdr:to>
    <xdr:sp macro="" textlink="">
      <xdr:nvSpPr>
        <xdr:cNvPr id="476" name="楕円 475"/>
        <xdr:cNvSpPr/>
      </xdr:nvSpPr>
      <xdr:spPr>
        <a:xfrm>
          <a:off x="104267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84255</xdr:rowOff>
    </xdr:from>
    <xdr:to>
      <xdr:col>50</xdr:col>
      <xdr:colOff>165100</xdr:colOff>
      <xdr:row>98</xdr:row>
      <xdr:rowOff>14405</xdr:rowOff>
    </xdr:to>
    <xdr:sp macro="" textlink="">
      <xdr:nvSpPr>
        <xdr:cNvPr id="478" name="楕円 477"/>
        <xdr:cNvSpPr/>
      </xdr:nvSpPr>
      <xdr:spPr>
        <a:xfrm>
          <a:off x="9588500" y="167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30932</xdr:rowOff>
    </xdr:from>
    <xdr:ext cx="534377" cy="259045"/>
    <xdr:sp macro="" textlink="">
      <xdr:nvSpPr>
        <xdr:cNvPr id="479" name="テキスト ボックス 478"/>
        <xdr:cNvSpPr txBox="1"/>
      </xdr:nvSpPr>
      <xdr:spPr>
        <a:xfrm>
          <a:off x="9372111" y="164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97276</xdr:rowOff>
    </xdr:from>
    <xdr:to>
      <xdr:col>46</xdr:col>
      <xdr:colOff>38100</xdr:colOff>
      <xdr:row>98</xdr:row>
      <xdr:rowOff>27426</xdr:rowOff>
    </xdr:to>
    <xdr:sp macro="" textlink="">
      <xdr:nvSpPr>
        <xdr:cNvPr id="480" name="楕円 479"/>
        <xdr:cNvSpPr/>
      </xdr:nvSpPr>
      <xdr:spPr>
        <a:xfrm>
          <a:off x="8699500" y="167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18553</xdr:rowOff>
    </xdr:from>
    <xdr:ext cx="534377" cy="259045"/>
    <xdr:sp macro="" textlink="">
      <xdr:nvSpPr>
        <xdr:cNvPr id="481" name="テキスト ボックス 480"/>
        <xdr:cNvSpPr txBox="1"/>
      </xdr:nvSpPr>
      <xdr:spPr>
        <a:xfrm>
          <a:off x="8483111" y="168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99557</xdr:rowOff>
    </xdr:from>
    <xdr:to>
      <xdr:col>41</xdr:col>
      <xdr:colOff>101600</xdr:colOff>
      <xdr:row>98</xdr:row>
      <xdr:rowOff>29707</xdr:rowOff>
    </xdr:to>
    <xdr:sp macro="" textlink="">
      <xdr:nvSpPr>
        <xdr:cNvPr id="482" name="楕円 481"/>
        <xdr:cNvSpPr/>
      </xdr:nvSpPr>
      <xdr:spPr>
        <a:xfrm>
          <a:off x="7810500" y="167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20834</xdr:rowOff>
    </xdr:from>
    <xdr:ext cx="534377" cy="259045"/>
    <xdr:sp macro="" textlink="">
      <xdr:nvSpPr>
        <xdr:cNvPr id="483" name="テキスト ボックス 482"/>
        <xdr:cNvSpPr txBox="1"/>
      </xdr:nvSpPr>
      <xdr:spPr>
        <a:xfrm>
          <a:off x="7594111" y="16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103333</xdr:rowOff>
    </xdr:from>
    <xdr:to>
      <xdr:col>36</xdr:col>
      <xdr:colOff>165100</xdr:colOff>
      <xdr:row>98</xdr:row>
      <xdr:rowOff>33483</xdr:rowOff>
    </xdr:to>
    <xdr:sp macro="" textlink="">
      <xdr:nvSpPr>
        <xdr:cNvPr id="484" name="楕円 483"/>
        <xdr:cNvSpPr/>
      </xdr:nvSpPr>
      <xdr:spPr>
        <a:xfrm>
          <a:off x="6921500" y="167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24610</xdr:rowOff>
    </xdr:from>
    <xdr:ext cx="534377" cy="259045"/>
    <xdr:sp macro="" textlink="">
      <xdr:nvSpPr>
        <xdr:cNvPr id="485" name="テキスト ボックス 484"/>
        <xdr:cNvSpPr txBox="1"/>
      </xdr:nvSpPr>
      <xdr:spPr>
        <a:xfrm>
          <a:off x="6705111" y="168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124384</xdr:rowOff>
    </xdr:from>
    <xdr:to>
      <xdr:col>85</xdr:col>
      <xdr:colOff>127000</xdr:colOff>
      <xdr:row>37</xdr:row>
      <xdr:rowOff>133757</xdr:rowOff>
    </xdr:to>
    <xdr:cxnSp macro="">
      <xdr:nvCxnSpPr>
        <xdr:cNvPr id="513" name="直線コネクタ 512"/>
        <xdr:cNvCxnSpPr/>
      </xdr:nvCxnSpPr>
      <xdr:spPr>
        <a:xfrm>
          <a:off x="15481300" y="646803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124384</xdr:rowOff>
    </xdr:from>
    <xdr:to>
      <xdr:col>81</xdr:col>
      <xdr:colOff>50800</xdr:colOff>
      <xdr:row>37</xdr:row>
      <xdr:rowOff>134488</xdr:rowOff>
    </xdr:to>
    <xdr:cxnSp macro="">
      <xdr:nvCxnSpPr>
        <xdr:cNvPr id="516" name="直線コネクタ 515"/>
        <xdr:cNvCxnSpPr/>
      </xdr:nvCxnSpPr>
      <xdr:spPr>
        <a:xfrm flipV="1">
          <a:off x="14592300" y="646803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121869</xdr:rowOff>
    </xdr:from>
    <xdr:to>
      <xdr:col>76</xdr:col>
      <xdr:colOff>114300</xdr:colOff>
      <xdr:row>37</xdr:row>
      <xdr:rowOff>134488</xdr:rowOff>
    </xdr:to>
    <xdr:cxnSp macro="">
      <xdr:nvCxnSpPr>
        <xdr:cNvPr id="519" name="直線コネクタ 518"/>
        <xdr:cNvCxnSpPr/>
      </xdr:nvCxnSpPr>
      <xdr:spPr>
        <a:xfrm>
          <a:off x="13703300" y="6465519"/>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121869</xdr:rowOff>
    </xdr:from>
    <xdr:to>
      <xdr:col>71</xdr:col>
      <xdr:colOff>177800</xdr:colOff>
      <xdr:row>37</xdr:row>
      <xdr:rowOff>165120</xdr:rowOff>
    </xdr:to>
    <xdr:cxnSp macro="">
      <xdr:nvCxnSpPr>
        <xdr:cNvPr id="522" name="直線コネクタ 521"/>
        <xdr:cNvCxnSpPr/>
      </xdr:nvCxnSpPr>
      <xdr:spPr>
        <a:xfrm flipV="1">
          <a:off x="12814300" y="6465519"/>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82957</xdr:rowOff>
    </xdr:from>
    <xdr:to>
      <xdr:col>85</xdr:col>
      <xdr:colOff>177800</xdr:colOff>
      <xdr:row>38</xdr:row>
      <xdr:rowOff>13106</xdr:rowOff>
    </xdr:to>
    <xdr:sp macro="" textlink="">
      <xdr:nvSpPr>
        <xdr:cNvPr id="532" name="楕円 531"/>
        <xdr:cNvSpPr/>
      </xdr:nvSpPr>
      <xdr:spPr>
        <a:xfrm>
          <a:off x="162687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61384</xdr:rowOff>
    </xdr:from>
    <xdr:ext cx="534377" cy="259045"/>
    <xdr:sp macro="" textlink="">
      <xdr:nvSpPr>
        <xdr:cNvPr id="533" name="消防費該当値テキスト"/>
        <xdr:cNvSpPr txBox="1"/>
      </xdr:nvSpPr>
      <xdr:spPr>
        <a:xfrm>
          <a:off x="16370300" y="64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73584</xdr:rowOff>
    </xdr:from>
    <xdr:to>
      <xdr:col>81</xdr:col>
      <xdr:colOff>101600</xdr:colOff>
      <xdr:row>38</xdr:row>
      <xdr:rowOff>3734</xdr:rowOff>
    </xdr:to>
    <xdr:sp macro="" textlink="">
      <xdr:nvSpPr>
        <xdr:cNvPr id="534" name="楕円 533"/>
        <xdr:cNvSpPr/>
      </xdr:nvSpPr>
      <xdr:spPr>
        <a:xfrm>
          <a:off x="15430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166311</xdr:rowOff>
    </xdr:from>
    <xdr:ext cx="534377" cy="259045"/>
    <xdr:sp macro="" textlink="">
      <xdr:nvSpPr>
        <xdr:cNvPr id="535" name="テキスト ボックス 534"/>
        <xdr:cNvSpPr txBox="1"/>
      </xdr:nvSpPr>
      <xdr:spPr>
        <a:xfrm>
          <a:off x="15214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83688</xdr:rowOff>
    </xdr:from>
    <xdr:to>
      <xdr:col>76</xdr:col>
      <xdr:colOff>165100</xdr:colOff>
      <xdr:row>38</xdr:row>
      <xdr:rowOff>13838</xdr:rowOff>
    </xdr:to>
    <xdr:sp macro="" textlink="">
      <xdr:nvSpPr>
        <xdr:cNvPr id="536" name="楕円 535"/>
        <xdr:cNvSpPr/>
      </xdr:nvSpPr>
      <xdr:spPr>
        <a:xfrm>
          <a:off x="14541500" y="64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4965</xdr:rowOff>
    </xdr:from>
    <xdr:ext cx="534377" cy="259045"/>
    <xdr:sp macro="" textlink="">
      <xdr:nvSpPr>
        <xdr:cNvPr id="537" name="テキスト ボックス 536"/>
        <xdr:cNvSpPr txBox="1"/>
      </xdr:nvSpPr>
      <xdr:spPr>
        <a:xfrm>
          <a:off x="14325111" y="65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71069</xdr:rowOff>
    </xdr:from>
    <xdr:to>
      <xdr:col>72</xdr:col>
      <xdr:colOff>38100</xdr:colOff>
      <xdr:row>38</xdr:row>
      <xdr:rowOff>1219</xdr:rowOff>
    </xdr:to>
    <xdr:sp macro="" textlink="">
      <xdr:nvSpPr>
        <xdr:cNvPr id="538" name="楕円 537"/>
        <xdr:cNvSpPr/>
      </xdr:nvSpPr>
      <xdr:spPr>
        <a:xfrm>
          <a:off x="13652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163796</xdr:rowOff>
    </xdr:from>
    <xdr:ext cx="534377" cy="259045"/>
    <xdr:sp macro="" textlink="">
      <xdr:nvSpPr>
        <xdr:cNvPr id="539" name="テキスト ボックス 538"/>
        <xdr:cNvSpPr txBox="1"/>
      </xdr:nvSpPr>
      <xdr:spPr>
        <a:xfrm>
          <a:off x="13436111" y="65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114320</xdr:rowOff>
    </xdr:from>
    <xdr:to>
      <xdr:col>67</xdr:col>
      <xdr:colOff>101600</xdr:colOff>
      <xdr:row>38</xdr:row>
      <xdr:rowOff>44470</xdr:rowOff>
    </xdr:to>
    <xdr:sp macro="" textlink="">
      <xdr:nvSpPr>
        <xdr:cNvPr id="540" name="楕円 539"/>
        <xdr:cNvSpPr/>
      </xdr:nvSpPr>
      <xdr:spPr>
        <a:xfrm>
          <a:off x="12763500" y="64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35597</xdr:rowOff>
    </xdr:from>
    <xdr:ext cx="534377" cy="259045"/>
    <xdr:sp macro="" textlink="">
      <xdr:nvSpPr>
        <xdr:cNvPr id="541" name="テキスト ボックス 540"/>
        <xdr:cNvSpPr txBox="1"/>
      </xdr:nvSpPr>
      <xdr:spPr>
        <a:xfrm>
          <a:off x="12547111" y="655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80493</xdr:rowOff>
    </xdr:from>
    <xdr:to>
      <xdr:col>85</xdr:col>
      <xdr:colOff>127000</xdr:colOff>
      <xdr:row>57</xdr:row>
      <xdr:rowOff>158925</xdr:rowOff>
    </xdr:to>
    <xdr:cxnSp macro="">
      <xdr:nvCxnSpPr>
        <xdr:cNvPr id="569" name="直線コネクタ 568"/>
        <xdr:cNvCxnSpPr/>
      </xdr:nvCxnSpPr>
      <xdr:spPr>
        <a:xfrm flipV="1">
          <a:off x="15481300" y="9681693"/>
          <a:ext cx="838200" cy="2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131150</xdr:rowOff>
    </xdr:from>
    <xdr:to>
      <xdr:col>81</xdr:col>
      <xdr:colOff>50800</xdr:colOff>
      <xdr:row>57</xdr:row>
      <xdr:rowOff>158925</xdr:rowOff>
    </xdr:to>
    <xdr:cxnSp macro="">
      <xdr:nvCxnSpPr>
        <xdr:cNvPr id="572" name="直線コネクタ 571"/>
        <xdr:cNvCxnSpPr/>
      </xdr:nvCxnSpPr>
      <xdr:spPr>
        <a:xfrm>
          <a:off x="14592300" y="990380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47323</xdr:rowOff>
    </xdr:from>
    <xdr:to>
      <xdr:col>76</xdr:col>
      <xdr:colOff>114300</xdr:colOff>
      <xdr:row>57</xdr:row>
      <xdr:rowOff>131150</xdr:rowOff>
    </xdr:to>
    <xdr:cxnSp macro="">
      <xdr:nvCxnSpPr>
        <xdr:cNvPr id="575" name="直線コネクタ 574"/>
        <xdr:cNvCxnSpPr/>
      </xdr:nvCxnSpPr>
      <xdr:spPr>
        <a:xfrm>
          <a:off x="13703300" y="9819973"/>
          <a:ext cx="889000" cy="8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47323</xdr:rowOff>
    </xdr:from>
    <xdr:to>
      <xdr:col>71</xdr:col>
      <xdr:colOff>177800</xdr:colOff>
      <xdr:row>58</xdr:row>
      <xdr:rowOff>9718</xdr:rowOff>
    </xdr:to>
    <xdr:cxnSp macro="">
      <xdr:nvCxnSpPr>
        <xdr:cNvPr id="578" name="直線コネクタ 577"/>
        <xdr:cNvCxnSpPr/>
      </xdr:nvCxnSpPr>
      <xdr:spPr>
        <a:xfrm flipV="1">
          <a:off x="12814300" y="9819973"/>
          <a:ext cx="889000" cy="1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29693</xdr:rowOff>
    </xdr:from>
    <xdr:to>
      <xdr:col>85</xdr:col>
      <xdr:colOff>177800</xdr:colOff>
      <xdr:row>56</xdr:row>
      <xdr:rowOff>131293</xdr:rowOff>
    </xdr:to>
    <xdr:sp macro="" textlink="">
      <xdr:nvSpPr>
        <xdr:cNvPr id="588" name="楕円 587"/>
        <xdr:cNvSpPr/>
      </xdr:nvSpPr>
      <xdr:spPr>
        <a:xfrm>
          <a:off x="162687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8120</xdr:rowOff>
    </xdr:from>
    <xdr:ext cx="534377" cy="259045"/>
    <xdr:sp macro="" textlink="">
      <xdr:nvSpPr>
        <xdr:cNvPr id="589" name="教育費該当値テキスト"/>
        <xdr:cNvSpPr txBox="1"/>
      </xdr:nvSpPr>
      <xdr:spPr>
        <a:xfrm>
          <a:off x="16370300" y="96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108125</xdr:rowOff>
    </xdr:from>
    <xdr:to>
      <xdr:col>81</xdr:col>
      <xdr:colOff>101600</xdr:colOff>
      <xdr:row>58</xdr:row>
      <xdr:rowOff>38275</xdr:rowOff>
    </xdr:to>
    <xdr:sp macro="" textlink="">
      <xdr:nvSpPr>
        <xdr:cNvPr id="590" name="楕円 589"/>
        <xdr:cNvSpPr/>
      </xdr:nvSpPr>
      <xdr:spPr>
        <a:xfrm>
          <a:off x="15430500" y="988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29402</xdr:rowOff>
    </xdr:from>
    <xdr:ext cx="534377" cy="259045"/>
    <xdr:sp macro="" textlink="">
      <xdr:nvSpPr>
        <xdr:cNvPr id="591" name="テキスト ボックス 590"/>
        <xdr:cNvSpPr txBox="1"/>
      </xdr:nvSpPr>
      <xdr:spPr>
        <a:xfrm>
          <a:off x="15214111" y="99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80350</xdr:rowOff>
    </xdr:from>
    <xdr:to>
      <xdr:col>76</xdr:col>
      <xdr:colOff>165100</xdr:colOff>
      <xdr:row>58</xdr:row>
      <xdr:rowOff>10500</xdr:rowOff>
    </xdr:to>
    <xdr:sp macro="" textlink="">
      <xdr:nvSpPr>
        <xdr:cNvPr id="592" name="楕円 591"/>
        <xdr:cNvSpPr/>
      </xdr:nvSpPr>
      <xdr:spPr>
        <a:xfrm>
          <a:off x="14541500" y="98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1627</xdr:rowOff>
    </xdr:from>
    <xdr:ext cx="534377" cy="259045"/>
    <xdr:sp macro="" textlink="">
      <xdr:nvSpPr>
        <xdr:cNvPr id="593" name="テキスト ボックス 592"/>
        <xdr:cNvSpPr txBox="1"/>
      </xdr:nvSpPr>
      <xdr:spPr>
        <a:xfrm>
          <a:off x="14325111" y="994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167973</xdr:rowOff>
    </xdr:from>
    <xdr:to>
      <xdr:col>72</xdr:col>
      <xdr:colOff>38100</xdr:colOff>
      <xdr:row>57</xdr:row>
      <xdr:rowOff>98123</xdr:rowOff>
    </xdr:to>
    <xdr:sp macro="" textlink="">
      <xdr:nvSpPr>
        <xdr:cNvPr id="594" name="楕円 593"/>
        <xdr:cNvSpPr/>
      </xdr:nvSpPr>
      <xdr:spPr>
        <a:xfrm>
          <a:off x="13652500" y="97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89250</xdr:rowOff>
    </xdr:from>
    <xdr:ext cx="534377" cy="259045"/>
    <xdr:sp macro="" textlink="">
      <xdr:nvSpPr>
        <xdr:cNvPr id="595" name="テキスト ボックス 594"/>
        <xdr:cNvSpPr txBox="1"/>
      </xdr:nvSpPr>
      <xdr:spPr>
        <a:xfrm>
          <a:off x="13436111" y="98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130368</xdr:rowOff>
    </xdr:from>
    <xdr:to>
      <xdr:col>67</xdr:col>
      <xdr:colOff>101600</xdr:colOff>
      <xdr:row>58</xdr:row>
      <xdr:rowOff>60518</xdr:rowOff>
    </xdr:to>
    <xdr:sp macro="" textlink="">
      <xdr:nvSpPr>
        <xdr:cNvPr id="596" name="楕円 595"/>
        <xdr:cNvSpPr/>
      </xdr:nvSpPr>
      <xdr:spPr>
        <a:xfrm>
          <a:off x="12763500" y="99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51645</xdr:rowOff>
    </xdr:from>
    <xdr:ext cx="534377" cy="259045"/>
    <xdr:sp macro="" textlink="">
      <xdr:nvSpPr>
        <xdr:cNvPr id="597" name="テキスト ボックス 596"/>
        <xdr:cNvSpPr txBox="1"/>
      </xdr:nvSpPr>
      <xdr:spPr>
        <a:xfrm>
          <a:off x="12547111" y="99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95318</xdr:rowOff>
    </xdr:from>
    <xdr:to>
      <xdr:col>71</xdr:col>
      <xdr:colOff>177800</xdr:colOff>
      <xdr:row>79</xdr:row>
      <xdr:rowOff>98879</xdr:rowOff>
    </xdr:to>
    <xdr:cxnSp macro="">
      <xdr:nvCxnSpPr>
        <xdr:cNvPr id="637" name="直線コネクタ 636"/>
        <xdr:cNvCxnSpPr/>
      </xdr:nvCxnSpPr>
      <xdr:spPr>
        <a:xfrm>
          <a:off x="12814300" y="1363986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44518</xdr:rowOff>
    </xdr:from>
    <xdr:to>
      <xdr:col>67</xdr:col>
      <xdr:colOff>101600</xdr:colOff>
      <xdr:row>79</xdr:row>
      <xdr:rowOff>146118</xdr:rowOff>
    </xdr:to>
    <xdr:sp macro="" textlink="">
      <xdr:nvSpPr>
        <xdr:cNvPr id="655" name="楕円 654"/>
        <xdr:cNvSpPr/>
      </xdr:nvSpPr>
      <xdr:spPr>
        <a:xfrm>
          <a:off x="127635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137245</xdr:rowOff>
    </xdr:from>
    <xdr:ext cx="378565" cy="259045"/>
    <xdr:sp macro="" textlink="">
      <xdr:nvSpPr>
        <xdr:cNvPr id="656" name="テキスト ボックス 655"/>
        <xdr:cNvSpPr txBox="1"/>
      </xdr:nvSpPr>
      <xdr:spPr>
        <a:xfrm>
          <a:off x="12625017" y="1368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110846</xdr:rowOff>
    </xdr:from>
    <xdr:to>
      <xdr:col>85</xdr:col>
      <xdr:colOff>127000</xdr:colOff>
      <xdr:row>96</xdr:row>
      <xdr:rowOff>127952</xdr:rowOff>
    </xdr:to>
    <xdr:cxnSp macro="">
      <xdr:nvCxnSpPr>
        <xdr:cNvPr id="685" name="直線コネクタ 684"/>
        <xdr:cNvCxnSpPr/>
      </xdr:nvCxnSpPr>
      <xdr:spPr>
        <a:xfrm>
          <a:off x="15481300" y="16570046"/>
          <a:ext cx="8382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110846</xdr:rowOff>
    </xdr:from>
    <xdr:to>
      <xdr:col>81</xdr:col>
      <xdr:colOff>50800</xdr:colOff>
      <xdr:row>96</xdr:row>
      <xdr:rowOff>156414</xdr:rowOff>
    </xdr:to>
    <xdr:cxnSp macro="">
      <xdr:nvCxnSpPr>
        <xdr:cNvPr id="688" name="直線コネクタ 687"/>
        <xdr:cNvCxnSpPr/>
      </xdr:nvCxnSpPr>
      <xdr:spPr>
        <a:xfrm flipV="1">
          <a:off x="14592300" y="1657004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156414</xdr:rowOff>
    </xdr:from>
    <xdr:to>
      <xdr:col>76</xdr:col>
      <xdr:colOff>114300</xdr:colOff>
      <xdr:row>97</xdr:row>
      <xdr:rowOff>21983</xdr:rowOff>
    </xdr:to>
    <xdr:cxnSp macro="">
      <xdr:nvCxnSpPr>
        <xdr:cNvPr id="691" name="直線コネクタ 690"/>
        <xdr:cNvCxnSpPr/>
      </xdr:nvCxnSpPr>
      <xdr:spPr>
        <a:xfrm flipV="1">
          <a:off x="13703300" y="16615614"/>
          <a:ext cx="889000" cy="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21983</xdr:rowOff>
    </xdr:from>
    <xdr:to>
      <xdr:col>71</xdr:col>
      <xdr:colOff>177800</xdr:colOff>
      <xdr:row>97</xdr:row>
      <xdr:rowOff>36068</xdr:rowOff>
    </xdr:to>
    <xdr:cxnSp macro="">
      <xdr:nvCxnSpPr>
        <xdr:cNvPr id="694" name="直線コネクタ 693"/>
        <xdr:cNvCxnSpPr/>
      </xdr:nvCxnSpPr>
      <xdr:spPr>
        <a:xfrm flipV="1">
          <a:off x="12814300" y="16652633"/>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77152</xdr:rowOff>
    </xdr:from>
    <xdr:to>
      <xdr:col>85</xdr:col>
      <xdr:colOff>177800</xdr:colOff>
      <xdr:row>97</xdr:row>
      <xdr:rowOff>7302</xdr:rowOff>
    </xdr:to>
    <xdr:sp macro="" textlink="">
      <xdr:nvSpPr>
        <xdr:cNvPr id="704" name="楕円 703"/>
        <xdr:cNvSpPr/>
      </xdr:nvSpPr>
      <xdr:spPr>
        <a:xfrm>
          <a:off x="16268700" y="16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55579</xdr:rowOff>
    </xdr:from>
    <xdr:ext cx="534377" cy="259045"/>
    <xdr:sp macro="" textlink="">
      <xdr:nvSpPr>
        <xdr:cNvPr id="705" name="公債費該当値テキスト"/>
        <xdr:cNvSpPr txBox="1"/>
      </xdr:nvSpPr>
      <xdr:spPr>
        <a:xfrm>
          <a:off x="16370300" y="165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60046</xdr:rowOff>
    </xdr:from>
    <xdr:to>
      <xdr:col>81</xdr:col>
      <xdr:colOff>101600</xdr:colOff>
      <xdr:row>96</xdr:row>
      <xdr:rowOff>161646</xdr:rowOff>
    </xdr:to>
    <xdr:sp macro="" textlink="">
      <xdr:nvSpPr>
        <xdr:cNvPr id="706" name="楕円 705"/>
        <xdr:cNvSpPr/>
      </xdr:nvSpPr>
      <xdr:spPr>
        <a:xfrm>
          <a:off x="15430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152773</xdr:rowOff>
    </xdr:from>
    <xdr:ext cx="534377" cy="259045"/>
    <xdr:sp macro="" textlink="">
      <xdr:nvSpPr>
        <xdr:cNvPr id="707" name="テキスト ボックス 706"/>
        <xdr:cNvSpPr txBox="1"/>
      </xdr:nvSpPr>
      <xdr:spPr>
        <a:xfrm>
          <a:off x="15214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105614</xdr:rowOff>
    </xdr:from>
    <xdr:to>
      <xdr:col>76</xdr:col>
      <xdr:colOff>165100</xdr:colOff>
      <xdr:row>97</xdr:row>
      <xdr:rowOff>35764</xdr:rowOff>
    </xdr:to>
    <xdr:sp macro="" textlink="">
      <xdr:nvSpPr>
        <xdr:cNvPr id="708" name="楕円 707"/>
        <xdr:cNvSpPr/>
      </xdr:nvSpPr>
      <xdr:spPr>
        <a:xfrm>
          <a:off x="14541500" y="16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26891</xdr:rowOff>
    </xdr:from>
    <xdr:ext cx="534377" cy="259045"/>
    <xdr:sp macro="" textlink="">
      <xdr:nvSpPr>
        <xdr:cNvPr id="709" name="テキスト ボックス 708"/>
        <xdr:cNvSpPr txBox="1"/>
      </xdr:nvSpPr>
      <xdr:spPr>
        <a:xfrm>
          <a:off x="14325111" y="166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142633</xdr:rowOff>
    </xdr:from>
    <xdr:to>
      <xdr:col>72</xdr:col>
      <xdr:colOff>38100</xdr:colOff>
      <xdr:row>97</xdr:row>
      <xdr:rowOff>72783</xdr:rowOff>
    </xdr:to>
    <xdr:sp macro="" textlink="">
      <xdr:nvSpPr>
        <xdr:cNvPr id="710" name="楕円 709"/>
        <xdr:cNvSpPr/>
      </xdr:nvSpPr>
      <xdr:spPr>
        <a:xfrm>
          <a:off x="13652500" y="16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63910</xdr:rowOff>
    </xdr:from>
    <xdr:ext cx="534377" cy="259045"/>
    <xdr:sp macro="" textlink="">
      <xdr:nvSpPr>
        <xdr:cNvPr id="711" name="テキスト ボックス 710"/>
        <xdr:cNvSpPr txBox="1"/>
      </xdr:nvSpPr>
      <xdr:spPr>
        <a:xfrm>
          <a:off x="13436111" y="1669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156718</xdr:rowOff>
    </xdr:from>
    <xdr:to>
      <xdr:col>67</xdr:col>
      <xdr:colOff>101600</xdr:colOff>
      <xdr:row>97</xdr:row>
      <xdr:rowOff>86868</xdr:rowOff>
    </xdr:to>
    <xdr:sp macro="" textlink="">
      <xdr:nvSpPr>
        <xdr:cNvPr id="712" name="楕円 711"/>
        <xdr:cNvSpPr/>
      </xdr:nvSpPr>
      <xdr:spPr>
        <a:xfrm>
          <a:off x="127635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77995</xdr:rowOff>
    </xdr:from>
    <xdr:ext cx="534377" cy="259045"/>
    <xdr:sp macro="" textlink="">
      <xdr:nvSpPr>
        <xdr:cNvPr id="713" name="テキスト ボックス 712"/>
        <xdr:cNvSpPr txBox="1"/>
      </xdr:nvSpPr>
      <xdr:spPr>
        <a:xfrm>
          <a:off x="12547111" y="167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前年度増加していた土木費や労働費が減少したものの、総務費及び教育費が増加したことにより、全体としては前年に比べ</a:t>
          </a:r>
          <a:r>
            <a:rPr kumimoji="1" lang="en-US" altLang="ja-JP" sz="1300">
              <a:latin typeface="ＭＳ Ｐゴシック" panose="020B0600070205080204" pitchFamily="50" charset="-128"/>
              <a:ea typeface="ＭＳ Ｐゴシック" panose="020B0600070205080204" pitchFamily="50" charset="-128"/>
            </a:rPr>
            <a:t>2,920,995</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土木費は東部工業団地調整池大規模改修の皆減や、西側大通り線事業費の減などにより、</a:t>
          </a:r>
          <a:r>
            <a:rPr kumimoji="1" lang="en-US" altLang="ja-JP" sz="1300">
              <a:latin typeface="ＭＳ Ｐゴシック" panose="020B0600070205080204" pitchFamily="50" charset="-128"/>
              <a:ea typeface="ＭＳ Ｐゴシック" panose="020B0600070205080204" pitchFamily="50" charset="-128"/>
            </a:rPr>
            <a:t>486,672</a:t>
          </a:r>
          <a:r>
            <a:rPr kumimoji="1" lang="ja-JP" altLang="en-US" sz="1300">
              <a:latin typeface="ＭＳ Ｐゴシック" panose="020B0600070205080204" pitchFamily="50" charset="-128"/>
              <a:ea typeface="ＭＳ Ｐゴシック" panose="020B0600070205080204" pitchFamily="50" charset="-128"/>
            </a:rPr>
            <a:t>千円減となり、住民一人当たりのコストも</a:t>
          </a:r>
          <a:r>
            <a:rPr kumimoji="1" lang="en-US" altLang="ja-JP" sz="1300">
              <a:latin typeface="ＭＳ Ｐゴシック" panose="020B0600070205080204" pitchFamily="50" charset="-128"/>
              <a:ea typeface="ＭＳ Ｐゴシック" panose="020B0600070205080204" pitchFamily="50" charset="-128"/>
            </a:rPr>
            <a:t>6,452</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労働費は勤労福祉会館耐震改修事業などの皆減により、</a:t>
          </a:r>
          <a:r>
            <a:rPr kumimoji="1" lang="en-US" altLang="ja-JP" sz="1300">
              <a:latin typeface="ＭＳ Ｐゴシック" panose="020B0600070205080204" pitchFamily="50" charset="-128"/>
              <a:ea typeface="ＭＳ Ｐゴシック" panose="020B0600070205080204" pitchFamily="50" charset="-128"/>
            </a:rPr>
            <a:t>181,726</a:t>
          </a:r>
          <a:r>
            <a:rPr kumimoji="1" lang="ja-JP" altLang="en-US" sz="1300">
              <a:latin typeface="ＭＳ Ｐゴシック" panose="020B0600070205080204" pitchFamily="50" charset="-128"/>
              <a:ea typeface="ＭＳ Ｐゴシック" panose="020B0600070205080204" pitchFamily="50" charset="-128"/>
            </a:rPr>
            <a:t>千円減となり、住民一人当たりのコストも</a:t>
          </a:r>
          <a:r>
            <a:rPr kumimoji="1" lang="en-US" altLang="ja-JP" sz="1300">
              <a:latin typeface="ＭＳ Ｐゴシック" panose="020B0600070205080204" pitchFamily="50" charset="-128"/>
              <a:ea typeface="ＭＳ Ｐゴシック" panose="020B0600070205080204" pitchFamily="50" charset="-128"/>
            </a:rPr>
            <a:t>2,414</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総務費は新庁舎建設事業などにより、</a:t>
          </a:r>
          <a:r>
            <a:rPr kumimoji="1" lang="en-US" altLang="ja-JP" sz="1300">
              <a:latin typeface="ＭＳ Ｐゴシック" panose="020B0600070205080204" pitchFamily="50" charset="-128"/>
              <a:ea typeface="ＭＳ Ｐゴシック" panose="020B0600070205080204" pitchFamily="50" charset="-128"/>
            </a:rPr>
            <a:t>2,937,069</a:t>
          </a:r>
          <a:r>
            <a:rPr kumimoji="1" lang="ja-JP" altLang="en-US" sz="1300">
              <a:latin typeface="ＭＳ Ｐゴシック" panose="020B0600070205080204" pitchFamily="50" charset="-128"/>
              <a:ea typeface="ＭＳ Ｐゴシック" panose="020B0600070205080204" pitchFamily="50" charset="-128"/>
            </a:rPr>
            <a:t>千円増となり、住民一人当たりのコストも</a:t>
          </a:r>
          <a:r>
            <a:rPr kumimoji="1" lang="en-US" altLang="ja-JP" sz="1300">
              <a:latin typeface="ＭＳ Ｐゴシック" panose="020B0600070205080204" pitchFamily="50" charset="-128"/>
              <a:ea typeface="ＭＳ Ｐゴシック" panose="020B0600070205080204" pitchFamily="50" charset="-128"/>
            </a:rPr>
            <a:t>39,057</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教育費は学校老朽化対策の増や、市立図書館・桶川公民館大規模改修の改造などにより、</a:t>
          </a:r>
          <a:r>
            <a:rPr kumimoji="1" lang="en-US" altLang="ja-JP" sz="1300">
              <a:latin typeface="ＭＳ Ｐゴシック" panose="020B0600070205080204" pitchFamily="50" charset="-128"/>
              <a:ea typeface="ＭＳ Ｐゴシック" panose="020B0600070205080204" pitchFamily="50" charset="-128"/>
            </a:rPr>
            <a:t>821,478</a:t>
          </a:r>
          <a:r>
            <a:rPr kumimoji="1" lang="ja-JP" altLang="en-US" sz="1300">
              <a:latin typeface="ＭＳ Ｐゴシック" panose="020B0600070205080204" pitchFamily="50" charset="-128"/>
              <a:ea typeface="ＭＳ Ｐゴシック" panose="020B0600070205080204" pitchFamily="50" charset="-128"/>
            </a:rPr>
            <a:t>千円増となり、住民一人当たりのコストも</a:t>
          </a:r>
          <a:r>
            <a:rPr kumimoji="1" lang="en-US" altLang="ja-JP" sz="1300">
              <a:latin typeface="ＭＳ Ｐゴシック" panose="020B0600070205080204" pitchFamily="50" charset="-128"/>
              <a:ea typeface="ＭＳ Ｐゴシック" panose="020B0600070205080204" pitchFamily="50" charset="-128"/>
            </a:rPr>
            <a:t>10,931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新庁舎建設事業に伴う、仮設庁舎借上料や、市議会議員補欠選挙などの臨時的な経費により財政調整基金が減少し、標準財政規模の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％を若干下回っているが、実質収支額については前年度より</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今後も安定した財政運営を行えるよう、基金残高を念頭に置きながら予算編成を行っていく。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全会計が黒字となっており、昨年度と比較しても大きな増減はない。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一般会計については、地方税が増加傾向にあることから、標準財政規模比としては増加となっている。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国民健康保険特別会計については、歳入である財政調整交付金が増加しており、歳出についても保険給付費が減少したことにより、標準財政規模比としては増加している。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介護保険特別会計については、歳出の保険給付費が大きく増加していることにより、標準財政規模比としては減少している。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引き続き財政の健全な状態維持に努める。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1" sqref="B21:AX2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26791311</v>
      </c>
      <c r="BO4" s="410"/>
      <c r="BP4" s="410"/>
      <c r="BQ4" s="410"/>
      <c r="BR4" s="410"/>
      <c r="BS4" s="410"/>
      <c r="BT4" s="410"/>
      <c r="BU4" s="411"/>
      <c r="BV4" s="409">
        <v>23781429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26302148</v>
      </c>
      <c r="BO5" s="447"/>
      <c r="BP5" s="447"/>
      <c r="BQ5" s="447"/>
      <c r="BR5" s="447"/>
      <c r="BS5" s="447"/>
      <c r="BT5" s="447"/>
      <c r="BU5" s="448"/>
      <c r="BV5" s="446">
        <v>23381153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94.2</v>
      </c>
      <c r="CU5" s="444"/>
      <c r="CV5" s="444"/>
      <c r="CW5" s="444"/>
      <c r="CX5" s="444"/>
      <c r="CY5" s="444"/>
      <c r="CZ5" s="444"/>
      <c r="DA5" s="445"/>
      <c r="DB5" s="443">
        <v>95.3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489163</v>
      </c>
      <c r="BO6" s="447"/>
      <c r="BP6" s="447"/>
      <c r="BQ6" s="447"/>
      <c r="BR6" s="447"/>
      <c r="BS6" s="447"/>
      <c r="BT6" s="447"/>
      <c r="BU6" s="448"/>
      <c r="BV6" s="446">
        <v>400276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102.6</v>
      </c>
      <c r="CU6" s="484"/>
      <c r="CV6" s="484"/>
      <c r="CW6" s="484"/>
      <c r="CX6" s="484"/>
      <c r="CY6" s="484"/>
      <c r="CZ6" s="484"/>
      <c r="DA6" s="485"/>
      <c r="DB6" s="483">
        <v>102.8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17065</v>
      </c>
      <c r="BO7" s="447"/>
      <c r="BP7" s="447"/>
      <c r="BQ7" s="447"/>
      <c r="BR7" s="447"/>
      <c r="BS7" s="447"/>
      <c r="BT7" s="447"/>
      <c r="BU7" s="448"/>
      <c r="BV7" s="446">
        <v>76340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13752956</v>
      </c>
      <c r="CU7" s="447"/>
      <c r="CV7" s="447"/>
      <c r="CW7" s="447"/>
      <c r="CX7" s="447"/>
      <c r="CY7" s="447"/>
      <c r="CZ7" s="447"/>
      <c r="DA7" s="448"/>
      <c r="DB7" s="446">
        <v>13581572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472098</v>
      </c>
      <c r="BO8" s="447"/>
      <c r="BP8" s="447"/>
      <c r="BQ8" s="447"/>
      <c r="BR8" s="447"/>
      <c r="BS8" s="447"/>
      <c r="BT8" s="447"/>
      <c r="BU8" s="448"/>
      <c r="BV8" s="446">
        <v>323936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73936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148162</v>
      </c>
      <c r="BO9" s="447"/>
      <c r="BP9" s="447"/>
      <c r="BQ9" s="447"/>
      <c r="BR9" s="447"/>
      <c r="BS9" s="447"/>
      <c r="BT9" s="447"/>
      <c r="BU9" s="448"/>
      <c r="BV9" s="446">
        <v>-57439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12.9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74711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103</v>
      </c>
      <c r="AV10" s="479"/>
      <c r="AW10" s="479"/>
      <c r="AX10" s="479"/>
      <c r="AY10" s="480" t="s">
        <v>114</v>
      </c>
      <c r="AZ10" s="481"/>
      <c r="BA10" s="481"/>
      <c r="BB10" s="481"/>
      <c r="BC10" s="481"/>
      <c r="BD10" s="481"/>
      <c r="BE10" s="481"/>
      <c r="BF10" s="481"/>
      <c r="BG10" s="481"/>
      <c r="BH10" s="481"/>
      <c r="BI10" s="481"/>
      <c r="BJ10" s="481"/>
      <c r="BK10" s="481"/>
      <c r="BL10" s="481"/>
      <c r="BM10" s="482"/>
      <c r="BN10" s="446">
        <v>88</v>
      </c>
      <c r="BO10" s="447"/>
      <c r="BP10" s="447"/>
      <c r="BQ10" s="447"/>
      <c r="BR10" s="447"/>
      <c r="BS10" s="447"/>
      <c r="BT10" s="447"/>
      <c r="BU10" s="448"/>
      <c r="BV10" s="446">
        <v>124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75234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371770</v>
      </c>
      <c r="BO12" s="447"/>
      <c r="BP12" s="447"/>
      <c r="BQ12" s="447"/>
      <c r="BR12" s="447"/>
      <c r="BS12" s="447"/>
      <c r="BT12" s="447"/>
      <c r="BU12" s="448"/>
      <c r="BV12" s="446">
        <v>663623</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74577</v>
      </c>
      <c r="S13" s="528"/>
      <c r="T13" s="528"/>
      <c r="U13" s="528"/>
      <c r="V13" s="529"/>
      <c r="W13" s="462" t="s">
        <v>133</v>
      </c>
      <c r="X13" s="463"/>
      <c r="Y13" s="463"/>
      <c r="Z13" s="463"/>
      <c r="AA13" s="463"/>
      <c r="AB13" s="453"/>
      <c r="AC13" s="497">
        <v>518</v>
      </c>
      <c r="AD13" s="498"/>
      <c r="AE13" s="498"/>
      <c r="AF13" s="498"/>
      <c r="AG13" s="537"/>
      <c r="AH13" s="497">
        <v>555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-223520</v>
      </c>
      <c r="BO13" s="447"/>
      <c r="BP13" s="447"/>
      <c r="BQ13" s="447"/>
      <c r="BR13" s="447"/>
      <c r="BS13" s="447"/>
      <c r="BT13" s="447"/>
      <c r="BU13" s="448"/>
      <c r="BV13" s="446">
        <v>-720938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4.3</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75266</v>
      </c>
      <c r="S14" s="528"/>
      <c r="T14" s="528"/>
      <c r="U14" s="528"/>
      <c r="V14" s="529"/>
      <c r="W14" s="436"/>
      <c r="X14" s="437"/>
      <c r="Y14" s="437"/>
      <c r="Z14" s="437"/>
      <c r="AA14" s="437"/>
      <c r="AB14" s="426"/>
      <c r="AC14" s="530">
        <v>1.5</v>
      </c>
      <c r="AD14" s="531"/>
      <c r="AE14" s="531"/>
      <c r="AF14" s="531"/>
      <c r="AG14" s="532"/>
      <c r="AH14" s="530">
        <v>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42.5</v>
      </c>
      <c r="CU14" s="542"/>
      <c r="CV14" s="542"/>
      <c r="CW14" s="542"/>
      <c r="CX14" s="542"/>
      <c r="CY14" s="542"/>
      <c r="CZ14" s="542"/>
      <c r="DA14" s="543"/>
      <c r="DB14" s="541">
        <v>24.1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74662</v>
      </c>
      <c r="S15" s="528"/>
      <c r="T15" s="528"/>
      <c r="U15" s="528"/>
      <c r="V15" s="529"/>
      <c r="W15" s="462" t="s">
        <v>141</v>
      </c>
      <c r="X15" s="463"/>
      <c r="Y15" s="463"/>
      <c r="Z15" s="463"/>
      <c r="AA15" s="463"/>
      <c r="AB15" s="453"/>
      <c r="AC15" s="497">
        <v>7890</v>
      </c>
      <c r="AD15" s="498"/>
      <c r="AE15" s="498"/>
      <c r="AF15" s="498"/>
      <c r="AG15" s="537"/>
      <c r="AH15" s="497">
        <v>7883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8427085</v>
      </c>
      <c r="BO15" s="410"/>
      <c r="BP15" s="410"/>
      <c r="BQ15" s="410"/>
      <c r="BR15" s="410"/>
      <c r="BS15" s="410"/>
      <c r="BT15" s="410"/>
      <c r="BU15" s="411"/>
      <c r="BV15" s="409">
        <v>8470011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23.3</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10276823</v>
      </c>
      <c r="BO16" s="447"/>
      <c r="BP16" s="447"/>
      <c r="BQ16" s="447"/>
      <c r="BR16" s="447"/>
      <c r="BS16" s="447"/>
      <c r="BT16" s="447"/>
      <c r="BU16" s="448"/>
      <c r="BV16" s="446">
        <v>10244507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25516</v>
      </c>
      <c r="AD17" s="498"/>
      <c r="AE17" s="498"/>
      <c r="AF17" s="498"/>
      <c r="AG17" s="537"/>
      <c r="AH17" s="497">
        <v>25661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10758235</v>
      </c>
      <c r="BO17" s="447"/>
      <c r="BP17" s="447"/>
      <c r="BQ17" s="447"/>
      <c r="BR17" s="447"/>
      <c r="BS17" s="447"/>
      <c r="BT17" s="447"/>
      <c r="BU17" s="448"/>
      <c r="BV17" s="446">
        <v>10827449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25.35</v>
      </c>
      <c r="M18" s="559"/>
      <c r="N18" s="559"/>
      <c r="O18" s="559"/>
      <c r="P18" s="559"/>
      <c r="Q18" s="559"/>
      <c r="R18" s="560"/>
      <c r="S18" s="560"/>
      <c r="T18" s="560"/>
      <c r="U18" s="560"/>
      <c r="V18" s="561"/>
      <c r="W18" s="464"/>
      <c r="X18" s="465"/>
      <c r="Y18" s="465"/>
      <c r="Z18" s="465"/>
      <c r="AA18" s="465"/>
      <c r="AB18" s="456"/>
      <c r="AC18" s="562">
        <v>75.2</v>
      </c>
      <c r="AD18" s="563"/>
      <c r="AE18" s="563"/>
      <c r="AF18" s="563"/>
      <c r="AG18" s="564"/>
      <c r="AH18" s="562">
        <v>75.3</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13234513</v>
      </c>
      <c r="BO18" s="447"/>
      <c r="BP18" s="447"/>
      <c r="BQ18" s="447"/>
      <c r="BR18" s="447"/>
      <c r="BS18" s="447"/>
      <c r="BT18" s="447"/>
      <c r="BU18" s="448"/>
      <c r="BV18" s="446">
        <v>13001914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2917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15554809</v>
      </c>
      <c r="BO19" s="447"/>
      <c r="BP19" s="447"/>
      <c r="BQ19" s="447"/>
      <c r="BR19" s="447"/>
      <c r="BS19" s="447"/>
      <c r="BT19" s="447"/>
      <c r="BU19" s="448"/>
      <c r="BV19" s="446">
        <v>15471209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28685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24801331</v>
      </c>
      <c r="BO23" s="447"/>
      <c r="BP23" s="447"/>
      <c r="BQ23" s="447"/>
      <c r="BR23" s="447"/>
      <c r="BS23" s="447"/>
      <c r="BT23" s="447"/>
      <c r="BU23" s="448"/>
      <c r="BV23" s="446">
        <v>22569957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9120</v>
      </c>
      <c r="R24" s="498"/>
      <c r="S24" s="498"/>
      <c r="T24" s="498"/>
      <c r="U24" s="498"/>
      <c r="V24" s="537"/>
      <c r="W24" s="596"/>
      <c r="X24" s="584"/>
      <c r="Y24" s="585"/>
      <c r="Z24" s="496" t="s">
        <v>165</v>
      </c>
      <c r="AA24" s="476"/>
      <c r="AB24" s="476"/>
      <c r="AC24" s="476"/>
      <c r="AD24" s="476"/>
      <c r="AE24" s="476"/>
      <c r="AF24" s="476"/>
      <c r="AG24" s="477"/>
      <c r="AH24" s="497">
        <v>407</v>
      </c>
      <c r="AI24" s="498"/>
      <c r="AJ24" s="498"/>
      <c r="AK24" s="498"/>
      <c r="AL24" s="537"/>
      <c r="AM24" s="497">
        <v>1222221</v>
      </c>
      <c r="AN24" s="498"/>
      <c r="AO24" s="498"/>
      <c r="AP24" s="498"/>
      <c r="AQ24" s="498"/>
      <c r="AR24" s="537"/>
      <c r="AS24" s="497">
        <v>3003</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14548013</v>
      </c>
      <c r="BO24" s="447"/>
      <c r="BP24" s="447"/>
      <c r="BQ24" s="447"/>
      <c r="BR24" s="447"/>
      <c r="BS24" s="447"/>
      <c r="BT24" s="447"/>
      <c r="BU24" s="448"/>
      <c r="BV24" s="446">
        <v>14347770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7800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3369004</v>
      </c>
      <c r="BO25" s="410"/>
      <c r="BP25" s="410"/>
      <c r="BQ25" s="410"/>
      <c r="BR25" s="410"/>
      <c r="BS25" s="410"/>
      <c r="BT25" s="410"/>
      <c r="BU25" s="411"/>
      <c r="BV25" s="409">
        <v>3774005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7240</v>
      </c>
      <c r="R26" s="498"/>
      <c r="S26" s="498"/>
      <c r="T26" s="498"/>
      <c r="U26" s="498"/>
      <c r="V26" s="537"/>
      <c r="W26" s="596"/>
      <c r="X26" s="584"/>
      <c r="Y26" s="585"/>
      <c r="Z26" s="496" t="s">
        <v>172</v>
      </c>
      <c r="AA26" s="606"/>
      <c r="AB26" s="606"/>
      <c r="AC26" s="606"/>
      <c r="AD26" s="606"/>
      <c r="AE26" s="606"/>
      <c r="AF26" s="606"/>
      <c r="AG26" s="607"/>
      <c r="AH26" s="497">
        <v>14</v>
      </c>
      <c r="AI26" s="498"/>
      <c r="AJ26" s="498"/>
      <c r="AK26" s="498"/>
      <c r="AL26" s="537"/>
      <c r="AM26" s="497">
        <v>45388</v>
      </c>
      <c r="AN26" s="498"/>
      <c r="AO26" s="498"/>
      <c r="AP26" s="498"/>
      <c r="AQ26" s="498"/>
      <c r="AR26" s="537"/>
      <c r="AS26" s="497">
        <v>3242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4370</v>
      </c>
      <c r="R27" s="498"/>
      <c r="S27" s="498"/>
      <c r="T27" s="498"/>
      <c r="U27" s="498"/>
      <c r="V27" s="537"/>
      <c r="W27" s="596"/>
      <c r="X27" s="584"/>
      <c r="Y27" s="585"/>
      <c r="Z27" s="496" t="s">
        <v>175</v>
      </c>
      <c r="AA27" s="476"/>
      <c r="AB27" s="476"/>
      <c r="AC27" s="476"/>
      <c r="AD27" s="476"/>
      <c r="AE27" s="476"/>
      <c r="AF27" s="476"/>
      <c r="AG27" s="477"/>
      <c r="AH27" s="497">
        <v>10</v>
      </c>
      <c r="AI27" s="498"/>
      <c r="AJ27" s="498"/>
      <c r="AK27" s="498"/>
      <c r="AL27" s="537"/>
      <c r="AM27" s="497">
        <v>40230</v>
      </c>
      <c r="AN27" s="498"/>
      <c r="AO27" s="498"/>
      <c r="AP27" s="498"/>
      <c r="AQ27" s="498"/>
      <c r="AR27" s="537"/>
      <c r="AS27" s="497">
        <v>4023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169</v>
      </c>
      <c r="BO27" s="620"/>
      <c r="BP27" s="620"/>
      <c r="BQ27" s="620"/>
      <c r="BR27" s="620"/>
      <c r="BS27" s="620"/>
      <c r="BT27" s="620"/>
      <c r="BU27" s="621"/>
      <c r="BV27" s="619" t="s">
        <v>169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3840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1131512</v>
      </c>
      <c r="BO28" s="410"/>
      <c r="BP28" s="410"/>
      <c r="BQ28" s="410"/>
      <c r="BR28" s="410"/>
      <c r="BS28" s="410"/>
      <c r="BT28" s="410"/>
      <c r="BU28" s="411"/>
      <c r="BV28" s="409">
        <v>1341225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17</v>
      </c>
      <c r="M29" s="498"/>
      <c r="N29" s="498"/>
      <c r="O29" s="498"/>
      <c r="P29" s="537"/>
      <c r="Q29" s="497">
        <v>3580</v>
      </c>
      <c r="R29" s="498"/>
      <c r="S29" s="498"/>
      <c r="T29" s="498"/>
      <c r="U29" s="498"/>
      <c r="V29" s="537"/>
      <c r="W29" s="597"/>
      <c r="X29" s="598"/>
      <c r="Y29" s="599"/>
      <c r="Z29" s="496" t="s">
        <v>181</v>
      </c>
      <c r="AA29" s="476"/>
      <c r="AB29" s="476"/>
      <c r="AC29" s="476"/>
      <c r="AD29" s="476"/>
      <c r="AE29" s="476"/>
      <c r="AF29" s="476"/>
      <c r="AG29" s="477"/>
      <c r="AH29" s="497">
        <v>417</v>
      </c>
      <c r="AI29" s="498"/>
      <c r="AJ29" s="498"/>
      <c r="AK29" s="498"/>
      <c r="AL29" s="537"/>
      <c r="AM29" s="497">
        <v>1262451</v>
      </c>
      <c r="AN29" s="498"/>
      <c r="AO29" s="498"/>
      <c r="AP29" s="498"/>
      <c r="AQ29" s="498"/>
      <c r="AR29" s="537"/>
      <c r="AS29" s="497">
        <v>3027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169</v>
      </c>
      <c r="BO29" s="447"/>
      <c r="BP29" s="447"/>
      <c r="BQ29" s="447"/>
      <c r="BR29" s="447"/>
      <c r="BS29" s="447"/>
      <c r="BT29" s="447"/>
      <c r="BU29" s="448"/>
      <c r="BV29" s="446" t="s">
        <v>169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1731227</v>
      </c>
      <c r="BO30" s="620"/>
      <c r="BP30" s="620"/>
      <c r="BQ30" s="620"/>
      <c r="BR30" s="620"/>
      <c r="BS30" s="620"/>
      <c r="BT30" s="620"/>
      <c r="BU30" s="621"/>
      <c r="BV30" s="619">
        <v>3320835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埼玉県後期高齢者医療広域連合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けやき文化財団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桶川市施設管理公社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埼玉県市町村総合事務組合</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桶川市土地開発公社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上尾、桶川、伊奈衛生組合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埼玉中部資源循環組合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桶川北本水道企業団</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埼玉県央広域事務組合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埼玉県央広域事務組合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biDGNAoIBiRLcuP/fcN5lwKDIHxyBQrKiqqVHzO8WjV7G0glbI6rZRN17WsiZp7sWpNERbaQ4Tm1EBUyxjoQzA==" saltValue="QfzyZRPPfZjSawOcMQ+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C38" sqref="C38:E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224" t="s">
        <v>543</v>
      </c>
      <c r="D34" s="1224"/>
      <c r="E34" s="1225"/>
      <c r="F34" s="32">
        <v>4.3</v>
      </c>
      <c r="G34" s="33">
        <v>4.79</v>
      </c>
      <c r="H34" s="33">
        <v>2.81</v>
      </c>
      <c r="I34" s="33">
        <v>2.38</v>
      </c>
      <c r="J34" s="34">
        <v>3.43</v>
      </c>
      <c r="K34" s="22"/>
      <c r="L34" s="22"/>
      <c r="M34" s="22"/>
      <c r="N34" s="22"/>
      <c r="O34" s="22"/>
      <c r="P34" s="22"/>
    </row>
    <row r="35" spans="1:16" ht="39" customHeight="1">
      <c r="A35" s="22"/>
      <c r="B35" s="35"/>
      <c r="C35" s="1218" t="s">
        <v>544</v>
      </c>
      <c r="D35" s="1219"/>
      <c r="E35" s="1220"/>
      <c r="F35" s="36">
        <v>3.19</v>
      </c>
      <c r="G35" s="37">
        <v>3.72</v>
      </c>
      <c r="H35" s="37">
        <v>2.16</v>
      </c>
      <c r="I35" s="37">
        <v>1.85</v>
      </c>
      <c r="J35" s="38">
        <v>2.86</v>
      </c>
      <c r="K35" s="22"/>
      <c r="L35" s="22"/>
      <c r="M35" s="22"/>
      <c r="N35" s="22"/>
      <c r="O35" s="22"/>
      <c r="P35" s="22"/>
    </row>
    <row r="36" spans="1:16" ht="39" customHeight="1">
      <c r="A36" s="22"/>
      <c r="B36" s="35"/>
      <c r="C36" s="1218" t="s">
        <v>545</v>
      </c>
      <c r="D36" s="1219"/>
      <c r="E36" s="1220"/>
      <c r="F36" s="36">
        <v>1.17</v>
      </c>
      <c r="G36" s="37">
        <v>0.81</v>
      </c>
      <c r="H36" s="37">
        <v>0.98</v>
      </c>
      <c r="I36" s="37">
        <v>1.77</v>
      </c>
      <c r="J36" s="38">
        <v>0.59</v>
      </c>
      <c r="K36" s="22"/>
      <c r="L36" s="22"/>
      <c r="M36" s="22"/>
      <c r="N36" s="22"/>
      <c r="O36" s="22"/>
      <c r="P36" s="22"/>
    </row>
    <row r="37" spans="1:16" ht="39" customHeight="1">
      <c r="A37" s="22"/>
      <c r="B37" s="35"/>
      <c r="C37" s="1218" t="s">
        <v>546</v>
      </c>
      <c r="D37" s="1219"/>
      <c r="E37" s="1220"/>
      <c r="F37" s="36">
        <v>0.32</v>
      </c>
      <c r="G37" s="37">
        <v>0.38</v>
      </c>
      <c r="H37" s="37">
        <v>0.48</v>
      </c>
      <c r="I37" s="37">
        <v>0.44</v>
      </c>
      <c r="J37" s="38">
        <v>0.23</v>
      </c>
      <c r="K37" s="22"/>
      <c r="L37" s="22"/>
      <c r="M37" s="22"/>
      <c r="N37" s="22"/>
      <c r="O37" s="22"/>
      <c r="P37" s="22"/>
    </row>
    <row r="38" spans="1:16" ht="39" customHeight="1">
      <c r="A38" s="22"/>
      <c r="B38" s="35"/>
      <c r="C38" s="1218" t="s">
        <v>547</v>
      </c>
      <c r="D38" s="1219"/>
      <c r="E38" s="1220"/>
      <c r="F38" s="36">
        <v>0</v>
      </c>
      <c r="G38" s="37">
        <v>0.04</v>
      </c>
      <c r="H38" s="37">
        <v>0</v>
      </c>
      <c r="I38" s="37">
        <v>0.02</v>
      </c>
      <c r="J38" s="38">
        <v>0.03</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548</v>
      </c>
      <c r="D42" s="1219"/>
      <c r="E42" s="1220"/>
      <c r="F42" s="36" t="s">
        <v>490</v>
      </c>
      <c r="G42" s="37" t="s">
        <v>490</v>
      </c>
      <c r="H42" s="37" t="s">
        <v>490</v>
      </c>
      <c r="I42" s="37" t="s">
        <v>490</v>
      </c>
      <c r="J42" s="38" t="s">
        <v>490</v>
      </c>
      <c r="K42" s="22"/>
      <c r="L42" s="22"/>
      <c r="M42" s="22"/>
      <c r="N42" s="22"/>
      <c r="O42" s="22"/>
      <c r="P42" s="22"/>
    </row>
    <row r="43" spans="1:16" ht="39" customHeight="1" thickBot="1">
      <c r="A43" s="22"/>
      <c r="B43" s="40"/>
      <c r="C43" s="1221" t="s">
        <v>549</v>
      </c>
      <c r="D43" s="1222"/>
      <c r="E43" s="1223"/>
      <c r="F43" s="41" t="s">
        <v>490</v>
      </c>
      <c r="G43" s="42" t="s">
        <v>490</v>
      </c>
      <c r="H43" s="42" t="s">
        <v>490</v>
      </c>
      <c r="I43" s="42" t="s">
        <v>490</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D3i3PY7XR98OnoXDzkDJEQd5qusxoRZ0ygGoBspOojGzMfcmIhYhlncSRSXEp00GRaUsPvrEA1dFRUj5J5ObQ==" saltValue="MLy2aVcvwJB1pN/IK7n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5" sqref="M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234" t="s">
        <v>11</v>
      </c>
      <c r="C45" s="1235"/>
      <c r="D45" s="58"/>
      <c r="E45" s="1240" t="s">
        <v>12</v>
      </c>
      <c r="F45" s="1240"/>
      <c r="G45" s="1240"/>
      <c r="H45" s="1240"/>
      <c r="I45" s="1240"/>
      <c r="J45" s="1241"/>
      <c r="K45" s="59">
        <v>2077</v>
      </c>
      <c r="L45" s="60">
        <v>2158</v>
      </c>
      <c r="M45" s="60">
        <v>2370</v>
      </c>
      <c r="N45" s="60">
        <v>2645</v>
      </c>
      <c r="O45" s="61">
        <v>2543</v>
      </c>
      <c r="P45" s="48"/>
      <c r="Q45" s="48"/>
      <c r="R45" s="48"/>
      <c r="S45" s="48"/>
      <c r="T45" s="48"/>
      <c r="U45" s="48"/>
    </row>
    <row r="46" spans="1:21" ht="30.75" customHeight="1">
      <c r="A46" s="48"/>
      <c r="B46" s="1236"/>
      <c r="C46" s="1237"/>
      <c r="D46" s="62"/>
      <c r="E46" s="1228" t="s">
        <v>13</v>
      </c>
      <c r="F46" s="1228"/>
      <c r="G46" s="1228"/>
      <c r="H46" s="1228"/>
      <c r="I46" s="1228"/>
      <c r="J46" s="1229"/>
      <c r="K46" s="63" t="s">
        <v>490</v>
      </c>
      <c r="L46" s="64" t="s">
        <v>490</v>
      </c>
      <c r="M46" s="64" t="s">
        <v>490</v>
      </c>
      <c r="N46" s="64" t="s">
        <v>490</v>
      </c>
      <c r="O46" s="65" t="s">
        <v>490</v>
      </c>
      <c r="P46" s="48"/>
      <c r="Q46" s="48"/>
      <c r="R46" s="48"/>
      <c r="S46" s="48"/>
      <c r="T46" s="48"/>
      <c r="U46" s="48"/>
    </row>
    <row r="47" spans="1:21" ht="30.75" customHeight="1">
      <c r="A47" s="48"/>
      <c r="B47" s="1236"/>
      <c r="C47" s="1237"/>
      <c r="D47" s="62"/>
      <c r="E47" s="1228" t="s">
        <v>14</v>
      </c>
      <c r="F47" s="1228"/>
      <c r="G47" s="1228"/>
      <c r="H47" s="1228"/>
      <c r="I47" s="1228"/>
      <c r="J47" s="1229"/>
      <c r="K47" s="63" t="s">
        <v>490</v>
      </c>
      <c r="L47" s="64" t="s">
        <v>490</v>
      </c>
      <c r="M47" s="64" t="s">
        <v>490</v>
      </c>
      <c r="N47" s="64" t="s">
        <v>490</v>
      </c>
      <c r="O47" s="65" t="s">
        <v>490</v>
      </c>
      <c r="P47" s="48"/>
      <c r="Q47" s="48"/>
      <c r="R47" s="48"/>
      <c r="S47" s="48"/>
      <c r="T47" s="48"/>
      <c r="U47" s="48"/>
    </row>
    <row r="48" spans="1:21" ht="30.75" customHeight="1">
      <c r="A48" s="48"/>
      <c r="B48" s="1236"/>
      <c r="C48" s="1237"/>
      <c r="D48" s="62"/>
      <c r="E48" s="1228" t="s">
        <v>15</v>
      </c>
      <c r="F48" s="1228"/>
      <c r="G48" s="1228"/>
      <c r="H48" s="1228"/>
      <c r="I48" s="1228"/>
      <c r="J48" s="1229"/>
      <c r="K48" s="63">
        <v>421</v>
      </c>
      <c r="L48" s="64">
        <v>379</v>
      </c>
      <c r="M48" s="64">
        <v>420</v>
      </c>
      <c r="N48" s="64">
        <v>366</v>
      </c>
      <c r="O48" s="65">
        <v>338</v>
      </c>
      <c r="P48" s="48"/>
      <c r="Q48" s="48"/>
      <c r="R48" s="48"/>
      <c r="S48" s="48"/>
      <c r="T48" s="48"/>
      <c r="U48" s="48"/>
    </row>
    <row r="49" spans="1:21" ht="30.75" customHeight="1">
      <c r="A49" s="48"/>
      <c r="B49" s="1236"/>
      <c r="C49" s="1237"/>
      <c r="D49" s="62"/>
      <c r="E49" s="1228" t="s">
        <v>16</v>
      </c>
      <c r="F49" s="1228"/>
      <c r="G49" s="1228"/>
      <c r="H49" s="1228"/>
      <c r="I49" s="1228"/>
      <c r="J49" s="1229"/>
      <c r="K49" s="63">
        <v>74</v>
      </c>
      <c r="L49" s="64">
        <v>98</v>
      </c>
      <c r="M49" s="64">
        <v>111</v>
      </c>
      <c r="N49" s="64">
        <v>119</v>
      </c>
      <c r="O49" s="65">
        <v>111</v>
      </c>
      <c r="P49" s="48"/>
      <c r="Q49" s="48"/>
      <c r="R49" s="48"/>
      <c r="S49" s="48"/>
      <c r="T49" s="48"/>
      <c r="U49" s="48"/>
    </row>
    <row r="50" spans="1:21" ht="30.75" customHeight="1">
      <c r="A50" s="48"/>
      <c r="B50" s="1236"/>
      <c r="C50" s="1237"/>
      <c r="D50" s="62"/>
      <c r="E50" s="1228" t="s">
        <v>17</v>
      </c>
      <c r="F50" s="1228"/>
      <c r="G50" s="1228"/>
      <c r="H50" s="1228"/>
      <c r="I50" s="1228"/>
      <c r="J50" s="1229"/>
      <c r="K50" s="63">
        <v>69</v>
      </c>
      <c r="L50" s="64">
        <v>6</v>
      </c>
      <c r="M50" s="64">
        <v>6</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490</v>
      </c>
      <c r="L51" s="64" t="s">
        <v>490</v>
      </c>
      <c r="M51" s="64" t="s">
        <v>490</v>
      </c>
      <c r="N51" s="64" t="s">
        <v>490</v>
      </c>
      <c r="O51" s="65" t="s">
        <v>490</v>
      </c>
      <c r="P51" s="48"/>
      <c r="Q51" s="48"/>
      <c r="R51" s="48"/>
      <c r="S51" s="48"/>
      <c r="T51" s="48"/>
      <c r="U51" s="48"/>
    </row>
    <row r="52" spans="1:21" ht="30.75" customHeight="1">
      <c r="A52" s="48"/>
      <c r="B52" s="1226" t="s">
        <v>19</v>
      </c>
      <c r="C52" s="1227"/>
      <c r="D52" s="66"/>
      <c r="E52" s="1228" t="s">
        <v>20</v>
      </c>
      <c r="F52" s="1228"/>
      <c r="G52" s="1228"/>
      <c r="H52" s="1228"/>
      <c r="I52" s="1228"/>
      <c r="J52" s="1229"/>
      <c r="K52" s="63">
        <v>2018</v>
      </c>
      <c r="L52" s="64">
        <v>2164</v>
      </c>
      <c r="M52" s="64">
        <v>2245</v>
      </c>
      <c r="N52" s="64">
        <v>2665</v>
      </c>
      <c r="O52" s="65">
        <v>2547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623</v>
      </c>
      <c r="L53" s="69">
        <v>477</v>
      </c>
      <c r="M53" s="69">
        <v>662</v>
      </c>
      <c r="N53" s="69">
        <v>466</v>
      </c>
      <c r="O53" s="70">
        <v>446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MhgBKvbUHPQC/t10IiakKB22j7fDIzqHeZNgmcZnFXYSdreHv3Wj+HWQrbZrM+c2XXOiBZbFkfCfQKqTn852A==" saltValue="WP5FjUFLLlBb8l7dOzEH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A2" sqref="A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242" t="s">
        <v>24</v>
      </c>
      <c r="C41" s="1243"/>
      <c r="D41" s="81"/>
      <c r="E41" s="1248" t="s">
        <v>25</v>
      </c>
      <c r="F41" s="1248"/>
      <c r="G41" s="1248"/>
      <c r="H41" s="1249"/>
      <c r="I41" s="82">
        <v>21330</v>
      </c>
      <c r="J41" s="83">
        <v>22203</v>
      </c>
      <c r="K41" s="83">
        <v>22726</v>
      </c>
      <c r="L41" s="83">
        <v>22570</v>
      </c>
      <c r="M41" s="84">
        <v>24801</v>
      </c>
    </row>
    <row r="42" spans="2:13" ht="27.75" customHeight="1">
      <c r="B42" s="1244"/>
      <c r="C42" s="1245"/>
      <c r="D42" s="85"/>
      <c r="E42" s="1250" t="s">
        <v>26</v>
      </c>
      <c r="F42" s="1250"/>
      <c r="G42" s="1250"/>
      <c r="H42" s="1251"/>
      <c r="I42" s="86">
        <v>561</v>
      </c>
      <c r="J42" s="87">
        <v>65</v>
      </c>
      <c r="K42" s="87">
        <v>65</v>
      </c>
      <c r="L42" s="87">
        <v>65</v>
      </c>
      <c r="M42" s="88" t="s">
        <v>490</v>
      </c>
    </row>
    <row r="43" spans="2:13" ht="27.75" customHeight="1">
      <c r="B43" s="1244"/>
      <c r="C43" s="1245"/>
      <c r="D43" s="85"/>
      <c r="E43" s="1250" t="s">
        <v>27</v>
      </c>
      <c r="F43" s="1250"/>
      <c r="G43" s="1250"/>
      <c r="H43" s="1251"/>
      <c r="I43" s="86">
        <v>4795</v>
      </c>
      <c r="J43" s="87">
        <v>4403</v>
      </c>
      <c r="K43" s="87">
        <v>4251</v>
      </c>
      <c r="L43" s="87">
        <v>4099</v>
      </c>
      <c r="M43" s="88">
        <v>3852</v>
      </c>
    </row>
    <row r="44" spans="2:13" ht="27.75" customHeight="1">
      <c r="B44" s="1244"/>
      <c r="C44" s="1245"/>
      <c r="D44" s="85"/>
      <c r="E44" s="1250" t="s">
        <v>28</v>
      </c>
      <c r="F44" s="1250"/>
      <c r="G44" s="1250"/>
      <c r="H44" s="1251"/>
      <c r="I44" s="86">
        <v>316</v>
      </c>
      <c r="J44" s="87">
        <v>345</v>
      </c>
      <c r="K44" s="87">
        <v>273</v>
      </c>
      <c r="L44" s="87">
        <v>174</v>
      </c>
      <c r="M44" s="88">
        <v>70</v>
      </c>
    </row>
    <row r="45" spans="2:13" ht="27.75" customHeight="1">
      <c r="B45" s="1244"/>
      <c r="C45" s="1245"/>
      <c r="D45" s="85"/>
      <c r="E45" s="1250" t="s">
        <v>29</v>
      </c>
      <c r="F45" s="1250"/>
      <c r="G45" s="1250"/>
      <c r="H45" s="1251"/>
      <c r="I45" s="86">
        <v>3118</v>
      </c>
      <c r="J45" s="87">
        <v>2799</v>
      </c>
      <c r="K45" s="87">
        <v>2591</v>
      </c>
      <c r="L45" s="87">
        <v>2482</v>
      </c>
      <c r="M45" s="88">
        <v>2366</v>
      </c>
    </row>
    <row r="46" spans="2:13" ht="27.75" customHeight="1">
      <c r="B46" s="1244"/>
      <c r="C46" s="1245"/>
      <c r="D46" s="89"/>
      <c r="E46" s="1250" t="s">
        <v>30</v>
      </c>
      <c r="F46" s="1250"/>
      <c r="G46" s="1250"/>
      <c r="H46" s="1251"/>
      <c r="I46" s="86">
        <v>1</v>
      </c>
      <c r="J46" s="87">
        <v>1</v>
      </c>
      <c r="K46" s="87">
        <v>0</v>
      </c>
      <c r="L46" s="87" t="s">
        <v>490</v>
      </c>
      <c r="M46" s="88" t="s">
        <v>490</v>
      </c>
    </row>
    <row r="47" spans="2:13" ht="27.75" customHeight="1">
      <c r="B47" s="1244"/>
      <c r="C47" s="1245"/>
      <c r="D47" s="90"/>
      <c r="E47" s="1252" t="s">
        <v>31</v>
      </c>
      <c r="F47" s="1253"/>
      <c r="G47" s="1253"/>
      <c r="H47" s="1254"/>
      <c r="I47" s="86" t="s">
        <v>490</v>
      </c>
      <c r="J47" s="87" t="s">
        <v>490</v>
      </c>
      <c r="K47" s="87" t="s">
        <v>490</v>
      </c>
      <c r="L47" s="87" t="s">
        <v>490</v>
      </c>
      <c r="M47" s="88" t="s">
        <v>490</v>
      </c>
    </row>
    <row r="48" spans="2:13" ht="27.75" customHeight="1">
      <c r="B48" s="1244"/>
      <c r="C48" s="1245"/>
      <c r="D48" s="85"/>
      <c r="E48" s="1250" t="s">
        <v>32</v>
      </c>
      <c r="F48" s="1250"/>
      <c r="G48" s="1250"/>
      <c r="H48" s="1251"/>
      <c r="I48" s="86" t="s">
        <v>490</v>
      </c>
      <c r="J48" s="87" t="s">
        <v>490</v>
      </c>
      <c r="K48" s="87" t="s">
        <v>490</v>
      </c>
      <c r="L48" s="87" t="s">
        <v>490</v>
      </c>
      <c r="M48" s="88" t="s">
        <v>490</v>
      </c>
    </row>
    <row r="49" spans="2:13" ht="27.75" customHeight="1">
      <c r="B49" s="1246"/>
      <c r="C49" s="1247"/>
      <c r="D49" s="85"/>
      <c r="E49" s="1250" t="s">
        <v>33</v>
      </c>
      <c r="F49" s="1250"/>
      <c r="G49" s="1250"/>
      <c r="H49" s="1251"/>
      <c r="I49" s="86" t="s">
        <v>490</v>
      </c>
      <c r="J49" s="87" t="s">
        <v>490</v>
      </c>
      <c r="K49" s="87" t="s">
        <v>490</v>
      </c>
      <c r="L49" s="87" t="s">
        <v>490</v>
      </c>
      <c r="M49" s="88" t="s">
        <v>490</v>
      </c>
    </row>
    <row r="50" spans="2:13" ht="27.75" customHeight="1">
      <c r="B50" s="1255" t="s">
        <v>34</v>
      </c>
      <c r="C50" s="1256"/>
      <c r="D50" s="91"/>
      <c r="E50" s="1250" t="s">
        <v>35</v>
      </c>
      <c r="F50" s="1250"/>
      <c r="G50" s="1250"/>
      <c r="H50" s="1251"/>
      <c r="I50" s="86">
        <v>5332</v>
      </c>
      <c r="J50" s="87">
        <v>4917</v>
      </c>
      <c r="K50" s="87">
        <v>4567</v>
      </c>
      <c r="L50" s="87">
        <v>4144</v>
      </c>
      <c r="M50" s="88">
        <v>3397</v>
      </c>
    </row>
    <row r="51" spans="2:13" ht="27.75" customHeight="1">
      <c r="B51" s="1244"/>
      <c r="C51" s="1245"/>
      <c r="D51" s="85"/>
      <c r="E51" s="1250" t="s">
        <v>36</v>
      </c>
      <c r="F51" s="1250"/>
      <c r="G51" s="1250"/>
      <c r="H51" s="1251"/>
      <c r="I51" s="86">
        <v>5125</v>
      </c>
      <c r="J51" s="87">
        <v>4787</v>
      </c>
      <c r="K51" s="87">
        <v>4496</v>
      </c>
      <c r="L51" s="87">
        <v>4270</v>
      </c>
      <c r="M51" s="88">
        <v>3620</v>
      </c>
    </row>
    <row r="52" spans="2:13" ht="27.75" customHeight="1">
      <c r="B52" s="1246"/>
      <c r="C52" s="1247"/>
      <c r="D52" s="85"/>
      <c r="E52" s="1250" t="s">
        <v>37</v>
      </c>
      <c r="F52" s="1250"/>
      <c r="G52" s="1250"/>
      <c r="H52" s="1251"/>
      <c r="I52" s="86">
        <v>17492</v>
      </c>
      <c r="J52" s="87">
        <v>17765</v>
      </c>
      <c r="K52" s="87">
        <v>17871</v>
      </c>
      <c r="L52" s="87">
        <v>18055</v>
      </c>
      <c r="M52" s="88">
        <v>18868</v>
      </c>
    </row>
    <row r="53" spans="2:13" ht="27.75" customHeight="1" thickBot="1">
      <c r="B53" s="1257" t="s">
        <v>38</v>
      </c>
      <c r="C53" s="1258"/>
      <c r="D53" s="92"/>
      <c r="E53" s="1259" t="s">
        <v>39</v>
      </c>
      <c r="F53" s="1259"/>
      <c r="G53" s="1259"/>
      <c r="H53" s="1260"/>
      <c r="I53" s="93">
        <v>2171</v>
      </c>
      <c r="J53" s="94">
        <v>2348</v>
      </c>
      <c r="K53" s="94">
        <v>2972</v>
      </c>
      <c r="L53" s="94">
        <v>2921</v>
      </c>
      <c r="M53" s="95">
        <v>5203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qMvMa/S3m2sEFDWKP9DRWsyFD1u7c0jXVMmZ+EdhXVSP9v8OF1rybaUFKV/jBLVgT1ZSGOq7T9/kP7zuNmsbw==" saltValue="MRZX2oXsgWKUIJ1UjLug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535</v>
      </c>
      <c r="G54" s="104" t="s">
        <v>536</v>
      </c>
      <c r="H54" s="105" t="s">
        <v>537</v>
      </c>
    </row>
    <row r="55" spans="2:8" ht="52.5" customHeight="1">
      <c r="B55" s="106"/>
      <c r="C55" s="1269" t="s">
        <v>42</v>
      </c>
      <c r="D55" s="1269"/>
      <c r="E55" s="1270"/>
      <c r="F55" s="107">
        <v>1806</v>
      </c>
      <c r="G55" s="107">
        <v>1341</v>
      </c>
      <c r="H55" s="108">
        <v>1132</v>
      </c>
    </row>
    <row r="56" spans="2:8" ht="52.5" customHeight="1">
      <c r="B56" s="109"/>
      <c r="C56" s="1271" t="s">
        <v>43</v>
      </c>
      <c r="D56" s="1271"/>
      <c r="E56" s="1272"/>
      <c r="F56" s="110" t="s">
        <v>490</v>
      </c>
      <c r="G56" s="110" t="s">
        <v>490</v>
      </c>
      <c r="H56" s="111" t="s">
        <v>490</v>
      </c>
    </row>
    <row r="57" spans="2:8" ht="53.25" customHeight="1">
      <c r="B57" s="109"/>
      <c r="C57" s="1273" t="s">
        <v>44</v>
      </c>
      <c r="D57" s="1273"/>
      <c r="E57" s="1274"/>
      <c r="F57" s="112">
        <v>3775</v>
      </c>
      <c r="G57" s="112">
        <v>3321</v>
      </c>
      <c r="H57" s="113">
        <v>1731</v>
      </c>
    </row>
    <row r="58" spans="2:8" ht="45.75" customHeight="1">
      <c r="B58" s="114"/>
      <c r="C58" s="1261" t="s">
        <v>571</v>
      </c>
      <c r="D58" s="1262"/>
      <c r="E58" s="1263"/>
      <c r="F58" s="115">
        <v>2541</v>
      </c>
      <c r="G58" s="115">
        <v>2341</v>
      </c>
      <c r="H58" s="116">
        <v>853</v>
      </c>
    </row>
    <row r="59" spans="2:8" ht="45.75" customHeight="1">
      <c r="B59" s="114"/>
      <c r="C59" s="1261" t="s">
        <v>572</v>
      </c>
      <c r="D59" s="1262"/>
      <c r="E59" s="1263"/>
      <c r="F59" s="115">
        <v>959</v>
      </c>
      <c r="G59" s="115">
        <v>889</v>
      </c>
      <c r="H59" s="116">
        <v>785</v>
      </c>
    </row>
    <row r="60" spans="2:8" ht="45.75" customHeight="1">
      <c r="B60" s="114"/>
      <c r="C60" s="1261" t="s">
        <v>573</v>
      </c>
      <c r="D60" s="1262"/>
      <c r="E60" s="1263"/>
      <c r="F60" s="115">
        <v>78</v>
      </c>
      <c r="G60" s="115">
        <v>78</v>
      </c>
      <c r="H60" s="116">
        <v>79</v>
      </c>
    </row>
    <row r="61" spans="2:8" ht="45.75" customHeight="1">
      <c r="B61" s="114"/>
      <c r="C61" s="1261" t="s">
        <v>574</v>
      </c>
      <c r="D61" s="1262"/>
      <c r="E61" s="1263"/>
      <c r="F61" s="115">
        <v>7</v>
      </c>
      <c r="G61" s="115">
        <v>10</v>
      </c>
      <c r="H61" s="116">
        <v>11</v>
      </c>
    </row>
    <row r="62" spans="2:8" ht="45.75" customHeight="1" thickBot="1">
      <c r="B62" s="117"/>
      <c r="C62" s="1264" t="s">
        <v>575</v>
      </c>
      <c r="D62" s="1265"/>
      <c r="E62" s="1266"/>
      <c r="F62" s="118">
        <v>0</v>
      </c>
      <c r="G62" s="118">
        <v>0</v>
      </c>
      <c r="H62" s="119">
        <v>3</v>
      </c>
    </row>
    <row r="63" spans="2:8" ht="52.5" customHeight="1" thickBot="1">
      <c r="B63" s="120"/>
      <c r="C63" s="1267" t="s">
        <v>45</v>
      </c>
      <c r="D63" s="1267"/>
      <c r="E63" s="1268"/>
      <c r="F63" s="121">
        <v>5582</v>
      </c>
      <c r="G63" s="121">
        <v>4662</v>
      </c>
      <c r="H63" s="122">
        <v>2863</v>
      </c>
    </row>
    <row r="64" spans="2:8" ht="15" customHeight="1"/>
    <row r="65" ht="0" hidden="1" customHeight="1"/>
    <row r="66" ht="0" hidden="1" customHeight="1"/>
  </sheetData>
  <sheetProtection algorithmName="SHA-512" hashValue="RpDyBDoPLUTc/hcSuZOoUG0KIRrZQOS+fPJBV4ZRTCNHo96l1qSAuNYpiK8Q9Lnov1Gd24NirAwAhIpNcR6qcw==" saltValue="rfZdRBXJNgTvpxkrkogb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DD43" sqref="DD4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533</v>
      </c>
      <c r="BQ50" s="1280"/>
      <c r="BR50" s="1280"/>
      <c r="BS50" s="1280"/>
      <c r="BT50" s="1280"/>
      <c r="BU50" s="1280"/>
      <c r="BV50" s="1280"/>
      <c r="BW50" s="1280"/>
      <c r="BX50" s="1280" t="s">
        <v>534</v>
      </c>
      <c r="BY50" s="1280"/>
      <c r="BZ50" s="1280"/>
      <c r="CA50" s="1280"/>
      <c r="CB50" s="1280"/>
      <c r="CC50" s="1280"/>
      <c r="CD50" s="1280"/>
      <c r="CE50" s="1280"/>
      <c r="CF50" s="1280" t="s">
        <v>535</v>
      </c>
      <c r="CG50" s="1280"/>
      <c r="CH50" s="1280"/>
      <c r="CI50" s="1280"/>
      <c r="CJ50" s="1280"/>
      <c r="CK50" s="1280"/>
      <c r="CL50" s="1280"/>
      <c r="CM50" s="1280"/>
      <c r="CN50" s="1280" t="s">
        <v>536</v>
      </c>
      <c r="CO50" s="1280"/>
      <c r="CP50" s="1280"/>
      <c r="CQ50" s="1280"/>
      <c r="CR50" s="1280"/>
      <c r="CS50" s="1280"/>
      <c r="CT50" s="1280"/>
      <c r="CU50" s="1280"/>
      <c r="CV50" s="1280" t="s">
        <v>537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581</v>
      </c>
      <c r="AO51" s="1278"/>
      <c r="AP51" s="1278"/>
      <c r="AQ51" s="1278"/>
      <c r="AR51" s="1278"/>
      <c r="AS51" s="1278"/>
      <c r="AT51" s="1278"/>
      <c r="AU51" s="1278"/>
      <c r="AV51" s="1278"/>
      <c r="AW51" s="1278"/>
      <c r="AX51" s="1278"/>
      <c r="AY51" s="1278"/>
      <c r="AZ51" s="1278"/>
      <c r="BA51" s="1278"/>
      <c r="BB51" s="1278" t="s">
        <v>582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24.4</v>
      </c>
      <c r="CG51" s="1275"/>
      <c r="CH51" s="1275"/>
      <c r="CI51" s="1275"/>
      <c r="CJ51" s="1275"/>
      <c r="CK51" s="1275"/>
      <c r="CL51" s="1275"/>
      <c r="CM51" s="1275"/>
      <c r="CN51" s="1275">
        <v>24.1</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67.8</v>
      </c>
      <c r="CG53" s="1275"/>
      <c r="CH53" s="1275"/>
      <c r="CI53" s="1275"/>
      <c r="CJ53" s="1275"/>
      <c r="CK53" s="1275"/>
      <c r="CL53" s="1275"/>
      <c r="CM53" s="1275"/>
      <c r="CN53" s="1275">
        <v>68.400000000000006</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584</v>
      </c>
      <c r="AO55" s="1280"/>
      <c r="AP55" s="1280"/>
      <c r="AQ55" s="1280"/>
      <c r="AR55" s="1280"/>
      <c r="AS55" s="1280"/>
      <c r="AT55" s="1280"/>
      <c r="AU55" s="1280"/>
      <c r="AV55" s="1280"/>
      <c r="AW55" s="1280"/>
      <c r="AX55" s="1280"/>
      <c r="AY55" s="1280"/>
      <c r="AZ55" s="1280"/>
      <c r="BA55" s="1280"/>
      <c r="BB55" s="1278" t="s">
        <v>582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533</v>
      </c>
      <c r="BQ72" s="1280"/>
      <c r="BR72" s="1280"/>
      <c r="BS72" s="1280"/>
      <c r="BT72" s="1280"/>
      <c r="BU72" s="1280"/>
      <c r="BV72" s="1280"/>
      <c r="BW72" s="1280"/>
      <c r="BX72" s="1280" t="s">
        <v>534</v>
      </c>
      <c r="BY72" s="1280"/>
      <c r="BZ72" s="1280"/>
      <c r="CA72" s="1280"/>
      <c r="CB72" s="1280"/>
      <c r="CC72" s="1280"/>
      <c r="CD72" s="1280"/>
      <c r="CE72" s="1280"/>
      <c r="CF72" s="1280" t="s">
        <v>535</v>
      </c>
      <c r="CG72" s="1280"/>
      <c r="CH72" s="1280"/>
      <c r="CI72" s="1280"/>
      <c r="CJ72" s="1280"/>
      <c r="CK72" s="1280"/>
      <c r="CL72" s="1280"/>
      <c r="CM72" s="1280"/>
      <c r="CN72" s="1280" t="s">
        <v>536</v>
      </c>
      <c r="CO72" s="1280"/>
      <c r="CP72" s="1280"/>
      <c r="CQ72" s="1280"/>
      <c r="CR72" s="1280"/>
      <c r="CS72" s="1280"/>
      <c r="CT72" s="1280"/>
      <c r="CU72" s="1280"/>
      <c r="CV72" s="1280" t="s">
        <v>537</v>
      </c>
      <c r="CW72" s="1280"/>
      <c r="CX72" s="1280"/>
      <c r="CY72" s="1280"/>
      <c r="CZ72" s="1280"/>
      <c r="DA72" s="1280"/>
      <c r="DB72" s="1280"/>
      <c r="DC72" s="1280"/>
    </row>
    <row r="73" spans="2:107">
      <c r="B73" s="374"/>
      <c r="G73" s="1283"/>
      <c r="H73" s="1283"/>
      <c r="I73" s="1283"/>
      <c r="J73" s="1283"/>
      <c r="K73" s="1279"/>
      <c r="L73" s="1279"/>
      <c r="M73" s="1279"/>
      <c r="N73" s="1279"/>
      <c r="AM73" s="383"/>
      <c r="AN73" s="1278" t="s">
        <v>581</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v>18.3</v>
      </c>
      <c r="BQ73" s="1275"/>
      <c r="BR73" s="1275"/>
      <c r="BS73" s="1275"/>
      <c r="BT73" s="1275"/>
      <c r="BU73" s="1275"/>
      <c r="BV73" s="1275"/>
      <c r="BW73" s="1275"/>
      <c r="BX73" s="1275">
        <v>20</v>
      </c>
      <c r="BY73" s="1275"/>
      <c r="BZ73" s="1275"/>
      <c r="CA73" s="1275"/>
      <c r="CB73" s="1275"/>
      <c r="CC73" s="1275"/>
      <c r="CD73" s="1275"/>
      <c r="CE73" s="1275"/>
      <c r="CF73" s="1275">
        <v>24.4</v>
      </c>
      <c r="CG73" s="1275"/>
      <c r="CH73" s="1275"/>
      <c r="CI73" s="1275"/>
      <c r="CJ73" s="1275"/>
      <c r="CK73" s="1275"/>
      <c r="CL73" s="1275"/>
      <c r="CM73" s="1275"/>
      <c r="CN73" s="1275">
        <v>24.1</v>
      </c>
      <c r="CO73" s="1275"/>
      <c r="CP73" s="1275"/>
      <c r="CQ73" s="1275"/>
      <c r="CR73" s="1275"/>
      <c r="CS73" s="1275"/>
      <c r="CT73" s="1275"/>
      <c r="CU73" s="1275"/>
      <c r="CV73" s="1275">
        <v>42.5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587</v>
      </c>
      <c r="BC75" s="1278"/>
      <c r="BD75" s="1278"/>
      <c r="BE75" s="1278"/>
      <c r="BF75" s="1278"/>
      <c r="BG75" s="1278"/>
      <c r="BH75" s="1278"/>
      <c r="BI75" s="1278"/>
      <c r="BJ75" s="1278"/>
      <c r="BK75" s="1278"/>
      <c r="BL75" s="1278"/>
      <c r="BM75" s="1278"/>
      <c r="BN75" s="1278"/>
      <c r="BO75" s="1278"/>
      <c r="BP75" s="1275">
        <v>5.9</v>
      </c>
      <c r="BQ75" s="1275"/>
      <c r="BR75" s="1275"/>
      <c r="BS75" s="1275"/>
      <c r="BT75" s="1275"/>
      <c r="BU75" s="1275"/>
      <c r="BV75" s="1275"/>
      <c r="BW75" s="1275"/>
      <c r="BX75" s="1275">
        <v>4.8</v>
      </c>
      <c r="BY75" s="1275"/>
      <c r="BZ75" s="1275"/>
      <c r="CA75" s="1275"/>
      <c r="CB75" s="1275"/>
      <c r="CC75" s="1275"/>
      <c r="CD75" s="1275"/>
      <c r="CE75" s="1275"/>
      <c r="CF75" s="1275">
        <v>4.9000000000000004</v>
      </c>
      <c r="CG75" s="1275"/>
      <c r="CH75" s="1275"/>
      <c r="CI75" s="1275"/>
      <c r="CJ75" s="1275"/>
      <c r="CK75" s="1275"/>
      <c r="CL75" s="1275"/>
      <c r="CM75" s="1275"/>
      <c r="CN75" s="1275">
        <v>4.4000000000000004</v>
      </c>
      <c r="CO75" s="1275"/>
      <c r="CP75" s="1275"/>
      <c r="CQ75" s="1275"/>
      <c r="CR75" s="1275"/>
      <c r="CS75" s="1275"/>
      <c r="CT75" s="1275"/>
      <c r="CU75" s="1275"/>
      <c r="CV75" s="1275">
        <v>4.3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582</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587</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ow96AVryLyg/GMDsSG2XjpIDAljduNLSnl/7Zg9y6DBjP02rVzoH8nfodRu5dhT9l+ytsBEVMYkdvMPkF3K1g==" saltValue="MTqIgLClJey3hrKCuyrq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3" sqref="B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zHtVBi5QDOi9P0fBjqzG6lbjXKbBPjANRFK8aDimpkxg5AIDY2G2QRXREMbm/VzR+fEFKnUAlIekYhg5c7Ahg==" saltValue="tTyNdtGQybG6B6dZQAEL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1" sqref="B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r+5/2bPGL+SA7F2kGpKRM50ZYLZshkOUhCd/OP25OIinM8g29QsHj8u0+3LIvE3Fw8tLSbZW6xhcxDYzCLWzQ==" saltValue="IZccRO18MuJQdDygiJnZ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530</v>
      </c>
      <c r="G2" s="136"/>
      <c r="H2" s="137"/>
    </row>
    <row r="3" spans="1:8">
      <c r="A3" s="133" t="s">
        <v>523</v>
      </c>
      <c r="B3" s="138"/>
      <c r="C3" s="139"/>
      <c r="D3" s="140">
        <v>36206</v>
      </c>
      <c r="E3" s="141"/>
      <c r="F3" s="142">
        <v>63956</v>
      </c>
      <c r="G3" s="143"/>
      <c r="H3" s="144"/>
    </row>
    <row r="4" spans="1:8">
      <c r="A4" s="145"/>
      <c r="B4" s="146"/>
      <c r="C4" s="147"/>
      <c r="D4" s="148">
        <v>20314</v>
      </c>
      <c r="E4" s="149"/>
      <c r="F4" s="150">
        <v>29239</v>
      </c>
      <c r="G4" s="151"/>
      <c r="H4" s="152"/>
    </row>
    <row r="5" spans="1:8">
      <c r="A5" s="133" t="s">
        <v>525</v>
      </c>
      <c r="B5" s="138"/>
      <c r="C5" s="139"/>
      <c r="D5" s="140">
        <v>49744</v>
      </c>
      <c r="E5" s="141"/>
      <c r="F5" s="142">
        <v>66255</v>
      </c>
      <c r="G5" s="143"/>
      <c r="H5" s="144"/>
    </row>
    <row r="6" spans="1:8">
      <c r="A6" s="145"/>
      <c r="B6" s="146"/>
      <c r="C6" s="147"/>
      <c r="D6" s="148">
        <v>30760</v>
      </c>
      <c r="E6" s="149"/>
      <c r="F6" s="150">
        <v>31822</v>
      </c>
      <c r="G6" s="151"/>
      <c r="H6" s="152"/>
    </row>
    <row r="7" spans="1:8">
      <c r="A7" s="133" t="s">
        <v>526</v>
      </c>
      <c r="B7" s="138"/>
      <c r="C7" s="139"/>
      <c r="D7" s="140">
        <v>40193</v>
      </c>
      <c r="E7" s="141"/>
      <c r="F7" s="142">
        <v>47278</v>
      </c>
      <c r="G7" s="143"/>
      <c r="H7" s="144"/>
    </row>
    <row r="8" spans="1:8">
      <c r="A8" s="145"/>
      <c r="B8" s="146"/>
      <c r="C8" s="147"/>
      <c r="D8" s="148">
        <v>26169</v>
      </c>
      <c r="E8" s="149"/>
      <c r="F8" s="150">
        <v>24096</v>
      </c>
      <c r="G8" s="151"/>
      <c r="H8" s="152"/>
    </row>
    <row r="9" spans="1:8">
      <c r="A9" s="133" t="s">
        <v>527</v>
      </c>
      <c r="B9" s="138"/>
      <c r="C9" s="139"/>
      <c r="D9" s="140">
        <v>42286</v>
      </c>
      <c r="E9" s="141"/>
      <c r="F9" s="142">
        <v>44504</v>
      </c>
      <c r="G9" s="143"/>
      <c r="H9" s="144"/>
    </row>
    <row r="10" spans="1:8">
      <c r="A10" s="145"/>
      <c r="B10" s="146"/>
      <c r="C10" s="147"/>
      <c r="D10" s="148">
        <v>29714</v>
      </c>
      <c r="E10" s="149"/>
      <c r="F10" s="150">
        <v>25876</v>
      </c>
      <c r="G10" s="151"/>
      <c r="H10" s="152"/>
    </row>
    <row r="11" spans="1:8">
      <c r="A11" s="133" t="s">
        <v>528</v>
      </c>
      <c r="B11" s="138"/>
      <c r="C11" s="139"/>
      <c r="D11" s="140">
        <v>83357</v>
      </c>
      <c r="E11" s="141"/>
      <c r="F11" s="142">
        <v>47820</v>
      </c>
      <c r="G11" s="143"/>
      <c r="H11" s="144"/>
    </row>
    <row r="12" spans="1:8">
      <c r="A12" s="145"/>
      <c r="B12" s="146"/>
      <c r="C12" s="153"/>
      <c r="D12" s="148">
        <v>70532</v>
      </c>
      <c r="E12" s="149"/>
      <c r="F12" s="150">
        <v>25855</v>
      </c>
      <c r="G12" s="151"/>
      <c r="H12" s="152"/>
    </row>
    <row r="13" spans="1:8">
      <c r="A13" s="133"/>
      <c r="B13" s="138"/>
      <c r="C13" s="154"/>
      <c r="D13" s="155">
        <v>50357</v>
      </c>
      <c r="E13" s="156"/>
      <c r="F13" s="157">
        <v>53963</v>
      </c>
      <c r="G13" s="158"/>
      <c r="H13" s="144"/>
    </row>
    <row r="14" spans="1:8">
      <c r="A14" s="145"/>
      <c r="B14" s="146"/>
      <c r="C14" s="147"/>
      <c r="D14" s="148">
        <v>35498</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v>
      </c>
      <c r="C19" s="159">
        <f>ROUND(VALUE(SUBSTITUTE(実質収支比率等に係る経年分析!G$48,"▲","-")),2)</f>
        <v>4.79</v>
      </c>
      <c r="D19" s="159">
        <f>ROUND(VALUE(SUBSTITUTE(実質収支比率等に係る経年分析!H$48,"▲","-")),2)</f>
        <v>2.82</v>
      </c>
      <c r="E19" s="159">
        <f>ROUND(VALUE(SUBSTITUTE(実質収支比率等に係る経年分析!I$48,"▲","-")),2)</f>
        <v>2.39</v>
      </c>
      <c r="F19" s="159">
        <f>ROUND(VALUE(SUBSTITUTE(実質収支比率等に係る経年分析!J$48,"▲","-")),2)</f>
        <v>3.43</v>
      </c>
    </row>
    <row r="20" spans="1:11">
      <c r="A20" s="159" t="s">
        <v>49</v>
      </c>
      <c r="B20" s="159">
        <f>ROUND(VALUE(SUBSTITUTE(実質収支比率等に係る経年分析!F$47,"▲","-")),2)</f>
        <v>14.5</v>
      </c>
      <c r="C20" s="159">
        <f>ROUND(VALUE(SUBSTITUTE(実質収支比率等に係る経年分析!G$47,"▲","-")),2)</f>
        <v>13</v>
      </c>
      <c r="D20" s="159">
        <f>ROUND(VALUE(SUBSTITUTE(実質収支比率等に係る経年分析!H$47,"▲","-")),2)</f>
        <v>13.26</v>
      </c>
      <c r="E20" s="159">
        <f>ROUND(VALUE(SUBSTITUTE(実質収支比率等に係る経年分析!I$47,"▲","-")),2)</f>
        <v>9.82</v>
      </c>
      <c r="F20" s="159">
        <f>ROUND(VALUE(SUBSTITUTE(実質収支比率等に係る経年分析!J$47,"▲","-")),2)</f>
        <v>8.23</v>
      </c>
    </row>
    <row r="21" spans="1:11">
      <c r="A21" s="159" t="s">
        <v>50</v>
      </c>
      <c r="B21" s="159">
        <f>IF(ISNUMBER(VALUE(SUBSTITUTE(実質収支比率等に係る経年分析!F$49,"▲","-"))),ROUND(VALUE(SUBSTITUTE(実質収支比率等に係る経年分析!F$49,"▲","-")),2),NA())</f>
        <v>-3.44</v>
      </c>
      <c r="C21" s="159">
        <f>IF(ISNUMBER(VALUE(SUBSTITUTE(実質収支比率等に係る経年分析!G$49,"▲","-"))),ROUND(VALUE(SUBSTITUTE(実質収支比率等に係る経年分析!G$49,"▲","-")),2),NA())</f>
        <v>-3.25</v>
      </c>
      <c r="D21" s="159">
        <f>IF(ISNUMBER(VALUE(SUBSTITUTE(実質収支比率等に係る経年分析!H$49,"▲","-"))),ROUND(VALUE(SUBSTITUTE(実質収支比率等に係る経年分析!H$49,"▲","-")),2),NA())</f>
        <v>-3.74</v>
      </c>
      <c r="E21" s="159">
        <f>IF(ISNUMBER(VALUE(SUBSTITUTE(実質収支比率等に係る経年分析!I$49,"▲","-"))),ROUND(VALUE(SUBSTITUTE(実質収支比率等に係る経年分析!I$49,"▲","-")),2),NA())</f>
        <v>-5.31</v>
      </c>
      <c r="F21" s="159">
        <f>IF(ISNUMBER(VALUE(SUBSTITUTE(実質収支比率等に係る経年分析!J$49,"▲","-"))),ROUND(VALUE(SUBSTITUTE(実質収支比率等に係る経年分析!J$49,"▲","-")),2),NA())</f>
        <v>-1.63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0.23</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3.43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2018</v>
      </c>
      <c r="E42" s="161"/>
      <c r="F42" s="161"/>
      <c r="G42" s="161">
        <f>'実質公債費比率（分子）の構造'!L$52</f>
        <v>2164</v>
      </c>
      <c r="H42" s="161"/>
      <c r="I42" s="161"/>
      <c r="J42" s="161">
        <f>'実質公債費比率（分子）の構造'!M$52</f>
        <v>2245</v>
      </c>
      <c r="K42" s="161"/>
      <c r="L42" s="161"/>
      <c r="M42" s="161">
        <f>'実質公債費比率（分子）の構造'!N$52</f>
        <v>2665</v>
      </c>
      <c r="N42" s="161"/>
      <c r="O42" s="161"/>
      <c r="P42" s="161">
        <f>'実質公債費比率（分子）の構造'!O$52</f>
        <v>2547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69</v>
      </c>
      <c r="C44" s="161"/>
      <c r="D44" s="161"/>
      <c r="E44" s="161">
        <f>'実質公債費比率（分子）の構造'!L$50</f>
        <v>6</v>
      </c>
      <c r="F44" s="161"/>
      <c r="G44" s="161"/>
      <c r="H44" s="161">
        <f>'実質公債費比率（分子）の構造'!M$50</f>
        <v>6</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74</v>
      </c>
      <c r="C45" s="161"/>
      <c r="D45" s="161"/>
      <c r="E45" s="161">
        <f>'実質公債費比率（分子）の構造'!L$49</f>
        <v>98</v>
      </c>
      <c r="F45" s="161"/>
      <c r="G45" s="161"/>
      <c r="H45" s="161">
        <f>'実質公債費比率（分子）の構造'!M$49</f>
        <v>111</v>
      </c>
      <c r="I45" s="161"/>
      <c r="J45" s="161"/>
      <c r="K45" s="161">
        <f>'実質公債費比率（分子）の構造'!N$49</f>
        <v>119</v>
      </c>
      <c r="L45" s="161"/>
      <c r="M45" s="161"/>
      <c r="N45" s="161">
        <f>'実質公債費比率（分子）の構造'!O$49</f>
        <v>111</v>
      </c>
      <c r="O45" s="161"/>
      <c r="P45" s="161"/>
    </row>
    <row r="46" spans="1:16">
      <c r="A46" s="161" t="s">
        <v>61</v>
      </c>
      <c r="B46" s="161">
        <f>'実質公債費比率（分子）の構造'!K$48</f>
        <v>421</v>
      </c>
      <c r="C46" s="161"/>
      <c r="D46" s="161"/>
      <c r="E46" s="161">
        <f>'実質公債費比率（分子）の構造'!L$48</f>
        <v>379</v>
      </c>
      <c r="F46" s="161"/>
      <c r="G46" s="161"/>
      <c r="H46" s="161">
        <f>'実質公債費比率（分子）の構造'!M$48</f>
        <v>420</v>
      </c>
      <c r="I46" s="161"/>
      <c r="J46" s="161"/>
      <c r="K46" s="161">
        <f>'実質公債費比率（分子）の構造'!N$48</f>
        <v>366</v>
      </c>
      <c r="L46" s="161"/>
      <c r="M46" s="161"/>
      <c r="N46" s="161">
        <f>'実質公債費比率（分子）の構造'!O$48</f>
        <v>338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2077</v>
      </c>
      <c r="C49" s="161"/>
      <c r="D49" s="161"/>
      <c r="E49" s="161">
        <f>'実質公債費比率（分子）の構造'!L$45</f>
        <v>2158</v>
      </c>
      <c r="F49" s="161"/>
      <c r="G49" s="161"/>
      <c r="H49" s="161">
        <f>'実質公債費比率（分子）の構造'!M$45</f>
        <v>2370</v>
      </c>
      <c r="I49" s="161"/>
      <c r="J49" s="161"/>
      <c r="K49" s="161">
        <f>'実質公債費比率（分子）の構造'!N$45</f>
        <v>2645</v>
      </c>
      <c r="L49" s="161"/>
      <c r="M49" s="161"/>
      <c r="N49" s="161">
        <f>'実質公債費比率（分子）の構造'!O$45</f>
        <v>2543</v>
      </c>
      <c r="O49" s="161"/>
      <c r="P49" s="161"/>
    </row>
    <row r="50" spans="1:16">
      <c r="A50" s="161" t="s">
        <v>65</v>
      </c>
      <c r="B50" s="161" t="e">
        <f>NA()</f>
        <v>#N/A</v>
      </c>
      <c r="C50" s="161">
        <f>IF(ISNUMBER('実質公債費比率（分子）の構造'!K$53),'実質公債費比率（分子）の構造'!K$53,NA())</f>
        <v>623</v>
      </c>
      <c r="D50" s="161" t="e">
        <f>NA()</f>
        <v>#N/A</v>
      </c>
      <c r="E50" s="161" t="e">
        <f>NA()</f>
        <v>#N/A</v>
      </c>
      <c r="F50" s="161">
        <f>IF(ISNUMBER('実質公債費比率（分子）の構造'!L$53),'実質公債費比率（分子）の構造'!L$53,NA())</f>
        <v>477</v>
      </c>
      <c r="G50" s="161" t="e">
        <f>NA()</f>
        <v>#N/A</v>
      </c>
      <c r="H50" s="161" t="e">
        <f>NA()</f>
        <v>#N/A</v>
      </c>
      <c r="I50" s="161">
        <f>IF(ISNUMBER('実質公債費比率（分子）の構造'!M$53),'実質公債費比率（分子）の構造'!M$53,NA())</f>
        <v>662</v>
      </c>
      <c r="J50" s="161" t="e">
        <f>NA()</f>
        <v>#N/A</v>
      </c>
      <c r="K50" s="161" t="e">
        <f>NA()</f>
        <v>#N/A</v>
      </c>
      <c r="L50" s="161">
        <f>IF(ISNUMBER('実質公債費比率（分子）の構造'!N$53),'実質公債費比率（分子）の構造'!N$53,NA())</f>
        <v>466</v>
      </c>
      <c r="M50" s="161" t="e">
        <f>NA()</f>
        <v>#N/A</v>
      </c>
      <c r="N50" s="161" t="e">
        <f>NA()</f>
        <v>#N/A</v>
      </c>
      <c r="O50" s="161">
        <f>IF(ISNUMBER('実質公債費比率（分子）の構造'!O$53),'実質公債費比率（分子）の構造'!O$53,NA())</f>
        <v>446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17492</v>
      </c>
      <c r="E56" s="160"/>
      <c r="F56" s="160"/>
      <c r="G56" s="160">
        <f>'将来負担比率（分子）の構造'!J$52</f>
        <v>17765</v>
      </c>
      <c r="H56" s="160"/>
      <c r="I56" s="160"/>
      <c r="J56" s="160">
        <f>'将来負担比率（分子）の構造'!K$52</f>
        <v>17871</v>
      </c>
      <c r="K56" s="160"/>
      <c r="L56" s="160"/>
      <c r="M56" s="160">
        <f>'将来負担比率（分子）の構造'!L$52</f>
        <v>18055</v>
      </c>
      <c r="N56" s="160"/>
      <c r="O56" s="160"/>
      <c r="P56" s="160">
        <f>'将来負担比率（分子）の構造'!M$52</f>
        <v>18868</v>
      </c>
    </row>
    <row r="57" spans="1:16">
      <c r="A57" s="160" t="s">
        <v>36</v>
      </c>
      <c r="B57" s="160"/>
      <c r="C57" s="160"/>
      <c r="D57" s="160">
        <f>'将来負担比率（分子）の構造'!I$51</f>
        <v>5125</v>
      </c>
      <c r="E57" s="160"/>
      <c r="F57" s="160"/>
      <c r="G57" s="160">
        <f>'将来負担比率（分子）の構造'!J$51</f>
        <v>4787</v>
      </c>
      <c r="H57" s="160"/>
      <c r="I57" s="160"/>
      <c r="J57" s="160">
        <f>'将来負担比率（分子）の構造'!K$51</f>
        <v>4496</v>
      </c>
      <c r="K57" s="160"/>
      <c r="L57" s="160"/>
      <c r="M57" s="160">
        <f>'将来負担比率（分子）の構造'!L$51</f>
        <v>4270</v>
      </c>
      <c r="N57" s="160"/>
      <c r="O57" s="160"/>
      <c r="P57" s="160">
        <f>'将来負担比率（分子）の構造'!M$51</f>
        <v>3620</v>
      </c>
    </row>
    <row r="58" spans="1:16">
      <c r="A58" s="160" t="s">
        <v>35</v>
      </c>
      <c r="B58" s="160"/>
      <c r="C58" s="160"/>
      <c r="D58" s="160">
        <f>'将来負担比率（分子）の構造'!I$50</f>
        <v>5332</v>
      </c>
      <c r="E58" s="160"/>
      <c r="F58" s="160"/>
      <c r="G58" s="160">
        <f>'将来負担比率（分子）の構造'!J$50</f>
        <v>4917</v>
      </c>
      <c r="H58" s="160"/>
      <c r="I58" s="160"/>
      <c r="J58" s="160">
        <f>'将来負担比率（分子）の構造'!K$50</f>
        <v>4567</v>
      </c>
      <c r="K58" s="160"/>
      <c r="L58" s="160"/>
      <c r="M58" s="160">
        <f>'将来負担比率（分子）の構造'!L$50</f>
        <v>4144</v>
      </c>
      <c r="N58" s="160"/>
      <c r="O58" s="160"/>
      <c r="P58" s="160">
        <f>'将来負担比率（分子）の構造'!M$50</f>
        <v>3397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f>'将来負担比率（分子）の構造'!J$46</f>
        <v>1</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3118</v>
      </c>
      <c r="C62" s="160"/>
      <c r="D62" s="160"/>
      <c r="E62" s="160">
        <f>'将来負担比率（分子）の構造'!J$45</f>
        <v>2799</v>
      </c>
      <c r="F62" s="160"/>
      <c r="G62" s="160"/>
      <c r="H62" s="160">
        <f>'将来負担比率（分子）の構造'!K$45</f>
        <v>2591</v>
      </c>
      <c r="I62" s="160"/>
      <c r="J62" s="160"/>
      <c r="K62" s="160">
        <f>'将来負担比率（分子）の構造'!L$45</f>
        <v>2482</v>
      </c>
      <c r="L62" s="160"/>
      <c r="M62" s="160"/>
      <c r="N62" s="160">
        <f>'将来負担比率（分子）の構造'!M$45</f>
        <v>2366</v>
      </c>
      <c r="O62" s="160"/>
      <c r="P62" s="160"/>
    </row>
    <row r="63" spans="1:16">
      <c r="A63" s="160" t="s">
        <v>28</v>
      </c>
      <c r="B63" s="160">
        <f>'将来負担比率（分子）の構造'!I$44</f>
        <v>316</v>
      </c>
      <c r="C63" s="160"/>
      <c r="D63" s="160"/>
      <c r="E63" s="160">
        <f>'将来負担比率（分子）の構造'!J$44</f>
        <v>345</v>
      </c>
      <c r="F63" s="160"/>
      <c r="G63" s="160"/>
      <c r="H63" s="160">
        <f>'将来負担比率（分子）の構造'!K$44</f>
        <v>273</v>
      </c>
      <c r="I63" s="160"/>
      <c r="J63" s="160"/>
      <c r="K63" s="160">
        <f>'将来負担比率（分子）の構造'!L$44</f>
        <v>174</v>
      </c>
      <c r="L63" s="160"/>
      <c r="M63" s="160"/>
      <c r="N63" s="160">
        <f>'将来負担比率（分子）の構造'!M$44</f>
        <v>70</v>
      </c>
      <c r="O63" s="160"/>
      <c r="P63" s="160"/>
    </row>
    <row r="64" spans="1:16">
      <c r="A64" s="160" t="s">
        <v>27</v>
      </c>
      <c r="B64" s="160">
        <f>'将来負担比率（分子）の構造'!I$43</f>
        <v>4795</v>
      </c>
      <c r="C64" s="160"/>
      <c r="D64" s="160"/>
      <c r="E64" s="160">
        <f>'将来負担比率（分子）の構造'!J$43</f>
        <v>4403</v>
      </c>
      <c r="F64" s="160"/>
      <c r="G64" s="160"/>
      <c r="H64" s="160">
        <f>'将来負担比率（分子）の構造'!K$43</f>
        <v>4251</v>
      </c>
      <c r="I64" s="160"/>
      <c r="J64" s="160"/>
      <c r="K64" s="160">
        <f>'将来負担比率（分子）の構造'!L$43</f>
        <v>4099</v>
      </c>
      <c r="L64" s="160"/>
      <c r="M64" s="160"/>
      <c r="N64" s="160">
        <f>'将来負担比率（分子）の構造'!M$43</f>
        <v>3852</v>
      </c>
      <c r="O64" s="160"/>
      <c r="P64" s="160"/>
    </row>
    <row r="65" spans="1:16">
      <c r="A65" s="160" t="s">
        <v>26</v>
      </c>
      <c r="B65" s="160">
        <f>'将来負担比率（分子）の構造'!I$42</f>
        <v>561</v>
      </c>
      <c r="C65" s="160"/>
      <c r="D65" s="160"/>
      <c r="E65" s="160">
        <f>'将来負担比率（分子）の構造'!J$42</f>
        <v>65</v>
      </c>
      <c r="F65" s="160"/>
      <c r="G65" s="160"/>
      <c r="H65" s="160">
        <f>'将来負担比率（分子）の構造'!K$42</f>
        <v>65</v>
      </c>
      <c r="I65" s="160"/>
      <c r="J65" s="160"/>
      <c r="K65" s="160">
        <f>'将来負担比率（分子）の構造'!L$42</f>
        <v>65</v>
      </c>
      <c r="L65" s="160"/>
      <c r="M65" s="160"/>
      <c r="N65" s="160" t="str">
        <f>'将来負担比率（分子）の構造'!M$42</f>
        <v>-</v>
      </c>
      <c r="O65" s="160"/>
      <c r="P65" s="160"/>
    </row>
    <row r="66" spans="1:16">
      <c r="A66" s="160" t="s">
        <v>25</v>
      </c>
      <c r="B66" s="160">
        <f>'将来負担比率（分子）の構造'!I$41</f>
        <v>21330</v>
      </c>
      <c r="C66" s="160"/>
      <c r="D66" s="160"/>
      <c r="E66" s="160">
        <f>'将来負担比率（分子）の構造'!J$41</f>
        <v>22203</v>
      </c>
      <c r="F66" s="160"/>
      <c r="G66" s="160"/>
      <c r="H66" s="160">
        <f>'将来負担比率（分子）の構造'!K$41</f>
        <v>22726</v>
      </c>
      <c r="I66" s="160"/>
      <c r="J66" s="160"/>
      <c r="K66" s="160">
        <f>'将来負担比率（分子）の構造'!L$41</f>
        <v>22570</v>
      </c>
      <c r="L66" s="160"/>
      <c r="M66" s="160"/>
      <c r="N66" s="160">
        <f>'将来負担比率（分子）の構造'!M$41</f>
        <v>24801</v>
      </c>
      <c r="O66" s="160"/>
      <c r="P66" s="160"/>
    </row>
    <row r="67" spans="1:16">
      <c r="A67" s="160" t="s">
        <v>69</v>
      </c>
      <c r="B67" s="160" t="e">
        <f>NA()</f>
        <v>#N/A</v>
      </c>
      <c r="C67" s="160">
        <f>IF(ISNUMBER('将来負担比率（分子）の構造'!I$53), IF('将来負担比率（分子）の構造'!I$53 &lt; 0, 0, '将来負担比率（分子）の構造'!I$53), NA())</f>
        <v>2171</v>
      </c>
      <c r="D67" s="160" t="e">
        <f>NA()</f>
        <v>#N/A</v>
      </c>
      <c r="E67" s="160" t="e">
        <f>NA()</f>
        <v>#N/A</v>
      </c>
      <c r="F67" s="160">
        <f>IF(ISNUMBER('将来負担比率（分子）の構造'!J$53), IF('将来負担比率（分子）の構造'!J$53 &lt; 0, 0, '将来負担比率（分子）の構造'!J$53), NA())</f>
        <v>2348</v>
      </c>
      <c r="G67" s="160" t="e">
        <f>NA()</f>
        <v>#N/A</v>
      </c>
      <c r="H67" s="160" t="e">
        <f>NA()</f>
        <v>#N/A</v>
      </c>
      <c r="I67" s="160">
        <f>IF(ISNUMBER('将来負担比率（分子）の構造'!K$53), IF('将来負担比率（分子）の構造'!K$53 &lt; 0, 0, '将来負担比率（分子）の構造'!K$53), NA())</f>
        <v>2972</v>
      </c>
      <c r="J67" s="160" t="e">
        <f>NA()</f>
        <v>#N/A</v>
      </c>
      <c r="K67" s="160" t="e">
        <f>NA()</f>
        <v>#N/A</v>
      </c>
      <c r="L67" s="160">
        <f>IF(ISNUMBER('将来負担比率（分子）の構造'!L$53), IF('将来負担比率（分子）の構造'!L$53 &lt; 0, 0, '将来負担比率（分子）の構造'!L$53), NA())</f>
        <v>2921</v>
      </c>
      <c r="M67" s="160" t="e">
        <f>NA()</f>
        <v>#N/A</v>
      </c>
      <c r="N67" s="160" t="e">
        <f>NA()</f>
        <v>#N/A</v>
      </c>
      <c r="O67" s="160">
        <f>IF(ISNUMBER('将来負担比率（分子）の構造'!M$53), IF('将来負担比率（分子）の構造'!M$53 &lt; 0, 0, '将来負担比率（分子）の構造'!M$53), NA())</f>
        <v>5203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1806</v>
      </c>
      <c r="C72" s="164">
        <f>基金残高に係る経年分析!G55</f>
        <v>1341</v>
      </c>
      <c r="D72" s="164">
        <f>基金残高に係る経年分析!H55</f>
        <v>1132</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3775</v>
      </c>
      <c r="C74" s="164">
        <f>基金残高に係る経年分析!G57</f>
        <v>3321</v>
      </c>
      <c r="D74" s="164">
        <f>基金残高に係る経年分析!H57</f>
        <v>1731</v>
      </c>
    </row>
  </sheetData>
  <sheetProtection algorithmName="SHA-512" hashValue="BllwvNOT9yCuQPEk5CsrpjUvUkmAR652ABkPZr13UPis8iN1IxeoUeCfRiku7G4PgFCE1ci+ug2Lael64f63aA==" saltValue="GlZuM8mvMt/uXUxQb2lu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V13" workbookViewId="0">
      <selection activeCell="CF44" sqref="CF44:CY4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10177295</v>
      </c>
      <c r="S5" s="649"/>
      <c r="T5" s="649"/>
      <c r="U5" s="649"/>
      <c r="V5" s="649"/>
      <c r="W5" s="649"/>
      <c r="X5" s="649"/>
      <c r="Y5" s="650"/>
      <c r="Z5" s="651">
        <v>38</v>
      </c>
      <c r="AA5" s="651"/>
      <c r="AB5" s="651"/>
      <c r="AC5" s="651"/>
      <c r="AD5" s="652">
        <v>9446986</v>
      </c>
      <c r="AE5" s="652"/>
      <c r="AF5" s="652"/>
      <c r="AG5" s="652"/>
      <c r="AH5" s="652"/>
      <c r="AI5" s="652"/>
      <c r="AJ5" s="652"/>
      <c r="AK5" s="652"/>
      <c r="AL5" s="653">
        <v>73.2</v>
      </c>
      <c r="AM5" s="654"/>
      <c r="AN5" s="654"/>
      <c r="AO5" s="655"/>
      <c r="AP5" s="645" t="s">
        <v>220</v>
      </c>
      <c r="AQ5" s="646"/>
      <c r="AR5" s="646"/>
      <c r="AS5" s="646"/>
      <c r="AT5" s="646"/>
      <c r="AU5" s="646"/>
      <c r="AV5" s="646"/>
      <c r="AW5" s="646"/>
      <c r="AX5" s="646"/>
      <c r="AY5" s="646"/>
      <c r="AZ5" s="646"/>
      <c r="BA5" s="646"/>
      <c r="BB5" s="646"/>
      <c r="BC5" s="646"/>
      <c r="BD5" s="646"/>
      <c r="BE5" s="646"/>
      <c r="BF5" s="647"/>
      <c r="BG5" s="659">
        <v>9446986</v>
      </c>
      <c r="BH5" s="660"/>
      <c r="BI5" s="660"/>
      <c r="BJ5" s="660"/>
      <c r="BK5" s="660"/>
      <c r="BL5" s="660"/>
      <c r="BM5" s="660"/>
      <c r="BN5" s="661"/>
      <c r="BO5" s="662">
        <v>92.8</v>
      </c>
      <c r="BP5" s="662"/>
      <c r="BQ5" s="662"/>
      <c r="BR5" s="662"/>
      <c r="BS5" s="663">
        <v>53935</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165090</v>
      </c>
      <c r="S6" s="660"/>
      <c r="T6" s="660"/>
      <c r="U6" s="660"/>
      <c r="V6" s="660"/>
      <c r="W6" s="660"/>
      <c r="X6" s="660"/>
      <c r="Y6" s="661"/>
      <c r="Z6" s="662">
        <v>0.6</v>
      </c>
      <c r="AA6" s="662"/>
      <c r="AB6" s="662"/>
      <c r="AC6" s="662"/>
      <c r="AD6" s="663">
        <v>165090</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9446986</v>
      </c>
      <c r="BH6" s="660"/>
      <c r="BI6" s="660"/>
      <c r="BJ6" s="660"/>
      <c r="BK6" s="660"/>
      <c r="BL6" s="660"/>
      <c r="BM6" s="660"/>
      <c r="BN6" s="661"/>
      <c r="BO6" s="662">
        <v>92.8</v>
      </c>
      <c r="BP6" s="662"/>
      <c r="BQ6" s="662"/>
      <c r="BR6" s="662"/>
      <c r="BS6" s="663">
        <v>53935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219014</v>
      </c>
      <c r="CS6" s="660"/>
      <c r="CT6" s="660"/>
      <c r="CU6" s="660"/>
      <c r="CV6" s="660"/>
      <c r="CW6" s="660"/>
      <c r="CX6" s="660"/>
      <c r="CY6" s="661"/>
      <c r="CZ6" s="653">
        <v>0.8</v>
      </c>
      <c r="DA6" s="654"/>
      <c r="DB6" s="654"/>
      <c r="DC6" s="673"/>
      <c r="DD6" s="668" t="s">
        <v>227</v>
      </c>
      <c r="DE6" s="660"/>
      <c r="DF6" s="660"/>
      <c r="DG6" s="660"/>
      <c r="DH6" s="660"/>
      <c r="DI6" s="660"/>
      <c r="DJ6" s="660"/>
      <c r="DK6" s="660"/>
      <c r="DL6" s="660"/>
      <c r="DM6" s="660"/>
      <c r="DN6" s="660"/>
      <c r="DO6" s="660"/>
      <c r="DP6" s="661"/>
      <c r="DQ6" s="668">
        <v>219014</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15137</v>
      </c>
      <c r="S7" s="660"/>
      <c r="T7" s="660"/>
      <c r="U7" s="660"/>
      <c r="V7" s="660"/>
      <c r="W7" s="660"/>
      <c r="X7" s="660"/>
      <c r="Y7" s="661"/>
      <c r="Z7" s="662">
        <v>0.1</v>
      </c>
      <c r="AA7" s="662"/>
      <c r="AB7" s="662"/>
      <c r="AC7" s="662"/>
      <c r="AD7" s="663">
        <v>15137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4777446</v>
      </c>
      <c r="BH7" s="660"/>
      <c r="BI7" s="660"/>
      <c r="BJ7" s="660"/>
      <c r="BK7" s="660"/>
      <c r="BL7" s="660"/>
      <c r="BM7" s="660"/>
      <c r="BN7" s="661"/>
      <c r="BO7" s="662">
        <v>46.9</v>
      </c>
      <c r="BP7" s="662"/>
      <c r="BQ7" s="662"/>
      <c r="BR7" s="662"/>
      <c r="BS7" s="663">
        <v>53935</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6056625</v>
      </c>
      <c r="CS7" s="660"/>
      <c r="CT7" s="660"/>
      <c r="CU7" s="660"/>
      <c r="CV7" s="660"/>
      <c r="CW7" s="660"/>
      <c r="CX7" s="660"/>
      <c r="CY7" s="661"/>
      <c r="CZ7" s="662">
        <v>23</v>
      </c>
      <c r="DA7" s="662"/>
      <c r="DB7" s="662"/>
      <c r="DC7" s="662"/>
      <c r="DD7" s="668">
        <v>3689418</v>
      </c>
      <c r="DE7" s="660"/>
      <c r="DF7" s="660"/>
      <c r="DG7" s="660"/>
      <c r="DH7" s="660"/>
      <c r="DI7" s="660"/>
      <c r="DJ7" s="660"/>
      <c r="DK7" s="660"/>
      <c r="DL7" s="660"/>
      <c r="DM7" s="660"/>
      <c r="DN7" s="660"/>
      <c r="DO7" s="660"/>
      <c r="DP7" s="661"/>
      <c r="DQ7" s="668">
        <v>2216422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51871</v>
      </c>
      <c r="S8" s="660"/>
      <c r="T8" s="660"/>
      <c r="U8" s="660"/>
      <c r="V8" s="660"/>
      <c r="W8" s="660"/>
      <c r="X8" s="660"/>
      <c r="Y8" s="661"/>
      <c r="Z8" s="662">
        <v>0.2</v>
      </c>
      <c r="AA8" s="662"/>
      <c r="AB8" s="662"/>
      <c r="AC8" s="662"/>
      <c r="AD8" s="663">
        <v>51871</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130778</v>
      </c>
      <c r="BH8" s="660"/>
      <c r="BI8" s="660"/>
      <c r="BJ8" s="660"/>
      <c r="BK8" s="660"/>
      <c r="BL8" s="660"/>
      <c r="BM8" s="660"/>
      <c r="BN8" s="661"/>
      <c r="BO8" s="662">
        <v>1.3</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9225732</v>
      </c>
      <c r="CS8" s="660"/>
      <c r="CT8" s="660"/>
      <c r="CU8" s="660"/>
      <c r="CV8" s="660"/>
      <c r="CW8" s="660"/>
      <c r="CX8" s="660"/>
      <c r="CY8" s="661"/>
      <c r="CZ8" s="662">
        <v>35.1</v>
      </c>
      <c r="DA8" s="662"/>
      <c r="DB8" s="662"/>
      <c r="DC8" s="662"/>
      <c r="DD8" s="668">
        <v>70510</v>
      </c>
      <c r="DE8" s="660"/>
      <c r="DF8" s="660"/>
      <c r="DG8" s="660"/>
      <c r="DH8" s="660"/>
      <c r="DI8" s="660"/>
      <c r="DJ8" s="660"/>
      <c r="DK8" s="660"/>
      <c r="DL8" s="660"/>
      <c r="DM8" s="660"/>
      <c r="DN8" s="660"/>
      <c r="DO8" s="660"/>
      <c r="DP8" s="661"/>
      <c r="DQ8" s="668">
        <v>4697737</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56534</v>
      </c>
      <c r="S9" s="660"/>
      <c r="T9" s="660"/>
      <c r="U9" s="660"/>
      <c r="V9" s="660"/>
      <c r="W9" s="660"/>
      <c r="X9" s="660"/>
      <c r="Y9" s="661"/>
      <c r="Z9" s="662">
        <v>0.2</v>
      </c>
      <c r="AA9" s="662"/>
      <c r="AB9" s="662"/>
      <c r="AC9" s="662"/>
      <c r="AD9" s="663">
        <v>56534</v>
      </c>
      <c r="AE9" s="663"/>
      <c r="AF9" s="663"/>
      <c r="AG9" s="663"/>
      <c r="AH9" s="663"/>
      <c r="AI9" s="663"/>
      <c r="AJ9" s="663"/>
      <c r="AK9" s="663"/>
      <c r="AL9" s="664">
        <v>0.4</v>
      </c>
      <c r="AM9" s="665"/>
      <c r="AN9" s="665"/>
      <c r="AO9" s="666"/>
      <c r="AP9" s="656" t="s">
        <v>235</v>
      </c>
      <c r="AQ9" s="657"/>
      <c r="AR9" s="657"/>
      <c r="AS9" s="657"/>
      <c r="AT9" s="657"/>
      <c r="AU9" s="657"/>
      <c r="AV9" s="657"/>
      <c r="AW9" s="657"/>
      <c r="AX9" s="657"/>
      <c r="AY9" s="657"/>
      <c r="AZ9" s="657"/>
      <c r="BA9" s="657"/>
      <c r="BB9" s="657"/>
      <c r="BC9" s="657"/>
      <c r="BD9" s="657"/>
      <c r="BE9" s="657"/>
      <c r="BF9" s="658"/>
      <c r="BG9" s="659">
        <v>4151299</v>
      </c>
      <c r="BH9" s="660"/>
      <c r="BI9" s="660"/>
      <c r="BJ9" s="660"/>
      <c r="BK9" s="660"/>
      <c r="BL9" s="660"/>
      <c r="BM9" s="660"/>
      <c r="BN9" s="661"/>
      <c r="BO9" s="662">
        <v>40.799999999999997</v>
      </c>
      <c r="BP9" s="662"/>
      <c r="BQ9" s="662"/>
      <c r="BR9" s="662"/>
      <c r="BS9" s="668" t="s">
        <v>227</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1666691</v>
      </c>
      <c r="CS9" s="660"/>
      <c r="CT9" s="660"/>
      <c r="CU9" s="660"/>
      <c r="CV9" s="660"/>
      <c r="CW9" s="660"/>
      <c r="CX9" s="660"/>
      <c r="CY9" s="661"/>
      <c r="CZ9" s="662">
        <v>6.3</v>
      </c>
      <c r="DA9" s="662"/>
      <c r="DB9" s="662"/>
      <c r="DC9" s="662"/>
      <c r="DD9" s="668">
        <v>90911</v>
      </c>
      <c r="DE9" s="660"/>
      <c r="DF9" s="660"/>
      <c r="DG9" s="660"/>
      <c r="DH9" s="660"/>
      <c r="DI9" s="660"/>
      <c r="DJ9" s="660"/>
      <c r="DK9" s="660"/>
      <c r="DL9" s="660"/>
      <c r="DM9" s="660"/>
      <c r="DN9" s="660"/>
      <c r="DO9" s="660"/>
      <c r="DP9" s="661"/>
      <c r="DQ9" s="668">
        <v>1431591</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227</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181492</v>
      </c>
      <c r="BH10" s="660"/>
      <c r="BI10" s="660"/>
      <c r="BJ10" s="660"/>
      <c r="BK10" s="660"/>
      <c r="BL10" s="660"/>
      <c r="BM10" s="660"/>
      <c r="BN10" s="661"/>
      <c r="BO10" s="662">
        <v>1.8</v>
      </c>
      <c r="BP10" s="662"/>
      <c r="BQ10" s="662"/>
      <c r="BR10" s="662"/>
      <c r="BS10" s="668" t="s">
        <v>227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80071</v>
      </c>
      <c r="CS10" s="660"/>
      <c r="CT10" s="660"/>
      <c r="CU10" s="660"/>
      <c r="CV10" s="660"/>
      <c r="CW10" s="660"/>
      <c r="CX10" s="660"/>
      <c r="CY10" s="661"/>
      <c r="CZ10" s="662">
        <v>0.3</v>
      </c>
      <c r="DA10" s="662"/>
      <c r="DB10" s="662"/>
      <c r="DC10" s="662"/>
      <c r="DD10" s="668" t="s">
        <v>227</v>
      </c>
      <c r="DE10" s="660"/>
      <c r="DF10" s="660"/>
      <c r="DG10" s="660"/>
      <c r="DH10" s="660"/>
      <c r="DI10" s="660"/>
      <c r="DJ10" s="660"/>
      <c r="DK10" s="660"/>
      <c r="DL10" s="660"/>
      <c r="DM10" s="660"/>
      <c r="DN10" s="660"/>
      <c r="DO10" s="660"/>
      <c r="DP10" s="661"/>
      <c r="DQ10" s="668">
        <v>28907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227</v>
      </c>
      <c r="AA11" s="662"/>
      <c r="AB11" s="662"/>
      <c r="AC11" s="662"/>
      <c r="AD11" s="663" t="s">
        <v>238</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313877</v>
      </c>
      <c r="BH11" s="660"/>
      <c r="BI11" s="660"/>
      <c r="BJ11" s="660"/>
      <c r="BK11" s="660"/>
      <c r="BL11" s="660"/>
      <c r="BM11" s="660"/>
      <c r="BN11" s="661"/>
      <c r="BO11" s="662">
        <v>3.1</v>
      </c>
      <c r="BP11" s="662"/>
      <c r="BQ11" s="662"/>
      <c r="BR11" s="662"/>
      <c r="BS11" s="668">
        <v>53935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59454</v>
      </c>
      <c r="CS11" s="660"/>
      <c r="CT11" s="660"/>
      <c r="CU11" s="660"/>
      <c r="CV11" s="660"/>
      <c r="CW11" s="660"/>
      <c r="CX11" s="660"/>
      <c r="CY11" s="661"/>
      <c r="CZ11" s="662">
        <v>0.2</v>
      </c>
      <c r="DA11" s="662"/>
      <c r="DB11" s="662"/>
      <c r="DC11" s="662"/>
      <c r="DD11" s="668">
        <v>973</v>
      </c>
      <c r="DE11" s="660"/>
      <c r="DF11" s="660"/>
      <c r="DG11" s="660"/>
      <c r="DH11" s="660"/>
      <c r="DI11" s="660"/>
      <c r="DJ11" s="660"/>
      <c r="DK11" s="660"/>
      <c r="DL11" s="660"/>
      <c r="DM11" s="660"/>
      <c r="DN11" s="660"/>
      <c r="DO11" s="660"/>
      <c r="DP11" s="661"/>
      <c r="DQ11" s="668">
        <v>56002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1095931</v>
      </c>
      <c r="S12" s="660"/>
      <c r="T12" s="660"/>
      <c r="U12" s="660"/>
      <c r="V12" s="660"/>
      <c r="W12" s="660"/>
      <c r="X12" s="660"/>
      <c r="Y12" s="661"/>
      <c r="Z12" s="662">
        <v>4.0999999999999996</v>
      </c>
      <c r="AA12" s="662"/>
      <c r="AB12" s="662"/>
      <c r="AC12" s="662"/>
      <c r="AD12" s="663">
        <v>1095931</v>
      </c>
      <c r="AE12" s="663"/>
      <c r="AF12" s="663"/>
      <c r="AG12" s="663"/>
      <c r="AH12" s="663"/>
      <c r="AI12" s="663"/>
      <c r="AJ12" s="663"/>
      <c r="AK12" s="663"/>
      <c r="AL12" s="664">
        <v>8.5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4151255</v>
      </c>
      <c r="BH12" s="660"/>
      <c r="BI12" s="660"/>
      <c r="BJ12" s="660"/>
      <c r="BK12" s="660"/>
      <c r="BL12" s="660"/>
      <c r="BM12" s="660"/>
      <c r="BN12" s="661"/>
      <c r="BO12" s="662">
        <v>40.799999999999997</v>
      </c>
      <c r="BP12" s="662"/>
      <c r="BQ12" s="662"/>
      <c r="BR12" s="662"/>
      <c r="BS12" s="668" t="s">
        <v>238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157727</v>
      </c>
      <c r="CS12" s="660"/>
      <c r="CT12" s="660"/>
      <c r="CU12" s="660"/>
      <c r="CV12" s="660"/>
      <c r="CW12" s="660"/>
      <c r="CX12" s="660"/>
      <c r="CY12" s="661"/>
      <c r="CZ12" s="662">
        <v>0.6</v>
      </c>
      <c r="DA12" s="662"/>
      <c r="DB12" s="662"/>
      <c r="DC12" s="662"/>
      <c r="DD12" s="668">
        <v>3536</v>
      </c>
      <c r="DE12" s="660"/>
      <c r="DF12" s="660"/>
      <c r="DG12" s="660"/>
      <c r="DH12" s="660"/>
      <c r="DI12" s="660"/>
      <c r="DJ12" s="660"/>
      <c r="DK12" s="660"/>
      <c r="DL12" s="660"/>
      <c r="DM12" s="660"/>
      <c r="DN12" s="660"/>
      <c r="DO12" s="660"/>
      <c r="DP12" s="661"/>
      <c r="DQ12" s="668">
        <v>129210</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227</v>
      </c>
      <c r="S13" s="660"/>
      <c r="T13" s="660"/>
      <c r="U13" s="660"/>
      <c r="V13" s="660"/>
      <c r="W13" s="660"/>
      <c r="X13" s="660"/>
      <c r="Y13" s="661"/>
      <c r="Z13" s="662" t="s">
        <v>238</v>
      </c>
      <c r="AA13" s="662"/>
      <c r="AB13" s="662"/>
      <c r="AC13" s="662"/>
      <c r="AD13" s="663" t="s">
        <v>238</v>
      </c>
      <c r="AE13" s="663"/>
      <c r="AF13" s="663"/>
      <c r="AG13" s="663"/>
      <c r="AH13" s="663"/>
      <c r="AI13" s="663"/>
      <c r="AJ13" s="663"/>
      <c r="AK13" s="663"/>
      <c r="AL13" s="664" t="s">
        <v>238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4144912</v>
      </c>
      <c r="BH13" s="660"/>
      <c r="BI13" s="660"/>
      <c r="BJ13" s="660"/>
      <c r="BK13" s="660"/>
      <c r="BL13" s="660"/>
      <c r="BM13" s="660"/>
      <c r="BN13" s="661"/>
      <c r="BO13" s="662">
        <v>40.700000000000003</v>
      </c>
      <c r="BP13" s="662"/>
      <c r="BQ13" s="662"/>
      <c r="BR13" s="662"/>
      <c r="BS13" s="668" t="s">
        <v>238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2412290</v>
      </c>
      <c r="CS13" s="660"/>
      <c r="CT13" s="660"/>
      <c r="CU13" s="660"/>
      <c r="CV13" s="660"/>
      <c r="CW13" s="660"/>
      <c r="CX13" s="660"/>
      <c r="CY13" s="661"/>
      <c r="CZ13" s="662">
        <v>9.1999999999999993</v>
      </c>
      <c r="DA13" s="662"/>
      <c r="DB13" s="662"/>
      <c r="DC13" s="662"/>
      <c r="DD13" s="668">
        <v>1385399</v>
      </c>
      <c r="DE13" s="660"/>
      <c r="DF13" s="660"/>
      <c r="DG13" s="660"/>
      <c r="DH13" s="660"/>
      <c r="DI13" s="660"/>
      <c r="DJ13" s="660"/>
      <c r="DK13" s="660"/>
      <c r="DL13" s="660"/>
      <c r="DM13" s="660"/>
      <c r="DN13" s="660"/>
      <c r="DO13" s="660"/>
      <c r="DP13" s="661"/>
      <c r="DQ13" s="668">
        <v>1349242</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238</v>
      </c>
      <c r="AA14" s="662"/>
      <c r="AB14" s="662"/>
      <c r="AC14" s="662"/>
      <c r="AD14" s="663" t="s">
        <v>238</v>
      </c>
      <c r="AE14" s="663"/>
      <c r="AF14" s="663"/>
      <c r="AG14" s="663"/>
      <c r="AH14" s="663"/>
      <c r="AI14" s="663"/>
      <c r="AJ14" s="663"/>
      <c r="AK14" s="663"/>
      <c r="AL14" s="664" t="s">
        <v>227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123057</v>
      </c>
      <c r="BH14" s="660"/>
      <c r="BI14" s="660"/>
      <c r="BJ14" s="660"/>
      <c r="BK14" s="660"/>
      <c r="BL14" s="660"/>
      <c r="BM14" s="660"/>
      <c r="BN14" s="661"/>
      <c r="BO14" s="662">
        <v>1.2</v>
      </c>
      <c r="BP14" s="662"/>
      <c r="BQ14" s="662"/>
      <c r="BR14" s="662"/>
      <c r="BS14" s="668" t="s">
        <v>227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1044249</v>
      </c>
      <c r="CS14" s="660"/>
      <c r="CT14" s="660"/>
      <c r="CU14" s="660"/>
      <c r="CV14" s="660"/>
      <c r="CW14" s="660"/>
      <c r="CX14" s="660"/>
      <c r="CY14" s="661"/>
      <c r="CZ14" s="662">
        <v>4</v>
      </c>
      <c r="DA14" s="662"/>
      <c r="DB14" s="662"/>
      <c r="DC14" s="662"/>
      <c r="DD14" s="668">
        <v>1598</v>
      </c>
      <c r="DE14" s="660"/>
      <c r="DF14" s="660"/>
      <c r="DG14" s="660"/>
      <c r="DH14" s="660"/>
      <c r="DI14" s="660"/>
      <c r="DJ14" s="660"/>
      <c r="DK14" s="660"/>
      <c r="DL14" s="660"/>
      <c r="DM14" s="660"/>
      <c r="DN14" s="660"/>
      <c r="DO14" s="660"/>
      <c r="DP14" s="661"/>
      <c r="DQ14" s="668">
        <v>1034652</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68423</v>
      </c>
      <c r="S15" s="660"/>
      <c r="T15" s="660"/>
      <c r="U15" s="660"/>
      <c r="V15" s="660"/>
      <c r="W15" s="660"/>
      <c r="X15" s="660"/>
      <c r="Y15" s="661"/>
      <c r="Z15" s="662">
        <v>0.3</v>
      </c>
      <c r="AA15" s="662"/>
      <c r="AB15" s="662"/>
      <c r="AC15" s="662"/>
      <c r="AD15" s="663">
        <v>68423</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395228</v>
      </c>
      <c r="BH15" s="660"/>
      <c r="BI15" s="660"/>
      <c r="BJ15" s="660"/>
      <c r="BK15" s="660"/>
      <c r="BL15" s="660"/>
      <c r="BM15" s="660"/>
      <c r="BN15" s="661"/>
      <c r="BO15" s="662">
        <v>3.9</v>
      </c>
      <c r="BP15" s="662"/>
      <c r="BQ15" s="662"/>
      <c r="BR15" s="662"/>
      <c r="BS15" s="668" t="s">
        <v>238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2828009</v>
      </c>
      <c r="CS15" s="660"/>
      <c r="CT15" s="660"/>
      <c r="CU15" s="660"/>
      <c r="CV15" s="660"/>
      <c r="CW15" s="660"/>
      <c r="CX15" s="660"/>
      <c r="CY15" s="661"/>
      <c r="CZ15" s="662">
        <v>10.8</v>
      </c>
      <c r="DA15" s="662"/>
      <c r="DB15" s="662"/>
      <c r="DC15" s="662"/>
      <c r="DD15" s="668">
        <v>1028908</v>
      </c>
      <c r="DE15" s="660"/>
      <c r="DF15" s="660"/>
      <c r="DG15" s="660"/>
      <c r="DH15" s="660"/>
      <c r="DI15" s="660"/>
      <c r="DJ15" s="660"/>
      <c r="DK15" s="660"/>
      <c r="DL15" s="660"/>
      <c r="DM15" s="660"/>
      <c r="DN15" s="660"/>
      <c r="DO15" s="660"/>
      <c r="DP15" s="661"/>
      <c r="DQ15" s="668">
        <v>1810453</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238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238</v>
      </c>
      <c r="BP16" s="662"/>
      <c r="BQ16" s="662"/>
      <c r="BR16" s="662"/>
      <c r="BS16" s="668" t="s">
        <v>238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227</v>
      </c>
      <c r="CS16" s="660"/>
      <c r="CT16" s="660"/>
      <c r="CU16" s="660"/>
      <c r="CV16" s="660"/>
      <c r="CW16" s="660"/>
      <c r="CX16" s="660"/>
      <c r="CY16" s="661"/>
      <c r="CZ16" s="662" t="s">
        <v>238</v>
      </c>
      <c r="DA16" s="662"/>
      <c r="DB16" s="662"/>
      <c r="DC16" s="662"/>
      <c r="DD16" s="668" t="s">
        <v>238</v>
      </c>
      <c r="DE16" s="660"/>
      <c r="DF16" s="660"/>
      <c r="DG16" s="660"/>
      <c r="DH16" s="660"/>
      <c r="DI16" s="660"/>
      <c r="DJ16" s="660"/>
      <c r="DK16" s="660"/>
      <c r="DL16" s="660"/>
      <c r="DM16" s="660"/>
      <c r="DN16" s="660"/>
      <c r="DO16" s="660"/>
      <c r="DP16" s="661"/>
      <c r="DQ16" s="668" t="s">
        <v>227</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63355</v>
      </c>
      <c r="S17" s="660"/>
      <c r="T17" s="660"/>
      <c r="U17" s="660"/>
      <c r="V17" s="660"/>
      <c r="W17" s="660"/>
      <c r="X17" s="660"/>
      <c r="Y17" s="661"/>
      <c r="Z17" s="662">
        <v>0.2</v>
      </c>
      <c r="AA17" s="662"/>
      <c r="AB17" s="662"/>
      <c r="AC17" s="662"/>
      <c r="AD17" s="663">
        <v>63355</v>
      </c>
      <c r="AE17" s="663"/>
      <c r="AF17" s="663"/>
      <c r="AG17" s="663"/>
      <c r="AH17" s="663"/>
      <c r="AI17" s="663"/>
      <c r="AJ17" s="663"/>
      <c r="AK17" s="663"/>
      <c r="AL17" s="664">
        <v>0.5</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227</v>
      </c>
      <c r="BP17" s="662"/>
      <c r="BQ17" s="662"/>
      <c r="BR17" s="662"/>
      <c r="BS17" s="668" t="s">
        <v>238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2552286</v>
      </c>
      <c r="CS17" s="660"/>
      <c r="CT17" s="660"/>
      <c r="CU17" s="660"/>
      <c r="CV17" s="660"/>
      <c r="CW17" s="660"/>
      <c r="CX17" s="660"/>
      <c r="CY17" s="661"/>
      <c r="CZ17" s="662">
        <v>9.6999999999999993</v>
      </c>
      <c r="DA17" s="662"/>
      <c r="DB17" s="662"/>
      <c r="DC17" s="662"/>
      <c r="DD17" s="668" t="s">
        <v>227</v>
      </c>
      <c r="DE17" s="660"/>
      <c r="DF17" s="660"/>
      <c r="DG17" s="660"/>
      <c r="DH17" s="660"/>
      <c r="DI17" s="660"/>
      <c r="DJ17" s="660"/>
      <c r="DK17" s="660"/>
      <c r="DL17" s="660"/>
      <c r="DM17" s="660"/>
      <c r="DN17" s="660"/>
      <c r="DO17" s="660"/>
      <c r="DP17" s="661"/>
      <c r="DQ17" s="668">
        <v>2092416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2048948</v>
      </c>
      <c r="S18" s="660"/>
      <c r="T18" s="660"/>
      <c r="U18" s="660"/>
      <c r="V18" s="660"/>
      <c r="W18" s="660"/>
      <c r="X18" s="660"/>
      <c r="Y18" s="661"/>
      <c r="Z18" s="662">
        <v>7.6</v>
      </c>
      <c r="AA18" s="662"/>
      <c r="AB18" s="662"/>
      <c r="AC18" s="662"/>
      <c r="AD18" s="663">
        <v>1845010</v>
      </c>
      <c r="AE18" s="663"/>
      <c r="AF18" s="663"/>
      <c r="AG18" s="663"/>
      <c r="AH18" s="663"/>
      <c r="AI18" s="663"/>
      <c r="AJ18" s="663"/>
      <c r="AK18" s="663"/>
      <c r="AL18" s="664">
        <v>14.3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227</v>
      </c>
      <c r="BP18" s="662"/>
      <c r="BQ18" s="662"/>
      <c r="BR18" s="662"/>
      <c r="BS18" s="668" t="s">
        <v>238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227</v>
      </c>
      <c r="DA18" s="662"/>
      <c r="DB18" s="662"/>
      <c r="DC18" s="662"/>
      <c r="DD18" s="668" t="s">
        <v>227</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1845010</v>
      </c>
      <c r="S19" s="660"/>
      <c r="T19" s="660"/>
      <c r="U19" s="660"/>
      <c r="V19" s="660"/>
      <c r="W19" s="660"/>
      <c r="X19" s="660"/>
      <c r="Y19" s="661"/>
      <c r="Z19" s="662">
        <v>6.9</v>
      </c>
      <c r="AA19" s="662"/>
      <c r="AB19" s="662"/>
      <c r="AC19" s="662"/>
      <c r="AD19" s="663">
        <v>1845010</v>
      </c>
      <c r="AE19" s="663"/>
      <c r="AF19" s="663"/>
      <c r="AG19" s="663"/>
      <c r="AH19" s="663"/>
      <c r="AI19" s="663"/>
      <c r="AJ19" s="663"/>
      <c r="AK19" s="663"/>
      <c r="AL19" s="664">
        <v>14.3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730309</v>
      </c>
      <c r="BH19" s="660"/>
      <c r="BI19" s="660"/>
      <c r="BJ19" s="660"/>
      <c r="BK19" s="660"/>
      <c r="BL19" s="660"/>
      <c r="BM19" s="660"/>
      <c r="BN19" s="661"/>
      <c r="BO19" s="662">
        <v>7.2</v>
      </c>
      <c r="BP19" s="662"/>
      <c r="BQ19" s="662"/>
      <c r="BR19" s="662"/>
      <c r="BS19" s="668" t="s">
        <v>227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203797</v>
      </c>
      <c r="S20" s="660"/>
      <c r="T20" s="660"/>
      <c r="U20" s="660"/>
      <c r="V20" s="660"/>
      <c r="W20" s="660"/>
      <c r="X20" s="660"/>
      <c r="Y20" s="661"/>
      <c r="Z20" s="662">
        <v>0.8</v>
      </c>
      <c r="AA20" s="662"/>
      <c r="AB20" s="662"/>
      <c r="AC20" s="662"/>
      <c r="AD20" s="663" t="s">
        <v>227</v>
      </c>
      <c r="AE20" s="663"/>
      <c r="AF20" s="663"/>
      <c r="AG20" s="663"/>
      <c r="AH20" s="663"/>
      <c r="AI20" s="663"/>
      <c r="AJ20" s="663"/>
      <c r="AK20" s="663"/>
      <c r="AL20" s="664" t="s">
        <v>238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730309</v>
      </c>
      <c r="BH20" s="660"/>
      <c r="BI20" s="660"/>
      <c r="BJ20" s="660"/>
      <c r="BK20" s="660"/>
      <c r="BL20" s="660"/>
      <c r="BM20" s="660"/>
      <c r="BN20" s="661"/>
      <c r="BO20" s="662">
        <v>7.2</v>
      </c>
      <c r="BP20" s="662"/>
      <c r="BQ20" s="662"/>
      <c r="BR20" s="662"/>
      <c r="BS20" s="668" t="s">
        <v>227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26302148</v>
      </c>
      <c r="CS20" s="660"/>
      <c r="CT20" s="660"/>
      <c r="CU20" s="660"/>
      <c r="CV20" s="660"/>
      <c r="CW20" s="660"/>
      <c r="CX20" s="660"/>
      <c r="CY20" s="661"/>
      <c r="CZ20" s="662">
        <v>100</v>
      </c>
      <c r="DA20" s="662"/>
      <c r="DB20" s="662"/>
      <c r="DC20" s="662"/>
      <c r="DD20" s="668">
        <v>6271253</v>
      </c>
      <c r="DE20" s="660"/>
      <c r="DF20" s="660"/>
      <c r="DG20" s="660"/>
      <c r="DH20" s="660"/>
      <c r="DI20" s="660"/>
      <c r="DJ20" s="660"/>
      <c r="DK20" s="660"/>
      <c r="DL20" s="660"/>
      <c r="DM20" s="660"/>
      <c r="DN20" s="660"/>
      <c r="DO20" s="660"/>
      <c r="DP20" s="661"/>
      <c r="DQ20" s="668">
        <v>15065646</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141</v>
      </c>
      <c r="S21" s="660"/>
      <c r="T21" s="660"/>
      <c r="U21" s="660"/>
      <c r="V21" s="660"/>
      <c r="W21" s="660"/>
      <c r="X21" s="660"/>
      <c r="Y21" s="661"/>
      <c r="Z21" s="662">
        <v>0</v>
      </c>
      <c r="AA21" s="662"/>
      <c r="AB21" s="662"/>
      <c r="AC21" s="662"/>
      <c r="AD21" s="663" t="s">
        <v>227</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227</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13742584</v>
      </c>
      <c r="S22" s="660"/>
      <c r="T22" s="660"/>
      <c r="U22" s="660"/>
      <c r="V22" s="660"/>
      <c r="W22" s="660"/>
      <c r="X22" s="660"/>
      <c r="Y22" s="661"/>
      <c r="Z22" s="662">
        <v>51.3</v>
      </c>
      <c r="AA22" s="662"/>
      <c r="AB22" s="662"/>
      <c r="AC22" s="662"/>
      <c r="AD22" s="663">
        <v>12808337</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227</v>
      </c>
      <c r="BP22" s="662"/>
      <c r="BQ22" s="662"/>
      <c r="BR22" s="662"/>
      <c r="BS22" s="668" t="s">
        <v>227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10762</v>
      </c>
      <c r="S23" s="660"/>
      <c r="T23" s="660"/>
      <c r="U23" s="660"/>
      <c r="V23" s="660"/>
      <c r="W23" s="660"/>
      <c r="X23" s="660"/>
      <c r="Y23" s="661"/>
      <c r="Z23" s="662">
        <v>0</v>
      </c>
      <c r="AA23" s="662"/>
      <c r="AB23" s="662"/>
      <c r="AC23" s="662"/>
      <c r="AD23" s="663">
        <v>10762</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730309</v>
      </c>
      <c r="BH23" s="660"/>
      <c r="BI23" s="660"/>
      <c r="BJ23" s="660"/>
      <c r="BK23" s="660"/>
      <c r="BL23" s="660"/>
      <c r="BM23" s="660"/>
      <c r="BN23" s="661"/>
      <c r="BO23" s="662">
        <v>7.2</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114570</v>
      </c>
      <c r="S24" s="660"/>
      <c r="T24" s="660"/>
      <c r="U24" s="660"/>
      <c r="V24" s="660"/>
      <c r="W24" s="660"/>
      <c r="X24" s="660"/>
      <c r="Y24" s="661"/>
      <c r="Z24" s="662">
        <v>0.4</v>
      </c>
      <c r="AA24" s="662"/>
      <c r="AB24" s="662"/>
      <c r="AC24" s="662"/>
      <c r="AD24" s="663" t="s">
        <v>227</v>
      </c>
      <c r="AE24" s="663"/>
      <c r="AF24" s="663"/>
      <c r="AG24" s="663"/>
      <c r="AH24" s="663"/>
      <c r="AI24" s="663"/>
      <c r="AJ24" s="663"/>
      <c r="AK24" s="663"/>
      <c r="AL24" s="664" t="s">
        <v>238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227</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11973988</v>
      </c>
      <c r="CS24" s="649"/>
      <c r="CT24" s="649"/>
      <c r="CU24" s="649"/>
      <c r="CV24" s="649"/>
      <c r="CW24" s="649"/>
      <c r="CX24" s="649"/>
      <c r="CY24" s="650"/>
      <c r="CZ24" s="653">
        <v>45.5</v>
      </c>
      <c r="DA24" s="654"/>
      <c r="DB24" s="654"/>
      <c r="DC24" s="673"/>
      <c r="DD24" s="692">
        <v>7160996</v>
      </c>
      <c r="DE24" s="649"/>
      <c r="DF24" s="649"/>
      <c r="DG24" s="649"/>
      <c r="DH24" s="649"/>
      <c r="DI24" s="649"/>
      <c r="DJ24" s="649"/>
      <c r="DK24" s="650"/>
      <c r="DL24" s="692">
        <v>7151247</v>
      </c>
      <c r="DM24" s="649"/>
      <c r="DN24" s="649"/>
      <c r="DO24" s="649"/>
      <c r="DP24" s="649"/>
      <c r="DQ24" s="649"/>
      <c r="DR24" s="649"/>
      <c r="DS24" s="649"/>
      <c r="DT24" s="649"/>
      <c r="DU24" s="649"/>
      <c r="DV24" s="650"/>
      <c r="DW24" s="653">
        <v>50.9</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242092</v>
      </c>
      <c r="S25" s="660"/>
      <c r="T25" s="660"/>
      <c r="U25" s="660"/>
      <c r="V25" s="660"/>
      <c r="W25" s="660"/>
      <c r="X25" s="660"/>
      <c r="Y25" s="661"/>
      <c r="Z25" s="662">
        <v>0.9</v>
      </c>
      <c r="AA25" s="662"/>
      <c r="AB25" s="662"/>
      <c r="AC25" s="662"/>
      <c r="AD25" s="663">
        <v>73490</v>
      </c>
      <c r="AE25" s="663"/>
      <c r="AF25" s="663"/>
      <c r="AG25" s="663"/>
      <c r="AH25" s="663"/>
      <c r="AI25" s="663"/>
      <c r="AJ25" s="663"/>
      <c r="AK25" s="663"/>
      <c r="AL25" s="664">
        <v>0.6</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227</v>
      </c>
      <c r="BP25" s="662"/>
      <c r="BQ25" s="662"/>
      <c r="BR25" s="662"/>
      <c r="BS25" s="668" t="s">
        <v>227</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3498976</v>
      </c>
      <c r="CS25" s="695"/>
      <c r="CT25" s="695"/>
      <c r="CU25" s="695"/>
      <c r="CV25" s="695"/>
      <c r="CW25" s="695"/>
      <c r="CX25" s="695"/>
      <c r="CY25" s="696"/>
      <c r="CZ25" s="664">
        <v>13.3</v>
      </c>
      <c r="DA25" s="693"/>
      <c r="DB25" s="693"/>
      <c r="DC25" s="697"/>
      <c r="DD25" s="668">
        <v>3244338</v>
      </c>
      <c r="DE25" s="695"/>
      <c r="DF25" s="695"/>
      <c r="DG25" s="695"/>
      <c r="DH25" s="695"/>
      <c r="DI25" s="695"/>
      <c r="DJ25" s="695"/>
      <c r="DK25" s="696"/>
      <c r="DL25" s="668">
        <v>3234589</v>
      </c>
      <c r="DM25" s="695"/>
      <c r="DN25" s="695"/>
      <c r="DO25" s="695"/>
      <c r="DP25" s="695"/>
      <c r="DQ25" s="695"/>
      <c r="DR25" s="695"/>
      <c r="DS25" s="695"/>
      <c r="DT25" s="695"/>
      <c r="DU25" s="695"/>
      <c r="DV25" s="696"/>
      <c r="DW25" s="664">
        <v>23</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100371</v>
      </c>
      <c r="S26" s="660"/>
      <c r="T26" s="660"/>
      <c r="U26" s="660"/>
      <c r="V26" s="660"/>
      <c r="W26" s="660"/>
      <c r="X26" s="660"/>
      <c r="Y26" s="661"/>
      <c r="Z26" s="662">
        <v>0.4</v>
      </c>
      <c r="AA26" s="662"/>
      <c r="AB26" s="662"/>
      <c r="AC26" s="662"/>
      <c r="AD26" s="663" t="s">
        <v>227</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238</v>
      </c>
      <c r="BP26" s="662"/>
      <c r="BQ26" s="662"/>
      <c r="BR26" s="662"/>
      <c r="BS26" s="668" t="s">
        <v>227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2399724</v>
      </c>
      <c r="CS26" s="660"/>
      <c r="CT26" s="660"/>
      <c r="CU26" s="660"/>
      <c r="CV26" s="660"/>
      <c r="CW26" s="660"/>
      <c r="CX26" s="660"/>
      <c r="CY26" s="661"/>
      <c r="CZ26" s="664">
        <v>9.1</v>
      </c>
      <c r="DA26" s="693"/>
      <c r="DB26" s="693"/>
      <c r="DC26" s="697"/>
      <c r="DD26" s="668">
        <v>2149913</v>
      </c>
      <c r="DE26" s="660"/>
      <c r="DF26" s="660"/>
      <c r="DG26" s="660"/>
      <c r="DH26" s="660"/>
      <c r="DI26" s="660"/>
      <c r="DJ26" s="660"/>
      <c r="DK26" s="661"/>
      <c r="DL26" s="668" t="s">
        <v>238</v>
      </c>
      <c r="DM26" s="660"/>
      <c r="DN26" s="660"/>
      <c r="DO26" s="660"/>
      <c r="DP26" s="660"/>
      <c r="DQ26" s="660"/>
      <c r="DR26" s="660"/>
      <c r="DS26" s="660"/>
      <c r="DT26" s="660"/>
      <c r="DU26" s="660"/>
      <c r="DV26" s="661"/>
      <c r="DW26" s="664" t="s">
        <v>238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3595832</v>
      </c>
      <c r="S27" s="660"/>
      <c r="T27" s="660"/>
      <c r="U27" s="660"/>
      <c r="V27" s="660"/>
      <c r="W27" s="660"/>
      <c r="X27" s="660"/>
      <c r="Y27" s="661"/>
      <c r="Z27" s="662">
        <v>13.4</v>
      </c>
      <c r="AA27" s="662"/>
      <c r="AB27" s="662"/>
      <c r="AC27" s="662"/>
      <c r="AD27" s="663" t="s">
        <v>227</v>
      </c>
      <c r="AE27" s="663"/>
      <c r="AF27" s="663"/>
      <c r="AG27" s="663"/>
      <c r="AH27" s="663"/>
      <c r="AI27" s="663"/>
      <c r="AJ27" s="663"/>
      <c r="AK27" s="663"/>
      <c r="AL27" s="664" t="s">
        <v>238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10177295</v>
      </c>
      <c r="BH27" s="660"/>
      <c r="BI27" s="660"/>
      <c r="BJ27" s="660"/>
      <c r="BK27" s="660"/>
      <c r="BL27" s="660"/>
      <c r="BM27" s="660"/>
      <c r="BN27" s="661"/>
      <c r="BO27" s="662">
        <v>100</v>
      </c>
      <c r="BP27" s="662"/>
      <c r="BQ27" s="662"/>
      <c r="BR27" s="662"/>
      <c r="BS27" s="668">
        <v>53935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5922726</v>
      </c>
      <c r="CS27" s="695"/>
      <c r="CT27" s="695"/>
      <c r="CU27" s="695"/>
      <c r="CV27" s="695"/>
      <c r="CW27" s="695"/>
      <c r="CX27" s="695"/>
      <c r="CY27" s="696"/>
      <c r="CZ27" s="664">
        <v>22.5</v>
      </c>
      <c r="DA27" s="693"/>
      <c r="DB27" s="693"/>
      <c r="DC27" s="697"/>
      <c r="DD27" s="668">
        <v>1824242</v>
      </c>
      <c r="DE27" s="695"/>
      <c r="DF27" s="695"/>
      <c r="DG27" s="695"/>
      <c r="DH27" s="695"/>
      <c r="DI27" s="695"/>
      <c r="DJ27" s="695"/>
      <c r="DK27" s="696"/>
      <c r="DL27" s="668">
        <v>1824242</v>
      </c>
      <c r="DM27" s="695"/>
      <c r="DN27" s="695"/>
      <c r="DO27" s="695"/>
      <c r="DP27" s="695"/>
      <c r="DQ27" s="695"/>
      <c r="DR27" s="695"/>
      <c r="DS27" s="695"/>
      <c r="DT27" s="695"/>
      <c r="DU27" s="695"/>
      <c r="DV27" s="696"/>
      <c r="DW27" s="664">
        <v>13</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227</v>
      </c>
      <c r="AA28" s="662"/>
      <c r="AB28" s="662"/>
      <c r="AC28" s="662"/>
      <c r="AD28" s="663" t="s">
        <v>227</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2552286</v>
      </c>
      <c r="CS28" s="660"/>
      <c r="CT28" s="660"/>
      <c r="CU28" s="660"/>
      <c r="CV28" s="660"/>
      <c r="CW28" s="660"/>
      <c r="CX28" s="660"/>
      <c r="CY28" s="661"/>
      <c r="CZ28" s="664">
        <v>9.6999999999999993</v>
      </c>
      <c r="DA28" s="693"/>
      <c r="DB28" s="693"/>
      <c r="DC28" s="697"/>
      <c r="DD28" s="668">
        <v>2092416</v>
      </c>
      <c r="DE28" s="660"/>
      <c r="DF28" s="660"/>
      <c r="DG28" s="660"/>
      <c r="DH28" s="660"/>
      <c r="DI28" s="660"/>
      <c r="DJ28" s="660"/>
      <c r="DK28" s="661"/>
      <c r="DL28" s="668">
        <v>2092416</v>
      </c>
      <c r="DM28" s="660"/>
      <c r="DN28" s="660"/>
      <c r="DO28" s="660"/>
      <c r="DP28" s="660"/>
      <c r="DQ28" s="660"/>
      <c r="DR28" s="660"/>
      <c r="DS28" s="660"/>
      <c r="DT28" s="660"/>
      <c r="DU28" s="660"/>
      <c r="DV28" s="661"/>
      <c r="DW28" s="664">
        <v>14.9</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1392896</v>
      </c>
      <c r="S29" s="660"/>
      <c r="T29" s="660"/>
      <c r="U29" s="660"/>
      <c r="V29" s="660"/>
      <c r="W29" s="660"/>
      <c r="X29" s="660"/>
      <c r="Y29" s="661"/>
      <c r="Z29" s="662">
        <v>5.2</v>
      </c>
      <c r="AA29" s="662"/>
      <c r="AB29" s="662"/>
      <c r="AC29" s="662"/>
      <c r="AD29" s="663" t="s">
        <v>227</v>
      </c>
      <c r="AE29" s="663"/>
      <c r="AF29" s="663"/>
      <c r="AG29" s="663"/>
      <c r="AH29" s="663"/>
      <c r="AI29" s="663"/>
      <c r="AJ29" s="663"/>
      <c r="AK29" s="663"/>
      <c r="AL29" s="664" t="s">
        <v>238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2543483</v>
      </c>
      <c r="CS29" s="695"/>
      <c r="CT29" s="695"/>
      <c r="CU29" s="695"/>
      <c r="CV29" s="695"/>
      <c r="CW29" s="695"/>
      <c r="CX29" s="695"/>
      <c r="CY29" s="696"/>
      <c r="CZ29" s="664">
        <v>9.6999999999999993</v>
      </c>
      <c r="DA29" s="693"/>
      <c r="DB29" s="693"/>
      <c r="DC29" s="697"/>
      <c r="DD29" s="668">
        <v>2083613</v>
      </c>
      <c r="DE29" s="695"/>
      <c r="DF29" s="695"/>
      <c r="DG29" s="695"/>
      <c r="DH29" s="695"/>
      <c r="DI29" s="695"/>
      <c r="DJ29" s="695"/>
      <c r="DK29" s="696"/>
      <c r="DL29" s="668">
        <v>2083613</v>
      </c>
      <c r="DM29" s="695"/>
      <c r="DN29" s="695"/>
      <c r="DO29" s="695"/>
      <c r="DP29" s="695"/>
      <c r="DQ29" s="695"/>
      <c r="DR29" s="695"/>
      <c r="DS29" s="695"/>
      <c r="DT29" s="695"/>
      <c r="DU29" s="695"/>
      <c r="DV29" s="696"/>
      <c r="DW29" s="664">
        <v>14.8</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11054</v>
      </c>
      <c r="S30" s="660"/>
      <c r="T30" s="660"/>
      <c r="U30" s="660"/>
      <c r="V30" s="660"/>
      <c r="W30" s="660"/>
      <c r="X30" s="660"/>
      <c r="Y30" s="661"/>
      <c r="Z30" s="662">
        <v>0</v>
      </c>
      <c r="AA30" s="662"/>
      <c r="AB30" s="662"/>
      <c r="AC30" s="662"/>
      <c r="AD30" s="663">
        <v>5482</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99.5</v>
      </c>
      <c r="BH30" s="720"/>
      <c r="BI30" s="720"/>
      <c r="BJ30" s="720"/>
      <c r="BK30" s="720"/>
      <c r="BL30" s="720"/>
      <c r="BM30" s="654">
        <v>98.1</v>
      </c>
      <c r="BN30" s="720"/>
      <c r="BO30" s="720"/>
      <c r="BP30" s="720"/>
      <c r="BQ30" s="721"/>
      <c r="BR30" s="719">
        <v>99.5</v>
      </c>
      <c r="BS30" s="720"/>
      <c r="BT30" s="720"/>
      <c r="BU30" s="720"/>
      <c r="BV30" s="720"/>
      <c r="BW30" s="720"/>
      <c r="BX30" s="654">
        <v>98</v>
      </c>
      <c r="BY30" s="720"/>
      <c r="BZ30" s="720"/>
      <c r="CA30" s="720"/>
      <c r="CB30" s="721"/>
      <c r="CD30" s="724"/>
      <c r="CE30" s="725"/>
      <c r="CF30" s="674" t="s">
        <v>305</v>
      </c>
      <c r="CG30" s="675"/>
      <c r="CH30" s="675"/>
      <c r="CI30" s="675"/>
      <c r="CJ30" s="675"/>
      <c r="CK30" s="675"/>
      <c r="CL30" s="675"/>
      <c r="CM30" s="675"/>
      <c r="CN30" s="675"/>
      <c r="CO30" s="675"/>
      <c r="CP30" s="675"/>
      <c r="CQ30" s="676"/>
      <c r="CR30" s="659">
        <v>2406837</v>
      </c>
      <c r="CS30" s="660"/>
      <c r="CT30" s="660"/>
      <c r="CU30" s="660"/>
      <c r="CV30" s="660"/>
      <c r="CW30" s="660"/>
      <c r="CX30" s="660"/>
      <c r="CY30" s="661"/>
      <c r="CZ30" s="664">
        <v>9.1999999999999993</v>
      </c>
      <c r="DA30" s="693"/>
      <c r="DB30" s="693"/>
      <c r="DC30" s="697"/>
      <c r="DD30" s="668">
        <v>1946967</v>
      </c>
      <c r="DE30" s="660"/>
      <c r="DF30" s="660"/>
      <c r="DG30" s="660"/>
      <c r="DH30" s="660"/>
      <c r="DI30" s="660"/>
      <c r="DJ30" s="660"/>
      <c r="DK30" s="661"/>
      <c r="DL30" s="668">
        <v>1946967</v>
      </c>
      <c r="DM30" s="660"/>
      <c r="DN30" s="660"/>
      <c r="DO30" s="660"/>
      <c r="DP30" s="660"/>
      <c r="DQ30" s="660"/>
      <c r="DR30" s="660"/>
      <c r="DS30" s="660"/>
      <c r="DT30" s="660"/>
      <c r="DU30" s="660"/>
      <c r="DV30" s="661"/>
      <c r="DW30" s="664">
        <v>13.9</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4100</v>
      </c>
      <c r="S31" s="660"/>
      <c r="T31" s="660"/>
      <c r="U31" s="660"/>
      <c r="V31" s="660"/>
      <c r="W31" s="660"/>
      <c r="X31" s="660"/>
      <c r="Y31" s="661"/>
      <c r="Z31" s="662">
        <v>0</v>
      </c>
      <c r="AA31" s="662"/>
      <c r="AB31" s="662"/>
      <c r="AC31" s="662"/>
      <c r="AD31" s="663" t="s">
        <v>227</v>
      </c>
      <c r="AE31" s="663"/>
      <c r="AF31" s="663"/>
      <c r="AG31" s="663"/>
      <c r="AH31" s="663"/>
      <c r="AI31" s="663"/>
      <c r="AJ31" s="663"/>
      <c r="AK31" s="663"/>
      <c r="AL31" s="664" t="s">
        <v>227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95"/>
      <c r="BI31" s="695"/>
      <c r="BJ31" s="695"/>
      <c r="BK31" s="695"/>
      <c r="BL31" s="695"/>
      <c r="BM31" s="665">
        <v>98</v>
      </c>
      <c r="BN31" s="717"/>
      <c r="BO31" s="717"/>
      <c r="BP31" s="717"/>
      <c r="BQ31" s="718"/>
      <c r="BR31" s="716">
        <v>99.4</v>
      </c>
      <c r="BS31" s="695"/>
      <c r="BT31" s="695"/>
      <c r="BU31" s="695"/>
      <c r="BV31" s="695"/>
      <c r="BW31" s="695"/>
      <c r="BX31" s="665">
        <v>97.8</v>
      </c>
      <c r="BY31" s="717"/>
      <c r="BZ31" s="717"/>
      <c r="CA31" s="717"/>
      <c r="CB31" s="718"/>
      <c r="CD31" s="724"/>
      <c r="CE31" s="725"/>
      <c r="CF31" s="674" t="s">
        <v>309</v>
      </c>
      <c r="CG31" s="675"/>
      <c r="CH31" s="675"/>
      <c r="CI31" s="675"/>
      <c r="CJ31" s="675"/>
      <c r="CK31" s="675"/>
      <c r="CL31" s="675"/>
      <c r="CM31" s="675"/>
      <c r="CN31" s="675"/>
      <c r="CO31" s="675"/>
      <c r="CP31" s="675"/>
      <c r="CQ31" s="676"/>
      <c r="CR31" s="659">
        <v>136646</v>
      </c>
      <c r="CS31" s="695"/>
      <c r="CT31" s="695"/>
      <c r="CU31" s="695"/>
      <c r="CV31" s="695"/>
      <c r="CW31" s="695"/>
      <c r="CX31" s="695"/>
      <c r="CY31" s="696"/>
      <c r="CZ31" s="664">
        <v>0.5</v>
      </c>
      <c r="DA31" s="693"/>
      <c r="DB31" s="693"/>
      <c r="DC31" s="697"/>
      <c r="DD31" s="668">
        <v>136646</v>
      </c>
      <c r="DE31" s="695"/>
      <c r="DF31" s="695"/>
      <c r="DG31" s="695"/>
      <c r="DH31" s="695"/>
      <c r="DI31" s="695"/>
      <c r="DJ31" s="695"/>
      <c r="DK31" s="696"/>
      <c r="DL31" s="668">
        <v>136646</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1980866</v>
      </c>
      <c r="S32" s="660"/>
      <c r="T32" s="660"/>
      <c r="U32" s="660"/>
      <c r="V32" s="660"/>
      <c r="W32" s="660"/>
      <c r="X32" s="660"/>
      <c r="Y32" s="661"/>
      <c r="Z32" s="662">
        <v>7.4</v>
      </c>
      <c r="AA32" s="662"/>
      <c r="AB32" s="662"/>
      <c r="AC32" s="662"/>
      <c r="AD32" s="663" t="s">
        <v>238</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99.6</v>
      </c>
      <c r="BH32" s="729"/>
      <c r="BI32" s="729"/>
      <c r="BJ32" s="729"/>
      <c r="BK32" s="729"/>
      <c r="BL32" s="729"/>
      <c r="BM32" s="730">
        <v>98.2</v>
      </c>
      <c r="BN32" s="729"/>
      <c r="BO32" s="729"/>
      <c r="BP32" s="729"/>
      <c r="BQ32" s="731"/>
      <c r="BR32" s="728">
        <v>99.6</v>
      </c>
      <c r="BS32" s="729"/>
      <c r="BT32" s="729"/>
      <c r="BU32" s="729"/>
      <c r="BV32" s="729"/>
      <c r="BW32" s="729"/>
      <c r="BX32" s="730">
        <v>98.2</v>
      </c>
      <c r="BY32" s="729"/>
      <c r="BZ32" s="729"/>
      <c r="CA32" s="729"/>
      <c r="CB32" s="731"/>
      <c r="CD32" s="726"/>
      <c r="CE32" s="727"/>
      <c r="CF32" s="674" t="s">
        <v>312</v>
      </c>
      <c r="CG32" s="675"/>
      <c r="CH32" s="675"/>
      <c r="CI32" s="675"/>
      <c r="CJ32" s="675"/>
      <c r="CK32" s="675"/>
      <c r="CL32" s="675"/>
      <c r="CM32" s="675"/>
      <c r="CN32" s="675"/>
      <c r="CO32" s="675"/>
      <c r="CP32" s="675"/>
      <c r="CQ32" s="676"/>
      <c r="CR32" s="659">
        <v>8803</v>
      </c>
      <c r="CS32" s="660"/>
      <c r="CT32" s="660"/>
      <c r="CU32" s="660"/>
      <c r="CV32" s="660"/>
      <c r="CW32" s="660"/>
      <c r="CX32" s="660"/>
      <c r="CY32" s="661"/>
      <c r="CZ32" s="664">
        <v>0</v>
      </c>
      <c r="DA32" s="693"/>
      <c r="DB32" s="693"/>
      <c r="DC32" s="697"/>
      <c r="DD32" s="668">
        <v>8803</v>
      </c>
      <c r="DE32" s="660"/>
      <c r="DF32" s="660"/>
      <c r="DG32" s="660"/>
      <c r="DH32" s="660"/>
      <c r="DI32" s="660"/>
      <c r="DJ32" s="660"/>
      <c r="DK32" s="661"/>
      <c r="DL32" s="668">
        <v>8803</v>
      </c>
      <c r="DM32" s="660"/>
      <c r="DN32" s="660"/>
      <c r="DO32" s="660"/>
      <c r="DP32" s="660"/>
      <c r="DQ32" s="660"/>
      <c r="DR32" s="660"/>
      <c r="DS32" s="660"/>
      <c r="DT32" s="660"/>
      <c r="DU32" s="660"/>
      <c r="DV32" s="661"/>
      <c r="DW32" s="664">
        <v>0.1</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238307</v>
      </c>
      <c r="S33" s="660"/>
      <c r="T33" s="660"/>
      <c r="U33" s="660"/>
      <c r="V33" s="660"/>
      <c r="W33" s="660"/>
      <c r="X33" s="660"/>
      <c r="Y33" s="661"/>
      <c r="Z33" s="662">
        <v>0.9</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8056907</v>
      </c>
      <c r="CS33" s="695"/>
      <c r="CT33" s="695"/>
      <c r="CU33" s="695"/>
      <c r="CV33" s="695"/>
      <c r="CW33" s="695"/>
      <c r="CX33" s="695"/>
      <c r="CY33" s="696"/>
      <c r="CZ33" s="664">
        <v>30.6</v>
      </c>
      <c r="DA33" s="693"/>
      <c r="DB33" s="693"/>
      <c r="DC33" s="697"/>
      <c r="DD33" s="668">
        <v>7162537</v>
      </c>
      <c r="DE33" s="695"/>
      <c r="DF33" s="695"/>
      <c r="DG33" s="695"/>
      <c r="DH33" s="695"/>
      <c r="DI33" s="695"/>
      <c r="DJ33" s="695"/>
      <c r="DK33" s="696"/>
      <c r="DL33" s="668">
        <v>6083266</v>
      </c>
      <c r="DM33" s="695"/>
      <c r="DN33" s="695"/>
      <c r="DO33" s="695"/>
      <c r="DP33" s="695"/>
      <c r="DQ33" s="695"/>
      <c r="DR33" s="695"/>
      <c r="DS33" s="695"/>
      <c r="DT33" s="695"/>
      <c r="DU33" s="695"/>
      <c r="DV33" s="696"/>
      <c r="DW33" s="664">
        <v>43.3</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719666</v>
      </c>
      <c r="S34" s="660"/>
      <c r="T34" s="660"/>
      <c r="U34" s="660"/>
      <c r="V34" s="660"/>
      <c r="W34" s="660"/>
      <c r="X34" s="660"/>
      <c r="Y34" s="661"/>
      <c r="Z34" s="662">
        <v>2.7</v>
      </c>
      <c r="AA34" s="662"/>
      <c r="AB34" s="662"/>
      <c r="AC34" s="662"/>
      <c r="AD34" s="663">
        <v>16</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3337750</v>
      </c>
      <c r="CS34" s="660"/>
      <c r="CT34" s="660"/>
      <c r="CU34" s="660"/>
      <c r="CV34" s="660"/>
      <c r="CW34" s="660"/>
      <c r="CX34" s="660"/>
      <c r="CY34" s="661"/>
      <c r="CZ34" s="664">
        <v>12.7</v>
      </c>
      <c r="DA34" s="693"/>
      <c r="DB34" s="693"/>
      <c r="DC34" s="697"/>
      <c r="DD34" s="668">
        <v>3000765</v>
      </c>
      <c r="DE34" s="660"/>
      <c r="DF34" s="660"/>
      <c r="DG34" s="660"/>
      <c r="DH34" s="660"/>
      <c r="DI34" s="660"/>
      <c r="DJ34" s="660"/>
      <c r="DK34" s="661"/>
      <c r="DL34" s="668">
        <v>2687543</v>
      </c>
      <c r="DM34" s="660"/>
      <c r="DN34" s="660"/>
      <c r="DO34" s="660"/>
      <c r="DP34" s="660"/>
      <c r="DQ34" s="660"/>
      <c r="DR34" s="660"/>
      <c r="DS34" s="660"/>
      <c r="DT34" s="660"/>
      <c r="DU34" s="660"/>
      <c r="DV34" s="661"/>
      <c r="DW34" s="664">
        <v>19.100000000000001</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4638211</v>
      </c>
      <c r="S35" s="660"/>
      <c r="T35" s="660"/>
      <c r="U35" s="660"/>
      <c r="V35" s="660"/>
      <c r="W35" s="660"/>
      <c r="X35" s="660"/>
      <c r="Y35" s="661"/>
      <c r="Z35" s="662">
        <v>17.3</v>
      </c>
      <c r="AA35" s="662"/>
      <c r="AB35" s="662"/>
      <c r="AC35" s="662"/>
      <c r="AD35" s="663" t="s">
        <v>227</v>
      </c>
      <c r="AE35" s="663"/>
      <c r="AF35" s="663"/>
      <c r="AG35" s="663"/>
      <c r="AH35" s="663"/>
      <c r="AI35" s="663"/>
      <c r="AJ35" s="663"/>
      <c r="AK35" s="663"/>
      <c r="AL35" s="664" t="s">
        <v>238</v>
      </c>
      <c r="AM35" s="665"/>
      <c r="AN35" s="665"/>
      <c r="AO35" s="666"/>
      <c r="AP35" s="214"/>
      <c r="AQ35" s="732" t="s">
        <v>320</v>
      </c>
      <c r="AR35" s="733"/>
      <c r="AS35" s="733"/>
      <c r="AT35" s="733"/>
      <c r="AU35" s="733"/>
      <c r="AV35" s="733"/>
      <c r="AW35" s="733"/>
      <c r="AX35" s="733"/>
      <c r="AY35" s="734"/>
      <c r="AZ35" s="648">
        <v>2632031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393453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157543</v>
      </c>
      <c r="CS35" s="695"/>
      <c r="CT35" s="695"/>
      <c r="CU35" s="695"/>
      <c r="CV35" s="695"/>
      <c r="CW35" s="695"/>
      <c r="CX35" s="695"/>
      <c r="CY35" s="696"/>
      <c r="CZ35" s="664">
        <v>0.6</v>
      </c>
      <c r="DA35" s="693"/>
      <c r="DB35" s="693"/>
      <c r="DC35" s="697"/>
      <c r="DD35" s="668">
        <v>153804</v>
      </c>
      <c r="DE35" s="695"/>
      <c r="DF35" s="695"/>
      <c r="DG35" s="695"/>
      <c r="DH35" s="695"/>
      <c r="DI35" s="695"/>
      <c r="DJ35" s="695"/>
      <c r="DK35" s="696"/>
      <c r="DL35" s="668">
        <v>153804</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238</v>
      </c>
      <c r="AA36" s="662"/>
      <c r="AB36" s="662"/>
      <c r="AC36" s="662"/>
      <c r="AD36" s="663" t="s">
        <v>227</v>
      </c>
      <c r="AE36" s="663"/>
      <c r="AF36" s="663"/>
      <c r="AG36" s="663"/>
      <c r="AH36" s="663"/>
      <c r="AI36" s="663"/>
      <c r="AJ36" s="663"/>
      <c r="AK36" s="663"/>
      <c r="AL36" s="664" t="s">
        <v>227</v>
      </c>
      <c r="AM36" s="665"/>
      <c r="AN36" s="665"/>
      <c r="AO36" s="666"/>
      <c r="AQ36" s="736" t="s">
        <v>324</v>
      </c>
      <c r="AR36" s="737"/>
      <c r="AS36" s="737"/>
      <c r="AT36" s="737"/>
      <c r="AU36" s="737"/>
      <c r="AV36" s="737"/>
      <c r="AW36" s="737"/>
      <c r="AX36" s="737"/>
      <c r="AY36" s="738"/>
      <c r="AZ36" s="659">
        <v>494612</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114988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1860916</v>
      </c>
      <c r="CS36" s="660"/>
      <c r="CT36" s="660"/>
      <c r="CU36" s="660"/>
      <c r="CV36" s="660"/>
      <c r="CW36" s="660"/>
      <c r="CX36" s="660"/>
      <c r="CY36" s="661"/>
      <c r="CZ36" s="664">
        <v>7.1</v>
      </c>
      <c r="DA36" s="693"/>
      <c r="DB36" s="693"/>
      <c r="DC36" s="697"/>
      <c r="DD36" s="668">
        <v>1677428</v>
      </c>
      <c r="DE36" s="660"/>
      <c r="DF36" s="660"/>
      <c r="DG36" s="660"/>
      <c r="DH36" s="660"/>
      <c r="DI36" s="660"/>
      <c r="DJ36" s="660"/>
      <c r="DK36" s="661"/>
      <c r="DL36" s="668">
        <v>1396393</v>
      </c>
      <c r="DM36" s="660"/>
      <c r="DN36" s="660"/>
      <c r="DO36" s="660"/>
      <c r="DP36" s="660"/>
      <c r="DQ36" s="660"/>
      <c r="DR36" s="660"/>
      <c r="DS36" s="660"/>
      <c r="DT36" s="660"/>
      <c r="DU36" s="660"/>
      <c r="DV36" s="661"/>
      <c r="DW36" s="664">
        <v>9.9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1149711</v>
      </c>
      <c r="S37" s="660"/>
      <c r="T37" s="660"/>
      <c r="U37" s="660"/>
      <c r="V37" s="660"/>
      <c r="W37" s="660"/>
      <c r="X37" s="660"/>
      <c r="Y37" s="661"/>
      <c r="Z37" s="662">
        <v>4.3</v>
      </c>
      <c r="AA37" s="662"/>
      <c r="AB37" s="662"/>
      <c r="AC37" s="662"/>
      <c r="AD37" s="663" t="s">
        <v>227</v>
      </c>
      <c r="AE37" s="663"/>
      <c r="AF37" s="663"/>
      <c r="AG37" s="663"/>
      <c r="AH37" s="663"/>
      <c r="AI37" s="663"/>
      <c r="AJ37" s="663"/>
      <c r="AK37" s="663"/>
      <c r="AL37" s="664" t="s">
        <v>227</v>
      </c>
      <c r="AM37" s="665"/>
      <c r="AN37" s="665"/>
      <c r="AO37" s="666"/>
      <c r="AQ37" s="736" t="s">
        <v>328</v>
      </c>
      <c r="AR37" s="737"/>
      <c r="AS37" s="737"/>
      <c r="AT37" s="737"/>
      <c r="AU37" s="737"/>
      <c r="AV37" s="737"/>
      <c r="AW37" s="737"/>
      <c r="AX37" s="737"/>
      <c r="AY37" s="738"/>
      <c r="AZ37" s="659">
        <v>8013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10812</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1181529</v>
      </c>
      <c r="CS37" s="695"/>
      <c r="CT37" s="695"/>
      <c r="CU37" s="695"/>
      <c r="CV37" s="695"/>
      <c r="CW37" s="695"/>
      <c r="CX37" s="695"/>
      <c r="CY37" s="696"/>
      <c r="CZ37" s="664">
        <v>4.5</v>
      </c>
      <c r="DA37" s="693"/>
      <c r="DB37" s="693"/>
      <c r="DC37" s="697"/>
      <c r="DD37" s="668">
        <v>1076256</v>
      </c>
      <c r="DE37" s="695"/>
      <c r="DF37" s="695"/>
      <c r="DG37" s="695"/>
      <c r="DH37" s="695"/>
      <c r="DI37" s="695"/>
      <c r="DJ37" s="695"/>
      <c r="DK37" s="696"/>
      <c r="DL37" s="668">
        <v>948707</v>
      </c>
      <c r="DM37" s="695"/>
      <c r="DN37" s="695"/>
      <c r="DO37" s="695"/>
      <c r="DP37" s="695"/>
      <c r="DQ37" s="695"/>
      <c r="DR37" s="695"/>
      <c r="DS37" s="695"/>
      <c r="DT37" s="695"/>
      <c r="DU37" s="695"/>
      <c r="DV37" s="696"/>
      <c r="DW37" s="664">
        <v>6.8</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26791311</v>
      </c>
      <c r="S38" s="740"/>
      <c r="T38" s="740"/>
      <c r="U38" s="740"/>
      <c r="V38" s="740"/>
      <c r="W38" s="740"/>
      <c r="X38" s="740"/>
      <c r="Y38" s="741"/>
      <c r="Z38" s="742">
        <v>100</v>
      </c>
      <c r="AA38" s="742"/>
      <c r="AB38" s="742"/>
      <c r="AC38" s="742"/>
      <c r="AD38" s="743">
        <v>12898087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227</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17482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2624018</v>
      </c>
      <c r="CS38" s="660"/>
      <c r="CT38" s="660"/>
      <c r="CU38" s="660"/>
      <c r="CV38" s="660"/>
      <c r="CW38" s="660"/>
      <c r="CX38" s="660"/>
      <c r="CY38" s="661"/>
      <c r="CZ38" s="664">
        <v>10</v>
      </c>
      <c r="DA38" s="693"/>
      <c r="DB38" s="693"/>
      <c r="DC38" s="697"/>
      <c r="DD38" s="668">
        <v>2329644</v>
      </c>
      <c r="DE38" s="660"/>
      <c r="DF38" s="660"/>
      <c r="DG38" s="660"/>
      <c r="DH38" s="660"/>
      <c r="DI38" s="660"/>
      <c r="DJ38" s="660"/>
      <c r="DK38" s="661"/>
      <c r="DL38" s="668">
        <v>1845526</v>
      </c>
      <c r="DM38" s="660"/>
      <c r="DN38" s="660"/>
      <c r="DO38" s="660"/>
      <c r="DP38" s="660"/>
      <c r="DQ38" s="660"/>
      <c r="DR38" s="660"/>
      <c r="DS38" s="660"/>
      <c r="DT38" s="660"/>
      <c r="DU38" s="660"/>
      <c r="DV38" s="661"/>
      <c r="DW38" s="664">
        <v>13.1</v>
      </c>
      <c r="DX38" s="693"/>
      <c r="DY38" s="693"/>
      <c r="DZ38" s="693"/>
      <c r="EA38" s="693"/>
      <c r="EB38" s="693"/>
      <c r="EC38" s="694"/>
    </row>
    <row r="39" spans="2:133" ht="11.25" customHeight="1">
      <c r="AQ39" s="736" t="s">
        <v>335</v>
      </c>
      <c r="AR39" s="737"/>
      <c r="AS39" s="737"/>
      <c r="AT39" s="737"/>
      <c r="AU39" s="737"/>
      <c r="AV39" s="737"/>
      <c r="AW39" s="737"/>
      <c r="AX39" s="737"/>
      <c r="AY39" s="738"/>
      <c r="AZ39" s="659" t="s">
        <v>227</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4657</v>
      </c>
      <c r="CS39" s="695"/>
      <c r="CT39" s="695"/>
      <c r="CU39" s="695"/>
      <c r="CV39" s="695"/>
      <c r="CW39" s="695"/>
      <c r="CX39" s="695"/>
      <c r="CY39" s="696"/>
      <c r="CZ39" s="664">
        <v>0</v>
      </c>
      <c r="DA39" s="693"/>
      <c r="DB39" s="693"/>
      <c r="DC39" s="697"/>
      <c r="DD39" s="668">
        <v>851</v>
      </c>
      <c r="DE39" s="695"/>
      <c r="DF39" s="695"/>
      <c r="DG39" s="695"/>
      <c r="DH39" s="695"/>
      <c r="DI39" s="695"/>
      <c r="DJ39" s="695"/>
      <c r="DK39" s="696"/>
      <c r="DL39" s="668" t="s">
        <v>227</v>
      </c>
      <c r="DM39" s="695"/>
      <c r="DN39" s="695"/>
      <c r="DO39" s="695"/>
      <c r="DP39" s="695"/>
      <c r="DQ39" s="695"/>
      <c r="DR39" s="695"/>
      <c r="DS39" s="695"/>
      <c r="DT39" s="695"/>
      <c r="DU39" s="695"/>
      <c r="DV39" s="696"/>
      <c r="DW39" s="664" t="s">
        <v>227</v>
      </c>
      <c r="DX39" s="693"/>
      <c r="DY39" s="693"/>
      <c r="DZ39" s="693"/>
      <c r="EA39" s="693"/>
      <c r="EB39" s="693"/>
      <c r="EC39" s="694"/>
    </row>
    <row r="40" spans="2:133" ht="11.25" customHeight="1">
      <c r="AQ40" s="736" t="s">
        <v>339</v>
      </c>
      <c r="AR40" s="737"/>
      <c r="AS40" s="737"/>
      <c r="AT40" s="737"/>
      <c r="AU40" s="737"/>
      <c r="AV40" s="737"/>
      <c r="AW40" s="737"/>
      <c r="AX40" s="737"/>
      <c r="AY40" s="738"/>
      <c r="AZ40" s="659">
        <v>576832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72023</v>
      </c>
      <c r="CS40" s="660"/>
      <c r="CT40" s="660"/>
      <c r="CU40" s="660"/>
      <c r="CV40" s="660"/>
      <c r="CW40" s="660"/>
      <c r="CX40" s="660"/>
      <c r="CY40" s="661"/>
      <c r="CZ40" s="664">
        <v>0.3</v>
      </c>
      <c r="DA40" s="693"/>
      <c r="DB40" s="693"/>
      <c r="DC40" s="697"/>
      <c r="DD40" s="668">
        <v>45</v>
      </c>
      <c r="DE40" s="660"/>
      <c r="DF40" s="660"/>
      <c r="DG40" s="660"/>
      <c r="DH40" s="660"/>
      <c r="DI40" s="660"/>
      <c r="DJ40" s="660"/>
      <c r="DK40" s="661"/>
      <c r="DL40" s="668" t="s">
        <v>227</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342</v>
      </c>
      <c r="AR41" s="747"/>
      <c r="AS41" s="747"/>
      <c r="AT41" s="747"/>
      <c r="AU41" s="747"/>
      <c r="AV41" s="747"/>
      <c r="AW41" s="747"/>
      <c r="AX41" s="747"/>
      <c r="AY41" s="748"/>
      <c r="AZ41" s="739">
        <v>1552574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238</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6271253</v>
      </c>
      <c r="CS42" s="660"/>
      <c r="CT42" s="660"/>
      <c r="CU42" s="660"/>
      <c r="CV42" s="660"/>
      <c r="CW42" s="660"/>
      <c r="CX42" s="660"/>
      <c r="CY42" s="661"/>
      <c r="CZ42" s="664">
        <v>23.8</v>
      </c>
      <c r="DA42" s="665"/>
      <c r="DB42" s="665"/>
      <c r="DC42" s="760"/>
      <c r="DD42" s="668">
        <v>742113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251224</v>
      </c>
      <c r="CS43" s="695"/>
      <c r="CT43" s="695"/>
      <c r="CU43" s="695"/>
      <c r="CV43" s="695"/>
      <c r="CW43" s="695"/>
      <c r="CX43" s="695"/>
      <c r="CY43" s="696"/>
      <c r="CZ43" s="664">
        <v>1</v>
      </c>
      <c r="DA43" s="693"/>
      <c r="DB43" s="693"/>
      <c r="DC43" s="697"/>
      <c r="DD43" s="668">
        <v>251224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6271253</v>
      </c>
      <c r="CS44" s="660"/>
      <c r="CT44" s="660"/>
      <c r="CU44" s="660"/>
      <c r="CV44" s="660"/>
      <c r="CW44" s="660"/>
      <c r="CX44" s="660"/>
      <c r="CY44" s="661"/>
      <c r="CZ44" s="664">
        <v>23.8</v>
      </c>
      <c r="DA44" s="665"/>
      <c r="DB44" s="665"/>
      <c r="DC44" s="760"/>
      <c r="DD44" s="668">
        <v>742113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916332</v>
      </c>
      <c r="CS45" s="695"/>
      <c r="CT45" s="695"/>
      <c r="CU45" s="695"/>
      <c r="CV45" s="695"/>
      <c r="CW45" s="695"/>
      <c r="CX45" s="695"/>
      <c r="CY45" s="696"/>
      <c r="CZ45" s="664">
        <v>3.5</v>
      </c>
      <c r="DA45" s="693"/>
      <c r="DB45" s="693"/>
      <c r="DC45" s="697"/>
      <c r="DD45" s="668">
        <v>33508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5306423</v>
      </c>
      <c r="CS46" s="660"/>
      <c r="CT46" s="660"/>
      <c r="CU46" s="660"/>
      <c r="CV46" s="660"/>
      <c r="CW46" s="660"/>
      <c r="CX46" s="660"/>
      <c r="CY46" s="661"/>
      <c r="CZ46" s="664">
        <v>20.2</v>
      </c>
      <c r="DA46" s="665"/>
      <c r="DB46" s="665"/>
      <c r="DC46" s="760"/>
      <c r="DD46" s="668">
        <v>703707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227</v>
      </c>
      <c r="CS47" s="695"/>
      <c r="CT47" s="695"/>
      <c r="CU47" s="695"/>
      <c r="CV47" s="695"/>
      <c r="CW47" s="695"/>
      <c r="CX47" s="695"/>
      <c r="CY47" s="696"/>
      <c r="CZ47" s="664" t="s">
        <v>227</v>
      </c>
      <c r="DA47" s="693"/>
      <c r="DB47" s="693"/>
      <c r="DC47" s="697"/>
      <c r="DD47" s="668" t="s">
        <v>227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227</v>
      </c>
      <c r="CS48" s="660"/>
      <c r="CT48" s="660"/>
      <c r="CU48" s="660"/>
      <c r="CV48" s="660"/>
      <c r="CW48" s="660"/>
      <c r="CX48" s="660"/>
      <c r="CY48" s="661"/>
      <c r="CZ48" s="664" t="s">
        <v>227</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26302148</v>
      </c>
      <c r="CS49" s="729"/>
      <c r="CT49" s="729"/>
      <c r="CU49" s="729"/>
      <c r="CV49" s="729"/>
      <c r="CW49" s="729"/>
      <c r="CX49" s="729"/>
      <c r="CY49" s="761"/>
      <c r="CZ49" s="744">
        <v>100</v>
      </c>
      <c r="DA49" s="762"/>
      <c r="DB49" s="762"/>
      <c r="DC49" s="763"/>
      <c r="DD49" s="764">
        <v>15065646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Y/K2b32PAhUs8uOiELEk/WUCSeytEZk1871kPE+gGeCefBfXGS0E2z4+M8DVyF20Bm6+oCi2QY0XfrSQhLdLlw==" saltValue="arfOP53V4inuhZhujgfV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K46" sqref="AK46:AO4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26819</v>
      </c>
      <c r="R7" s="795"/>
      <c r="S7" s="795"/>
      <c r="T7" s="795"/>
      <c r="U7" s="795"/>
      <c r="V7" s="795">
        <v>26330</v>
      </c>
      <c r="W7" s="795"/>
      <c r="X7" s="795"/>
      <c r="Y7" s="795"/>
      <c r="Z7" s="795"/>
      <c r="AA7" s="795">
        <v>489</v>
      </c>
      <c r="AB7" s="795"/>
      <c r="AC7" s="795"/>
      <c r="AD7" s="795"/>
      <c r="AE7" s="796"/>
      <c r="AF7" s="797">
        <v>472</v>
      </c>
      <c r="AG7" s="798"/>
      <c r="AH7" s="798"/>
      <c r="AI7" s="798"/>
      <c r="AJ7" s="799"/>
      <c r="AK7" s="834">
        <v>1981</v>
      </c>
      <c r="AL7" s="835"/>
      <c r="AM7" s="835"/>
      <c r="AN7" s="835"/>
      <c r="AO7" s="835"/>
      <c r="AP7" s="835">
        <v>24801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550</v>
      </c>
      <c r="BT7" s="839"/>
      <c r="BU7" s="839"/>
      <c r="BV7" s="839"/>
      <c r="BW7" s="839"/>
      <c r="BX7" s="839"/>
      <c r="BY7" s="839"/>
      <c r="BZ7" s="839"/>
      <c r="CA7" s="839"/>
      <c r="CB7" s="839"/>
      <c r="CC7" s="839"/>
      <c r="CD7" s="839"/>
      <c r="CE7" s="839"/>
      <c r="CF7" s="839"/>
      <c r="CG7" s="840"/>
      <c r="CH7" s="831">
        <v>0</v>
      </c>
      <c r="CI7" s="832"/>
      <c r="CJ7" s="832"/>
      <c r="CK7" s="832"/>
      <c r="CL7" s="833"/>
      <c r="CM7" s="831">
        <v>277</v>
      </c>
      <c r="CN7" s="832"/>
      <c r="CO7" s="832"/>
      <c r="CP7" s="832"/>
      <c r="CQ7" s="833"/>
      <c r="CR7" s="831">
        <v>200</v>
      </c>
      <c r="CS7" s="832"/>
      <c r="CT7" s="832"/>
      <c r="CU7" s="832"/>
      <c r="CV7" s="833"/>
      <c r="CW7" s="831" t="s">
        <v>553</v>
      </c>
      <c r="CX7" s="832"/>
      <c r="CY7" s="832"/>
      <c r="CZ7" s="832"/>
      <c r="DA7" s="833"/>
      <c r="DB7" s="831" t="s">
        <v>554</v>
      </c>
      <c r="DC7" s="832"/>
      <c r="DD7" s="832"/>
      <c r="DE7" s="832"/>
      <c r="DF7" s="833"/>
      <c r="DG7" s="831" t="s">
        <v>553</v>
      </c>
      <c r="DH7" s="832"/>
      <c r="DI7" s="832"/>
      <c r="DJ7" s="832"/>
      <c r="DK7" s="833"/>
      <c r="DL7" s="831" t="s">
        <v>554</v>
      </c>
      <c r="DM7" s="832"/>
      <c r="DN7" s="832"/>
      <c r="DO7" s="832"/>
      <c r="DP7" s="833"/>
      <c r="DQ7" s="831" t="s">
        <v>555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551</v>
      </c>
      <c r="BT8" s="829"/>
      <c r="BU8" s="829"/>
      <c r="BV8" s="829"/>
      <c r="BW8" s="829"/>
      <c r="BX8" s="829"/>
      <c r="BY8" s="829"/>
      <c r="BZ8" s="829"/>
      <c r="CA8" s="829"/>
      <c r="CB8" s="829"/>
      <c r="CC8" s="829"/>
      <c r="CD8" s="829"/>
      <c r="CE8" s="829"/>
      <c r="CF8" s="829"/>
      <c r="CG8" s="830"/>
      <c r="CH8" s="841">
        <v>-9</v>
      </c>
      <c r="CI8" s="842"/>
      <c r="CJ8" s="842"/>
      <c r="CK8" s="842"/>
      <c r="CL8" s="843"/>
      <c r="CM8" s="841">
        <v>66</v>
      </c>
      <c r="CN8" s="842"/>
      <c r="CO8" s="842"/>
      <c r="CP8" s="842"/>
      <c r="CQ8" s="843"/>
      <c r="CR8" s="841">
        <v>10</v>
      </c>
      <c r="CS8" s="842"/>
      <c r="CT8" s="842"/>
      <c r="CU8" s="842"/>
      <c r="CV8" s="843"/>
      <c r="CW8" s="841" t="s">
        <v>554</v>
      </c>
      <c r="CX8" s="842"/>
      <c r="CY8" s="842"/>
      <c r="CZ8" s="842"/>
      <c r="DA8" s="843"/>
      <c r="DB8" s="841" t="s">
        <v>555</v>
      </c>
      <c r="DC8" s="842"/>
      <c r="DD8" s="842"/>
      <c r="DE8" s="842"/>
      <c r="DF8" s="843"/>
      <c r="DG8" s="841" t="s">
        <v>555</v>
      </c>
      <c r="DH8" s="842"/>
      <c r="DI8" s="842"/>
      <c r="DJ8" s="842"/>
      <c r="DK8" s="843"/>
      <c r="DL8" s="841" t="s">
        <v>556</v>
      </c>
      <c r="DM8" s="842"/>
      <c r="DN8" s="842"/>
      <c r="DO8" s="842"/>
      <c r="DP8" s="843"/>
      <c r="DQ8" s="841" t="s">
        <v>556</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552</v>
      </c>
      <c r="BT9" s="829"/>
      <c r="BU9" s="829"/>
      <c r="BV9" s="829"/>
      <c r="BW9" s="829"/>
      <c r="BX9" s="829"/>
      <c r="BY9" s="829"/>
      <c r="BZ9" s="829"/>
      <c r="CA9" s="829"/>
      <c r="CB9" s="829"/>
      <c r="CC9" s="829"/>
      <c r="CD9" s="829"/>
      <c r="CE9" s="829"/>
      <c r="CF9" s="829"/>
      <c r="CG9" s="830"/>
      <c r="CH9" s="841">
        <v>0</v>
      </c>
      <c r="CI9" s="842"/>
      <c r="CJ9" s="842"/>
      <c r="CK9" s="842"/>
      <c r="CL9" s="843"/>
      <c r="CM9" s="841">
        <v>526</v>
      </c>
      <c r="CN9" s="842"/>
      <c r="CO9" s="842"/>
      <c r="CP9" s="842"/>
      <c r="CQ9" s="843"/>
      <c r="CR9" s="841">
        <v>5</v>
      </c>
      <c r="CS9" s="842"/>
      <c r="CT9" s="842"/>
      <c r="CU9" s="842"/>
      <c r="CV9" s="843"/>
      <c r="CW9" s="841" t="s">
        <v>555</v>
      </c>
      <c r="CX9" s="842"/>
      <c r="CY9" s="842"/>
      <c r="CZ9" s="842"/>
      <c r="DA9" s="843"/>
      <c r="DB9" s="841" t="s">
        <v>553</v>
      </c>
      <c r="DC9" s="842"/>
      <c r="DD9" s="842"/>
      <c r="DE9" s="842"/>
      <c r="DF9" s="843"/>
      <c r="DG9" s="841" t="s">
        <v>556</v>
      </c>
      <c r="DH9" s="842"/>
      <c r="DI9" s="842"/>
      <c r="DJ9" s="842"/>
      <c r="DK9" s="843"/>
      <c r="DL9" s="841" t="s">
        <v>555</v>
      </c>
      <c r="DM9" s="842"/>
      <c r="DN9" s="842"/>
      <c r="DO9" s="842"/>
      <c r="DP9" s="843"/>
      <c r="DQ9" s="841" t="s">
        <v>555</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472</v>
      </c>
      <c r="AG23" s="854"/>
      <c r="AH23" s="854"/>
      <c r="AI23" s="854"/>
      <c r="AJ23" s="857"/>
      <c r="AK23" s="858"/>
      <c r="AL23" s="859"/>
      <c r="AM23" s="859"/>
      <c r="AN23" s="859"/>
      <c r="AO23" s="859"/>
      <c r="AP23" s="854"/>
      <c r="AQ23" s="854"/>
      <c r="AR23" s="854"/>
      <c r="AS23" s="854"/>
      <c r="AT23" s="854"/>
      <c r="AU23" s="860"/>
      <c r="AV23" s="860"/>
      <c r="AW23" s="860"/>
      <c r="AX23" s="860"/>
      <c r="AY23" s="861"/>
      <c r="AZ23" s="869" t="s">
        <v>238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8980</v>
      </c>
      <c r="R28" s="883"/>
      <c r="S28" s="883"/>
      <c r="T28" s="883"/>
      <c r="U28" s="883"/>
      <c r="V28" s="883">
        <v>8586</v>
      </c>
      <c r="W28" s="883"/>
      <c r="X28" s="883"/>
      <c r="Y28" s="883"/>
      <c r="Z28" s="883"/>
      <c r="AA28" s="883">
        <v>393</v>
      </c>
      <c r="AB28" s="883"/>
      <c r="AC28" s="883"/>
      <c r="AD28" s="883"/>
      <c r="AE28" s="884"/>
      <c r="AF28" s="885">
        <v>393</v>
      </c>
      <c r="AG28" s="883"/>
      <c r="AH28" s="883"/>
      <c r="AI28" s="883"/>
      <c r="AJ28" s="886"/>
      <c r="AK28" s="887">
        <v>577</v>
      </c>
      <c r="AL28" s="878"/>
      <c r="AM28" s="878"/>
      <c r="AN28" s="878"/>
      <c r="AO28" s="878"/>
      <c r="AP28" s="878" t="s">
        <v>570</v>
      </c>
      <c r="AQ28" s="878"/>
      <c r="AR28" s="878"/>
      <c r="AS28" s="878"/>
      <c r="AT28" s="878"/>
      <c r="AU28" s="878" t="s">
        <v>569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5107</v>
      </c>
      <c r="R29" s="819"/>
      <c r="S29" s="819"/>
      <c r="T29" s="819"/>
      <c r="U29" s="819"/>
      <c r="V29" s="819">
        <v>5025</v>
      </c>
      <c r="W29" s="819"/>
      <c r="X29" s="819"/>
      <c r="Y29" s="819"/>
      <c r="Z29" s="819"/>
      <c r="AA29" s="819">
        <v>82</v>
      </c>
      <c r="AB29" s="819"/>
      <c r="AC29" s="819"/>
      <c r="AD29" s="819"/>
      <c r="AE29" s="820"/>
      <c r="AF29" s="821">
        <v>82</v>
      </c>
      <c r="AG29" s="822"/>
      <c r="AH29" s="822"/>
      <c r="AI29" s="822"/>
      <c r="AJ29" s="823"/>
      <c r="AK29" s="890">
        <v>791</v>
      </c>
      <c r="AL29" s="891"/>
      <c r="AM29" s="891"/>
      <c r="AN29" s="891"/>
      <c r="AO29" s="891"/>
      <c r="AP29" s="891" t="s">
        <v>569</v>
      </c>
      <c r="AQ29" s="891"/>
      <c r="AR29" s="891"/>
      <c r="AS29" s="891"/>
      <c r="AT29" s="891"/>
      <c r="AU29" s="891" t="s">
        <v>570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953</v>
      </c>
      <c r="R30" s="819"/>
      <c r="S30" s="819"/>
      <c r="T30" s="819"/>
      <c r="U30" s="819"/>
      <c r="V30" s="819">
        <v>948</v>
      </c>
      <c r="W30" s="819"/>
      <c r="X30" s="819"/>
      <c r="Y30" s="819"/>
      <c r="Z30" s="819"/>
      <c r="AA30" s="819">
        <v>5</v>
      </c>
      <c r="AB30" s="819"/>
      <c r="AC30" s="819"/>
      <c r="AD30" s="819"/>
      <c r="AE30" s="820"/>
      <c r="AF30" s="821">
        <v>5</v>
      </c>
      <c r="AG30" s="822"/>
      <c r="AH30" s="822"/>
      <c r="AI30" s="822"/>
      <c r="AJ30" s="823"/>
      <c r="AK30" s="890">
        <v>183</v>
      </c>
      <c r="AL30" s="891"/>
      <c r="AM30" s="891"/>
      <c r="AN30" s="891"/>
      <c r="AO30" s="891"/>
      <c r="AP30" s="891" t="s">
        <v>570</v>
      </c>
      <c r="AQ30" s="891"/>
      <c r="AR30" s="891"/>
      <c r="AS30" s="891"/>
      <c r="AT30" s="891"/>
      <c r="AU30" s="891" t="s">
        <v>570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1533</v>
      </c>
      <c r="R31" s="819"/>
      <c r="S31" s="819"/>
      <c r="T31" s="819"/>
      <c r="U31" s="819"/>
      <c r="V31" s="819">
        <v>1500</v>
      </c>
      <c r="W31" s="819"/>
      <c r="X31" s="819"/>
      <c r="Y31" s="819"/>
      <c r="Z31" s="819"/>
      <c r="AA31" s="819">
        <v>33</v>
      </c>
      <c r="AB31" s="819"/>
      <c r="AC31" s="819"/>
      <c r="AD31" s="819"/>
      <c r="AE31" s="820"/>
      <c r="AF31" s="821">
        <v>33</v>
      </c>
      <c r="AG31" s="822"/>
      <c r="AH31" s="822"/>
      <c r="AI31" s="822"/>
      <c r="AJ31" s="823"/>
      <c r="AK31" s="890">
        <v>495</v>
      </c>
      <c r="AL31" s="891"/>
      <c r="AM31" s="891"/>
      <c r="AN31" s="891"/>
      <c r="AO31" s="891"/>
      <c r="AP31" s="891">
        <v>6641</v>
      </c>
      <c r="AQ31" s="891"/>
      <c r="AR31" s="891"/>
      <c r="AS31" s="891"/>
      <c r="AT31" s="891"/>
      <c r="AU31" s="891">
        <v>3852</v>
      </c>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514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557</v>
      </c>
      <c r="C68" s="930"/>
      <c r="D68" s="930"/>
      <c r="E68" s="930"/>
      <c r="F68" s="930"/>
      <c r="G68" s="930"/>
      <c r="H68" s="930"/>
      <c r="I68" s="930"/>
      <c r="J68" s="930"/>
      <c r="K68" s="930"/>
      <c r="L68" s="930"/>
      <c r="M68" s="930"/>
      <c r="N68" s="930"/>
      <c r="O68" s="930"/>
      <c r="P68" s="931"/>
      <c r="Q68" s="932">
        <v>1644</v>
      </c>
      <c r="R68" s="926"/>
      <c r="S68" s="926"/>
      <c r="T68" s="926"/>
      <c r="U68" s="926"/>
      <c r="V68" s="926">
        <v>1624</v>
      </c>
      <c r="W68" s="926"/>
      <c r="X68" s="926"/>
      <c r="Y68" s="926"/>
      <c r="Z68" s="926"/>
      <c r="AA68" s="926">
        <v>20</v>
      </c>
      <c r="AB68" s="926"/>
      <c r="AC68" s="926"/>
      <c r="AD68" s="926"/>
      <c r="AE68" s="926"/>
      <c r="AF68" s="926">
        <v>20</v>
      </c>
      <c r="AG68" s="926"/>
      <c r="AH68" s="926"/>
      <c r="AI68" s="926"/>
      <c r="AJ68" s="926"/>
      <c r="AK68" s="926" t="s">
        <v>556</v>
      </c>
      <c r="AL68" s="926"/>
      <c r="AM68" s="926"/>
      <c r="AN68" s="926"/>
      <c r="AO68" s="926"/>
      <c r="AP68" s="926" t="s">
        <v>555</v>
      </c>
      <c r="AQ68" s="926"/>
      <c r="AR68" s="926"/>
      <c r="AS68" s="926"/>
      <c r="AT68" s="926"/>
      <c r="AU68" s="926" t="s">
        <v>553</v>
      </c>
      <c r="AV68" s="926"/>
      <c r="AW68" s="926"/>
      <c r="AX68" s="926"/>
      <c r="AY68" s="926"/>
      <c r="AZ68" s="927" t="s">
        <v>564</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557</v>
      </c>
      <c r="C69" s="934"/>
      <c r="D69" s="934"/>
      <c r="E69" s="934"/>
      <c r="F69" s="934"/>
      <c r="G69" s="934"/>
      <c r="H69" s="934"/>
      <c r="I69" s="934"/>
      <c r="J69" s="934"/>
      <c r="K69" s="934"/>
      <c r="L69" s="934"/>
      <c r="M69" s="934"/>
      <c r="N69" s="934"/>
      <c r="O69" s="934"/>
      <c r="P69" s="935"/>
      <c r="Q69" s="936">
        <v>693386</v>
      </c>
      <c r="R69" s="891"/>
      <c r="S69" s="891"/>
      <c r="T69" s="891"/>
      <c r="U69" s="891"/>
      <c r="V69" s="891">
        <v>677426</v>
      </c>
      <c r="W69" s="891"/>
      <c r="X69" s="891"/>
      <c r="Y69" s="891"/>
      <c r="Z69" s="891"/>
      <c r="AA69" s="891">
        <v>15960</v>
      </c>
      <c r="AB69" s="891"/>
      <c r="AC69" s="891"/>
      <c r="AD69" s="891"/>
      <c r="AE69" s="891"/>
      <c r="AF69" s="891">
        <v>15960</v>
      </c>
      <c r="AG69" s="891"/>
      <c r="AH69" s="891"/>
      <c r="AI69" s="891"/>
      <c r="AJ69" s="891"/>
      <c r="AK69" s="891">
        <v>7105</v>
      </c>
      <c r="AL69" s="891"/>
      <c r="AM69" s="891"/>
      <c r="AN69" s="891"/>
      <c r="AO69" s="891"/>
      <c r="AP69" s="891" t="s">
        <v>555</v>
      </c>
      <c r="AQ69" s="891"/>
      <c r="AR69" s="891"/>
      <c r="AS69" s="891"/>
      <c r="AT69" s="891"/>
      <c r="AU69" s="891" t="s">
        <v>555</v>
      </c>
      <c r="AV69" s="891"/>
      <c r="AW69" s="891"/>
      <c r="AX69" s="891"/>
      <c r="AY69" s="891"/>
      <c r="AZ69" s="937" t="s">
        <v>565</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558</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t="s">
        <v>556</v>
      </c>
      <c r="AQ70" s="891"/>
      <c r="AR70" s="891"/>
      <c r="AS70" s="891"/>
      <c r="AT70" s="891"/>
      <c r="AU70" s="891" t="s">
        <v>555</v>
      </c>
      <c r="AV70" s="891"/>
      <c r="AW70" s="891"/>
      <c r="AX70" s="891"/>
      <c r="AY70" s="891"/>
      <c r="AZ70" s="937" t="s">
        <v>564</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558</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t="s">
        <v>570</v>
      </c>
      <c r="AL71" s="891"/>
      <c r="AM71" s="891"/>
      <c r="AN71" s="891"/>
      <c r="AO71" s="891"/>
      <c r="AP71" s="891" t="s">
        <v>555</v>
      </c>
      <c r="AQ71" s="891"/>
      <c r="AR71" s="891"/>
      <c r="AS71" s="891"/>
      <c r="AT71" s="891"/>
      <c r="AU71" s="891" t="s">
        <v>556</v>
      </c>
      <c r="AV71" s="891"/>
      <c r="AW71" s="891"/>
      <c r="AX71" s="891"/>
      <c r="AY71" s="891"/>
      <c r="AZ71" s="937" t="s">
        <v>566</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559</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t="s">
        <v>556</v>
      </c>
      <c r="AQ72" s="891"/>
      <c r="AR72" s="891"/>
      <c r="AS72" s="891"/>
      <c r="AT72" s="891"/>
      <c r="AU72" s="891" t="s">
        <v>556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560</v>
      </c>
      <c r="C73" s="934"/>
      <c r="D73" s="934"/>
      <c r="E73" s="934"/>
      <c r="F73" s="934"/>
      <c r="G73" s="934"/>
      <c r="H73" s="934"/>
      <c r="I73" s="934"/>
      <c r="J73" s="934"/>
      <c r="K73" s="934"/>
      <c r="L73" s="934"/>
      <c r="M73" s="934"/>
      <c r="N73" s="934"/>
      <c r="O73" s="934"/>
      <c r="P73" s="935"/>
      <c r="Q73" s="936">
        <v>407</v>
      </c>
      <c r="R73" s="891"/>
      <c r="S73" s="891"/>
      <c r="T73" s="891"/>
      <c r="U73" s="891"/>
      <c r="V73" s="891">
        <v>377</v>
      </c>
      <c r="W73" s="891"/>
      <c r="X73" s="891"/>
      <c r="Y73" s="891"/>
      <c r="Z73" s="891"/>
      <c r="AA73" s="891">
        <v>30</v>
      </c>
      <c r="AB73" s="891"/>
      <c r="AC73" s="891"/>
      <c r="AD73" s="891"/>
      <c r="AE73" s="891"/>
      <c r="AF73" s="891">
        <v>30</v>
      </c>
      <c r="AG73" s="891"/>
      <c r="AH73" s="891"/>
      <c r="AI73" s="891"/>
      <c r="AJ73" s="891"/>
      <c r="AK73" s="891">
        <v>91</v>
      </c>
      <c r="AL73" s="891"/>
      <c r="AM73" s="891"/>
      <c r="AN73" s="891"/>
      <c r="AO73" s="891"/>
      <c r="AP73" s="891">
        <v>0</v>
      </c>
      <c r="AQ73" s="891"/>
      <c r="AR73" s="891"/>
      <c r="AS73" s="891"/>
      <c r="AT73" s="891"/>
      <c r="AU73" s="891">
        <v>0</v>
      </c>
      <c r="AV73" s="891"/>
      <c r="AW73" s="891"/>
      <c r="AX73" s="891"/>
      <c r="AY73" s="891"/>
      <c r="AZ73" s="937" t="s">
        <v>564</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561</v>
      </c>
      <c r="C74" s="934"/>
      <c r="D74" s="934"/>
      <c r="E74" s="934"/>
      <c r="F74" s="934"/>
      <c r="G74" s="934"/>
      <c r="H74" s="934"/>
      <c r="I74" s="934"/>
      <c r="J74" s="934"/>
      <c r="K74" s="934"/>
      <c r="L74" s="934"/>
      <c r="M74" s="934"/>
      <c r="N74" s="934"/>
      <c r="O74" s="934"/>
      <c r="P74" s="935"/>
      <c r="Q74" s="936">
        <v>561</v>
      </c>
      <c r="R74" s="891"/>
      <c r="S74" s="891"/>
      <c r="T74" s="891"/>
      <c r="U74" s="891"/>
      <c r="V74" s="891">
        <v>506</v>
      </c>
      <c r="W74" s="891"/>
      <c r="X74" s="891"/>
      <c r="Y74" s="891"/>
      <c r="Z74" s="891"/>
      <c r="AA74" s="891">
        <v>55</v>
      </c>
      <c r="AB74" s="891"/>
      <c r="AC74" s="891"/>
      <c r="AD74" s="891"/>
      <c r="AE74" s="891"/>
      <c r="AF74" s="891">
        <v>55</v>
      </c>
      <c r="AG74" s="891"/>
      <c r="AH74" s="891"/>
      <c r="AI74" s="891"/>
      <c r="AJ74" s="891"/>
      <c r="AK74" s="891">
        <v>49</v>
      </c>
      <c r="AL74" s="891"/>
      <c r="AM74" s="891"/>
      <c r="AN74" s="891"/>
      <c r="AO74" s="891"/>
      <c r="AP74" s="891">
        <v>0</v>
      </c>
      <c r="AQ74" s="891"/>
      <c r="AR74" s="891"/>
      <c r="AS74" s="891"/>
      <c r="AT74" s="891"/>
      <c r="AU74" s="891">
        <v>0</v>
      </c>
      <c r="AV74" s="891"/>
      <c r="AW74" s="891"/>
      <c r="AX74" s="891"/>
      <c r="AY74" s="891"/>
      <c r="AZ74" s="937" t="s">
        <v>564</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562</v>
      </c>
      <c r="C75" s="934"/>
      <c r="D75" s="934"/>
      <c r="E75" s="934"/>
      <c r="F75" s="934"/>
      <c r="G75" s="934"/>
      <c r="H75" s="934"/>
      <c r="I75" s="934"/>
      <c r="J75" s="934"/>
      <c r="K75" s="934"/>
      <c r="L75" s="934"/>
      <c r="M75" s="934"/>
      <c r="N75" s="934"/>
      <c r="O75" s="934"/>
      <c r="P75" s="935"/>
      <c r="Q75" s="939">
        <v>2900</v>
      </c>
      <c r="R75" s="940"/>
      <c r="S75" s="940"/>
      <c r="T75" s="940"/>
      <c r="U75" s="890"/>
      <c r="V75" s="941">
        <v>2453</v>
      </c>
      <c r="W75" s="940"/>
      <c r="X75" s="940"/>
      <c r="Y75" s="940"/>
      <c r="Z75" s="890"/>
      <c r="AA75" s="941">
        <v>447</v>
      </c>
      <c r="AB75" s="940"/>
      <c r="AC75" s="940"/>
      <c r="AD75" s="940"/>
      <c r="AE75" s="890"/>
      <c r="AF75" s="941">
        <v>2490</v>
      </c>
      <c r="AG75" s="940"/>
      <c r="AH75" s="940"/>
      <c r="AI75" s="940"/>
      <c r="AJ75" s="890"/>
      <c r="AK75" s="941">
        <v>15</v>
      </c>
      <c r="AL75" s="940"/>
      <c r="AM75" s="940"/>
      <c r="AN75" s="940"/>
      <c r="AO75" s="890"/>
      <c r="AP75" s="941">
        <v>1085</v>
      </c>
      <c r="AQ75" s="940"/>
      <c r="AR75" s="940"/>
      <c r="AS75" s="940"/>
      <c r="AT75" s="890"/>
      <c r="AU75" s="941">
        <v>2</v>
      </c>
      <c r="AV75" s="940"/>
      <c r="AW75" s="940"/>
      <c r="AX75" s="940"/>
      <c r="AY75" s="890"/>
      <c r="AZ75" s="937" t="s">
        <v>567</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563</v>
      </c>
      <c r="C76" s="934"/>
      <c r="D76" s="934"/>
      <c r="E76" s="934"/>
      <c r="F76" s="934"/>
      <c r="G76" s="934"/>
      <c r="H76" s="934"/>
      <c r="I76" s="934"/>
      <c r="J76" s="934"/>
      <c r="K76" s="934"/>
      <c r="L76" s="934"/>
      <c r="M76" s="934"/>
      <c r="N76" s="934"/>
      <c r="O76" s="934"/>
      <c r="P76" s="935"/>
      <c r="Q76" s="939">
        <v>4067</v>
      </c>
      <c r="R76" s="940"/>
      <c r="S76" s="940"/>
      <c r="T76" s="940"/>
      <c r="U76" s="890"/>
      <c r="V76" s="941">
        <v>3863</v>
      </c>
      <c r="W76" s="940"/>
      <c r="X76" s="940"/>
      <c r="Y76" s="940"/>
      <c r="Z76" s="890"/>
      <c r="AA76" s="941">
        <v>204</v>
      </c>
      <c r="AB76" s="940"/>
      <c r="AC76" s="940"/>
      <c r="AD76" s="940"/>
      <c r="AE76" s="890"/>
      <c r="AF76" s="941">
        <v>72</v>
      </c>
      <c r="AG76" s="940"/>
      <c r="AH76" s="940"/>
      <c r="AI76" s="940"/>
      <c r="AJ76" s="890"/>
      <c r="AK76" s="941">
        <v>21</v>
      </c>
      <c r="AL76" s="940"/>
      <c r="AM76" s="940"/>
      <c r="AN76" s="940"/>
      <c r="AO76" s="890"/>
      <c r="AP76" s="941">
        <v>913</v>
      </c>
      <c r="AQ76" s="940"/>
      <c r="AR76" s="940"/>
      <c r="AS76" s="940"/>
      <c r="AT76" s="890"/>
      <c r="AU76" s="941">
        <v>68</v>
      </c>
      <c r="AV76" s="940"/>
      <c r="AW76" s="940"/>
      <c r="AX76" s="940"/>
      <c r="AY76" s="890"/>
      <c r="AZ76" s="937" t="s">
        <v>564</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563</v>
      </c>
      <c r="C77" s="934"/>
      <c r="D77" s="934"/>
      <c r="E77" s="934"/>
      <c r="F77" s="934"/>
      <c r="G77" s="934"/>
      <c r="H77" s="934"/>
      <c r="I77" s="934"/>
      <c r="J77" s="934"/>
      <c r="K77" s="934"/>
      <c r="L77" s="934"/>
      <c r="M77" s="934"/>
      <c r="N77" s="934"/>
      <c r="O77" s="934"/>
      <c r="P77" s="935"/>
      <c r="Q77" s="939">
        <v>113</v>
      </c>
      <c r="R77" s="940"/>
      <c r="S77" s="940"/>
      <c r="T77" s="940"/>
      <c r="U77" s="890"/>
      <c r="V77" s="941">
        <v>231</v>
      </c>
      <c r="W77" s="940"/>
      <c r="X77" s="940"/>
      <c r="Y77" s="940"/>
      <c r="Z77" s="890"/>
      <c r="AA77" s="941">
        <v>-118</v>
      </c>
      <c r="AB77" s="940"/>
      <c r="AC77" s="940"/>
      <c r="AD77" s="940"/>
      <c r="AE77" s="890"/>
      <c r="AF77" s="941">
        <v>13</v>
      </c>
      <c r="AG77" s="940"/>
      <c r="AH77" s="940"/>
      <c r="AI77" s="940"/>
      <c r="AJ77" s="890"/>
      <c r="AK77" s="941">
        <v>153</v>
      </c>
      <c r="AL77" s="940"/>
      <c r="AM77" s="940"/>
      <c r="AN77" s="940"/>
      <c r="AO77" s="890"/>
      <c r="AP77" s="941">
        <v>0</v>
      </c>
      <c r="AQ77" s="940"/>
      <c r="AR77" s="940"/>
      <c r="AS77" s="940"/>
      <c r="AT77" s="890"/>
      <c r="AU77" s="941">
        <v>0</v>
      </c>
      <c r="AV77" s="940"/>
      <c r="AW77" s="940"/>
      <c r="AX77" s="940"/>
      <c r="AY77" s="890"/>
      <c r="AZ77" s="937" t="s">
        <v>568</v>
      </c>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409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412</v>
      </c>
      <c r="AB109" s="955"/>
      <c r="AC109" s="955"/>
      <c r="AD109" s="955"/>
      <c r="AE109" s="956"/>
      <c r="AF109" s="954" t="s">
        <v>299</v>
      </c>
      <c r="AG109" s="955"/>
      <c r="AH109" s="955"/>
      <c r="AI109" s="955"/>
      <c r="AJ109" s="956"/>
      <c r="AK109" s="954" t="s">
        <v>298</v>
      </c>
      <c r="AL109" s="955"/>
      <c r="AM109" s="955"/>
      <c r="AN109" s="955"/>
      <c r="AO109" s="956"/>
      <c r="AP109" s="954" t="s">
        <v>413</v>
      </c>
      <c r="AQ109" s="955"/>
      <c r="AR109" s="955"/>
      <c r="AS109" s="955"/>
      <c r="AT109" s="957"/>
      <c r="AU109" s="974" t="s">
        <v>411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412</v>
      </c>
      <c r="BR109" s="955"/>
      <c r="BS109" s="955"/>
      <c r="BT109" s="955"/>
      <c r="BU109" s="956"/>
      <c r="BV109" s="954" t="s">
        <v>299</v>
      </c>
      <c r="BW109" s="955"/>
      <c r="BX109" s="955"/>
      <c r="BY109" s="955"/>
      <c r="BZ109" s="956"/>
      <c r="CA109" s="954" t="s">
        <v>298</v>
      </c>
      <c r="CB109" s="955"/>
      <c r="CC109" s="955"/>
      <c r="CD109" s="955"/>
      <c r="CE109" s="956"/>
      <c r="CF109" s="975" t="s">
        <v>413</v>
      </c>
      <c r="CG109" s="975"/>
      <c r="CH109" s="975"/>
      <c r="CI109" s="975"/>
      <c r="CJ109" s="975"/>
      <c r="CK109" s="954" t="s">
        <v>414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412</v>
      </c>
      <c r="DH109" s="955"/>
      <c r="DI109" s="955"/>
      <c r="DJ109" s="955"/>
      <c r="DK109" s="956"/>
      <c r="DL109" s="954" t="s">
        <v>299</v>
      </c>
      <c r="DM109" s="955"/>
      <c r="DN109" s="955"/>
      <c r="DO109" s="955"/>
      <c r="DP109" s="956"/>
      <c r="DQ109" s="954" t="s">
        <v>298</v>
      </c>
      <c r="DR109" s="955"/>
      <c r="DS109" s="955"/>
      <c r="DT109" s="955"/>
      <c r="DU109" s="956"/>
      <c r="DV109" s="954" t="s">
        <v>413</v>
      </c>
      <c r="DW109" s="955"/>
      <c r="DX109" s="955"/>
      <c r="DY109" s="955"/>
      <c r="DZ109" s="957"/>
    </row>
    <row r="110" spans="1:131" s="226" customFormat="1" ht="26.25" customHeight="1">
      <c r="A110" s="958" t="s">
        <v>415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2369990</v>
      </c>
      <c r="AB110" s="962"/>
      <c r="AC110" s="962"/>
      <c r="AD110" s="962"/>
      <c r="AE110" s="963"/>
      <c r="AF110" s="964">
        <v>2644647</v>
      </c>
      <c r="AG110" s="962"/>
      <c r="AH110" s="962"/>
      <c r="AI110" s="962"/>
      <c r="AJ110" s="963"/>
      <c r="AK110" s="964">
        <v>2543483</v>
      </c>
      <c r="AL110" s="962"/>
      <c r="AM110" s="962"/>
      <c r="AN110" s="962"/>
      <c r="AO110" s="963"/>
      <c r="AP110" s="965">
        <v>20.8</v>
      </c>
      <c r="AQ110" s="966"/>
      <c r="AR110" s="966"/>
      <c r="AS110" s="966"/>
      <c r="AT110" s="967"/>
      <c r="AU110" s="968" t="s">
        <v>67</v>
      </c>
      <c r="AV110" s="969"/>
      <c r="AW110" s="969"/>
      <c r="AX110" s="969"/>
      <c r="AY110" s="969"/>
      <c r="AZ110" s="1010" t="s">
        <v>416</v>
      </c>
      <c r="BA110" s="959"/>
      <c r="BB110" s="959"/>
      <c r="BC110" s="959"/>
      <c r="BD110" s="959"/>
      <c r="BE110" s="959"/>
      <c r="BF110" s="959"/>
      <c r="BG110" s="959"/>
      <c r="BH110" s="959"/>
      <c r="BI110" s="959"/>
      <c r="BJ110" s="959"/>
      <c r="BK110" s="959"/>
      <c r="BL110" s="959"/>
      <c r="BM110" s="959"/>
      <c r="BN110" s="959"/>
      <c r="BO110" s="959"/>
      <c r="BP110" s="960"/>
      <c r="BQ110" s="996">
        <v>22726414</v>
      </c>
      <c r="BR110" s="997"/>
      <c r="BS110" s="997"/>
      <c r="BT110" s="997"/>
      <c r="BU110" s="997"/>
      <c r="BV110" s="997">
        <v>22569957</v>
      </c>
      <c r="BW110" s="997"/>
      <c r="BX110" s="997"/>
      <c r="BY110" s="997"/>
      <c r="BZ110" s="997"/>
      <c r="CA110" s="997">
        <v>24801331</v>
      </c>
      <c r="CB110" s="997"/>
      <c r="CC110" s="997"/>
      <c r="CD110" s="997"/>
      <c r="CE110" s="997"/>
      <c r="CF110" s="1011">
        <v>202.6</v>
      </c>
      <c r="CG110" s="1012"/>
      <c r="CH110" s="1012"/>
      <c r="CI110" s="1012"/>
      <c r="CJ110" s="1012"/>
      <c r="CK110" s="1013" t="s">
        <v>417</v>
      </c>
      <c r="CL110" s="1014"/>
      <c r="CM110" s="993" t="s">
        <v>418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399</v>
      </c>
      <c r="DH110" s="997"/>
      <c r="DI110" s="997"/>
      <c r="DJ110" s="997"/>
      <c r="DK110" s="997"/>
      <c r="DL110" s="997" t="s">
        <v>399</v>
      </c>
      <c r="DM110" s="997"/>
      <c r="DN110" s="997"/>
      <c r="DO110" s="997"/>
      <c r="DP110" s="997"/>
      <c r="DQ110" s="997" t="s">
        <v>399</v>
      </c>
      <c r="DR110" s="997"/>
      <c r="DS110" s="997"/>
      <c r="DT110" s="997"/>
      <c r="DU110" s="997"/>
      <c r="DV110" s="998" t="s">
        <v>399</v>
      </c>
      <c r="DW110" s="998"/>
      <c r="DX110" s="998"/>
      <c r="DY110" s="998"/>
      <c r="DZ110" s="999"/>
    </row>
    <row r="111" spans="1:131" s="226" customFormat="1" ht="26.25" customHeight="1">
      <c r="A111" s="1000" t="s">
        <v>419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399</v>
      </c>
      <c r="AB111" s="1004"/>
      <c r="AC111" s="1004"/>
      <c r="AD111" s="1004"/>
      <c r="AE111" s="1005"/>
      <c r="AF111" s="1006" t="s">
        <v>238</v>
      </c>
      <c r="AG111" s="1004"/>
      <c r="AH111" s="1004"/>
      <c r="AI111" s="1004"/>
      <c r="AJ111" s="1005"/>
      <c r="AK111" s="1006" t="s">
        <v>238</v>
      </c>
      <c r="AL111" s="1004"/>
      <c r="AM111" s="1004"/>
      <c r="AN111" s="1004"/>
      <c r="AO111" s="1005"/>
      <c r="AP111" s="1007" t="s">
        <v>238</v>
      </c>
      <c r="AQ111" s="1008"/>
      <c r="AR111" s="1008"/>
      <c r="AS111" s="1008"/>
      <c r="AT111" s="1009"/>
      <c r="AU111" s="970"/>
      <c r="AV111" s="971"/>
      <c r="AW111" s="971"/>
      <c r="AX111" s="971"/>
      <c r="AY111" s="971"/>
      <c r="AZ111" s="1019" t="s">
        <v>420</v>
      </c>
      <c r="BA111" s="1020"/>
      <c r="BB111" s="1020"/>
      <c r="BC111" s="1020"/>
      <c r="BD111" s="1020"/>
      <c r="BE111" s="1020"/>
      <c r="BF111" s="1020"/>
      <c r="BG111" s="1020"/>
      <c r="BH111" s="1020"/>
      <c r="BI111" s="1020"/>
      <c r="BJ111" s="1020"/>
      <c r="BK111" s="1020"/>
      <c r="BL111" s="1020"/>
      <c r="BM111" s="1020"/>
      <c r="BN111" s="1020"/>
      <c r="BO111" s="1020"/>
      <c r="BP111" s="1021"/>
      <c r="BQ111" s="989">
        <v>64910</v>
      </c>
      <c r="BR111" s="990"/>
      <c r="BS111" s="990"/>
      <c r="BT111" s="990"/>
      <c r="BU111" s="990"/>
      <c r="BV111" s="990">
        <v>64910</v>
      </c>
      <c r="BW111" s="990"/>
      <c r="BX111" s="990"/>
      <c r="BY111" s="990"/>
      <c r="BZ111" s="990"/>
      <c r="CA111" s="990" t="s">
        <v>399</v>
      </c>
      <c r="CB111" s="990"/>
      <c r="CC111" s="990"/>
      <c r="CD111" s="990"/>
      <c r="CE111" s="990"/>
      <c r="CF111" s="984" t="s">
        <v>399</v>
      </c>
      <c r="CG111" s="985"/>
      <c r="CH111" s="985"/>
      <c r="CI111" s="985"/>
      <c r="CJ111" s="985"/>
      <c r="CK111" s="1015"/>
      <c r="CL111" s="1016"/>
      <c r="CM111" s="986" t="s">
        <v>421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399</v>
      </c>
      <c r="DH111" s="990"/>
      <c r="DI111" s="990"/>
      <c r="DJ111" s="990"/>
      <c r="DK111" s="990"/>
      <c r="DL111" s="990" t="s">
        <v>399</v>
      </c>
      <c r="DM111" s="990"/>
      <c r="DN111" s="990"/>
      <c r="DO111" s="990"/>
      <c r="DP111" s="990"/>
      <c r="DQ111" s="990" t="s">
        <v>399</v>
      </c>
      <c r="DR111" s="990"/>
      <c r="DS111" s="990"/>
      <c r="DT111" s="990"/>
      <c r="DU111" s="990"/>
      <c r="DV111" s="991" t="s">
        <v>238</v>
      </c>
      <c r="DW111" s="991"/>
      <c r="DX111" s="991"/>
      <c r="DY111" s="991"/>
      <c r="DZ111" s="992"/>
    </row>
    <row r="112" spans="1:131" s="226" customFormat="1" ht="26.25" customHeight="1">
      <c r="A112" s="1022" t="s">
        <v>422</v>
      </c>
      <c r="B112" s="1023"/>
      <c r="C112" s="1020" t="s">
        <v>423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238</v>
      </c>
      <c r="AB112" s="1029"/>
      <c r="AC112" s="1029"/>
      <c r="AD112" s="1029"/>
      <c r="AE112" s="1030"/>
      <c r="AF112" s="1031" t="s">
        <v>424</v>
      </c>
      <c r="AG112" s="1029"/>
      <c r="AH112" s="1029"/>
      <c r="AI112" s="1029"/>
      <c r="AJ112" s="1030"/>
      <c r="AK112" s="1031" t="s">
        <v>399</v>
      </c>
      <c r="AL112" s="1029"/>
      <c r="AM112" s="1029"/>
      <c r="AN112" s="1029"/>
      <c r="AO112" s="1030"/>
      <c r="AP112" s="1032" t="s">
        <v>238</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v>4250706</v>
      </c>
      <c r="BR112" s="990"/>
      <c r="BS112" s="990"/>
      <c r="BT112" s="990"/>
      <c r="BU112" s="990"/>
      <c r="BV112" s="990">
        <v>4099165</v>
      </c>
      <c r="BW112" s="990"/>
      <c r="BX112" s="990"/>
      <c r="BY112" s="990"/>
      <c r="BZ112" s="990"/>
      <c r="CA112" s="990">
        <v>3851593</v>
      </c>
      <c r="CB112" s="990"/>
      <c r="CC112" s="990"/>
      <c r="CD112" s="990"/>
      <c r="CE112" s="990"/>
      <c r="CF112" s="984">
        <v>31.5</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238</v>
      </c>
      <c r="DH112" s="990"/>
      <c r="DI112" s="990"/>
      <c r="DJ112" s="990"/>
      <c r="DK112" s="990"/>
      <c r="DL112" s="990" t="s">
        <v>399</v>
      </c>
      <c r="DM112" s="990"/>
      <c r="DN112" s="990"/>
      <c r="DO112" s="990"/>
      <c r="DP112" s="990"/>
      <c r="DQ112" s="990" t="s">
        <v>424</v>
      </c>
      <c r="DR112" s="990"/>
      <c r="DS112" s="990"/>
      <c r="DT112" s="990"/>
      <c r="DU112" s="990"/>
      <c r="DV112" s="991" t="s">
        <v>399</v>
      </c>
      <c r="DW112" s="991"/>
      <c r="DX112" s="991"/>
      <c r="DY112" s="991"/>
      <c r="DZ112" s="992"/>
    </row>
    <row r="113" spans="1:130" s="226" customFormat="1" ht="26.25" customHeight="1">
      <c r="A113" s="1024"/>
      <c r="B113" s="1025"/>
      <c r="C113" s="1020" t="s">
        <v>427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420038</v>
      </c>
      <c r="AB113" s="1004"/>
      <c r="AC113" s="1004"/>
      <c r="AD113" s="1004"/>
      <c r="AE113" s="1005"/>
      <c r="AF113" s="1006">
        <v>366271</v>
      </c>
      <c r="AG113" s="1004"/>
      <c r="AH113" s="1004"/>
      <c r="AI113" s="1004"/>
      <c r="AJ113" s="1005"/>
      <c r="AK113" s="1006">
        <v>338409</v>
      </c>
      <c r="AL113" s="1004"/>
      <c r="AM113" s="1004"/>
      <c r="AN113" s="1004"/>
      <c r="AO113" s="1005"/>
      <c r="AP113" s="1007">
        <v>2.8</v>
      </c>
      <c r="AQ113" s="1008"/>
      <c r="AR113" s="1008"/>
      <c r="AS113" s="1008"/>
      <c r="AT113" s="1009"/>
      <c r="AU113" s="970"/>
      <c r="AV113" s="971"/>
      <c r="AW113" s="971"/>
      <c r="AX113" s="971"/>
      <c r="AY113" s="971"/>
      <c r="AZ113" s="1019" t="s">
        <v>428</v>
      </c>
      <c r="BA113" s="1020"/>
      <c r="BB113" s="1020"/>
      <c r="BC113" s="1020"/>
      <c r="BD113" s="1020"/>
      <c r="BE113" s="1020"/>
      <c r="BF113" s="1020"/>
      <c r="BG113" s="1020"/>
      <c r="BH113" s="1020"/>
      <c r="BI113" s="1020"/>
      <c r="BJ113" s="1020"/>
      <c r="BK113" s="1020"/>
      <c r="BL113" s="1020"/>
      <c r="BM113" s="1020"/>
      <c r="BN113" s="1020"/>
      <c r="BO113" s="1020"/>
      <c r="BP113" s="1021"/>
      <c r="BQ113" s="989">
        <v>272951</v>
      </c>
      <c r="BR113" s="990"/>
      <c r="BS113" s="990"/>
      <c r="BT113" s="990"/>
      <c r="BU113" s="990"/>
      <c r="BV113" s="990">
        <v>173621</v>
      </c>
      <c r="BW113" s="990"/>
      <c r="BX113" s="990"/>
      <c r="BY113" s="990"/>
      <c r="BZ113" s="990"/>
      <c r="CA113" s="990">
        <v>70250</v>
      </c>
      <c r="CB113" s="990"/>
      <c r="CC113" s="990"/>
      <c r="CD113" s="990"/>
      <c r="CE113" s="990"/>
      <c r="CF113" s="984">
        <v>0.6</v>
      </c>
      <c r="CG113" s="985"/>
      <c r="CH113" s="985"/>
      <c r="CI113" s="985"/>
      <c r="CJ113" s="985"/>
      <c r="CK113" s="1015"/>
      <c r="CL113" s="1016"/>
      <c r="CM113" s="986" t="s">
        <v>429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238</v>
      </c>
      <c r="DH113" s="1029"/>
      <c r="DI113" s="1029"/>
      <c r="DJ113" s="1029"/>
      <c r="DK113" s="1030"/>
      <c r="DL113" s="1031" t="s">
        <v>238</v>
      </c>
      <c r="DM113" s="1029"/>
      <c r="DN113" s="1029"/>
      <c r="DO113" s="1029"/>
      <c r="DP113" s="1030"/>
      <c r="DQ113" s="1031" t="s">
        <v>399</v>
      </c>
      <c r="DR113" s="1029"/>
      <c r="DS113" s="1029"/>
      <c r="DT113" s="1029"/>
      <c r="DU113" s="1030"/>
      <c r="DV113" s="1032" t="s">
        <v>238</v>
      </c>
      <c r="DW113" s="1033"/>
      <c r="DX113" s="1033"/>
      <c r="DY113" s="1033"/>
      <c r="DZ113" s="1034"/>
    </row>
    <row r="114" spans="1:130" s="226" customFormat="1" ht="26.25" customHeight="1">
      <c r="A114" s="1024"/>
      <c r="B114" s="1025"/>
      <c r="C114" s="1020" t="s">
        <v>430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111222</v>
      </c>
      <c r="AB114" s="1029"/>
      <c r="AC114" s="1029"/>
      <c r="AD114" s="1029"/>
      <c r="AE114" s="1030"/>
      <c r="AF114" s="1031">
        <v>119006</v>
      </c>
      <c r="AG114" s="1029"/>
      <c r="AH114" s="1029"/>
      <c r="AI114" s="1029"/>
      <c r="AJ114" s="1030"/>
      <c r="AK114" s="1031">
        <v>111495</v>
      </c>
      <c r="AL114" s="1029"/>
      <c r="AM114" s="1029"/>
      <c r="AN114" s="1029"/>
      <c r="AO114" s="1030"/>
      <c r="AP114" s="1032">
        <v>0.9</v>
      </c>
      <c r="AQ114" s="1033"/>
      <c r="AR114" s="1033"/>
      <c r="AS114" s="1033"/>
      <c r="AT114" s="1034"/>
      <c r="AU114" s="970"/>
      <c r="AV114" s="971"/>
      <c r="AW114" s="971"/>
      <c r="AX114" s="971"/>
      <c r="AY114" s="971"/>
      <c r="AZ114" s="1019" t="s">
        <v>431</v>
      </c>
      <c r="BA114" s="1020"/>
      <c r="BB114" s="1020"/>
      <c r="BC114" s="1020"/>
      <c r="BD114" s="1020"/>
      <c r="BE114" s="1020"/>
      <c r="BF114" s="1020"/>
      <c r="BG114" s="1020"/>
      <c r="BH114" s="1020"/>
      <c r="BI114" s="1020"/>
      <c r="BJ114" s="1020"/>
      <c r="BK114" s="1020"/>
      <c r="BL114" s="1020"/>
      <c r="BM114" s="1020"/>
      <c r="BN114" s="1020"/>
      <c r="BO114" s="1020"/>
      <c r="BP114" s="1021"/>
      <c r="BQ114" s="989">
        <v>2590772</v>
      </c>
      <c r="BR114" s="990"/>
      <c r="BS114" s="990"/>
      <c r="BT114" s="990"/>
      <c r="BU114" s="990"/>
      <c r="BV114" s="990">
        <v>2482011</v>
      </c>
      <c r="BW114" s="990"/>
      <c r="BX114" s="990"/>
      <c r="BY114" s="990"/>
      <c r="BZ114" s="990"/>
      <c r="CA114" s="990">
        <v>2366239</v>
      </c>
      <c r="CB114" s="990"/>
      <c r="CC114" s="990"/>
      <c r="CD114" s="990"/>
      <c r="CE114" s="990"/>
      <c r="CF114" s="984">
        <v>19.3</v>
      </c>
      <c r="CG114" s="985"/>
      <c r="CH114" s="985"/>
      <c r="CI114" s="985"/>
      <c r="CJ114" s="985"/>
      <c r="CK114" s="1015"/>
      <c r="CL114" s="1016"/>
      <c r="CM114" s="986" t="s">
        <v>432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238</v>
      </c>
      <c r="DH114" s="1029"/>
      <c r="DI114" s="1029"/>
      <c r="DJ114" s="1029"/>
      <c r="DK114" s="1030"/>
      <c r="DL114" s="1031" t="s">
        <v>238</v>
      </c>
      <c r="DM114" s="1029"/>
      <c r="DN114" s="1029"/>
      <c r="DO114" s="1029"/>
      <c r="DP114" s="1030"/>
      <c r="DQ114" s="1031" t="s">
        <v>238</v>
      </c>
      <c r="DR114" s="1029"/>
      <c r="DS114" s="1029"/>
      <c r="DT114" s="1029"/>
      <c r="DU114" s="1030"/>
      <c r="DV114" s="1032" t="s">
        <v>399</v>
      </c>
      <c r="DW114" s="1033"/>
      <c r="DX114" s="1033"/>
      <c r="DY114" s="1033"/>
      <c r="DZ114" s="1034"/>
    </row>
    <row r="115" spans="1:130" s="226" customFormat="1" ht="26.25" customHeight="1">
      <c r="A115" s="1024"/>
      <c r="B115" s="1025"/>
      <c r="C115" s="1020" t="s">
        <v>433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5752</v>
      </c>
      <c r="AB115" s="1004"/>
      <c r="AC115" s="1004"/>
      <c r="AD115" s="1004"/>
      <c r="AE115" s="1005"/>
      <c r="AF115" s="1006">
        <v>1359</v>
      </c>
      <c r="AG115" s="1004"/>
      <c r="AH115" s="1004"/>
      <c r="AI115" s="1004"/>
      <c r="AJ115" s="1005"/>
      <c r="AK115" s="1006">
        <v>1152</v>
      </c>
      <c r="AL115" s="1004"/>
      <c r="AM115" s="1004"/>
      <c r="AN115" s="1004"/>
      <c r="AO115" s="1005"/>
      <c r="AP115" s="1007">
        <v>0</v>
      </c>
      <c r="AQ115" s="1008"/>
      <c r="AR115" s="1008"/>
      <c r="AS115" s="1008"/>
      <c r="AT115" s="1009"/>
      <c r="AU115" s="970"/>
      <c r="AV115" s="971"/>
      <c r="AW115" s="971"/>
      <c r="AX115" s="971"/>
      <c r="AY115" s="971"/>
      <c r="AZ115" s="1019" t="s">
        <v>434</v>
      </c>
      <c r="BA115" s="1020"/>
      <c r="BB115" s="1020"/>
      <c r="BC115" s="1020"/>
      <c r="BD115" s="1020"/>
      <c r="BE115" s="1020"/>
      <c r="BF115" s="1020"/>
      <c r="BG115" s="1020"/>
      <c r="BH115" s="1020"/>
      <c r="BI115" s="1020"/>
      <c r="BJ115" s="1020"/>
      <c r="BK115" s="1020"/>
      <c r="BL115" s="1020"/>
      <c r="BM115" s="1020"/>
      <c r="BN115" s="1020"/>
      <c r="BO115" s="1020"/>
      <c r="BP115" s="1021"/>
      <c r="BQ115" s="989">
        <v>174</v>
      </c>
      <c r="BR115" s="990"/>
      <c r="BS115" s="990"/>
      <c r="BT115" s="990"/>
      <c r="BU115" s="990"/>
      <c r="BV115" s="990" t="s">
        <v>399</v>
      </c>
      <c r="BW115" s="990"/>
      <c r="BX115" s="990"/>
      <c r="BY115" s="990"/>
      <c r="BZ115" s="990"/>
      <c r="CA115" s="990" t="s">
        <v>238</v>
      </c>
      <c r="CB115" s="990"/>
      <c r="CC115" s="990"/>
      <c r="CD115" s="990"/>
      <c r="CE115" s="990"/>
      <c r="CF115" s="984" t="s">
        <v>238</v>
      </c>
      <c r="CG115" s="985"/>
      <c r="CH115" s="985"/>
      <c r="CI115" s="985"/>
      <c r="CJ115" s="985"/>
      <c r="CK115" s="1015"/>
      <c r="CL115" s="1016"/>
      <c r="CM115" s="1019" t="s">
        <v>435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64910</v>
      </c>
      <c r="DH115" s="1029"/>
      <c r="DI115" s="1029"/>
      <c r="DJ115" s="1029"/>
      <c r="DK115" s="1030"/>
      <c r="DL115" s="1031">
        <v>64910</v>
      </c>
      <c r="DM115" s="1029"/>
      <c r="DN115" s="1029"/>
      <c r="DO115" s="1029"/>
      <c r="DP115" s="1030"/>
      <c r="DQ115" s="1031" t="s">
        <v>424</v>
      </c>
      <c r="DR115" s="1029"/>
      <c r="DS115" s="1029"/>
      <c r="DT115" s="1029"/>
      <c r="DU115" s="1030"/>
      <c r="DV115" s="1032" t="s">
        <v>399</v>
      </c>
      <c r="DW115" s="1033"/>
      <c r="DX115" s="1033"/>
      <c r="DY115" s="1033"/>
      <c r="DZ115" s="1034"/>
    </row>
    <row r="116" spans="1:130" s="226" customFormat="1" ht="26.25" customHeight="1">
      <c r="A116" s="1026"/>
      <c r="B116" s="1027"/>
      <c r="C116" s="1035" t="s">
        <v>436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238</v>
      </c>
      <c r="AB116" s="1029"/>
      <c r="AC116" s="1029"/>
      <c r="AD116" s="1029"/>
      <c r="AE116" s="1030"/>
      <c r="AF116" s="1031" t="s">
        <v>238</v>
      </c>
      <c r="AG116" s="1029"/>
      <c r="AH116" s="1029"/>
      <c r="AI116" s="1029"/>
      <c r="AJ116" s="1030"/>
      <c r="AK116" s="1031" t="s">
        <v>424</v>
      </c>
      <c r="AL116" s="1029"/>
      <c r="AM116" s="1029"/>
      <c r="AN116" s="1029"/>
      <c r="AO116" s="1030"/>
      <c r="AP116" s="1032" t="s">
        <v>399</v>
      </c>
      <c r="AQ116" s="1033"/>
      <c r="AR116" s="1033"/>
      <c r="AS116" s="1033"/>
      <c r="AT116" s="1034"/>
      <c r="AU116" s="970"/>
      <c r="AV116" s="971"/>
      <c r="AW116" s="971"/>
      <c r="AX116" s="971"/>
      <c r="AY116" s="971"/>
      <c r="AZ116" s="1037" t="s">
        <v>437</v>
      </c>
      <c r="BA116" s="1038"/>
      <c r="BB116" s="1038"/>
      <c r="BC116" s="1038"/>
      <c r="BD116" s="1038"/>
      <c r="BE116" s="1038"/>
      <c r="BF116" s="1038"/>
      <c r="BG116" s="1038"/>
      <c r="BH116" s="1038"/>
      <c r="BI116" s="1038"/>
      <c r="BJ116" s="1038"/>
      <c r="BK116" s="1038"/>
      <c r="BL116" s="1038"/>
      <c r="BM116" s="1038"/>
      <c r="BN116" s="1038"/>
      <c r="BO116" s="1038"/>
      <c r="BP116" s="1039"/>
      <c r="BQ116" s="989" t="s">
        <v>399</v>
      </c>
      <c r="BR116" s="990"/>
      <c r="BS116" s="990"/>
      <c r="BT116" s="990"/>
      <c r="BU116" s="990"/>
      <c r="BV116" s="990" t="s">
        <v>399</v>
      </c>
      <c r="BW116" s="990"/>
      <c r="BX116" s="990"/>
      <c r="BY116" s="990"/>
      <c r="BZ116" s="990"/>
      <c r="CA116" s="990" t="s">
        <v>238</v>
      </c>
      <c r="CB116" s="990"/>
      <c r="CC116" s="990"/>
      <c r="CD116" s="990"/>
      <c r="CE116" s="990"/>
      <c r="CF116" s="984" t="s">
        <v>399</v>
      </c>
      <c r="CG116" s="985"/>
      <c r="CH116" s="985"/>
      <c r="CI116" s="985"/>
      <c r="CJ116" s="985"/>
      <c r="CK116" s="1015"/>
      <c r="CL116" s="1016"/>
      <c r="CM116" s="986" t="s">
        <v>438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399</v>
      </c>
      <c r="DM116" s="1029"/>
      <c r="DN116" s="1029"/>
      <c r="DO116" s="1029"/>
      <c r="DP116" s="1030"/>
      <c r="DQ116" s="1031" t="s">
        <v>424</v>
      </c>
      <c r="DR116" s="1029"/>
      <c r="DS116" s="1029"/>
      <c r="DT116" s="1029"/>
      <c r="DU116" s="1030"/>
      <c r="DV116" s="1032" t="s">
        <v>424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439</v>
      </c>
      <c r="Z117" s="956"/>
      <c r="AA117" s="1046">
        <v>2907002</v>
      </c>
      <c r="AB117" s="1047"/>
      <c r="AC117" s="1047"/>
      <c r="AD117" s="1047"/>
      <c r="AE117" s="1048"/>
      <c r="AF117" s="1049">
        <v>3131283</v>
      </c>
      <c r="AG117" s="1047"/>
      <c r="AH117" s="1047"/>
      <c r="AI117" s="1047"/>
      <c r="AJ117" s="1048"/>
      <c r="AK117" s="1049">
        <v>2994539</v>
      </c>
      <c r="AL117" s="1047"/>
      <c r="AM117" s="1047"/>
      <c r="AN117" s="1047"/>
      <c r="AO117" s="1048"/>
      <c r="AP117" s="1050"/>
      <c r="AQ117" s="1051"/>
      <c r="AR117" s="1051"/>
      <c r="AS117" s="1051"/>
      <c r="AT117" s="1052"/>
      <c r="AU117" s="970"/>
      <c r="AV117" s="971"/>
      <c r="AW117" s="971"/>
      <c r="AX117" s="971"/>
      <c r="AY117" s="971"/>
      <c r="AZ117" s="1037" t="s">
        <v>440</v>
      </c>
      <c r="BA117" s="1038"/>
      <c r="BB117" s="1038"/>
      <c r="BC117" s="1038"/>
      <c r="BD117" s="1038"/>
      <c r="BE117" s="1038"/>
      <c r="BF117" s="1038"/>
      <c r="BG117" s="1038"/>
      <c r="BH117" s="1038"/>
      <c r="BI117" s="1038"/>
      <c r="BJ117" s="1038"/>
      <c r="BK117" s="1038"/>
      <c r="BL117" s="1038"/>
      <c r="BM117" s="1038"/>
      <c r="BN117" s="1038"/>
      <c r="BO117" s="1038"/>
      <c r="BP117" s="1039"/>
      <c r="BQ117" s="989" t="s">
        <v>238</v>
      </c>
      <c r="BR117" s="990"/>
      <c r="BS117" s="990"/>
      <c r="BT117" s="990"/>
      <c r="BU117" s="990"/>
      <c r="BV117" s="990" t="s">
        <v>238</v>
      </c>
      <c r="BW117" s="990"/>
      <c r="BX117" s="990"/>
      <c r="BY117" s="990"/>
      <c r="BZ117" s="990"/>
      <c r="CA117" s="990" t="s">
        <v>238</v>
      </c>
      <c r="CB117" s="990"/>
      <c r="CC117" s="990"/>
      <c r="CD117" s="990"/>
      <c r="CE117" s="990"/>
      <c r="CF117" s="984" t="s">
        <v>238</v>
      </c>
      <c r="CG117" s="985"/>
      <c r="CH117" s="985"/>
      <c r="CI117" s="985"/>
      <c r="CJ117" s="985"/>
      <c r="CK117" s="1015"/>
      <c r="CL117" s="1016"/>
      <c r="CM117" s="986" t="s">
        <v>441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238</v>
      </c>
      <c r="DH117" s="1029"/>
      <c r="DI117" s="1029"/>
      <c r="DJ117" s="1029"/>
      <c r="DK117" s="1030"/>
      <c r="DL117" s="1031" t="s">
        <v>238</v>
      </c>
      <c r="DM117" s="1029"/>
      <c r="DN117" s="1029"/>
      <c r="DO117" s="1029"/>
      <c r="DP117" s="1030"/>
      <c r="DQ117" s="1031" t="s">
        <v>238</v>
      </c>
      <c r="DR117" s="1029"/>
      <c r="DS117" s="1029"/>
      <c r="DT117" s="1029"/>
      <c r="DU117" s="1030"/>
      <c r="DV117" s="1032" t="s">
        <v>238</v>
      </c>
      <c r="DW117" s="1033"/>
      <c r="DX117" s="1033"/>
      <c r="DY117" s="1033"/>
      <c r="DZ117" s="1034"/>
    </row>
    <row r="118" spans="1:130" s="226" customFormat="1" ht="26.25" customHeight="1">
      <c r="A118" s="974" t="s">
        <v>414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412</v>
      </c>
      <c r="AB118" s="955"/>
      <c r="AC118" s="955"/>
      <c r="AD118" s="955"/>
      <c r="AE118" s="956"/>
      <c r="AF118" s="954" t="s">
        <v>299</v>
      </c>
      <c r="AG118" s="955"/>
      <c r="AH118" s="955"/>
      <c r="AI118" s="955"/>
      <c r="AJ118" s="956"/>
      <c r="AK118" s="954" t="s">
        <v>298</v>
      </c>
      <c r="AL118" s="955"/>
      <c r="AM118" s="955"/>
      <c r="AN118" s="955"/>
      <c r="AO118" s="956"/>
      <c r="AP118" s="1041" t="s">
        <v>413</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238</v>
      </c>
      <c r="BR118" s="1068"/>
      <c r="BS118" s="1068"/>
      <c r="BT118" s="1068"/>
      <c r="BU118" s="1068"/>
      <c r="BV118" s="1068" t="s">
        <v>238</v>
      </c>
      <c r="BW118" s="1068"/>
      <c r="BX118" s="1068"/>
      <c r="BY118" s="1068"/>
      <c r="BZ118" s="1068"/>
      <c r="CA118" s="1068" t="s">
        <v>238</v>
      </c>
      <c r="CB118" s="1068"/>
      <c r="CC118" s="1068"/>
      <c r="CD118" s="1068"/>
      <c r="CE118" s="1068"/>
      <c r="CF118" s="984" t="s">
        <v>238</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238</v>
      </c>
      <c r="DH118" s="1029"/>
      <c r="DI118" s="1029"/>
      <c r="DJ118" s="1029"/>
      <c r="DK118" s="1030"/>
      <c r="DL118" s="1031" t="s">
        <v>238</v>
      </c>
      <c r="DM118" s="1029"/>
      <c r="DN118" s="1029"/>
      <c r="DO118" s="1029"/>
      <c r="DP118" s="1030"/>
      <c r="DQ118" s="1031" t="s">
        <v>238</v>
      </c>
      <c r="DR118" s="1029"/>
      <c r="DS118" s="1029"/>
      <c r="DT118" s="1029"/>
      <c r="DU118" s="1030"/>
      <c r="DV118" s="1032" t="s">
        <v>238</v>
      </c>
      <c r="DW118" s="1033"/>
      <c r="DX118" s="1033"/>
      <c r="DY118" s="1033"/>
      <c r="DZ118" s="1034"/>
    </row>
    <row r="119" spans="1:130" s="226" customFormat="1" ht="26.25" customHeight="1">
      <c r="A119" s="1128" t="s">
        <v>417</v>
      </c>
      <c r="B119" s="1014"/>
      <c r="C119" s="993" t="s">
        <v>418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238</v>
      </c>
      <c r="AB119" s="962"/>
      <c r="AC119" s="962"/>
      <c r="AD119" s="962"/>
      <c r="AE119" s="963"/>
      <c r="AF119" s="964" t="s">
        <v>238</v>
      </c>
      <c r="AG119" s="962"/>
      <c r="AH119" s="962"/>
      <c r="AI119" s="962"/>
      <c r="AJ119" s="963"/>
      <c r="AK119" s="964" t="s">
        <v>238</v>
      </c>
      <c r="AL119" s="962"/>
      <c r="AM119" s="962"/>
      <c r="AN119" s="962"/>
      <c r="AO119" s="963"/>
      <c r="AP119" s="965" t="s">
        <v>238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444</v>
      </c>
      <c r="BP119" s="1076"/>
      <c r="BQ119" s="1067">
        <v>29905927</v>
      </c>
      <c r="BR119" s="1068"/>
      <c r="BS119" s="1068"/>
      <c r="BT119" s="1068"/>
      <c r="BU119" s="1068"/>
      <c r="BV119" s="1068">
        <v>29389664</v>
      </c>
      <c r="BW119" s="1068"/>
      <c r="BX119" s="1068"/>
      <c r="BY119" s="1068"/>
      <c r="BZ119" s="1068"/>
      <c r="CA119" s="1068">
        <v>31089413</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238</v>
      </c>
      <c r="DH119" s="1054"/>
      <c r="DI119" s="1054"/>
      <c r="DJ119" s="1054"/>
      <c r="DK119" s="1055"/>
      <c r="DL119" s="1053" t="s">
        <v>238</v>
      </c>
      <c r="DM119" s="1054"/>
      <c r="DN119" s="1054"/>
      <c r="DO119" s="1054"/>
      <c r="DP119" s="1055"/>
      <c r="DQ119" s="1053" t="s">
        <v>238</v>
      </c>
      <c r="DR119" s="1054"/>
      <c r="DS119" s="1054"/>
      <c r="DT119" s="1054"/>
      <c r="DU119" s="1055"/>
      <c r="DV119" s="1056" t="s">
        <v>238</v>
      </c>
      <c r="DW119" s="1057"/>
      <c r="DX119" s="1057"/>
      <c r="DY119" s="1057"/>
      <c r="DZ119" s="1058"/>
    </row>
    <row r="120" spans="1:130" s="226" customFormat="1" ht="26.25" customHeight="1">
      <c r="A120" s="1129"/>
      <c r="B120" s="1016"/>
      <c r="C120" s="986" t="s">
        <v>421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238</v>
      </c>
      <c r="AB120" s="1029"/>
      <c r="AC120" s="1029"/>
      <c r="AD120" s="1029"/>
      <c r="AE120" s="1030"/>
      <c r="AF120" s="1031" t="s">
        <v>238</v>
      </c>
      <c r="AG120" s="1029"/>
      <c r="AH120" s="1029"/>
      <c r="AI120" s="1029"/>
      <c r="AJ120" s="1030"/>
      <c r="AK120" s="1031" t="s">
        <v>238</v>
      </c>
      <c r="AL120" s="1029"/>
      <c r="AM120" s="1029"/>
      <c r="AN120" s="1029"/>
      <c r="AO120" s="1030"/>
      <c r="AP120" s="1032" t="s">
        <v>238</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4566520</v>
      </c>
      <c r="BR120" s="997"/>
      <c r="BS120" s="997"/>
      <c r="BT120" s="997"/>
      <c r="BU120" s="997"/>
      <c r="BV120" s="997">
        <v>4143900</v>
      </c>
      <c r="BW120" s="997"/>
      <c r="BX120" s="997"/>
      <c r="BY120" s="997"/>
      <c r="BZ120" s="997"/>
      <c r="CA120" s="997">
        <v>3397175</v>
      </c>
      <c r="CB120" s="997"/>
      <c r="CC120" s="997"/>
      <c r="CD120" s="997"/>
      <c r="CE120" s="997"/>
      <c r="CF120" s="1011">
        <v>27.8</v>
      </c>
      <c r="CG120" s="1012"/>
      <c r="CH120" s="1012"/>
      <c r="CI120" s="1012"/>
      <c r="CJ120" s="1012"/>
      <c r="CK120" s="1077" t="s">
        <v>448</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4250705</v>
      </c>
      <c r="DH120" s="997"/>
      <c r="DI120" s="997"/>
      <c r="DJ120" s="997"/>
      <c r="DK120" s="997"/>
      <c r="DL120" s="997">
        <v>4099165</v>
      </c>
      <c r="DM120" s="997"/>
      <c r="DN120" s="997"/>
      <c r="DO120" s="997"/>
      <c r="DP120" s="997"/>
      <c r="DQ120" s="997">
        <v>3851593</v>
      </c>
      <c r="DR120" s="997"/>
      <c r="DS120" s="997"/>
      <c r="DT120" s="997"/>
      <c r="DU120" s="997"/>
      <c r="DV120" s="998">
        <v>31.5</v>
      </c>
      <c r="DW120" s="998"/>
      <c r="DX120" s="998"/>
      <c r="DY120" s="998"/>
      <c r="DZ120" s="999"/>
    </row>
    <row r="121" spans="1:130" s="226" customFormat="1" ht="26.25" customHeight="1">
      <c r="A121" s="1129"/>
      <c r="B121" s="1016"/>
      <c r="C121" s="1037" t="s">
        <v>449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238</v>
      </c>
      <c r="AB121" s="1029"/>
      <c r="AC121" s="1029"/>
      <c r="AD121" s="1029"/>
      <c r="AE121" s="1030"/>
      <c r="AF121" s="1031" t="s">
        <v>238</v>
      </c>
      <c r="AG121" s="1029"/>
      <c r="AH121" s="1029"/>
      <c r="AI121" s="1029"/>
      <c r="AJ121" s="1030"/>
      <c r="AK121" s="1031" t="s">
        <v>238</v>
      </c>
      <c r="AL121" s="1029"/>
      <c r="AM121" s="1029"/>
      <c r="AN121" s="1029"/>
      <c r="AO121" s="1030"/>
      <c r="AP121" s="1032" t="s">
        <v>238</v>
      </c>
      <c r="AQ121" s="1033"/>
      <c r="AR121" s="1033"/>
      <c r="AS121" s="1033"/>
      <c r="AT121" s="1034"/>
      <c r="AU121" s="1062"/>
      <c r="AV121" s="1063"/>
      <c r="AW121" s="1063"/>
      <c r="AX121" s="1063"/>
      <c r="AY121" s="1064"/>
      <c r="AZ121" s="1019" t="s">
        <v>450</v>
      </c>
      <c r="BA121" s="1020"/>
      <c r="BB121" s="1020"/>
      <c r="BC121" s="1020"/>
      <c r="BD121" s="1020"/>
      <c r="BE121" s="1020"/>
      <c r="BF121" s="1020"/>
      <c r="BG121" s="1020"/>
      <c r="BH121" s="1020"/>
      <c r="BI121" s="1020"/>
      <c r="BJ121" s="1020"/>
      <c r="BK121" s="1020"/>
      <c r="BL121" s="1020"/>
      <c r="BM121" s="1020"/>
      <c r="BN121" s="1020"/>
      <c r="BO121" s="1020"/>
      <c r="BP121" s="1021"/>
      <c r="BQ121" s="989">
        <v>4496244</v>
      </c>
      <c r="BR121" s="990"/>
      <c r="BS121" s="990"/>
      <c r="BT121" s="990"/>
      <c r="BU121" s="990"/>
      <c r="BV121" s="990">
        <v>4270304</v>
      </c>
      <c r="BW121" s="990"/>
      <c r="BX121" s="990"/>
      <c r="BY121" s="990"/>
      <c r="BZ121" s="990"/>
      <c r="CA121" s="990">
        <v>3620481</v>
      </c>
      <c r="CB121" s="990"/>
      <c r="CC121" s="990"/>
      <c r="CD121" s="990"/>
      <c r="CE121" s="990"/>
      <c r="CF121" s="984">
        <v>29.6</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9"/>
      <c r="B122" s="1016"/>
      <c r="C122" s="986" t="s">
        <v>432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238</v>
      </c>
      <c r="AB122" s="1029"/>
      <c r="AC122" s="1029"/>
      <c r="AD122" s="1029"/>
      <c r="AE122" s="1030"/>
      <c r="AF122" s="1031" t="s">
        <v>238</v>
      </c>
      <c r="AG122" s="1029"/>
      <c r="AH122" s="1029"/>
      <c r="AI122" s="1029"/>
      <c r="AJ122" s="1030"/>
      <c r="AK122" s="1031" t="s">
        <v>238</v>
      </c>
      <c r="AL122" s="1029"/>
      <c r="AM122" s="1029"/>
      <c r="AN122" s="1029"/>
      <c r="AO122" s="1030"/>
      <c r="AP122" s="1032" t="s">
        <v>238</v>
      </c>
      <c r="AQ122" s="1033"/>
      <c r="AR122" s="1033"/>
      <c r="AS122" s="1033"/>
      <c r="AT122" s="1034"/>
      <c r="AU122" s="1062"/>
      <c r="AV122" s="1063"/>
      <c r="AW122" s="1063"/>
      <c r="AX122" s="1063"/>
      <c r="AY122" s="1064"/>
      <c r="AZ122" s="1044" t="s">
        <v>451</v>
      </c>
      <c r="BA122" s="1035"/>
      <c r="BB122" s="1035"/>
      <c r="BC122" s="1035"/>
      <c r="BD122" s="1035"/>
      <c r="BE122" s="1035"/>
      <c r="BF122" s="1035"/>
      <c r="BG122" s="1035"/>
      <c r="BH122" s="1035"/>
      <c r="BI122" s="1035"/>
      <c r="BJ122" s="1035"/>
      <c r="BK122" s="1035"/>
      <c r="BL122" s="1035"/>
      <c r="BM122" s="1035"/>
      <c r="BN122" s="1035"/>
      <c r="BO122" s="1035"/>
      <c r="BP122" s="1036"/>
      <c r="BQ122" s="1067">
        <v>17871340</v>
      </c>
      <c r="BR122" s="1068"/>
      <c r="BS122" s="1068"/>
      <c r="BT122" s="1068"/>
      <c r="BU122" s="1068"/>
      <c r="BV122" s="1068">
        <v>18054790</v>
      </c>
      <c r="BW122" s="1068"/>
      <c r="BX122" s="1068"/>
      <c r="BY122" s="1068"/>
      <c r="BZ122" s="1068"/>
      <c r="CA122" s="1068">
        <v>18868385</v>
      </c>
      <c r="CB122" s="1068"/>
      <c r="CC122" s="1068"/>
      <c r="CD122" s="1068"/>
      <c r="CE122" s="1068"/>
      <c r="CF122" s="1088">
        <v>154.1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438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238</v>
      </c>
      <c r="AB123" s="1029"/>
      <c r="AC123" s="1029"/>
      <c r="AD123" s="1029"/>
      <c r="AE123" s="1030"/>
      <c r="AF123" s="1031" t="s">
        <v>238</v>
      </c>
      <c r="AG123" s="1029"/>
      <c r="AH123" s="1029"/>
      <c r="AI123" s="1029"/>
      <c r="AJ123" s="1030"/>
      <c r="AK123" s="1031" t="s">
        <v>238</v>
      </c>
      <c r="AL123" s="1029"/>
      <c r="AM123" s="1029"/>
      <c r="AN123" s="1029"/>
      <c r="AO123" s="1030"/>
      <c r="AP123" s="1032" t="s">
        <v>238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452</v>
      </c>
      <c r="BP123" s="1076"/>
      <c r="BQ123" s="1135">
        <v>26934104</v>
      </c>
      <c r="BR123" s="1136"/>
      <c r="BS123" s="1136"/>
      <c r="BT123" s="1136"/>
      <c r="BU123" s="1136"/>
      <c r="BV123" s="1136">
        <v>26468994</v>
      </c>
      <c r="BW123" s="1136"/>
      <c r="BX123" s="1136"/>
      <c r="BY123" s="1136"/>
      <c r="BZ123" s="1136"/>
      <c r="CA123" s="1136">
        <v>25886041</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238</v>
      </c>
      <c r="AB124" s="1029"/>
      <c r="AC124" s="1029"/>
      <c r="AD124" s="1029"/>
      <c r="AE124" s="1030"/>
      <c r="AF124" s="1031" t="s">
        <v>238</v>
      </c>
      <c r="AG124" s="1029"/>
      <c r="AH124" s="1029"/>
      <c r="AI124" s="1029"/>
      <c r="AJ124" s="1030"/>
      <c r="AK124" s="1031" t="s">
        <v>238</v>
      </c>
      <c r="AL124" s="1029"/>
      <c r="AM124" s="1029"/>
      <c r="AN124" s="1029"/>
      <c r="AO124" s="1030"/>
      <c r="AP124" s="1032" t="s">
        <v>238</v>
      </c>
      <c r="AQ124" s="1033"/>
      <c r="AR124" s="1033"/>
      <c r="AS124" s="1033"/>
      <c r="AT124" s="1034"/>
      <c r="AU124" s="1131" t="s">
        <v>453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24.4</v>
      </c>
      <c r="BR124" s="1098"/>
      <c r="BS124" s="1098"/>
      <c r="BT124" s="1098"/>
      <c r="BU124" s="1098"/>
      <c r="BV124" s="1098">
        <v>24.1</v>
      </c>
      <c r="BW124" s="1098"/>
      <c r="BX124" s="1098"/>
      <c r="BY124" s="1098"/>
      <c r="BZ124" s="1098"/>
      <c r="CA124" s="1098">
        <v>42.5</v>
      </c>
      <c r="CB124" s="1098"/>
      <c r="CC124" s="1098"/>
      <c r="CD124" s="1098"/>
      <c r="CE124" s="1098"/>
      <c r="CF124" s="1099"/>
      <c r="CG124" s="1100"/>
      <c r="CH124" s="1100"/>
      <c r="CI124" s="1100"/>
      <c r="CJ124" s="1101"/>
      <c r="CK124" s="1083"/>
      <c r="CL124" s="1083"/>
      <c r="CM124" s="1083"/>
      <c r="CN124" s="1083"/>
      <c r="CO124" s="1084"/>
      <c r="CP124" s="1090" t="s">
        <v>454</v>
      </c>
      <c r="CQ124" s="1091"/>
      <c r="CR124" s="1091"/>
      <c r="CS124" s="1091"/>
      <c r="CT124" s="1091"/>
      <c r="CU124" s="1091"/>
      <c r="CV124" s="1091"/>
      <c r="CW124" s="1091"/>
      <c r="CX124" s="1091"/>
      <c r="CY124" s="1091"/>
      <c r="CZ124" s="1091"/>
      <c r="DA124" s="1091"/>
      <c r="DB124" s="1091"/>
      <c r="DC124" s="1091"/>
      <c r="DD124" s="1091"/>
      <c r="DE124" s="1091"/>
      <c r="DF124" s="1092"/>
      <c r="DG124" s="1075" t="s">
        <v>238</v>
      </c>
      <c r="DH124" s="1054"/>
      <c r="DI124" s="1054"/>
      <c r="DJ124" s="1054"/>
      <c r="DK124" s="1055"/>
      <c r="DL124" s="1053" t="s">
        <v>238</v>
      </c>
      <c r="DM124" s="1054"/>
      <c r="DN124" s="1054"/>
      <c r="DO124" s="1054"/>
      <c r="DP124" s="1055"/>
      <c r="DQ124" s="1053" t="s">
        <v>238</v>
      </c>
      <c r="DR124" s="1054"/>
      <c r="DS124" s="1054"/>
      <c r="DT124" s="1054"/>
      <c r="DU124" s="1055"/>
      <c r="DV124" s="1056" t="s">
        <v>238</v>
      </c>
      <c r="DW124" s="1057"/>
      <c r="DX124" s="1057"/>
      <c r="DY124" s="1057"/>
      <c r="DZ124" s="1058"/>
    </row>
    <row r="125" spans="1:130" s="226" customFormat="1" ht="26.25" customHeight="1">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238</v>
      </c>
      <c r="AB125" s="1029"/>
      <c r="AC125" s="1029"/>
      <c r="AD125" s="1029"/>
      <c r="AE125" s="1030"/>
      <c r="AF125" s="1031" t="s">
        <v>238</v>
      </c>
      <c r="AG125" s="1029"/>
      <c r="AH125" s="1029"/>
      <c r="AI125" s="1029"/>
      <c r="AJ125" s="1030"/>
      <c r="AK125" s="1031" t="s">
        <v>238</v>
      </c>
      <c r="AL125" s="1029"/>
      <c r="AM125" s="1029"/>
      <c r="AN125" s="1029"/>
      <c r="AO125" s="1030"/>
      <c r="AP125" s="1032" t="s">
        <v>238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455</v>
      </c>
      <c r="CL125" s="1078"/>
      <c r="CM125" s="1078"/>
      <c r="CN125" s="1078"/>
      <c r="CO125" s="1079"/>
      <c r="CP125" s="1010" t="s">
        <v>456</v>
      </c>
      <c r="CQ125" s="959"/>
      <c r="CR125" s="959"/>
      <c r="CS125" s="959"/>
      <c r="CT125" s="959"/>
      <c r="CU125" s="959"/>
      <c r="CV125" s="959"/>
      <c r="CW125" s="959"/>
      <c r="CX125" s="959"/>
      <c r="CY125" s="959"/>
      <c r="CZ125" s="959"/>
      <c r="DA125" s="959"/>
      <c r="DB125" s="959"/>
      <c r="DC125" s="959"/>
      <c r="DD125" s="959"/>
      <c r="DE125" s="959"/>
      <c r="DF125" s="960"/>
      <c r="DG125" s="996" t="s">
        <v>238</v>
      </c>
      <c r="DH125" s="997"/>
      <c r="DI125" s="997"/>
      <c r="DJ125" s="997"/>
      <c r="DK125" s="997"/>
      <c r="DL125" s="997" t="s">
        <v>238</v>
      </c>
      <c r="DM125" s="997"/>
      <c r="DN125" s="997"/>
      <c r="DO125" s="997"/>
      <c r="DP125" s="997"/>
      <c r="DQ125" s="997" t="s">
        <v>238</v>
      </c>
      <c r="DR125" s="997"/>
      <c r="DS125" s="997"/>
      <c r="DT125" s="997"/>
      <c r="DU125" s="997"/>
      <c r="DV125" s="998" t="s">
        <v>238</v>
      </c>
      <c r="DW125" s="998"/>
      <c r="DX125" s="998"/>
      <c r="DY125" s="998"/>
      <c r="DZ125" s="999"/>
    </row>
    <row r="126" spans="1:130" s="226" customFormat="1" ht="26.25" customHeight="1" thickBot="1">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4179</v>
      </c>
      <c r="AB126" s="1029"/>
      <c r="AC126" s="1029"/>
      <c r="AD126" s="1029"/>
      <c r="AE126" s="1030"/>
      <c r="AF126" s="1031" t="s">
        <v>238</v>
      </c>
      <c r="AG126" s="1029"/>
      <c r="AH126" s="1029"/>
      <c r="AI126" s="1029"/>
      <c r="AJ126" s="1030"/>
      <c r="AK126" s="1031" t="s">
        <v>238</v>
      </c>
      <c r="AL126" s="1029"/>
      <c r="AM126" s="1029"/>
      <c r="AN126" s="1029"/>
      <c r="AO126" s="1030"/>
      <c r="AP126" s="1032" t="s">
        <v>238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457</v>
      </c>
      <c r="CQ126" s="1020"/>
      <c r="CR126" s="1020"/>
      <c r="CS126" s="1020"/>
      <c r="CT126" s="1020"/>
      <c r="CU126" s="1020"/>
      <c r="CV126" s="1020"/>
      <c r="CW126" s="1020"/>
      <c r="CX126" s="1020"/>
      <c r="CY126" s="1020"/>
      <c r="CZ126" s="1020"/>
      <c r="DA126" s="1020"/>
      <c r="DB126" s="1020"/>
      <c r="DC126" s="1020"/>
      <c r="DD126" s="1020"/>
      <c r="DE126" s="1020"/>
      <c r="DF126" s="1021"/>
      <c r="DG126" s="989" t="s">
        <v>238</v>
      </c>
      <c r="DH126" s="990"/>
      <c r="DI126" s="990"/>
      <c r="DJ126" s="990"/>
      <c r="DK126" s="990"/>
      <c r="DL126" s="990" t="s">
        <v>238</v>
      </c>
      <c r="DM126" s="990"/>
      <c r="DN126" s="990"/>
      <c r="DO126" s="990"/>
      <c r="DP126" s="990"/>
      <c r="DQ126" s="990" t="s">
        <v>238</v>
      </c>
      <c r="DR126" s="990"/>
      <c r="DS126" s="990"/>
      <c r="DT126" s="990"/>
      <c r="DU126" s="990"/>
      <c r="DV126" s="991" t="s">
        <v>238</v>
      </c>
      <c r="DW126" s="991"/>
      <c r="DX126" s="991"/>
      <c r="DY126" s="991"/>
      <c r="DZ126" s="992"/>
    </row>
    <row r="127" spans="1:130" s="226" customFormat="1" ht="26.25" customHeight="1">
      <c r="A127" s="1130"/>
      <c r="B127" s="1018"/>
      <c r="C127" s="1072" t="s">
        <v>458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1573</v>
      </c>
      <c r="AB127" s="1029"/>
      <c r="AC127" s="1029"/>
      <c r="AD127" s="1029"/>
      <c r="AE127" s="1030"/>
      <c r="AF127" s="1031">
        <v>1359</v>
      </c>
      <c r="AG127" s="1029"/>
      <c r="AH127" s="1029"/>
      <c r="AI127" s="1029"/>
      <c r="AJ127" s="1030"/>
      <c r="AK127" s="1031">
        <v>1152</v>
      </c>
      <c r="AL127" s="1029"/>
      <c r="AM127" s="1029"/>
      <c r="AN127" s="1029"/>
      <c r="AO127" s="1030"/>
      <c r="AP127" s="1032">
        <v>0</v>
      </c>
      <c r="AQ127" s="1033"/>
      <c r="AR127" s="1033"/>
      <c r="AS127" s="1033"/>
      <c r="AT127" s="1034"/>
      <c r="AU127" s="262"/>
      <c r="AV127" s="262"/>
      <c r="AW127" s="262"/>
      <c r="AX127" s="1102" t="s">
        <v>459</v>
      </c>
      <c r="AY127" s="1103"/>
      <c r="AZ127" s="1103"/>
      <c r="BA127" s="1103"/>
      <c r="BB127" s="1103"/>
      <c r="BC127" s="1103"/>
      <c r="BD127" s="1103"/>
      <c r="BE127" s="1104"/>
      <c r="BF127" s="1105" t="s">
        <v>460</v>
      </c>
      <c r="BG127" s="1103"/>
      <c r="BH127" s="1103"/>
      <c r="BI127" s="1103"/>
      <c r="BJ127" s="1103"/>
      <c r="BK127" s="1103"/>
      <c r="BL127" s="1104"/>
      <c r="BM127" s="1105" t="s">
        <v>461</v>
      </c>
      <c r="BN127" s="1103"/>
      <c r="BO127" s="1103"/>
      <c r="BP127" s="1103"/>
      <c r="BQ127" s="1103"/>
      <c r="BR127" s="1103"/>
      <c r="BS127" s="1104"/>
      <c r="BT127" s="1105" t="s">
        <v>462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463</v>
      </c>
      <c r="CQ127" s="1020"/>
      <c r="CR127" s="1020"/>
      <c r="CS127" s="1020"/>
      <c r="CT127" s="1020"/>
      <c r="CU127" s="1020"/>
      <c r="CV127" s="1020"/>
      <c r="CW127" s="1020"/>
      <c r="CX127" s="1020"/>
      <c r="CY127" s="1020"/>
      <c r="CZ127" s="1020"/>
      <c r="DA127" s="1020"/>
      <c r="DB127" s="1020"/>
      <c r="DC127" s="1020"/>
      <c r="DD127" s="1020"/>
      <c r="DE127" s="1020"/>
      <c r="DF127" s="1021"/>
      <c r="DG127" s="989" t="s">
        <v>238</v>
      </c>
      <c r="DH127" s="990"/>
      <c r="DI127" s="990"/>
      <c r="DJ127" s="990"/>
      <c r="DK127" s="990"/>
      <c r="DL127" s="990" t="s">
        <v>238</v>
      </c>
      <c r="DM127" s="990"/>
      <c r="DN127" s="990"/>
      <c r="DO127" s="990"/>
      <c r="DP127" s="990"/>
      <c r="DQ127" s="990" t="s">
        <v>238</v>
      </c>
      <c r="DR127" s="990"/>
      <c r="DS127" s="990"/>
      <c r="DT127" s="990"/>
      <c r="DU127" s="990"/>
      <c r="DV127" s="991" t="s">
        <v>238</v>
      </c>
      <c r="DW127" s="991"/>
      <c r="DX127" s="991"/>
      <c r="DY127" s="991"/>
      <c r="DZ127" s="992"/>
    </row>
    <row r="128" spans="1:130" s="226" customFormat="1" ht="26.25" customHeight="1" thickBot="1">
      <c r="A128" s="1113" t="s">
        <v>464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465</v>
      </c>
      <c r="X128" s="1115"/>
      <c r="Y128" s="1115"/>
      <c r="Z128" s="1116"/>
      <c r="AA128" s="1117">
        <v>837554</v>
      </c>
      <c r="AB128" s="1118"/>
      <c r="AC128" s="1118"/>
      <c r="AD128" s="1118"/>
      <c r="AE128" s="1119"/>
      <c r="AF128" s="1120">
        <v>1199747</v>
      </c>
      <c r="AG128" s="1118"/>
      <c r="AH128" s="1118"/>
      <c r="AI128" s="1118"/>
      <c r="AJ128" s="1119"/>
      <c r="AK128" s="1120">
        <v>1033576</v>
      </c>
      <c r="AL128" s="1118"/>
      <c r="AM128" s="1118"/>
      <c r="AN128" s="1118"/>
      <c r="AO128" s="1119"/>
      <c r="AP128" s="1121"/>
      <c r="AQ128" s="1122"/>
      <c r="AR128" s="1122"/>
      <c r="AS128" s="1122"/>
      <c r="AT128" s="1123"/>
      <c r="AU128" s="262"/>
      <c r="AV128" s="262"/>
      <c r="AW128" s="262"/>
      <c r="AX128" s="958" t="s">
        <v>466</v>
      </c>
      <c r="AY128" s="959"/>
      <c r="AZ128" s="959"/>
      <c r="BA128" s="959"/>
      <c r="BB128" s="959"/>
      <c r="BC128" s="959"/>
      <c r="BD128" s="959"/>
      <c r="BE128" s="960"/>
      <c r="BF128" s="1124" t="s">
        <v>238</v>
      </c>
      <c r="BG128" s="1125"/>
      <c r="BH128" s="1125"/>
      <c r="BI128" s="1125"/>
      <c r="BJ128" s="1125"/>
      <c r="BK128" s="1125"/>
      <c r="BL128" s="1126"/>
      <c r="BM128" s="1124">
        <v>12.88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467</v>
      </c>
      <c r="CQ128" s="1107"/>
      <c r="CR128" s="1107"/>
      <c r="CS128" s="1107"/>
      <c r="CT128" s="1107"/>
      <c r="CU128" s="1107"/>
      <c r="CV128" s="1107"/>
      <c r="CW128" s="1107"/>
      <c r="CX128" s="1107"/>
      <c r="CY128" s="1107"/>
      <c r="CZ128" s="1107"/>
      <c r="DA128" s="1107"/>
      <c r="DB128" s="1107"/>
      <c r="DC128" s="1107"/>
      <c r="DD128" s="1107"/>
      <c r="DE128" s="1107"/>
      <c r="DF128" s="1108"/>
      <c r="DG128" s="1109">
        <v>174</v>
      </c>
      <c r="DH128" s="1110"/>
      <c r="DI128" s="1110"/>
      <c r="DJ128" s="1110"/>
      <c r="DK128" s="1110"/>
      <c r="DL128" s="1110" t="s">
        <v>238</v>
      </c>
      <c r="DM128" s="1110"/>
      <c r="DN128" s="1110"/>
      <c r="DO128" s="1110"/>
      <c r="DP128" s="1110"/>
      <c r="DQ128" s="1110" t="s">
        <v>238</v>
      </c>
      <c r="DR128" s="1110"/>
      <c r="DS128" s="1110"/>
      <c r="DT128" s="1110"/>
      <c r="DU128" s="1110"/>
      <c r="DV128" s="1111" t="s">
        <v>238</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468</v>
      </c>
      <c r="X129" s="1144"/>
      <c r="Y129" s="1144"/>
      <c r="Z129" s="1145"/>
      <c r="AA129" s="1028">
        <v>13542388</v>
      </c>
      <c r="AB129" s="1029"/>
      <c r="AC129" s="1029"/>
      <c r="AD129" s="1029"/>
      <c r="AE129" s="1030"/>
      <c r="AF129" s="1031">
        <v>13581572</v>
      </c>
      <c r="AG129" s="1029"/>
      <c r="AH129" s="1029"/>
      <c r="AI129" s="1029"/>
      <c r="AJ129" s="1030"/>
      <c r="AK129" s="1031">
        <v>13752956</v>
      </c>
      <c r="AL129" s="1029"/>
      <c r="AM129" s="1029"/>
      <c r="AN129" s="1029"/>
      <c r="AO129" s="1030"/>
      <c r="AP129" s="1146"/>
      <c r="AQ129" s="1147"/>
      <c r="AR129" s="1147"/>
      <c r="AS129" s="1147"/>
      <c r="AT129" s="1148"/>
      <c r="AU129" s="264"/>
      <c r="AV129" s="264"/>
      <c r="AW129" s="264"/>
      <c r="AX129" s="1137" t="s">
        <v>469</v>
      </c>
      <c r="AY129" s="1020"/>
      <c r="AZ129" s="1020"/>
      <c r="BA129" s="1020"/>
      <c r="BB129" s="1020"/>
      <c r="BC129" s="1020"/>
      <c r="BD129" s="1020"/>
      <c r="BE129" s="1021"/>
      <c r="BF129" s="1138" t="s">
        <v>238</v>
      </c>
      <c r="BG129" s="1139"/>
      <c r="BH129" s="1139"/>
      <c r="BI129" s="1139"/>
      <c r="BJ129" s="1139"/>
      <c r="BK129" s="1139"/>
      <c r="BL129" s="1140"/>
      <c r="BM129" s="1138">
        <v>17.88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471</v>
      </c>
      <c r="X130" s="1144"/>
      <c r="Y130" s="1144"/>
      <c r="Z130" s="1145"/>
      <c r="AA130" s="1028">
        <v>1407022</v>
      </c>
      <c r="AB130" s="1029"/>
      <c r="AC130" s="1029"/>
      <c r="AD130" s="1029"/>
      <c r="AE130" s="1030"/>
      <c r="AF130" s="1031">
        <v>1464508</v>
      </c>
      <c r="AG130" s="1029"/>
      <c r="AH130" s="1029"/>
      <c r="AI130" s="1029"/>
      <c r="AJ130" s="1030"/>
      <c r="AK130" s="1031">
        <v>1512477</v>
      </c>
      <c r="AL130" s="1029"/>
      <c r="AM130" s="1029"/>
      <c r="AN130" s="1029"/>
      <c r="AO130" s="1030"/>
      <c r="AP130" s="1146"/>
      <c r="AQ130" s="1147"/>
      <c r="AR130" s="1147"/>
      <c r="AS130" s="1147"/>
      <c r="AT130" s="1148"/>
      <c r="AU130" s="264"/>
      <c r="AV130" s="264"/>
      <c r="AW130" s="264"/>
      <c r="AX130" s="1137" t="s">
        <v>472</v>
      </c>
      <c r="AY130" s="1020"/>
      <c r="AZ130" s="1020"/>
      <c r="BA130" s="1020"/>
      <c r="BB130" s="1020"/>
      <c r="BC130" s="1020"/>
      <c r="BD130" s="1020"/>
      <c r="BE130" s="1021"/>
      <c r="BF130" s="1174">
        <v>4.3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473</v>
      </c>
      <c r="X131" s="1182"/>
      <c r="Y131" s="1182"/>
      <c r="Z131" s="1183"/>
      <c r="AA131" s="1075">
        <v>12135366</v>
      </c>
      <c r="AB131" s="1054"/>
      <c r="AC131" s="1054"/>
      <c r="AD131" s="1054"/>
      <c r="AE131" s="1055"/>
      <c r="AF131" s="1053">
        <v>12117064</v>
      </c>
      <c r="AG131" s="1054"/>
      <c r="AH131" s="1054"/>
      <c r="AI131" s="1054"/>
      <c r="AJ131" s="1055"/>
      <c r="AK131" s="1053">
        <v>12240479</v>
      </c>
      <c r="AL131" s="1054"/>
      <c r="AM131" s="1054"/>
      <c r="AN131" s="1054"/>
      <c r="AO131" s="1055"/>
      <c r="AP131" s="1184"/>
      <c r="AQ131" s="1185"/>
      <c r="AR131" s="1185"/>
      <c r="AS131" s="1185"/>
      <c r="AT131" s="1186"/>
      <c r="AU131" s="264"/>
      <c r="AV131" s="264"/>
      <c r="AW131" s="264"/>
      <c r="AX131" s="1156" t="s">
        <v>474</v>
      </c>
      <c r="AY131" s="1107"/>
      <c r="AZ131" s="1107"/>
      <c r="BA131" s="1107"/>
      <c r="BB131" s="1107"/>
      <c r="BC131" s="1107"/>
      <c r="BD131" s="1107"/>
      <c r="BE131" s="1108"/>
      <c r="BF131" s="1157">
        <v>42.5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476</v>
      </c>
      <c r="W132" s="1167"/>
      <c r="X132" s="1167"/>
      <c r="Y132" s="1167"/>
      <c r="Z132" s="1168"/>
      <c r="AA132" s="1169">
        <v>5.458640473</v>
      </c>
      <c r="AB132" s="1170"/>
      <c r="AC132" s="1170"/>
      <c r="AD132" s="1170"/>
      <c r="AE132" s="1171"/>
      <c r="AF132" s="1172">
        <v>3.8543000190000001</v>
      </c>
      <c r="AG132" s="1170"/>
      <c r="AH132" s="1170"/>
      <c r="AI132" s="1170"/>
      <c r="AJ132" s="1171"/>
      <c r="AK132" s="1172">
        <v>3.6639579219999998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477</v>
      </c>
      <c r="W133" s="1150"/>
      <c r="X133" s="1150"/>
      <c r="Y133" s="1150"/>
      <c r="Z133" s="1151"/>
      <c r="AA133" s="1152">
        <v>4.9000000000000004</v>
      </c>
      <c r="AB133" s="1153"/>
      <c r="AC133" s="1153"/>
      <c r="AD133" s="1153"/>
      <c r="AE133" s="1154"/>
      <c r="AF133" s="1152">
        <v>4.4000000000000004</v>
      </c>
      <c r="AG133" s="1153"/>
      <c r="AH133" s="1153"/>
      <c r="AI133" s="1153"/>
      <c r="AJ133" s="1154"/>
      <c r="AK133" s="1152">
        <v>4.3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cQjScH3vJKeX+zBSjHVkOT5kddhyroIiA6eCYrNrXVL8RmjV7wBC946pGQMMMDODItYnxtFAQ162yVFEAQ2dA==" saltValue="YuyuSQWTPfseAOb5v4Rc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2" sqref="B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S19lsCgHdRDcq+5mY2yrx+yirlhXGp8yOlIS7oYTq6Ofmd9BjSD9dDPM39Ab612bxzZPDwxnxk2YyNcMbYn/w==" saltValue="6Sq8zRpHN2hm9GhSLAIO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xNVLBxFVVZvAbV3YNIRLcPvwqsqAzTcU471s4duSz8YX8yjBkHgV3GbKLWcYsenjOE+hwp0nSeJLwRvunGF4w==" saltValue="Xf8zLRwIkN2PhH5HWXW4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L20" sqref="AL2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481</v>
      </c>
      <c r="AP7" s="283"/>
      <c r="AQ7" s="284" t="s">
        <v>482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483</v>
      </c>
      <c r="AQ8" s="290" t="s">
        <v>484</v>
      </c>
      <c r="AR8" s="291" t="s">
        <v>485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486</v>
      </c>
      <c r="AL9" s="1193"/>
      <c r="AM9" s="1193"/>
      <c r="AN9" s="1194"/>
      <c r="AO9" s="292">
        <v>3498976</v>
      </c>
      <c r="AP9" s="292">
        <v>46508</v>
      </c>
      <c r="AQ9" s="293">
        <v>57316</v>
      </c>
      <c r="AR9" s="294">
        <v>-18.899999999999999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487</v>
      </c>
      <c r="AL10" s="1193"/>
      <c r="AM10" s="1193"/>
      <c r="AN10" s="1194"/>
      <c r="AO10" s="295">
        <v>228843</v>
      </c>
      <c r="AP10" s="295">
        <v>3042</v>
      </c>
      <c r="AQ10" s="296">
        <v>3762</v>
      </c>
      <c r="AR10" s="297">
        <v>-19.100000000000001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488</v>
      </c>
      <c r="AL11" s="1193"/>
      <c r="AM11" s="1193"/>
      <c r="AN11" s="1194"/>
      <c r="AO11" s="295">
        <v>713690</v>
      </c>
      <c r="AP11" s="295">
        <v>9486</v>
      </c>
      <c r="AQ11" s="296">
        <v>6408</v>
      </c>
      <c r="AR11" s="297">
        <v>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489</v>
      </c>
      <c r="AL12" s="1193"/>
      <c r="AM12" s="1193"/>
      <c r="AN12" s="1194"/>
      <c r="AO12" s="295" t="s">
        <v>490</v>
      </c>
      <c r="AP12" s="295" t="s">
        <v>490</v>
      </c>
      <c r="AQ12" s="296">
        <v>891</v>
      </c>
      <c r="AR12" s="297" t="s">
        <v>490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491</v>
      </c>
      <c r="AL13" s="1193"/>
      <c r="AM13" s="1193"/>
      <c r="AN13" s="1194"/>
      <c r="AO13" s="295" t="s">
        <v>490</v>
      </c>
      <c r="AP13" s="295" t="s">
        <v>490</v>
      </c>
      <c r="AQ13" s="296">
        <v>1</v>
      </c>
      <c r="AR13" s="297" t="s">
        <v>490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492</v>
      </c>
      <c r="AL14" s="1193"/>
      <c r="AM14" s="1193"/>
      <c r="AN14" s="1194"/>
      <c r="AO14" s="295">
        <v>206569</v>
      </c>
      <c r="AP14" s="295">
        <v>2746</v>
      </c>
      <c r="AQ14" s="296">
        <v>2694</v>
      </c>
      <c r="AR14" s="297">
        <v>1.9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493</v>
      </c>
      <c r="AL15" s="1193"/>
      <c r="AM15" s="1193"/>
      <c r="AN15" s="1194"/>
      <c r="AO15" s="295">
        <v>251224</v>
      </c>
      <c r="AP15" s="295">
        <v>3339</v>
      </c>
      <c r="AQ15" s="296">
        <v>1362</v>
      </c>
      <c r="AR15" s="297">
        <v>145.19999999999999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494</v>
      </c>
      <c r="AL16" s="1196"/>
      <c r="AM16" s="1196"/>
      <c r="AN16" s="1197"/>
      <c r="AO16" s="295">
        <v>-283348</v>
      </c>
      <c r="AP16" s="295">
        <v>-3766</v>
      </c>
      <c r="AQ16" s="296">
        <v>-4530</v>
      </c>
      <c r="AR16" s="297">
        <v>-16.899999999999999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4615954</v>
      </c>
      <c r="AP17" s="295">
        <v>61355</v>
      </c>
      <c r="AQ17" s="296">
        <v>67903</v>
      </c>
      <c r="AR17" s="297">
        <v>-9.6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496</v>
      </c>
      <c r="AP20" s="303" t="s">
        <v>497</v>
      </c>
      <c r="AQ20" s="304" t="s">
        <v>498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499</v>
      </c>
      <c r="AL21" s="1188"/>
      <c r="AM21" s="1188"/>
      <c r="AN21" s="1189"/>
      <c r="AO21" s="307">
        <v>5.54</v>
      </c>
      <c r="AP21" s="308">
        <v>6.2</v>
      </c>
      <c r="AQ21" s="309">
        <v>-0.66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500</v>
      </c>
      <c r="AL22" s="1188"/>
      <c r="AM22" s="1188"/>
      <c r="AN22" s="1189"/>
      <c r="AO22" s="312">
        <v>102.3</v>
      </c>
      <c r="AP22" s="313">
        <v>98.7</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502</v>
      </c>
      <c r="AO27" s="273"/>
      <c r="AP27" s="273"/>
      <c r="AQ27" s="273"/>
      <c r="AR27" s="273"/>
      <c r="AS27" s="273"/>
      <c r="AT27" s="273"/>
    </row>
    <row r="28" spans="1:46" ht="17.25">
      <c r="A28" s="274" t="s">
        <v>503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481</v>
      </c>
      <c r="AP30" s="283"/>
      <c r="AQ30" s="284" t="s">
        <v>482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483</v>
      </c>
      <c r="AQ31" s="290" t="s">
        <v>484</v>
      </c>
      <c r="AR31" s="291" t="s">
        <v>485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505</v>
      </c>
      <c r="AL32" s="1204"/>
      <c r="AM32" s="1204"/>
      <c r="AN32" s="1205"/>
      <c r="AO32" s="322">
        <v>2543483</v>
      </c>
      <c r="AP32" s="322">
        <v>33808</v>
      </c>
      <c r="AQ32" s="323">
        <v>34720</v>
      </c>
      <c r="AR32" s="324">
        <v>-2.6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506</v>
      </c>
      <c r="AL33" s="1204"/>
      <c r="AM33" s="1204"/>
      <c r="AN33" s="1205"/>
      <c r="AO33" s="322" t="s">
        <v>490</v>
      </c>
      <c r="AP33" s="322" t="s">
        <v>490</v>
      </c>
      <c r="AQ33" s="323">
        <v>1</v>
      </c>
      <c r="AR33" s="324" t="s">
        <v>490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507</v>
      </c>
      <c r="AL34" s="1204"/>
      <c r="AM34" s="1204"/>
      <c r="AN34" s="1205"/>
      <c r="AO34" s="322" t="s">
        <v>490</v>
      </c>
      <c r="AP34" s="322" t="s">
        <v>490</v>
      </c>
      <c r="AQ34" s="323">
        <v>22</v>
      </c>
      <c r="AR34" s="324" t="s">
        <v>490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508</v>
      </c>
      <c r="AL35" s="1204"/>
      <c r="AM35" s="1204"/>
      <c r="AN35" s="1205"/>
      <c r="AO35" s="322">
        <v>338409</v>
      </c>
      <c r="AP35" s="322">
        <v>4498</v>
      </c>
      <c r="AQ35" s="323">
        <v>9232</v>
      </c>
      <c r="AR35" s="324">
        <v>-51.3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509</v>
      </c>
      <c r="AL36" s="1204"/>
      <c r="AM36" s="1204"/>
      <c r="AN36" s="1205"/>
      <c r="AO36" s="322">
        <v>111495</v>
      </c>
      <c r="AP36" s="322">
        <v>1482</v>
      </c>
      <c r="AQ36" s="323">
        <v>2017</v>
      </c>
      <c r="AR36" s="324">
        <v>-26.5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510</v>
      </c>
      <c r="AL37" s="1204"/>
      <c r="AM37" s="1204"/>
      <c r="AN37" s="1205"/>
      <c r="AO37" s="322">
        <v>1152</v>
      </c>
      <c r="AP37" s="322">
        <v>15</v>
      </c>
      <c r="AQ37" s="323">
        <v>1146</v>
      </c>
      <c r="AR37" s="324">
        <v>-98.7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511</v>
      </c>
      <c r="AL38" s="1207"/>
      <c r="AM38" s="1207"/>
      <c r="AN38" s="1208"/>
      <c r="AO38" s="325" t="s">
        <v>490</v>
      </c>
      <c r="AP38" s="325" t="s">
        <v>490</v>
      </c>
      <c r="AQ38" s="326">
        <v>1</v>
      </c>
      <c r="AR38" s="314" t="s">
        <v>490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512</v>
      </c>
      <c r="AL39" s="1207"/>
      <c r="AM39" s="1207"/>
      <c r="AN39" s="1208"/>
      <c r="AO39" s="322">
        <v>-1033576</v>
      </c>
      <c r="AP39" s="322">
        <v>-13738</v>
      </c>
      <c r="AQ39" s="323">
        <v>-6713</v>
      </c>
      <c r="AR39" s="324">
        <v>104.6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513</v>
      </c>
      <c r="AL40" s="1204"/>
      <c r="AM40" s="1204"/>
      <c r="AN40" s="1205"/>
      <c r="AO40" s="322">
        <v>-1512477</v>
      </c>
      <c r="AP40" s="322">
        <v>-20104</v>
      </c>
      <c r="AQ40" s="323">
        <v>-28519</v>
      </c>
      <c r="AR40" s="324">
        <v>-29.5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448486</v>
      </c>
      <c r="AP41" s="322">
        <v>5961</v>
      </c>
      <c r="AQ41" s="323">
        <v>11906</v>
      </c>
      <c r="AR41" s="324">
        <v>-49.9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481</v>
      </c>
      <c r="AN49" s="1200" t="s">
        <v>517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518</v>
      </c>
      <c r="AO50" s="339" t="s">
        <v>519</v>
      </c>
      <c r="AP50" s="340" t="s">
        <v>520</v>
      </c>
      <c r="AQ50" s="341" t="s">
        <v>521</v>
      </c>
      <c r="AR50" s="342" t="s">
        <v>522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523</v>
      </c>
      <c r="AL51" s="335"/>
      <c r="AM51" s="343">
        <v>2725049</v>
      </c>
      <c r="AN51" s="344">
        <v>36206</v>
      </c>
      <c r="AO51" s="345">
        <v>10.6</v>
      </c>
      <c r="AP51" s="346">
        <v>63956</v>
      </c>
      <c r="AQ51" s="347">
        <v>25.7</v>
      </c>
      <c r="AR51" s="348">
        <v>-15.1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524</v>
      </c>
      <c r="AM52" s="351">
        <v>1528968</v>
      </c>
      <c r="AN52" s="352">
        <v>20314</v>
      </c>
      <c r="AO52" s="353">
        <v>65.3</v>
      </c>
      <c r="AP52" s="354">
        <v>29239</v>
      </c>
      <c r="AQ52" s="355">
        <v>8.8000000000000007</v>
      </c>
      <c r="AR52" s="356">
        <v>56.5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525</v>
      </c>
      <c r="AL53" s="335"/>
      <c r="AM53" s="343">
        <v>3741120</v>
      </c>
      <c r="AN53" s="344">
        <v>49744</v>
      </c>
      <c r="AO53" s="345">
        <v>37.4</v>
      </c>
      <c r="AP53" s="346">
        <v>66255</v>
      </c>
      <c r="AQ53" s="347">
        <v>3.6</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524</v>
      </c>
      <c r="AM54" s="351">
        <v>2313404</v>
      </c>
      <c r="AN54" s="352">
        <v>30760</v>
      </c>
      <c r="AO54" s="353">
        <v>51.4</v>
      </c>
      <c r="AP54" s="354">
        <v>31822</v>
      </c>
      <c r="AQ54" s="355">
        <v>8.8000000000000007</v>
      </c>
      <c r="AR54" s="356">
        <v>42.6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526</v>
      </c>
      <c r="AL55" s="335"/>
      <c r="AM55" s="343">
        <v>3017353</v>
      </c>
      <c r="AN55" s="344">
        <v>40193</v>
      </c>
      <c r="AO55" s="345">
        <v>-19.2</v>
      </c>
      <c r="AP55" s="346">
        <v>47278</v>
      </c>
      <c r="AQ55" s="347">
        <v>-28.6</v>
      </c>
      <c r="AR55" s="348">
        <v>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524</v>
      </c>
      <c r="AM56" s="351">
        <v>1964559</v>
      </c>
      <c r="AN56" s="352">
        <v>26169</v>
      </c>
      <c r="AO56" s="353">
        <v>-14.9</v>
      </c>
      <c r="AP56" s="354">
        <v>24096</v>
      </c>
      <c r="AQ56" s="355">
        <v>-24.3</v>
      </c>
      <c r="AR56" s="356">
        <v>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527</v>
      </c>
      <c r="AL57" s="335"/>
      <c r="AM57" s="343">
        <v>3182733</v>
      </c>
      <c r="AN57" s="344">
        <v>42286</v>
      </c>
      <c r="AO57" s="345">
        <v>5.2</v>
      </c>
      <c r="AP57" s="346">
        <v>44504</v>
      </c>
      <c r="AQ57" s="347">
        <v>-5.9</v>
      </c>
      <c r="AR57" s="348">
        <v>11.1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524</v>
      </c>
      <c r="AM58" s="351">
        <v>2236467</v>
      </c>
      <c r="AN58" s="352">
        <v>29714</v>
      </c>
      <c r="AO58" s="353">
        <v>13.5</v>
      </c>
      <c r="AP58" s="354">
        <v>25876</v>
      </c>
      <c r="AQ58" s="355">
        <v>7.4</v>
      </c>
      <c r="AR58" s="356">
        <v>6.1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528</v>
      </c>
      <c r="AL59" s="335"/>
      <c r="AM59" s="343">
        <v>6271253</v>
      </c>
      <c r="AN59" s="344">
        <v>83357</v>
      </c>
      <c r="AO59" s="345">
        <v>97.1</v>
      </c>
      <c r="AP59" s="346">
        <v>47820</v>
      </c>
      <c r="AQ59" s="347">
        <v>7.5</v>
      </c>
      <c r="AR59" s="348">
        <v>89.6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524</v>
      </c>
      <c r="AM60" s="351">
        <v>5306423</v>
      </c>
      <c r="AN60" s="352">
        <v>70532</v>
      </c>
      <c r="AO60" s="353">
        <v>137.4</v>
      </c>
      <c r="AP60" s="354">
        <v>25855</v>
      </c>
      <c r="AQ60" s="355">
        <v>-0.1</v>
      </c>
      <c r="AR60" s="356">
        <v>137.5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529</v>
      </c>
      <c r="AL61" s="357"/>
      <c r="AM61" s="358">
        <v>3787502</v>
      </c>
      <c r="AN61" s="359">
        <v>50357</v>
      </c>
      <c r="AO61" s="360">
        <v>26.2</v>
      </c>
      <c r="AP61" s="361">
        <v>53963</v>
      </c>
      <c r="AQ61" s="362">
        <v>0.5</v>
      </c>
      <c r="AR61" s="348">
        <v>25.7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524</v>
      </c>
      <c r="AM62" s="351">
        <v>2669964</v>
      </c>
      <c r="AN62" s="352">
        <v>35498</v>
      </c>
      <c r="AO62" s="353">
        <v>50.5</v>
      </c>
      <c r="AP62" s="354">
        <v>27378</v>
      </c>
      <c r="AQ62" s="355">
        <v>0.1</v>
      </c>
      <c r="AR62" s="356">
        <v>50.4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MY1dePDXsC9h3J8kbP2KUTxmo859X295ZhMx8gNDvWH4GfxRVfcm72MhxjpMaXHyc5yaloMShXqBfINhW6msw==" saltValue="ViA6YT9N37Tkp/yCG6Q0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1" zoomScale="75" zoomScaleNormal="75" zoomScaleSheetLayoutView="55" workbookViewId="0">
      <selection activeCell="AB68" sqref="AB6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LuA/J/o/GmLCvLE1xBs6SqNo0LdENCvwHwhNQ1u0CdDUuzqSvVRaFpvmVmkepRIFqXDcbz5d90HynbsqCJE4Q==" saltValue="F0fShFClrL/c73PJU5P8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3" zoomScale="75" zoomScaleNormal="75" zoomScaleSheetLayoutView="55" workbookViewId="0">
      <selection activeCell="AD91" sqref="AD9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sJFnjLL6klPTcaTkVYK8VehSdBwXmVt5511r9RUc1HBuE4kgOqTYEl2fQSGQgL5UJsPpND/2+PNvOBKOY9aaQ==" saltValue="lQ1awFAQU5EzbJLv+qpu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0" zoomScaleNormal="50"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212" t="s">
        <v>3</v>
      </c>
      <c r="D47" s="1212"/>
      <c r="E47" s="1213"/>
      <c r="F47" s="11">
        <v>14.5</v>
      </c>
      <c r="G47" s="12">
        <v>13</v>
      </c>
      <c r="H47" s="12">
        <v>13.26</v>
      </c>
      <c r="I47" s="12">
        <v>9.82</v>
      </c>
      <c r="J47" s="13">
        <v>8.23</v>
      </c>
    </row>
    <row r="48" spans="2:10" ht="57.75" customHeight="1">
      <c r="B48" s="14"/>
      <c r="C48" s="1214" t="s">
        <v>4</v>
      </c>
      <c r="D48" s="1214"/>
      <c r="E48" s="1215"/>
      <c r="F48" s="15">
        <v>4.3</v>
      </c>
      <c r="G48" s="16">
        <v>4.79</v>
      </c>
      <c r="H48" s="16">
        <v>2.82</v>
      </c>
      <c r="I48" s="16">
        <v>2.39</v>
      </c>
      <c r="J48" s="17">
        <v>3.43</v>
      </c>
    </row>
    <row r="49" spans="2:10" ht="57.75" customHeight="1" thickBot="1">
      <c r="B49" s="18"/>
      <c r="C49" s="1216" t="s">
        <v>5</v>
      </c>
      <c r="D49" s="1216"/>
      <c r="E49" s="1217"/>
      <c r="F49" s="19" t="s">
        <v>538</v>
      </c>
      <c r="G49" s="20" t="s">
        <v>539</v>
      </c>
      <c r="H49" s="20" t="s">
        <v>540</v>
      </c>
      <c r="I49" s="20" t="s">
        <v>541</v>
      </c>
      <c r="J49" s="21" t="s">
        <v>542</v>
      </c>
    </row>
    <row r="50" spans="2:10" ht="13.5" customHeight="1"/>
    <row r="51" spans="2:10" ht="13.5" hidden="1" customHeight="1"/>
    <row r="52" spans="2:10" ht="13.5" hidden="1" customHeight="1"/>
    <row r="53" spans="2:10" ht="13.5" hidden="1" customHeight="1"/>
  </sheetData>
  <sheetProtection algorithmName="SHA-512" hashValue="EDYyw49O12L7svX7a7ybfpIUKrreXDpGvQ0bwyRVO11zctJ9NWKJRz9VEIYQyKEZhAgl176yECJXDp3eIoy+rw==" saltValue="fm+xeO/NPozGs+sGGmT1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2019-03-18T06:40:07Z</cp:lastPrinted>
  <dcterms:created xsi:type="dcterms:W3CDTF">2019-02-14T02:04:56Z</dcterms:created>
  <dcterms:modified xsi:type="dcterms:W3CDTF">2019-10-25T04:48:32Z</dcterms:modified>
  <cp:category/>
</cp:coreProperties>
</file>