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S06941\Downloads\"/>
    </mc:Choice>
  </mc:AlternateContent>
  <xr:revisionPtr revIDLastSave="0" documentId="13_ncr:1_{673C90E8-033A-4409-81B6-C3E5A2EC3AB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W34" i="10" s="1"/>
  <c r="BW35" i="10" s="1"/>
  <c r="BW36" i="10" s="1"/>
  <c r="BW37" i="10" s="1"/>
  <c r="BW38" i="10" s="1"/>
  <c r="BW39" i="10" s="1"/>
  <c r="BW40" i="10" s="1"/>
  <c r="CO34" i="10" l="1"/>
  <c r="CO35" i="10" s="1"/>
</calcChain>
</file>

<file path=xl/sharedStrings.xml><?xml version="1.0" encoding="utf-8"?>
<sst xmlns="http://schemas.openxmlformats.org/spreadsheetml/2006/main" count="1086" uniqueCount="597">
  <si>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</si>
  <si>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</si>
  <si>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</si>
  <si>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</si>
  <si>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</si>
  <si>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</si>
  <si>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</si>
  <si>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</si>
  <si>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</si>
  <si>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</si>
  <si>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</si>
  <si>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</si>
  <si>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</si>
  <si>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</si>
  <si>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</si>
  <si>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</si>
  <si>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</si>
  <si>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</si>
  <si>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</si>
  <si>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</si>
  <si>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</si>
  <si>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</si>
  <si>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</si>
  <si>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</si>
  <si>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</si>
  <si>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</si>
  <si>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</si>
  <si>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</si>
  <si>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</si>
  <si>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</si>
  <si>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</si>
  <si>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</si>
  <si>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</si>
  <si>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</si>
  <si>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</si>
  <si>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</si>
  <si>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</si>
  <si>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</si>
  <si>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</si>
  <si>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</si>
  <si>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</si>
  <si>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</si>
  <si>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</si>
  <si>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</si>
  <si>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</si>
  <si>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</si>
  <si>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</si>
  <si>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</si>
  <si>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</si>
  <si>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</si>
  <si>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</si>
  <si>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</si>
  <si>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</si>
  <si>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</si>
  <si>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</si>
  <si>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</si>
  <si>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</si>
  <si>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</si>
  <si>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</si>
  <si>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</si>
  <si>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</si>
  <si>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</si>
  <si>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</si>
  <si>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</si>
  <si>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</si>
  <si>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</si>
  <si>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</si>
  <si>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</si>
  <si>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</si>
  <si>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</si>
  <si>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</si>
  <si>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</si>
  <si>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</si>
  <si>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</si>
  <si>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</si>
  <si>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</si>
  <si>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</si>
  <si>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</si>
  <si>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</si>
  <si>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</si>
  <si>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</si>
  <si>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</si>
  <si>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</si>
  <si>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</si>
  <si>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</si>
  <si>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</si>
  <si>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</si>
  <si>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</si>
  <si>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</si>
  <si>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</si>
  <si>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</si>
  <si>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朝霞市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</si>
  <si>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</si>
  <si>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</si>
  <si>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</si>
  <si>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</si>
  <si>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</si>
  <si>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</si>
  <si>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</si>
  <si>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</si>
  <si>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</si>
  <si>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</si>
  <si>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</si>
  <si>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</si>
  <si>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</si>
  <si>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</si>
  <si>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</si>
  <si>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</si>
  <si>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</si>
  <si>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</si>
  <si>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</si>
  <si>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</si>
  <si>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</si>
  <si>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</si>
  <si>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</si>
  <si>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</si>
  <si>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</si>
  <si>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</si>
  <si>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</si>
  <si>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</si>
  <si>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</si>
  <si>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</si>
  <si>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</si>
  <si>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</si>
  <si>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</si>
  <si>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</si>
  <si>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</si>
  <si>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</si>
  <si>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</si>
  <si>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</si>
  <si>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</si>
  <si>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</si>
  <si>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</si>
  <si>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</si>
  <si>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</si>
  <si>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</si>
  <si>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</si>
  <si>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</si>
  <si>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</si>
  <si>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</si>
  <si>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</si>
  <si>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</si>
  <si>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</si>
  <si>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</si>
  <si>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</si>
  <si>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</si>
  <si>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</si>
  <si>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</si>
  <si>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</si>
  <si>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</si>
  <si>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</si>
  <si>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</si>
  <si>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</si>
  <si>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</si>
  <si>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</si>
  <si>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</si>
  <si>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</si>
  <si>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</si>
  <si>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</si>
  <si>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</si>
  <si>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</si>
  <si>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</si>
  <si>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</si>
  <si>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</si>
  <si>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</si>
  <si>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</si>
  <si>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</si>
  <si>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</si>
  <si>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</si>
  <si>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</si>
  <si>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</si>
  <si>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</si>
  <si>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</si>
  <si>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</si>
  <si>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</si>
  <si>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</si>
  <si>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</si>
  <si>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</si>
  <si>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</si>
  <si>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</si>
  <si>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</si>
  <si>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</si>
  <si>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</si>
  <si>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</si>
  <si>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</si>
  <si>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</si>
  <si>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</si>
  <si>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</si>
  <si>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</si>
  <si>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</si>
  <si>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</si>
  <si>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</si>
  <si>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</si>
  <si>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</si>
  <si>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</si>
  <si>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</si>
  <si>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</si>
  <si>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</si>
  <si>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</si>
  <si>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</si>
  <si>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</si>
  <si>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</si>
  <si>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</si>
  <si>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</si>
  <si>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</si>
  <si>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</si>
  <si>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</si>
  <si>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埼玉県朝霞市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</si>
  <si>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</si>
  <si>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</si>
  <si>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</si>
  <si>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</si>
  <si>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</si>
  <si>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</si>
  <si>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</si>
  <si>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</si>
  <si>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</si>
  <si>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</si>
  <si>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</si>
  <si>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</si>
  <si>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</si>
  <si>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</si>
  <si>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</si>
  <si>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</si>
  <si>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</si>
  <si>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</si>
  <si>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</si>
  <si>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</si>
  <si>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</si>
  <si>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</si>
  <si>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</si>
  <si>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</si>
  <si>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</si>
  <si>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</si>
  <si>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</si>
  <si>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</si>
  <si>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</si>
  <si>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</si>
  <si>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</si>
  <si>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</si>
  <si>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</si>
  <si>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</si>
  <si>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</si>
  <si>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</si>
  <si>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</si>
  <si>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</si>
  <si>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</si>
  <si>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</si>
  <si>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</si>
  <si>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</si>
  <si>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</si>
  <si>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</si>
  <si>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</si>
  <si>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</si>
  <si>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</si>
  <si>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</si>
  <si>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</si>
  <si>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</si>
  <si>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</si>
  <si>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</si>
  <si>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</si>
  <si>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</si>
  <si>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</si>
  <si>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</si>
  <si>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</si>
  <si>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</si>
  <si>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</si>
  <si>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</si>
  <si>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</si>
  <si>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</si>
  <si>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</si>
  <si>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</si>
  <si>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</si>
  <si>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</si>
  <si>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</si>
  <si>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</si>
  <si>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</si>
  <si>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</si>
  <si>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</si>
  <si>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</si>
  <si>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</si>
  <si>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</si>
  <si>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</si>
  <si>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</si>
  <si>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</si>
  <si>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</si>
  <si>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</si>
  <si>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</si>
  <si>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</si>
  <si>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</si>
  <si>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</si>
  <si>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</si>
  <si>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</si>
  <si>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</si>
  <si>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</si>
  <si>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</si>
  <si>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</si>
  <si>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</si>
  <si>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</si>
  <si>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</si>
  <si>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</si>
  <si>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</si>
  <si>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</si>
  <si>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</si>
  <si>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</si>
  <si>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</si>
  <si>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</si>
  <si>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</si>
  <si>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</si>
  <si>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</si>
  <si>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</si>
  <si>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</si>
  <si>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</si>
  <si>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</si>
  <si>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</si>
  <si>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</si>
  <si>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</si>
  <si>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</si>
  <si>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</si>
  <si>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</si>
  <si>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</si>
  <si>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</si>
  <si>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</si>
  <si>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</si>
  <si>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</si>
  <si>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</si>
  <si>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</si>
  <si>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</si>
  <si>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</si>
  <si>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</si>
  <si>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</si>
  <si>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</si>
  <si>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</si>
  <si>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</si>
  <si>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</si>
  <si>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</si>
  <si>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</si>
  <si>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</si>
  <si>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</si>
  <si>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</si>
  <si>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</si>
  <si>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</si>
  <si>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</si>
  <si>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</si>
  <si>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</si>
  <si>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</si>
  <si>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</si>
  <si>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</si>
  <si>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</si>
  <si>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</si>
  <si>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</si>
  <si>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</si>
  <si>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</si>
  <si>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</si>
  <si>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</si>
  <si>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</si>
  <si>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埼玉県朝霞市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</si>
  <si>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</si>
  <si>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</si>
  <si>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</si>
  <si>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</si>
  <si>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</si>
  <si>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</si>
  <si>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</si>
  <si>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</si>
  <si>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</si>
  <si>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</si>
  <si>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</si>
  <si>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</si>
  <si>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</si>
  <si>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</si>
  <si>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</si>
  <si>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</si>
  <si>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</si>
  <si>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</si>
  <si>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</si>
  <si>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</si>
  <si>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</si>
  <si>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</si>
  <si>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</si>
  <si>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</si>
  <si>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</si>
  <si>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</si>
  <si>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</si>
  <si>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</si>
  <si>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</si>
  <si>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</si>
  <si>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</si>
  <si>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</si>
  <si>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</si>
  <si>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</si>
  <si>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</si>
  <si>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</si>
  <si>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</si>
  <si>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</si>
  <si>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</si>
  <si>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朝霞都市計画下水道事業特別会計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</si>
  <si>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</si>
  <si>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</si>
  <si>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</si>
  <si>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</si>
  <si>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</si>
  <si>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</si>
  <si>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</si>
  <si>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</si>
  <si>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</si>
  <si>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</si>
  <si>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</si>
  <si>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</si>
  <si>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</si>
  <si>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</si>
  <si>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</si>
  <si>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</si>
  <si>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</si>
  <si>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</si>
  <si>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</si>
  <si>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</si>
  <si>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</si>
  <si>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</si>
  <si>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</si>
  <si>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</si>
  <si>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</si>
  <si>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</si>
  <si>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</si>
  <si>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</si>
  <si>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</si>
  <si>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</si>
  <si>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</si>
  <si>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</si>
  <si>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</si>
  <si>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</si>
  <si>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</si>
  <si>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</si>
  <si>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</si>
  <si>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</si>
  <si>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</si>
  <si>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</si>
  <si>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</si>
  <si>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</si>
  <si>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</si>
  <si>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</si>
  <si>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</si>
  <si>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</si>
  <si>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</si>
  <si>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</si>
  <si>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</si>
  <si>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</si>
  <si>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</si>
  <si>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</si>
  <si>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</si>
  <si>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</si>
  <si>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</si>
  <si>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</si>
  <si>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</si>
  <si>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</si>
  <si>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</si>
  <si>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</si>
  <si>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</si>
  <si>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朝霞都市計画下水道事業特別会計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</si>
  <si>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</si>
  <si>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</si>
  <si>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</si>
  <si>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</si>
  <si>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</si>
  <si>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</si>
  <si>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</si>
  <si>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</si>
  <si>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</si>
  <si>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</si>
  <si>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</si>
  <si>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</si>
  <si>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</si>
  <si>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</si>
  <si>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</si>
  <si>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</si>
  <si>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</si>
  <si>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</si>
  <si>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</si>
  <si>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</si>
  <si>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</si>
  <si>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</si>
  <si>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</si>
  <si>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</si>
  <si>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</si>
  <si>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</si>
  <si>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</si>
  <si>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</si>
  <si>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</si>
  <si>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</si>
  <si>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</si>
  <si>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</si>
  <si>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</si>
  <si>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</si>
  <si>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</si>
  <si>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</si>
  <si>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</si>
  <si>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</si>
  <si>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</si>
  <si>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</si>
  <si>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</si>
  <si>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</si>
  <si>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</si>
  <si>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</si>
  <si>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</si>
  <si>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</si>
  <si>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</si>
  <si>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</si>
  <si>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</si>
  <si>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</si>
  <si>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</si>
  <si>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</si>
  <si>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</si>
  <si>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</si>
  <si>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</si>
  <si>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</si>
  <si>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</si>
  <si>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</si>
  <si>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</si>
  <si>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</si>
  <si>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</si>
  <si>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</si>
  <si>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</si>
  <si>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</si>
  <si>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</si>
  <si>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</si>
  <si>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</si>
  <si>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</si>
  <si>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</si>
  <si>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</si>
  <si>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</si>
  <si>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</si>
  <si>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</si>
  <si>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</si>
  <si>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</si>
  <si>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</si>
  <si>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</si>
  <si>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</si>
  <si>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</si>
  <si>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</si>
  <si>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</si>
  <si>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</si>
  <si>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</si>
  <si>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</si>
  <si>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</si>
  <si>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</si>
  <si>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</si>
  <si>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</si>
  <si>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</si>
  <si>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</si>
  <si>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</si>
  <si>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</si>
  <si>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</si>
  <si>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</si>
  <si>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</si>
  <si>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</si>
  <si>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</si>
  <si>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</si>
  <si>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</si>
  <si>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</si>
  <si>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0.15</t>
  </si>
  <si>
    <t>水道事業会計</t>
  </si>
  <si>
    <t>一般会計</t>
  </si>
  <si>
    <t>介護保険特別会計</t>
  </si>
  <si>
    <t>国民健康保険特別会計</t>
  </si>
  <si>
    <t>朝霞都市計画下水道事業特別会計</t>
  </si>
  <si>
    <t>後期高齢者医療特別会計</t>
  </si>
  <si>
    <t>その他会計（赤字）</t>
  </si>
  <si>
    <t>その他会計（黒字）</t>
  </si>
  <si>
    <t>-</t>
    <phoneticPr fontId="2"/>
  </si>
  <si>
    <t>朝霞地区一部事務組合</t>
    <rPh sb="0" eb="2">
      <t>アサカ</t>
    </rPh>
    <rPh sb="2" eb="4">
      <t>チク</t>
    </rPh>
    <rPh sb="4" eb="6">
      <t>イチブ</t>
    </rPh>
    <rPh sb="6" eb="8">
      <t>ジム</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</si>
  <si>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</si>
  <si>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</si>
  <si>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</si>
  <si>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</si>
  <si>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</si>
  <si>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イロド</t>
    </rPh>
    <rPh sb="2" eb="3">
      <t>クニ</t>
    </rPh>
    <rPh sb="7" eb="8">
      <t>ヒト</t>
    </rPh>
    <rPh sb="11" eb="13">
      <t>コウイキ</t>
    </rPh>
    <rPh sb="13" eb="15">
      <t>レンゴウ</t>
    </rPh>
    <phoneticPr fontId="2"/>
  </si>
  <si>
    <t>埼玉県都市競艇組合</t>
    <rPh sb="0" eb="2">
      <t>サイタマ</t>
    </rPh>
    <rPh sb="2" eb="3">
      <t>ケン</t>
    </rPh>
    <rPh sb="3" eb="5">
      <t>トシ</t>
    </rPh>
    <rPh sb="5" eb="7">
      <t>キョウテイ</t>
    </rPh>
    <rPh sb="7" eb="9">
      <t>クミアイ</t>
    </rPh>
    <phoneticPr fontId="2"/>
  </si>
  <si>
    <t>公益財団法人朝霞市文化・スポーツ振興公社</t>
    <rPh sb="0" eb="2">
      <t>コウエキ</t>
    </rPh>
    <rPh sb="2" eb="4">
      <t>ザイダン</t>
    </rPh>
    <rPh sb="4" eb="6">
      <t>ホウジン</t>
    </rPh>
    <rPh sb="6" eb="8">
      <t>アサカ</t>
    </rPh>
    <rPh sb="8" eb="9">
      <t>シ</t>
    </rPh>
    <rPh sb="9" eb="11">
      <t>ブンカ</t>
    </rPh>
    <rPh sb="16" eb="18">
      <t>シンコウ</t>
    </rPh>
    <rPh sb="18" eb="20">
      <t>コウシャ</t>
    </rPh>
    <phoneticPr fontId="2"/>
  </si>
  <si>
    <t>朝霞市土地開発公社</t>
    <rPh sb="0" eb="2">
      <t>アサカ</t>
    </rPh>
    <rPh sb="2" eb="3">
      <t>シ</t>
    </rPh>
    <rPh sb="3" eb="5">
      <t>トチ</t>
    </rPh>
    <rPh sb="5" eb="7">
      <t>カイハツ</t>
    </rPh>
    <rPh sb="7" eb="9">
      <t>コウシャ</t>
    </rPh>
    <phoneticPr fontId="2"/>
  </si>
  <si>
    <t>基地跡地整備基金</t>
    <rPh sb="0" eb="2">
      <t>キチ</t>
    </rPh>
    <rPh sb="2" eb="4">
      <t>アトチ</t>
    </rPh>
    <rPh sb="4" eb="6">
      <t>セイビ</t>
    </rPh>
    <rPh sb="6" eb="8">
      <t>キキン</t>
    </rPh>
    <phoneticPr fontId="11"/>
  </si>
  <si>
    <t>みどりのまちづくり基金</t>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</si>
  <si>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</si>
  <si>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</si>
  <si>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</si>
  <si>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低い水準で推移している一方、有形固定資産減価償却率は、公共施設の老朽化が進んでいるため高い水準で推移している。公共施設については、順次、耐震補強工事等を行っているため、今後については、減価償却率は下がっていくことが考えられるが、一方で事業費の財源を地方債で賄っているため、将来負担比率の上昇の要因となることが考えられる。今後は個別施設計画を基に、公共施設の長寿命化を実施することで、有形固定資産減価償却率の低下が見込まれるとともに、地方債の運用に関しては、将来に過度な負担を残さないよう努める。</t>
    <rPh sb="1" eb="3">
      <t>ショウライ</t>
    </rPh>
    <rPh sb="3" eb="5">
      <t>フタン</t>
    </rPh>
    <rPh sb="5" eb="7">
      <t>ヒリツ</t>
    </rPh>
    <rPh sb="8" eb="9">
      <t>ヒク</t>
    </rPh>
    <rPh sb="10" eb="12">
      <t>スイジュン</t>
    </rPh>
    <rPh sb="13" eb="15">
      <t>スイイ</t>
    </rPh>
    <rPh sb="19" eb="21">
      <t>イッポウ</t>
    </rPh>
    <rPh sb="22" eb="24">
      <t>ユウケイ</t>
    </rPh>
    <rPh sb="24" eb="26">
      <t>コテイ</t>
    </rPh>
    <rPh sb="26" eb="28">
      <t>シサン</t>
    </rPh>
    <rPh sb="28" eb="30">
      <t>ゲンカ</t>
    </rPh>
    <rPh sb="30" eb="32">
      <t>ショウキャク</t>
    </rPh>
    <rPh sb="32" eb="33">
      <t>リツ</t>
    </rPh>
    <rPh sb="35" eb="37">
      <t>コウキョウ</t>
    </rPh>
    <rPh sb="37" eb="39">
      <t>シセツ</t>
    </rPh>
    <rPh sb="40" eb="43">
      <t>ロウキュウカ</t>
    </rPh>
    <rPh sb="44" eb="45">
      <t>スス</t>
    </rPh>
    <rPh sb="51" eb="52">
      <t>タカ</t>
    </rPh>
    <rPh sb="53" eb="55">
      <t>スイジュン</t>
    </rPh>
    <rPh sb="56" eb="58">
      <t>スイイ</t>
    </rPh>
    <rPh sb="63" eb="65">
      <t>コウキョウ</t>
    </rPh>
    <rPh sb="65" eb="67">
      <t>シセツ</t>
    </rPh>
    <rPh sb="73" eb="75">
      <t>ジュンジ</t>
    </rPh>
    <rPh sb="76" eb="78">
      <t>タイシン</t>
    </rPh>
    <rPh sb="78" eb="80">
      <t>ホキョウ</t>
    </rPh>
    <rPh sb="80" eb="82">
      <t>コウジ</t>
    </rPh>
    <rPh sb="82" eb="83">
      <t>トウ</t>
    </rPh>
    <rPh sb="84" eb="85">
      <t>オコナ</t>
    </rPh>
    <rPh sb="92" eb="94">
      <t>コンゴ</t>
    </rPh>
    <rPh sb="100" eb="102">
      <t>ゲンカ</t>
    </rPh>
    <rPh sb="102" eb="104">
      <t>ショウキャク</t>
    </rPh>
    <rPh sb="104" eb="105">
      <t>リツ</t>
    </rPh>
    <rPh sb="106" eb="107">
      <t>サ</t>
    </rPh>
    <rPh sb="115" eb="116">
      <t>カンガ</t>
    </rPh>
    <rPh sb="122" eb="124">
      <t>イッポウ</t>
    </rPh>
    <rPh sb="125" eb="128">
      <t>ジギョウヒ</t>
    </rPh>
    <rPh sb="129" eb="131">
      <t>ザイゲン</t>
    </rPh>
    <rPh sb="132" eb="135">
      <t>チホウサイ</t>
    </rPh>
    <rPh sb="136" eb="137">
      <t>マカナ</t>
    </rPh>
    <rPh sb="144" eb="146">
      <t>ショウライ</t>
    </rPh>
    <rPh sb="146" eb="148">
      <t>フタン</t>
    </rPh>
    <rPh sb="148" eb="150">
      <t>ヒリツ</t>
    </rPh>
    <rPh sb="151" eb="153">
      <t>ジョウショウ</t>
    </rPh>
    <rPh sb="154" eb="156">
      <t>ヨウイン</t>
    </rPh>
    <rPh sb="162" eb="163">
      <t>カンガ</t>
    </rPh>
    <rPh sb="168" eb="170">
      <t>コンゴ</t>
    </rPh>
    <rPh sb="171" eb="173">
      <t>コベツ</t>
    </rPh>
    <rPh sb="173" eb="175">
      <t>シセツ</t>
    </rPh>
    <rPh sb="175" eb="177">
      <t>ケイカク</t>
    </rPh>
    <rPh sb="178" eb="179">
      <t>モト</t>
    </rPh>
    <rPh sb="181" eb="183">
      <t>コウキョウ</t>
    </rPh>
    <rPh sb="183" eb="185">
      <t>シセツ</t>
    </rPh>
    <rPh sb="186" eb="187">
      <t>チョウ</t>
    </rPh>
    <rPh sb="187" eb="190">
      <t>ジュミョウカ</t>
    </rPh>
    <rPh sb="191" eb="193">
      <t>ジッシ</t>
    </rPh>
    <rPh sb="199" eb="201">
      <t>ユウケイ</t>
    </rPh>
    <rPh sb="201" eb="203">
      <t>コテイ</t>
    </rPh>
    <rPh sb="203" eb="205">
      <t>シサン</t>
    </rPh>
    <rPh sb="205" eb="207">
      <t>ゲンカ</t>
    </rPh>
    <rPh sb="207" eb="209">
      <t>ショウキャク</t>
    </rPh>
    <rPh sb="209" eb="210">
      <t>リツ</t>
    </rPh>
    <rPh sb="214" eb="216">
      <t>ミコ</t>
    </rPh>
    <rPh sb="236" eb="238">
      <t>ショウライ</t>
    </rPh>
    <rPh sb="239" eb="241">
      <t>カド</t>
    </rPh>
    <rPh sb="242" eb="244">
      <t>フタン</t>
    </rPh>
    <rPh sb="245" eb="246">
      <t>ノコ</t>
    </rPh>
    <rPh sb="251" eb="252">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</si>
  <si>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</si>
  <si>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</si>
  <si>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</si>
  <si>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</si>
  <si>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</si>
  <si>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</si>
  <si>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</si>
  <si>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減少傾向にあるが、実質公債費比率については、公債費充当特定財源の減などの影響でやや上昇したが、類似団体平均と比較しても低い水準にある。主な要因としては、地方債残高の減少や基金の積み増しがあげられる。今後も将来負担額の抑制を図るため、充当可能財源等の確保に努めるとともに、起債に当たっては、プライマリーバランスなどを考慮した上で、地方債現在高をコントロールし、将来に過度の負担を残さないように配慮する。また、実質公債費比率を適正な数値で推移させるため、起債の際に考慮することはもちろん、他の事業に影響しないよう、財源の確保や適切な償還計画を立てることに努める。</t>
    <rPh sb="0" eb="2">
      <t>ショウライ</t>
    </rPh>
    <rPh sb="2" eb="4">
      <t>フタン</t>
    </rPh>
    <rPh sb="4" eb="6">
      <t>ヒリツ</t>
    </rPh>
    <rPh sb="7" eb="9">
      <t>ゲンショウ</t>
    </rPh>
    <rPh sb="9" eb="11">
      <t>ケイコウ</t>
    </rPh>
    <rPh sb="16" eb="18">
      <t>ジッシツ</t>
    </rPh>
    <rPh sb="18" eb="20">
      <t>コウサイ</t>
    </rPh>
    <rPh sb="20" eb="21">
      <t>ヒ</t>
    </rPh>
    <rPh sb="21" eb="23">
      <t>ヒリツ</t>
    </rPh>
    <rPh sb="29" eb="32">
      <t>コウサイヒ</t>
    </rPh>
    <rPh sb="32" eb="34">
      <t>ジュウトウ</t>
    </rPh>
    <rPh sb="34" eb="36">
      <t>トクテイ</t>
    </rPh>
    <rPh sb="36" eb="38">
      <t>ザイゲン</t>
    </rPh>
    <rPh sb="39" eb="40">
      <t>ゲン</t>
    </rPh>
    <rPh sb="43" eb="45">
      <t>エイキョウ</t>
    </rPh>
    <rPh sb="48" eb="50">
      <t>ジョウショウ</t>
    </rPh>
    <rPh sb="54" eb="56">
      <t>ルイジ</t>
    </rPh>
    <rPh sb="56" eb="58">
      <t>ダンタイ</t>
    </rPh>
    <rPh sb="58" eb="60">
      <t>ヘイキン</t>
    </rPh>
    <rPh sb="61" eb="63">
      <t>ヒカク</t>
    </rPh>
    <rPh sb="66" eb="67">
      <t>ヒク</t>
    </rPh>
    <rPh sb="68" eb="70">
      <t>スイジュン</t>
    </rPh>
    <rPh sb="74" eb="75">
      <t>オモ</t>
    </rPh>
    <rPh sb="76" eb="78">
      <t>ヨウイン</t>
    </rPh>
    <rPh sb="83" eb="85">
      <t>チホウ</t>
    </rPh>
    <rPh sb="85" eb="86">
      <t>サイ</t>
    </rPh>
    <rPh sb="86" eb="88">
      <t>ザンダカ</t>
    </rPh>
    <rPh sb="89" eb="91">
      <t>ゲンショウ</t>
    </rPh>
    <rPh sb="92" eb="94">
      <t>キキン</t>
    </rPh>
    <rPh sb="95" eb="96">
      <t>ツ</t>
    </rPh>
    <rPh sb="97" eb="98">
      <t>マ</t>
    </rPh>
    <rPh sb="106" eb="108">
      <t>コンゴ</t>
    </rPh>
    <rPh sb="109" eb="111">
      <t>ショウライ</t>
    </rPh>
    <rPh sb="111" eb="113">
      <t>フタン</t>
    </rPh>
    <rPh sb="113" eb="114">
      <t>ガク</t>
    </rPh>
    <rPh sb="115" eb="117">
      <t>ヨクセイ</t>
    </rPh>
    <rPh sb="118" eb="119">
      <t>ハカ</t>
    </rPh>
    <rPh sb="123" eb="125">
      <t>ジュウトウ</t>
    </rPh>
    <rPh sb="125" eb="127">
      <t>カノウ</t>
    </rPh>
    <rPh sb="127" eb="130">
      <t>ザイゲントウ</t>
    </rPh>
    <rPh sb="131" eb="133">
      <t>カクホ</t>
    </rPh>
    <rPh sb="134" eb="135">
      <t>ツト</t>
    </rPh>
    <rPh sb="142" eb="144">
      <t>キサイ</t>
    </rPh>
    <rPh sb="145" eb="146">
      <t>ア</t>
    </rPh>
    <rPh sb="164" eb="166">
      <t>コウリョ</t>
    </rPh>
    <rPh sb="168" eb="169">
      <t>ウエ</t>
    </rPh>
    <rPh sb="171" eb="173">
      <t>チホウ</t>
    </rPh>
    <rPh sb="173" eb="174">
      <t>サイ</t>
    </rPh>
    <rPh sb="174" eb="176">
      <t>ゲンザイ</t>
    </rPh>
    <rPh sb="176" eb="177">
      <t>ダカ</t>
    </rPh>
    <rPh sb="186" eb="188">
      <t>ショウライ</t>
    </rPh>
    <rPh sb="189" eb="191">
      <t>カド</t>
    </rPh>
    <rPh sb="192" eb="194">
      <t>フタン</t>
    </rPh>
    <rPh sb="195" eb="196">
      <t>ノコ</t>
    </rPh>
    <rPh sb="202" eb="204">
      <t>ハイリョ</t>
    </rPh>
    <rPh sb="210" eb="212">
      <t>ジッシツ</t>
    </rPh>
    <rPh sb="212" eb="215">
      <t>コウサイヒ</t>
    </rPh>
    <rPh sb="215" eb="217">
      <t>ヒリツ</t>
    </rPh>
    <rPh sb="218" eb="220">
      <t>テキセイ</t>
    </rPh>
    <rPh sb="221" eb="223">
      <t>スウチ</t>
    </rPh>
    <rPh sb="224" eb="226">
      <t>スイイ</t>
    </rPh>
    <rPh sb="232" eb="234">
      <t>キサイ</t>
    </rPh>
    <rPh sb="235" eb="236">
      <t>サイ</t>
    </rPh>
    <rPh sb="237" eb="239">
      <t>コウリョ</t>
    </rPh>
    <rPh sb="249" eb="250">
      <t>ホカ</t>
    </rPh>
    <rPh sb="251" eb="253">
      <t>ジギョウ</t>
    </rPh>
    <rPh sb="254" eb="256">
      <t>エイキョウ</t>
    </rPh>
    <rPh sb="262" eb="264">
      <t>ザイゲン</t>
    </rPh>
    <rPh sb="265" eb="267">
      <t>カクホ</t>
    </rPh>
    <rPh sb="268" eb="270">
      <t>テキセツ</t>
    </rPh>
    <rPh sb="271" eb="273">
      <t>ショウカン</t>
    </rPh>
    <rPh sb="273" eb="275">
      <t>ケイカク</t>
    </rPh>
    <rPh sb="276" eb="277">
      <t>タ</t>
    </rPh>
    <rPh sb="282" eb="283">
      <t>ツト</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</si>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</sst>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5322-4B5C-880F-BB9C88F681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12286</c:v>
                </c:pt>
                <c:pt idx="1">
                  <c:v>12307</c:v>
                </c:pt>
                <c:pt idx="2">
                  <c:v>13094</c:v>
                </c:pt>
                <c:pt idx="3">
                  <c:v>19323</c:v>
                </c:pt>
                <c:pt idx="4">
                  <c:v>19525</c:v>
                </c:pt>
              </c:numCache>
            </c:numRef>
          </c:val>
          <c:smooth val="0"/>
          <c:extLst>
            <c:ext xmlns:c16="http://schemas.microsoft.com/office/drawing/2014/chart" uri="{C3380CC4-5D6E-409C-BE32-E72D297353CC}">
              <c16:uniqueId val="{00000001-5322-4B5C-880F-BB9C88F681EE}"/>
            </c:ext>
          </c:extLst>
        </c:ser>
        <c:dLbls>
          <c:showLegendKey val="0"/>
          <c:showVal val="0"/>
          <c:showCatName val="0"/>
          <c:showSerName val="0"/>
          <c:showPercent val="0"/>
          <c:showBubbleSize val="0"/>
        </c:dLbls>
        <c:marker val="1"/>
        <c:smooth val="0"/>
        <c:axId val="513092104"/>
        <c:axId val="513078776"/>
      </c:lineChart>
      <c:catAx>
        <c:axId val="513092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078776"/>
        <c:crosses val="autoZero"/>
        <c:auto val="1"/>
        <c:lblAlgn val="ctr"/>
        <c:lblOffset val="100"/>
        <c:tickLblSkip val="1"/>
        <c:tickMarkSkip val="1"/>
        <c:noMultiLvlLbl val="0"/>
      </c:catAx>
      <c:valAx>
        <c:axId val="513078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3092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5.89</c:v>
                </c:pt>
                <c:pt idx="1">
                  <c:v>4.04</c:v>
                </c:pt>
                <c:pt idx="2">
                  <c:v>4.3899999999999997</c:v>
                </c:pt>
                <c:pt idx="3">
                  <c:v>4.26</c:v>
                </c:pt>
                <c:pt idx="4">
                  <c:v>4.2699999999999996</c:v>
                </c:pt>
              </c:numCache>
            </c:numRef>
          </c:val>
          <c:extLst>
            <c:ext xmlns:c16="http://schemas.microsoft.com/office/drawing/2014/chart" uri="{C3380CC4-5D6E-409C-BE32-E72D297353CC}">
              <c16:uniqueId val="{00000000-9241-40C6-8F56-389F860637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2.02</c:v>
                </c:pt>
                <c:pt idx="1">
                  <c:v>3.72</c:v>
                </c:pt>
                <c:pt idx="2">
                  <c:v>6.71</c:v>
                </c:pt>
                <c:pt idx="3">
                  <c:v>8.51</c:v>
                </c:pt>
                <c:pt idx="4">
                  <c:v>9.3699999999999992</c:v>
                </c:pt>
              </c:numCache>
            </c:numRef>
          </c:val>
          <c:extLst>
            <c:ext xmlns:c16="http://schemas.microsoft.com/office/drawing/2014/chart" uri="{C3380CC4-5D6E-409C-BE32-E72D297353CC}">
              <c16:uniqueId val="{00000001-9241-40C6-8F56-389F860637DF}"/>
            </c:ext>
          </c:extLst>
        </c:ser>
        <c:dLbls>
          <c:showLegendKey val="0"/>
          <c:showVal val="0"/>
          <c:showCatName val="0"/>
          <c:showSerName val="0"/>
          <c:showPercent val="0"/>
          <c:showBubbleSize val="0"/>
        </c:dLbls>
        <c:gapWidth val="250"/>
        <c:overlap val="100"/>
        <c:axId val="513081128"/>
        <c:axId val="513081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0.03</c:v>
                </c:pt>
                <c:pt idx="1">
                  <c:v>-0.15</c:v>
                </c:pt>
                <c:pt idx="2">
                  <c:v>3.56</c:v>
                </c:pt>
                <c:pt idx="3">
                  <c:v>1.95</c:v>
                </c:pt>
                <c:pt idx="4">
                  <c:v>1.02</c:v>
                </c:pt>
              </c:numCache>
            </c:numRef>
          </c:val>
          <c:smooth val="0"/>
          <c:extLst>
            <c:ext xmlns:c16="http://schemas.microsoft.com/office/drawing/2014/chart" uri="{C3380CC4-5D6E-409C-BE32-E72D297353CC}">
              <c16:uniqueId val="{00000002-9241-40C6-8F56-389F860637DF}"/>
            </c:ext>
          </c:extLst>
        </c:ser>
        <c:dLbls>
          <c:showLegendKey val="0"/>
          <c:showVal val="0"/>
          <c:showCatName val="0"/>
          <c:showSerName val="0"/>
          <c:showPercent val="0"/>
          <c:showBubbleSize val="0"/>
        </c:dLbls>
        <c:marker val="1"/>
        <c:smooth val="0"/>
        <c:axId val="513081128"/>
        <c:axId val="513081520"/>
      </c:lineChart>
      <c:catAx>
        <c:axId val="513081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3081520"/>
        <c:crosses val="autoZero"/>
        <c:auto val="1"/>
        <c:lblAlgn val="ctr"/>
        <c:lblOffset val="100"/>
        <c:tickLblSkip val="1"/>
        <c:tickMarkSkip val="1"/>
        <c:noMultiLvlLbl val="0"/>
      </c:catAx>
      <c:valAx>
        <c:axId val="513081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081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F73-4E45-9CDC-CEB81A13A5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F73-4E45-9CDC-CEB81A13A5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F73-4E45-9CDC-CEB81A13A59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F73-4E45-9CDC-CEB81A13A5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0.04</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F73-4E45-9CDC-CEB81A13A592}"/>
            </c:ext>
          </c:extLst>
        </c:ser>
        <c:ser>
          <c:idx val="5"/>
          <c:order val="5"/>
          <c:tx>
            <c:strRef>
              <c:f>データシート!$A$32</c:f>
              <c:strCache>
                <c:ptCount val="1"/>
                <c:pt idx="0">
                  <c:v>朝霞都市計画下水道事業特別会計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0.38</c:v>
                </c:pt>
                <c:pt idx="2">
                  <c:v>#N/A</c:v>
                </c:pt>
                <c:pt idx="3">
                  <c:v>0.15</c:v>
                </c:pt>
                <c:pt idx="4">
                  <c:v>#N/A</c:v>
                </c:pt>
                <c:pt idx="5">
                  <c:v>0.56000000000000005</c:v>
                </c:pt>
                <c:pt idx="6">
                  <c:v>#N/A</c:v>
                </c:pt>
                <c:pt idx="7">
                  <c:v>0.59</c:v>
                </c:pt>
                <c:pt idx="8">
                  <c:v>#N/A</c:v>
                </c:pt>
                <c:pt idx="9">
                  <c:v>0.39</c:v>
                </c:pt>
              </c:numCache>
            </c:numRef>
          </c:val>
          <c:extLst>
            <c:ext xmlns:c16="http://schemas.microsoft.com/office/drawing/2014/chart" uri="{C3380CC4-5D6E-409C-BE32-E72D297353CC}">
              <c16:uniqueId val="{00000005-4F73-4E45-9CDC-CEB81A13A59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1.39</c:v>
                </c:pt>
                <c:pt idx="2">
                  <c:v>#N/A</c:v>
                </c:pt>
                <c:pt idx="3">
                  <c:v>1.02</c:v>
                </c:pt>
                <c:pt idx="4">
                  <c:v>#N/A</c:v>
                </c:pt>
                <c:pt idx="5">
                  <c:v>0.99</c:v>
                </c:pt>
                <c:pt idx="6">
                  <c:v>#N/A</c:v>
                </c:pt>
                <c:pt idx="7">
                  <c:v>0.76</c:v>
                </c:pt>
                <c:pt idx="8">
                  <c:v>#N/A</c:v>
                </c:pt>
                <c:pt idx="9">
                  <c:v>0.77</c:v>
                </c:pt>
              </c:numCache>
            </c:numRef>
          </c:val>
          <c:extLst>
            <c:ext xmlns:c16="http://schemas.microsoft.com/office/drawing/2014/chart" uri="{C3380CC4-5D6E-409C-BE32-E72D297353CC}">
              <c16:uniqueId val="{00000006-4F73-4E45-9CDC-CEB81A13A59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0.56000000000000005</c:v>
                </c:pt>
                <c:pt idx="2">
                  <c:v>#N/A</c:v>
                </c:pt>
                <c:pt idx="3">
                  <c:v>0.72</c:v>
                </c:pt>
                <c:pt idx="4">
                  <c:v>#N/A</c:v>
                </c:pt>
                <c:pt idx="5">
                  <c:v>0.82</c:v>
                </c:pt>
                <c:pt idx="6">
                  <c:v>#N/A</c:v>
                </c:pt>
                <c:pt idx="7">
                  <c:v>1.73</c:v>
                </c:pt>
                <c:pt idx="8">
                  <c:v>#N/A</c:v>
                </c:pt>
                <c:pt idx="9">
                  <c:v>1.77</c:v>
                </c:pt>
              </c:numCache>
            </c:numRef>
          </c:val>
          <c:extLst>
            <c:ext xmlns:c16="http://schemas.microsoft.com/office/drawing/2014/chart" uri="{C3380CC4-5D6E-409C-BE32-E72D297353CC}">
              <c16:uniqueId val="{00000007-4F73-4E45-9CDC-CEB81A13A5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5.89</c:v>
                </c:pt>
                <c:pt idx="2">
                  <c:v>#N/A</c:v>
                </c:pt>
                <c:pt idx="3">
                  <c:v>4.03</c:v>
                </c:pt>
                <c:pt idx="4">
                  <c:v>#N/A</c:v>
                </c:pt>
                <c:pt idx="5">
                  <c:v>4.38</c:v>
                </c:pt>
                <c:pt idx="6">
                  <c:v>#N/A</c:v>
                </c:pt>
                <c:pt idx="7">
                  <c:v>4.26</c:v>
                </c:pt>
                <c:pt idx="8">
                  <c:v>#N/A</c:v>
                </c:pt>
                <c:pt idx="9">
                  <c:v>4.2699999999999996</c:v>
                </c:pt>
              </c:numCache>
            </c:numRef>
          </c:val>
          <c:extLst>
            <c:ext xmlns:c16="http://schemas.microsoft.com/office/drawing/2014/chart" uri="{C3380CC4-5D6E-409C-BE32-E72D297353CC}">
              <c16:uniqueId val="{00000008-4F73-4E45-9CDC-CEB81A13A5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9.7200000000000006</c:v>
                </c:pt>
                <c:pt idx="2">
                  <c:v>#N/A</c:v>
                </c:pt>
                <c:pt idx="3">
                  <c:v>4.95</c:v>
                </c:pt>
                <c:pt idx="4">
                  <c:v>#N/A</c:v>
                </c:pt>
                <c:pt idx="5">
                  <c:v>5.2</c:v>
                </c:pt>
                <c:pt idx="6">
                  <c:v>#N/A</c:v>
                </c:pt>
                <c:pt idx="7">
                  <c:v>6.33</c:v>
                </c:pt>
                <c:pt idx="8">
                  <c:v>#N/A</c:v>
                </c:pt>
                <c:pt idx="9">
                  <c:v>6.47</c:v>
                </c:pt>
              </c:numCache>
            </c:numRef>
          </c:val>
          <c:extLst>
            <c:ext xmlns:c16="http://schemas.microsoft.com/office/drawing/2014/chart" uri="{C3380CC4-5D6E-409C-BE32-E72D297353CC}">
              <c16:uniqueId val="{00000009-4F73-4E45-9CDC-CEB81A13A592}"/>
            </c:ext>
          </c:extLst>
        </c:ser>
        <c:dLbls>
          <c:showLegendKey val="0"/>
          <c:showVal val="0"/>
          <c:showCatName val="0"/>
          <c:showSerName val="0"/>
          <c:showPercent val="0"/>
          <c:showBubbleSize val="0"/>
        </c:dLbls>
        <c:gapWidth val="150"/>
        <c:overlap val="100"/>
        <c:axId val="513082696"/>
        <c:axId val="513083088"/>
      </c:barChart>
      <c:catAx>
        <c:axId val="51308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083088"/>
        <c:crosses val="autoZero"/>
        <c:auto val="1"/>
        <c:lblAlgn val="ctr"/>
        <c:lblOffset val="100"/>
        <c:tickLblSkip val="1"/>
        <c:tickMarkSkip val="1"/>
        <c:noMultiLvlLbl val="0"/>
      </c:catAx>
      <c:valAx>
        <c:axId val="51308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082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2754</c:v>
                </c:pt>
                <c:pt idx="5">
                  <c:v>2682</c:v>
                </c:pt>
                <c:pt idx="8">
                  <c:v>2465</c:v>
                </c:pt>
                <c:pt idx="11">
                  <c:v>2427</c:v>
                </c:pt>
                <c:pt idx="14">
                  <c:v>2244</c:v>
                </c:pt>
              </c:numCache>
            </c:numRef>
          </c:val>
          <c:extLst>
            <c:ext xmlns:c16="http://schemas.microsoft.com/office/drawing/2014/chart" uri="{C3380CC4-5D6E-409C-BE32-E72D297353CC}">
              <c16:uniqueId val="{00000000-E511-4029-9DBF-C2DE260280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11-4029-9DBF-C2DE260280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107</c:v>
                </c:pt>
                <c:pt idx="3">
                  <c:v>111</c:v>
                </c:pt>
                <c:pt idx="6">
                  <c:v>108</c:v>
                </c:pt>
                <c:pt idx="9">
                  <c:v>105</c:v>
                </c:pt>
                <c:pt idx="12">
                  <c:v>101</c:v>
                </c:pt>
              </c:numCache>
            </c:numRef>
          </c:val>
          <c:extLst>
            <c:ext xmlns:c16="http://schemas.microsoft.com/office/drawing/2014/chart" uri="{C3380CC4-5D6E-409C-BE32-E72D297353CC}">
              <c16:uniqueId val="{00000002-E511-4029-9DBF-C2DE260280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17</c:v>
                </c:pt>
                <c:pt idx="6">
                  <c:v>17</c:v>
                </c:pt>
                <c:pt idx="9">
                  <c:v>17</c:v>
                </c:pt>
                <c:pt idx="12">
                  <c:v>17</c:v>
                </c:pt>
              </c:numCache>
            </c:numRef>
          </c:val>
          <c:extLst>
            <c:ext xmlns:c16="http://schemas.microsoft.com/office/drawing/2014/chart" uri="{C3380CC4-5D6E-409C-BE32-E72D297353CC}">
              <c16:uniqueId val="{00000003-E511-4029-9DBF-C2DE260280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200</c:v>
                </c:pt>
                <c:pt idx="3">
                  <c:v>156</c:v>
                </c:pt>
                <c:pt idx="6">
                  <c:v>182</c:v>
                </c:pt>
                <c:pt idx="9">
                  <c:v>173</c:v>
                </c:pt>
                <c:pt idx="12">
                  <c:v>160</c:v>
                </c:pt>
              </c:numCache>
            </c:numRef>
          </c:val>
          <c:extLst>
            <c:ext xmlns:c16="http://schemas.microsoft.com/office/drawing/2014/chart" uri="{C3380CC4-5D6E-409C-BE32-E72D297353CC}">
              <c16:uniqueId val="{00000004-E511-4029-9DBF-C2DE260280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11-4029-9DBF-C2DE260280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11-4029-9DBF-C2DE260280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3200</c:v>
                </c:pt>
                <c:pt idx="3">
                  <c:v>3155</c:v>
                </c:pt>
                <c:pt idx="6">
                  <c:v>2996</c:v>
                </c:pt>
                <c:pt idx="9">
                  <c:v>2987</c:v>
                </c:pt>
                <c:pt idx="12">
                  <c:v>2979</c:v>
                </c:pt>
              </c:numCache>
            </c:numRef>
          </c:val>
          <c:extLst>
            <c:ext xmlns:c16="http://schemas.microsoft.com/office/drawing/2014/chart" uri="{C3380CC4-5D6E-409C-BE32-E72D297353CC}">
              <c16:uniqueId val="{00000007-E511-4029-9DBF-C2DE260280EB}"/>
            </c:ext>
          </c:extLst>
        </c:ser>
        <c:dLbls>
          <c:showLegendKey val="0"/>
          <c:showVal val="0"/>
          <c:showCatName val="0"/>
          <c:showSerName val="0"/>
          <c:showPercent val="0"/>
          <c:showBubbleSize val="0"/>
        </c:dLbls>
        <c:gapWidth val="100"/>
        <c:overlap val="100"/>
        <c:axId val="513083872"/>
        <c:axId val="513084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759</c:v>
                </c:pt>
                <c:pt idx="2">
                  <c:v>#N/A</c:v>
                </c:pt>
                <c:pt idx="3">
                  <c:v>#N/A</c:v>
                </c:pt>
                <c:pt idx="4">
                  <c:v>757</c:v>
                </c:pt>
                <c:pt idx="5">
                  <c:v>#N/A</c:v>
                </c:pt>
                <c:pt idx="6">
                  <c:v>#N/A</c:v>
                </c:pt>
                <c:pt idx="7">
                  <c:v>838</c:v>
                </c:pt>
                <c:pt idx="8">
                  <c:v>#N/A</c:v>
                </c:pt>
                <c:pt idx="9">
                  <c:v>#N/A</c:v>
                </c:pt>
                <c:pt idx="10">
                  <c:v>855</c:v>
                </c:pt>
                <c:pt idx="11">
                  <c:v>#N/A</c:v>
                </c:pt>
                <c:pt idx="12">
                  <c:v>#N/A</c:v>
                </c:pt>
                <c:pt idx="13">
                  <c:v>1013</c:v>
                </c:pt>
                <c:pt idx="14">
                  <c:v>#N/A</c:v>
                </c:pt>
              </c:numCache>
            </c:numRef>
          </c:val>
          <c:smooth val="0"/>
          <c:extLst>
            <c:ext xmlns:c16="http://schemas.microsoft.com/office/drawing/2014/chart" uri="{C3380CC4-5D6E-409C-BE32-E72D297353CC}">
              <c16:uniqueId val="{00000008-E511-4029-9DBF-C2DE260280EB}"/>
            </c:ext>
          </c:extLst>
        </c:ser>
        <c:dLbls>
          <c:showLegendKey val="0"/>
          <c:showVal val="0"/>
          <c:showCatName val="0"/>
          <c:showSerName val="0"/>
          <c:showPercent val="0"/>
          <c:showBubbleSize val="0"/>
        </c:dLbls>
        <c:marker val="1"/>
        <c:smooth val="0"/>
        <c:axId val="513083872"/>
        <c:axId val="513084264"/>
      </c:lineChart>
      <c:catAx>
        <c:axId val="51308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3084264"/>
        <c:crosses val="autoZero"/>
        <c:auto val="1"/>
        <c:lblAlgn val="ctr"/>
        <c:lblOffset val="100"/>
        <c:tickLblSkip val="1"/>
        <c:tickMarkSkip val="1"/>
        <c:noMultiLvlLbl val="0"/>
      </c:catAx>
      <c:valAx>
        <c:axId val="513084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08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19934</c:v>
                </c:pt>
                <c:pt idx="5">
                  <c:v>19163</c:v>
                </c:pt>
                <c:pt idx="8">
                  <c:v>19020</c:v>
                </c:pt>
                <c:pt idx="11">
                  <c:v>18897</c:v>
                </c:pt>
                <c:pt idx="14">
                  <c:v>18338</c:v>
                </c:pt>
              </c:numCache>
            </c:numRef>
          </c:val>
          <c:extLst>
            <c:ext xmlns:c16="http://schemas.microsoft.com/office/drawing/2014/chart" uri="{C3380CC4-5D6E-409C-BE32-E72D297353CC}">
              <c16:uniqueId val="{00000000-514B-4A5C-8080-0DEBB3550F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5262</c:v>
                </c:pt>
                <c:pt idx="5">
                  <c:v>4517</c:v>
                </c:pt>
                <c:pt idx="8">
                  <c:v>4095</c:v>
                </c:pt>
                <c:pt idx="11">
                  <c:v>4615</c:v>
                </c:pt>
                <c:pt idx="14">
                  <c:v>4078</c:v>
                </c:pt>
              </c:numCache>
            </c:numRef>
          </c:val>
          <c:extLst>
            <c:ext xmlns:c16="http://schemas.microsoft.com/office/drawing/2014/chart" uri="{C3380CC4-5D6E-409C-BE32-E72D297353CC}">
              <c16:uniqueId val="{00000001-514B-4A5C-8080-0DEBB3550F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1393</c:v>
                </c:pt>
                <c:pt idx="5">
                  <c:v>1756</c:v>
                </c:pt>
                <c:pt idx="8">
                  <c:v>2757</c:v>
                </c:pt>
                <c:pt idx="11">
                  <c:v>3106</c:v>
                </c:pt>
                <c:pt idx="14">
                  <c:v>3646</c:v>
                </c:pt>
              </c:numCache>
            </c:numRef>
          </c:val>
          <c:extLst>
            <c:ext xmlns:c16="http://schemas.microsoft.com/office/drawing/2014/chart" uri="{C3380CC4-5D6E-409C-BE32-E72D297353CC}">
              <c16:uniqueId val="{00000002-514B-4A5C-8080-0DEBB3550F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4B-4A5C-8080-0DEBB3550F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4B-4A5C-8080-0DEBB3550F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514B-4A5C-8080-0DEBB3550F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2201</c:v>
                </c:pt>
                <c:pt idx="3">
                  <c:v>1369</c:v>
                </c:pt>
                <c:pt idx="6">
                  <c:v>1249</c:v>
                </c:pt>
                <c:pt idx="9">
                  <c:v>1144</c:v>
                </c:pt>
                <c:pt idx="12">
                  <c:v>1098</c:v>
                </c:pt>
              </c:numCache>
            </c:numRef>
          </c:val>
          <c:extLst>
            <c:ext xmlns:c16="http://schemas.microsoft.com/office/drawing/2014/chart" uri="{C3380CC4-5D6E-409C-BE32-E72D297353CC}">
              <c16:uniqueId val="{00000006-514B-4A5C-8080-0DEBB3550F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140</c:v>
                </c:pt>
                <c:pt idx="3">
                  <c:v>124</c:v>
                </c:pt>
                <c:pt idx="6">
                  <c:v>107</c:v>
                </c:pt>
                <c:pt idx="9">
                  <c:v>97</c:v>
                </c:pt>
                <c:pt idx="12">
                  <c:v>116</c:v>
                </c:pt>
              </c:numCache>
            </c:numRef>
          </c:val>
          <c:extLst>
            <c:ext xmlns:c16="http://schemas.microsoft.com/office/drawing/2014/chart" uri="{C3380CC4-5D6E-409C-BE32-E72D297353CC}">
              <c16:uniqueId val="{00000007-514B-4A5C-8080-0DEBB3550F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1379</c:v>
                </c:pt>
                <c:pt idx="3">
                  <c:v>1255</c:v>
                </c:pt>
                <c:pt idx="6">
                  <c:v>1440</c:v>
                </c:pt>
                <c:pt idx="9">
                  <c:v>1607</c:v>
                </c:pt>
                <c:pt idx="12">
                  <c:v>1812</c:v>
                </c:pt>
              </c:numCache>
            </c:numRef>
          </c:val>
          <c:extLst>
            <c:ext xmlns:c16="http://schemas.microsoft.com/office/drawing/2014/chart" uri="{C3380CC4-5D6E-409C-BE32-E72D297353CC}">
              <c16:uniqueId val="{00000008-514B-4A5C-8080-0DEBB3550F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980</c:v>
                </c:pt>
                <c:pt idx="3">
                  <c:v>911</c:v>
                </c:pt>
                <c:pt idx="6">
                  <c:v>841</c:v>
                </c:pt>
                <c:pt idx="9">
                  <c:v>769</c:v>
                </c:pt>
                <c:pt idx="12">
                  <c:v>697</c:v>
                </c:pt>
              </c:numCache>
            </c:numRef>
          </c:val>
          <c:extLst>
            <c:ext xmlns:c16="http://schemas.microsoft.com/office/drawing/2014/chart" uri="{C3380CC4-5D6E-409C-BE32-E72D297353CC}">
              <c16:uniqueId val="{00000009-514B-4A5C-8080-0DEBB3550F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31442</c:v>
                </c:pt>
                <c:pt idx="3">
                  <c:v>30386</c:v>
                </c:pt>
                <c:pt idx="6">
                  <c:v>29587</c:v>
                </c:pt>
                <c:pt idx="9">
                  <c:v>28572</c:v>
                </c:pt>
                <c:pt idx="12">
                  <c:v>28222</c:v>
                </c:pt>
              </c:numCache>
            </c:numRef>
          </c:val>
          <c:extLst>
            <c:ext xmlns:c16="http://schemas.microsoft.com/office/drawing/2014/chart" uri="{C3380CC4-5D6E-409C-BE32-E72D297353CC}">
              <c16:uniqueId val="{0000000A-514B-4A5C-8080-0DEBB3550F36}"/>
            </c:ext>
          </c:extLst>
        </c:ser>
        <c:dLbls>
          <c:showLegendKey val="0"/>
          <c:showVal val="0"/>
          <c:showCatName val="0"/>
          <c:showSerName val="0"/>
          <c:showPercent val="0"/>
          <c:showBubbleSize val="0"/>
        </c:dLbls>
        <c:gapWidth val="100"/>
        <c:overlap val="100"/>
        <c:axId val="513081912"/>
        <c:axId val="513085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9553</c:v>
                </c:pt>
                <c:pt idx="2">
                  <c:v>#N/A</c:v>
                </c:pt>
                <c:pt idx="3">
                  <c:v>#N/A</c:v>
                </c:pt>
                <c:pt idx="4">
                  <c:v>8609</c:v>
                </c:pt>
                <c:pt idx="5">
                  <c:v>#N/A</c:v>
                </c:pt>
                <c:pt idx="6">
                  <c:v>#N/A</c:v>
                </c:pt>
                <c:pt idx="7">
                  <c:v>7351</c:v>
                </c:pt>
                <c:pt idx="8">
                  <c:v>#N/A</c:v>
                </c:pt>
                <c:pt idx="9">
                  <c:v>#N/A</c:v>
                </c:pt>
                <c:pt idx="10">
                  <c:v>5570</c:v>
                </c:pt>
                <c:pt idx="11">
                  <c:v>#N/A</c:v>
                </c:pt>
                <c:pt idx="12">
                  <c:v>#N/A</c:v>
                </c:pt>
                <c:pt idx="13">
                  <c:v>5882</c:v>
                </c:pt>
                <c:pt idx="14">
                  <c:v>#N/A</c:v>
                </c:pt>
              </c:numCache>
            </c:numRef>
          </c:val>
          <c:smooth val="0"/>
          <c:extLst>
            <c:ext xmlns:c16="http://schemas.microsoft.com/office/drawing/2014/chart" uri="{C3380CC4-5D6E-409C-BE32-E72D297353CC}">
              <c16:uniqueId val="{0000000B-514B-4A5C-8080-0DEBB3550F36}"/>
            </c:ext>
          </c:extLst>
        </c:ser>
        <c:dLbls>
          <c:showLegendKey val="0"/>
          <c:showVal val="0"/>
          <c:showCatName val="0"/>
          <c:showSerName val="0"/>
          <c:showPercent val="0"/>
          <c:showBubbleSize val="0"/>
        </c:dLbls>
        <c:marker val="1"/>
        <c:smooth val="0"/>
        <c:axId val="513081912"/>
        <c:axId val="513085048"/>
      </c:lineChart>
      <c:catAx>
        <c:axId val="51308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3085048"/>
        <c:crosses val="autoZero"/>
        <c:auto val="1"/>
        <c:lblAlgn val="ctr"/>
        <c:lblOffset val="100"/>
        <c:tickLblSkip val="1"/>
        <c:tickMarkSkip val="1"/>
        <c:noMultiLvlLbl val="0"/>
      </c:catAx>
      <c:valAx>
        <c:axId val="513085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3081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1543</c:v>
                </c:pt>
                <c:pt idx="1">
                  <c:v>2007</c:v>
                </c:pt>
                <c:pt idx="2">
                  <c:v>2236</c:v>
                </c:pt>
              </c:numCache>
            </c:numRef>
          </c:val>
          <c:extLst>
            <c:ext xmlns:c16="http://schemas.microsoft.com/office/drawing/2014/chart" uri="{C3380CC4-5D6E-409C-BE32-E72D297353CC}">
              <c16:uniqueId val="{00000000-7469-4D02-864B-BDBC8EFD17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469-4D02-864B-BDBC8EFD17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328</c:v>
                </c:pt>
                <c:pt idx="1">
                  <c:v>328</c:v>
                </c:pt>
                <c:pt idx="2">
                  <c:v>334</c:v>
                </c:pt>
              </c:numCache>
            </c:numRef>
          </c:val>
          <c:extLst>
            <c:ext xmlns:c16="http://schemas.microsoft.com/office/drawing/2014/chart" uri="{C3380CC4-5D6E-409C-BE32-E72D297353CC}">
              <c16:uniqueId val="{00000002-7469-4D02-864B-BDBC8EFD17CF}"/>
            </c:ext>
          </c:extLst>
        </c:ser>
        <c:dLbls>
          <c:showLegendKey val="0"/>
          <c:showVal val="0"/>
          <c:showCatName val="0"/>
          <c:showSerName val="0"/>
          <c:showPercent val="0"/>
          <c:showBubbleSize val="0"/>
        </c:dLbls>
        <c:gapWidth val="120"/>
        <c:overlap val="100"/>
        <c:axId val="513088576"/>
        <c:axId val="513086616"/>
      </c:barChart>
      <c:catAx>
        <c:axId val="5130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3086616"/>
        <c:crosses val="autoZero"/>
        <c:auto val="1"/>
        <c:lblAlgn val="ctr"/>
        <c:lblOffset val="100"/>
        <c:tickLblSkip val="1"/>
        <c:tickMarkSkip val="1"/>
        <c:noMultiLvlLbl val="0"/>
      </c:catAx>
      <c:valAx>
        <c:axId val="513086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30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{490DA120-44A8-4F66-A466-4BE0CB1BF2BE}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C5-46EA-BA71-86F5709D49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{589B4BEC-E851-4CE8-AB1A-FEF4E43DB430}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C5-46EA-BA71-86F5709D49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{0910A7C9-F6F7-468F-BF94-0549FEEBD5E1}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C5-46EA-BA71-86F5709D49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{53E4E05C-7D9D-4A59-AE54-834F74876A08}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C5-46EA-BA71-86F5709D49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{4CF4F9F3-1FD2-408D-934D-05BCCC6D13B8}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C5-46EA-BA71-86F5709D49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{9DC8F3AB-7F0C-497E-85DD-9EF9B1471003}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C5-46EA-BA71-86F5709D4925}"/>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{6A9DA7E4-B5A9-47B1-BD65-F4B654A085F1}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C5-46EA-BA71-86F5709D4925}"/>
                </c:ext>
              </c:extLst>
            </c:dLbl>
            <c:dLbl>
              <c:idx val="24"/>
              <c:layout>
                <c:manualLayout>
                  <c:x val="0"/>
                  <c:y val="7.7145478746362822E-3"/>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{A8D86134-314F-4882-836E-BD8C9BB482EB}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C5-46EA-BA71-86F5709D4925}"/>
                </c:ext>
              </c:extLst>
            </c:dLbl>
            <c:dLbl>
              <c:idx val="32"/>
              <c:layout>
                <c:manualLayout>
                  <c:x val="0"/>
                  <c:y val="-7.714547874636199E-3"/>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{1043AD2E-EB03-46C4-B8D9-A796B5BF8657}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C5-46EA-BA71-86F5709D49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69.099999999999994</c:v>
                </c:pt>
                <c:pt idx="24">
                  <c:v>70.099999999999994</c:v>
                </c:pt>
                <c:pt idx="32">
                  <c:v>69.7</c:v>
                </c:pt>
              </c:numCache>
            </c:numRef>
          </c:xVal>
          <c:yVal>
            <c:numRef>
              <c:f>公会計指標分析・財政指標組合せ分析表!$BP$51:$DC$51</c:f>
              <c:numCache>
                <c:formatCode>#,##0.0;"▲ "#,##0.0</c:formatCode>
                <c:ptCount val="40"/>
                <c:pt idx="16">
                  <c:v>34.5</c:v>
                </c:pt>
                <c:pt idx="24">
                  <c:v>25.5</c:v>
                </c:pt>
                <c:pt idx="32">
                  <c:v>26.6</c:v>
                </c:pt>
              </c:numCache>
            </c:numRef>
          </c:yVal>
          <c:smooth val="0"/>
          <c:extLst>
            <c:ext xmlns:c16="http://schemas.microsoft.com/office/drawing/2014/chart" uri="{C3380CC4-5D6E-409C-BE32-E72D297353CC}">
              <c16:uniqueId val="{00000009-7BC5-46EA-BA71-86F5709D49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{155FC868-EA6B-426B-834B-EA883D086164}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C5-46EA-BA71-86F5709D49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{6F748E71-E742-4973-86EF-43036D755D40}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C5-46EA-BA71-86F5709D49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{2A700543-AC00-4189-8A60-960B0B14998F}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C5-46EA-BA71-86F5709D49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{A2661544-0F32-4D86-A022-12CFED345E68}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C5-46EA-BA71-86F5709D49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{56702BA8-24C6-4D5E-88A7-385706E6F561}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C5-46EA-BA71-86F5709D492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{F219D9FB-A2B8-4209-9D3C-28D78B4DE9D8}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C5-46EA-BA71-86F5709D4925}"/>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{558D750D-4D2A-4357-A07F-05A92CB3FD61}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C5-46EA-BA71-86F5709D4925}"/>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{D22C49CE-0C9E-4FC5-B7D8-B15A511D5B91}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C5-46EA-BA71-86F5709D4925}"/>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{04A7DBB6-986F-4A9D-8928-3BA740062E4F}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C5-46EA-BA71-86F5709D49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57.4</c:v>
                </c:pt>
                <c:pt idx="32">
                  <c:v>59.3</c:v>
                </c:pt>
              </c:numCache>
            </c:numRef>
          </c:xVal>
          <c:yVal>
            <c:numRef>
              <c:f>公会計指標分析・財政指標組合せ分析表!$BP$55:$DC$55</c:f>
              <c:numCache>
                <c:formatCode>#,##0.0;"▲ "#,##0.0</c:formatCode>
                <c:ptCount val="40"/>
                <c:pt idx="16">
                  <c:v>34.9</c:v>
                </c:pt>
                <c:pt idx="24">
                  <c:v>53.1</c:v>
                </c:pt>
                <c:pt idx="32">
                  <c:v>51.2</c:v>
                </c:pt>
              </c:numCache>
            </c:numRef>
          </c:yVal>
          <c:smooth val="0"/>
          <c:extLst>
            <c:ext xmlns:c16="http://schemas.microsoft.com/office/drawing/2014/chart" uri="{C3380CC4-5D6E-409C-BE32-E72D297353CC}">
              <c16:uniqueId val="{00000013-7BC5-46EA-BA71-86F5709D4925}"/>
            </c:ext>
          </c:extLst>
        </c:ser>
        <c:dLbls>
          <c:showLegendKey val="0"/>
          <c:showVal val="1"/>
          <c:showCatName val="0"/>
          <c:showSerName val="0"/>
          <c:showPercent val="0"/>
          <c:showBubbleSize val="0"/>
        </c:dLbls>
        <c:axId val="126973104"/>
        <c:axId val="126968864"/>
      </c:scatterChart>
      <c:valAx>
        <c:axId val="126973104"/>
        <c:scaling>
          <c:orientation val="minMax"/>
          <c:max val="72"/>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68864"/>
        <c:crosses val="autoZero"/>
        <c:crossBetween val="midCat"/>
      </c:valAx>
      <c:valAx>
        <c:axId val="126968864"/>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97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{40F5460D-0E3A-4953-9863-FC057E2AB5A5}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E0D-4F36-9672-08F5743C60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{CD19E6A6-D0DB-42E5-B9D8-B2B049B2FFA9}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0D-4F36-9672-08F5743C60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{A1207B98-9CF9-4B28-9CE2-50BFCFB96511}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0D-4F36-9672-08F5743C60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{566D9C63-8870-4945-ABFF-317FD7A8B63E}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0D-4F36-9672-08F5743C60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{2DA8E6F3-0CF4-498D-B656-0F6B5C775813}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0D-4F36-9672-08F5743C60E7}"/>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{3EFF7868-C2FC-4C77-8117-1152AFB9C2C4}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E0D-4F36-9672-08F5743C60E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{9353D4FE-98AE-49C0-815B-F380674DCD66}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E0D-4F36-9672-08F5743C60E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{F578D462-3122-47F1-9D1F-471DF26DF4F1}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E0D-4F36-9672-08F5743C60E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{0795D2C8-6B75-4E99-A51D-48EC7A3E20D0}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E0D-4F36-9672-08F5743C60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3.9</c:v>
                </c:pt>
                <c:pt idx="16">
                  <c:v>3.7</c:v>
                </c:pt>
                <c:pt idx="24">
                  <c:v>3.8</c:v>
                </c:pt>
                <c:pt idx="32">
                  <c:v>4.0999999999999996</c:v>
                </c:pt>
              </c:numCache>
            </c:numRef>
          </c:xVal>
          <c:yVal>
            <c:numRef>
              <c:f>公会計指標分析・財政指標組合せ分析表!$BP$73:$DC$73</c:f>
              <c:numCache>
                <c:formatCode>#,##0.0;"▲ "#,##0.0</c:formatCode>
                <c:ptCount val="40"/>
                <c:pt idx="0">
                  <c:v>46.8</c:v>
                </c:pt>
                <c:pt idx="8">
                  <c:v>42.2</c:v>
                </c:pt>
                <c:pt idx="16">
                  <c:v>34.5</c:v>
                </c:pt>
                <c:pt idx="24">
                  <c:v>25.5</c:v>
                </c:pt>
                <c:pt idx="32">
                  <c:v>26.6</c:v>
                </c:pt>
              </c:numCache>
            </c:numRef>
          </c:yVal>
          <c:smooth val="0"/>
          <c:extLst>
            <c:ext xmlns:c16="http://schemas.microsoft.com/office/drawing/2014/chart" uri="{C3380CC4-5D6E-409C-BE32-E72D297353CC}">
              <c16:uniqueId val="{00000009-AE0D-4F36-9672-08F5743C60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{5534F4E2-A65E-4BC2-AA24-C1AA3643460B}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E0D-4F36-9672-08F5743C60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{BF7FAE35-D69A-45DA-B065-9DCCA175F5EE}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0D-4F36-9672-08F5743C60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{4D3DB00F-3CEE-4F76-A6CA-6DB7CB0D364C}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0D-4F36-9672-08F5743C60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{AB7606C2-7AED-4460-8BB6-E7BE89AD807A}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0D-4F36-9672-08F5743C60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{B73080C2-16B0-4D87-9FEF-C732E7946DA1}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0D-4F36-9672-08F5743C60E7}"/>
                </c:ext>
              </c:extLst>
            </c:dLbl>
            <c:dLbl>
              <c:idx val="8"/>
              <c:layout>
                <c:manualLayout>
                  <c:x val="0"/>
                  <c:y val="7.0172278097166462E-3"/>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{15BC5395-DFDE-4137-8944-ECC39F78DAEE}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E0D-4F36-9672-08F5743C60E7}"/>
                </c:ext>
              </c:extLst>
            </c:dLbl>
            <c:dLbl>
              <c:idx val="16"/>
              <c:layout>
                <c:manualLayout>
                  <c:x val="0"/>
                  <c:y val="-7.0172278097166462E-3"/>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{352884E8-8468-49E4-93DF-A82B97D3CFE0}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E0D-4F36-9672-08F5743C60E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{356BC75A-87A9-4CF0-9150-B84B70A65A74}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E0D-4F36-9672-08F5743C60E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{6EB5C442-A465-44C0-9D48-6DD4E558E732}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E0D-4F36-9672-08F5743C60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AE0D-4F36-9672-08F5743C60E7}"/>
            </c:ext>
          </c:extLst>
        </c:ser>
        <c:dLbls>
          <c:showLegendKey val="0"/>
          <c:showVal val="1"/>
          <c:showCatName val="0"/>
          <c:showSerName val="0"/>
          <c:showPercent val="0"/>
          <c:showBubbleSize val="0"/>
        </c:dLbls>
        <c:axId val="235957032"/>
        <c:axId val="235956608"/>
      </c:scatterChart>
      <c:valAx>
        <c:axId val="235957032"/>
        <c:scaling>
          <c:orientation val="minMax"/>
          <c:max val="9.1"/>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956608"/>
        <c:crosses val="autoZero"/>
        <c:crossBetween val="midCat"/>
      </c:valAx>
      <c:valAx>
        <c:axId val="235956608"/>
        <c:scaling>
          <c:orientation val="minMax"/>
          <c:max val="58"/>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957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償還額以上の起債をしていないので、一般会計における公債費は毎年、減少傾向にある。平成２９年度においても元利償還金等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が減少した。</a:t>
          </a:r>
        </a:p>
        <a:p>
          <a:r>
            <a:rPr kumimoji="1" lang="ja-JP" altLang="en-US" sz="1400">
              <a:latin typeface="ＭＳ ゴシック" pitchFamily="49" charset="-128"/>
              <a:ea typeface="ＭＳ ゴシック" pitchFamily="49" charset="-128"/>
            </a:rPr>
            <a:t>また、基準財政需要額においては、公害防止事業債の償還終了などに伴い、算入公債費等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が減少した。</a:t>
          </a:r>
        </a:p>
        <a:p>
          <a:r>
            <a:rPr kumimoji="1" lang="ja-JP" altLang="en-US" sz="1400">
              <a:latin typeface="ＭＳ ゴシック" pitchFamily="49" charset="-128"/>
              <a:ea typeface="ＭＳ ゴシック" pitchFamily="49" charset="-128"/>
            </a:rPr>
            <a:t>その結果、算入公債費等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の減少が、元利償還金等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の減少を上回ったため、実質公債費比率の分子は増加した。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ここ数年は、公債費が起債額を上回っているため、地方債現在高は減少傾向にある。また、退職手当負担見込額も減少傾向であり、将来負担額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が減少した。また、介護保険給付費支払基金の積み増しなどの要因で、充当可能基金が増となり、充当可能財源等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が増加した。</a:t>
          </a:r>
        </a:p>
        <a:p>
          <a:r>
            <a:rPr kumimoji="1" lang="ja-JP" altLang="en-US" sz="1400">
              <a:latin typeface="ＭＳ ゴシック" pitchFamily="49" charset="-128"/>
              <a:ea typeface="ＭＳ ゴシック" pitchFamily="49" charset="-128"/>
            </a:rPr>
            <a:t>以上より、将来負担比率の分子が減少した。今後においても充当可能財源等の確保や地方債現在高の減少に努める。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埼玉県朝霞市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市民税や固定資産税などの増収により財政調整基金積み立てを行ったほか、みどりのまちづくり基金に寄附金を積み立てたことなどにより、約２億円の増となった。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大規模災害の発生による予期せぬ支出や社会保障関連経費や緊急性の高い公共施設の老朽化対策経費の増大などに備えて、決算状況等により可能な範囲で</a:t>
          </a:r>
          <a:r>
            <a:rPr kumimoji="1" lang="ja-JP" altLang="en-US" sz="1600">
              <a:solidFill>
                <a:schemeClr val="dk1"/>
              </a:solidFill>
              <a:effectLst/>
              <a:latin typeface="+mn-lt"/>
              <a:ea typeface="+mn-ea"/>
              <a:cs typeface="+mn-cs"/>
            </a:rPr>
            <a:t>財政調整基金の</a:t>
          </a:r>
          <a:r>
            <a:rPr kumimoji="1" lang="ja-JP" altLang="ja-JP" sz="1600">
              <a:solidFill>
                <a:schemeClr val="dk1"/>
              </a:solidFill>
              <a:effectLst/>
              <a:latin typeface="+mn-lt"/>
              <a:ea typeface="+mn-ea"/>
              <a:cs typeface="+mn-cs"/>
            </a:rPr>
            <a:t>積立を行う</a:t>
          </a:r>
          <a:r>
            <a:rPr kumimoji="1" lang="ja-JP" altLang="en-US" sz="1600">
              <a:solidFill>
                <a:schemeClr val="dk1"/>
              </a:solidFill>
              <a:effectLst/>
              <a:latin typeface="+mn-lt"/>
              <a:ea typeface="+mn-ea"/>
              <a:cs typeface="+mn-cs"/>
            </a:rPr>
            <a:t>ほか、市の中心部に残る基地跡地整備のため、運用基金などの積立を行う</a:t>
          </a:r>
          <a:r>
            <a:rPr kumimoji="1" lang="ja-JP" altLang="ja-JP" sz="1600">
              <a:solidFill>
                <a:schemeClr val="dk1"/>
              </a:solidFill>
              <a:effectLst/>
              <a:latin typeface="+mn-lt"/>
              <a:ea typeface="+mn-ea"/>
              <a:cs typeface="+mn-cs"/>
            </a:rPr>
            <a:t>。</a:t>
          </a:r>
          <a:endParaRPr lang="ja-JP" altLang="ja-JP" sz="20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基地跡地整備基金：市の中心部に残る貴重な空間資源である基地跡地整備</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みどりのまちづくり基金：緑地の保全及び緑化の推進に必要な土地の取得、良好な景観形成</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基地跡地整備基金：</a:t>
          </a:r>
          <a:r>
            <a:rPr kumimoji="1" lang="ja-JP" altLang="en-US" sz="1600">
              <a:solidFill>
                <a:schemeClr val="dk1"/>
              </a:solidFill>
              <a:effectLst/>
              <a:latin typeface="+mn-lt"/>
              <a:ea typeface="+mn-ea"/>
              <a:cs typeface="+mn-cs"/>
            </a:rPr>
            <a:t>債券運用による運用益の積立</a:t>
          </a:r>
          <a:endParaRPr lang="ja-JP" altLang="ja-JP" sz="1600">
            <a:effectLst/>
          </a:endParaRPr>
        </a:p>
        <a:p>
          <a:r>
            <a:rPr kumimoji="1" lang="ja-JP" altLang="ja-JP" sz="1600">
              <a:solidFill>
                <a:schemeClr val="dk1"/>
              </a:solidFill>
              <a:effectLst/>
              <a:latin typeface="+mn-lt"/>
              <a:ea typeface="+mn-ea"/>
              <a:cs typeface="+mn-cs"/>
            </a:rPr>
            <a:t>みどりのまちづくり基金：</a:t>
          </a:r>
          <a:r>
            <a:rPr kumimoji="1" lang="ja-JP" altLang="en-US" sz="1600">
              <a:solidFill>
                <a:schemeClr val="dk1"/>
              </a:solidFill>
              <a:effectLst/>
              <a:latin typeface="+mn-lt"/>
              <a:ea typeface="+mn-ea"/>
              <a:cs typeface="+mn-cs"/>
            </a:rPr>
            <a:t>ふるさと納税寄附金の活用先として指定されたものの積立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基地跡地整備基金：債券運用による運用益</a:t>
          </a:r>
          <a:r>
            <a:rPr kumimoji="1" lang="ja-JP" altLang="en-US" sz="1600">
              <a:solidFill>
                <a:schemeClr val="dk1"/>
              </a:solidFill>
              <a:effectLst/>
              <a:latin typeface="+mn-lt"/>
              <a:ea typeface="+mn-ea"/>
              <a:cs typeface="+mn-cs"/>
            </a:rPr>
            <a:t>を</a:t>
          </a:r>
          <a:r>
            <a:rPr kumimoji="1" lang="ja-JP" altLang="ja-JP" sz="1600">
              <a:solidFill>
                <a:schemeClr val="dk1"/>
              </a:solidFill>
              <a:effectLst/>
              <a:latin typeface="+mn-lt"/>
              <a:ea typeface="+mn-ea"/>
              <a:cs typeface="+mn-cs"/>
            </a:rPr>
            <a:t>積立</a:t>
          </a:r>
          <a:r>
            <a:rPr kumimoji="1" lang="ja-JP" altLang="en-US" sz="1600">
              <a:solidFill>
                <a:schemeClr val="dk1"/>
              </a:solidFill>
              <a:effectLst/>
              <a:latin typeface="+mn-lt"/>
              <a:ea typeface="+mn-ea"/>
              <a:cs typeface="+mn-cs"/>
            </a:rPr>
            <a:t>て、基地跡地の整備に備える。</a:t>
          </a:r>
          <a:endParaRPr lang="ja-JP" altLang="ja-JP" sz="1600">
            <a:effectLst/>
          </a:endParaRPr>
        </a:p>
        <a:p>
          <a:r>
            <a:rPr kumimoji="1" lang="ja-JP" altLang="ja-JP" sz="1600">
              <a:solidFill>
                <a:schemeClr val="dk1"/>
              </a:solidFill>
              <a:effectLst/>
              <a:latin typeface="+mn-lt"/>
              <a:ea typeface="+mn-ea"/>
              <a:cs typeface="+mn-cs"/>
            </a:rPr>
            <a:t>みどりのまちづくり基金：ふるさと納税寄附金の活用先として指定されたもの</a:t>
          </a:r>
          <a:r>
            <a:rPr kumimoji="1" lang="ja-JP" altLang="en-US" sz="1600">
              <a:solidFill>
                <a:schemeClr val="dk1"/>
              </a:solidFill>
              <a:effectLst/>
              <a:latin typeface="+mn-lt"/>
              <a:ea typeface="+mn-ea"/>
              <a:cs typeface="+mn-cs"/>
            </a:rPr>
            <a:t>を</a:t>
          </a:r>
          <a:r>
            <a:rPr kumimoji="1" lang="ja-JP" altLang="ja-JP" sz="1600">
              <a:solidFill>
                <a:schemeClr val="dk1"/>
              </a:solidFill>
              <a:effectLst/>
              <a:latin typeface="+mn-lt"/>
              <a:ea typeface="+mn-ea"/>
              <a:cs typeface="+mn-cs"/>
            </a:rPr>
            <a:t>積立</a:t>
          </a:r>
          <a:r>
            <a:rPr kumimoji="1" lang="ja-JP" altLang="en-US" sz="1600">
              <a:solidFill>
                <a:schemeClr val="dk1"/>
              </a:solidFill>
              <a:effectLst/>
              <a:latin typeface="+mn-lt"/>
              <a:ea typeface="+mn-ea"/>
              <a:cs typeface="+mn-cs"/>
            </a:rPr>
            <a:t>て、積み立て額により、翌年度に繰入れを行い事業を実施する。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景気の動向などによる市民税等の変動</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mn-lt"/>
              <a:ea typeface="+mn-ea"/>
              <a:cs typeface="+mn-cs"/>
            </a:rPr>
            <a:t>大規模災害の発生による予期せぬ支出や社会保障関連経費や緊急性の高い公共施設の老朽化対策経費の増大などに備えて、決算状況等により可能な範囲で積立を行う。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庁舎をはじめとする大型施設は、建設から３０年以上経過しており、有形固定資産減価償却率が上昇する大きな要因となっている。これらの施設の更新が十分に進んでいないため、有形固定資産減価償却率は、類似団体や全国平均、埼玉県の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しかし、順次、公共施設の改修工事等が完了してきているので、数値は低下していくものと見込まれる。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今後は、現在策定中（令和２年度完成予定）である個別施設計画を活用して、公共施設マネジメントに取り組む。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115298</xdr:rowOff>
    </xdr:from>
    <xdr:to>
      <xdr:col>19</xdr:col>
      <xdr:colOff>187325</xdr:colOff>
      <xdr:row>28</xdr:row>
      <xdr:rowOff>45448</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166098</xdr:rowOff>
    </xdr:from>
    <xdr:to>
      <xdr:col>23</xdr:col>
      <xdr:colOff>85725</xdr:colOff>
      <xdr:row>28</xdr:row>
      <xdr:rowOff>6985</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4051300" y="556677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146141</xdr:rowOff>
    </xdr:from>
    <xdr:to>
      <xdr:col>15</xdr:col>
      <xdr:colOff>187325</xdr:colOff>
      <xdr:row>28</xdr:row>
      <xdr:rowOff>76291</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55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166098</xdr:rowOff>
    </xdr:from>
    <xdr:to>
      <xdr:col>19</xdr:col>
      <xdr:colOff>136525</xdr:colOff>
      <xdr:row>28</xdr:row>
      <xdr:rowOff>25491</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flipV="1">
          <a:off x="3289300" y="556677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6" name="n_1aveValue有形固定資産減価償却率">
          <a:extLst>
            <a:ext uri="{FF2B5EF4-FFF2-40B4-BE49-F238E27FC236}">
              <a16:creationId xmlns:a16="http://schemas.microsoft.com/office/drawing/2014/main" id="{00000000-0008-0000-0D00-000056000000}"/>
            </a:ext>
          </a:extLst>
        </xdr:cNvPr>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87" name="n_2aveValue有形固定資産減価償却率">
          <a:extLst>
            <a:ext uri="{FF2B5EF4-FFF2-40B4-BE49-F238E27FC236}">
              <a16:creationId xmlns:a16="http://schemas.microsoft.com/office/drawing/2014/main" id="{00000000-0008-0000-0D00-000057000000}"/>
            </a:ext>
          </a:extLst>
        </xdr:cNvPr>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61975</xdr:rowOff>
    </xdr:from>
    <xdr:ext cx="405111" cy="259045"/>
    <xdr:sp macro="" textlink="">
      <xdr:nvSpPr>
        <xdr:cNvPr id="88" name="n_1mainValue有形固定資産減価償却率">
          <a:extLst>
            <a:ext uri="{FF2B5EF4-FFF2-40B4-BE49-F238E27FC236}">
              <a16:creationId xmlns:a16="http://schemas.microsoft.com/office/drawing/2014/main" id="{00000000-0008-0000-0D00-000058000000}"/>
            </a:ext>
          </a:extLst>
        </xdr:cNvPr>
        <xdr:cNvSpPr txBox="1"/>
      </xdr:nvSpPr>
      <xdr:spPr>
        <a:xfrm>
          <a:off x="38360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92818</xdr:rowOff>
    </xdr:from>
    <xdr:ext cx="405111" cy="259045"/>
    <xdr:sp macro="" textlink="">
      <xdr:nvSpPr>
        <xdr:cNvPr id="89" name="n_2mainValue有形固定資産減価償却率">
          <a:extLst>
            <a:ext uri="{FF2B5EF4-FFF2-40B4-BE49-F238E27FC236}">
              <a16:creationId xmlns:a16="http://schemas.microsoft.com/office/drawing/2014/main" id="{00000000-0008-0000-0D00-000059000000}"/>
            </a:ext>
          </a:extLst>
        </xdr:cNvPr>
        <xdr:cNvSpPr txBox="1"/>
      </xdr:nvSpPr>
      <xdr:spPr>
        <a:xfrm>
          <a:off x="3086744" y="532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本市における地方債残高は減少傾向にあるため、債務償還可能年数は平均値よりも低い状況である。これは予算編成時に借入と償還のバランスを考慮していることが大きな要因である。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債務償還可能年数が低い一方、公共施設の老朽化が進んできているため、今後は公共施設を適正に管理していく中で、施設改修・耐震化工事が進んでいくため、債務償還可能年数が高くなる見込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20" name="債務償還可能年数最小値テキスト">
          <a:extLst>
            <a:ext uri="{FF2B5EF4-FFF2-40B4-BE49-F238E27FC236}">
              <a16:creationId xmlns:a16="http://schemas.microsoft.com/office/drawing/2014/main" id="{00000000-0008-0000-0D00-000078000000}"/>
            </a:ext>
          </a:extLst>
        </xdr:cNvPr>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22" name="債務償還可能年数最大値テキスト">
          <a:extLst>
            <a:ext uri="{FF2B5EF4-FFF2-40B4-BE49-F238E27FC236}">
              <a16:creationId xmlns:a16="http://schemas.microsoft.com/office/drawing/2014/main" id="{00000000-0008-0000-0D00-00007A000000}"/>
            </a:ext>
          </a:extLst>
        </xdr:cNvPr>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4" name="債務償還可能年数平均値テキスト">
          <a:extLst>
            <a:ext uri="{FF2B5EF4-FFF2-40B4-BE49-F238E27FC236}">
              <a16:creationId xmlns:a16="http://schemas.microsoft.com/office/drawing/2014/main" id="{00000000-0008-0000-0D00-00007C000000}"/>
            </a:ext>
          </a:extLst>
        </xdr:cNvPr>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20108</xdr:rowOff>
    </xdr:from>
    <xdr:to>
      <xdr:col>76</xdr:col>
      <xdr:colOff>73025</xdr:colOff>
      <xdr:row>33</xdr:row>
      <xdr:rowOff>121709</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169985</xdr:rowOff>
    </xdr:from>
    <xdr:ext cx="340478" cy="259045"/>
    <xdr:sp macro="" textlink="">
      <xdr:nvSpPr>
        <xdr:cNvPr id="132" name="債務償還可能年数該当値テキスト">
          <a:extLst>
            <a:ext uri="{FF2B5EF4-FFF2-40B4-BE49-F238E27FC236}">
              <a16:creationId xmlns:a16="http://schemas.microsoft.com/office/drawing/2014/main" id="{00000000-0008-0000-0D00-000084000000}"/>
            </a:ext>
          </a:extLst>
        </xdr:cNvPr>
        <xdr:cNvSpPr txBox="1"/>
      </xdr:nvSpPr>
      <xdr:spPr>
        <a:xfrm>
          <a:off x="14846300" y="642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00000000-0008-0000-0D00-00008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21590</xdr:rowOff>
    </xdr:from>
    <xdr:to>
      <xdr:col>24</xdr:col>
      <xdr:colOff>114300</xdr:colOff>
      <xdr:row>33</xdr:row>
      <xdr:rowOff>123190</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146067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563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64770</xdr:rowOff>
    </xdr:from>
    <xdr:to>
      <xdr:col>24</xdr:col>
      <xdr:colOff>63500</xdr:colOff>
      <xdr:row>33</xdr:row>
      <xdr:rowOff>72390</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3797300" y="572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57785</xdr:rowOff>
    </xdr:from>
    <xdr:to>
      <xdr:col>15</xdr:col>
      <xdr:colOff>101600</xdr:colOff>
      <xdr:row>33</xdr:row>
      <xdr:rowOff>159385</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2857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64770</xdr:rowOff>
    </xdr:from>
    <xdr:to>
      <xdr:col>19</xdr:col>
      <xdr:colOff>177800</xdr:colOff>
      <xdr:row>33</xdr:row>
      <xdr:rowOff>108585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2908300" y="57226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E00-00004C000000}"/>
            </a:ext>
          </a:extLst>
        </xdr:cNvPr>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110507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E00-00004D000000}"/>
            </a:ext>
          </a:extLst>
        </xdr:cNvPr>
        <xdr:cNvSpPr txBox="1"/>
      </xdr:nvSpPr>
      <xdr:spPr>
        <a:xfrm>
          <a:off x="2705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4462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E00-00004F000000}"/>
            </a:ext>
          </a:extLst>
        </xdr:cNvPr>
        <xdr:cNvSpPr txBox="1"/>
      </xdr:nvSpPr>
      <xdr:spPr>
        <a:xfrm>
          <a:off x="2705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90170</xdr:rowOff>
    </xdr:from>
    <xdr:to>
      <xdr:col>55</xdr:col>
      <xdr:colOff>50800</xdr:colOff>
      <xdr:row>42</xdr:row>
      <xdr:rowOff>20320</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10426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5097</xdr:rowOff>
    </xdr:from>
    <xdr:ext cx="469744" cy="259045"/>
    <xdr:sp macro="" textlink="">
      <xdr:nvSpPr>
        <xdr:cNvPr id="118" name="【道路】&#10;一人当たり延長該当値テキスト">
          <a:extLst>
            <a:ext uri="{FF2B5EF4-FFF2-40B4-BE49-F238E27FC236}">
              <a16:creationId xmlns:a16="http://schemas.microsoft.com/office/drawing/2014/main" id="{00000000-0008-0000-0E00-000076000000}"/>
            </a:ext>
          </a:extLst>
        </xdr:cNvPr>
        <xdr:cNvSpPr txBox="1"/>
      </xdr:nvSpPr>
      <xdr:spPr>
        <a:xfrm>
          <a:off x="105156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89636</xdr:rowOff>
    </xdr:from>
    <xdr:to>
      <xdr:col>50</xdr:col>
      <xdr:colOff>165100</xdr:colOff>
      <xdr:row>42</xdr:row>
      <xdr:rowOff>19786</xdr:rowOff>
    </xdr:to>
    <xdr:sp macro="" textlink="">
      <xdr:nvSpPr>
        <xdr:cNvPr id="119" name="楕円 118">
          <a:extLst>
            <a:ext uri="{FF2B5EF4-FFF2-40B4-BE49-F238E27FC236}">
              <a16:creationId xmlns:a16="http://schemas.microsoft.com/office/drawing/2014/main" id="{00000000-0008-0000-0E00-000077000000}"/>
            </a:ext>
          </a:extLst>
        </xdr:cNvPr>
        <xdr:cNvSpPr/>
      </xdr:nvSpPr>
      <xdr:spPr>
        <a:xfrm>
          <a:off x="9588500" y="71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140436</xdr:rowOff>
    </xdr:from>
    <xdr:to>
      <xdr:col>55</xdr:col>
      <xdr:colOff>0</xdr:colOff>
      <xdr:row>41</xdr:row>
      <xdr:rowOff>140970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9639300" y="7169886"/>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89141</xdr:rowOff>
    </xdr:from>
    <xdr:to>
      <xdr:col>46</xdr:col>
      <xdr:colOff>38100</xdr:colOff>
      <xdr:row>42</xdr:row>
      <xdr:rowOff>19291</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8699500" y="71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139941</xdr:rowOff>
    </xdr:from>
    <xdr:to>
      <xdr:col>50</xdr:col>
      <xdr:colOff>114300</xdr:colOff>
      <xdr:row>41</xdr:row>
      <xdr:rowOff>140436</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8750300" y="716939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23" name="n_1aveValue【道路】&#10;一人当たり延長">
          <a:extLst>
            <a:ext uri="{FF2B5EF4-FFF2-40B4-BE49-F238E27FC236}">
              <a16:creationId xmlns:a16="http://schemas.microsoft.com/office/drawing/2014/main" id="{00000000-0008-0000-0E00-00007B000000}"/>
            </a:ext>
          </a:extLst>
        </xdr:cNvPr>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24" name="n_2aveValue【道路】&#10;一人当たり延長">
          <a:extLst>
            <a:ext uri="{FF2B5EF4-FFF2-40B4-BE49-F238E27FC236}">
              <a16:creationId xmlns:a16="http://schemas.microsoft.com/office/drawing/2014/main" id="{00000000-0008-0000-0E00-00007C000000}"/>
            </a:ext>
          </a:extLst>
        </xdr:cNvPr>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10913</xdr:rowOff>
    </xdr:from>
    <xdr:ext cx="469744" cy="259045"/>
    <xdr:sp macro="" textlink="">
      <xdr:nvSpPr>
        <xdr:cNvPr id="125" name="n_1mainValue【道路】&#10;一人当たり延長">
          <a:extLst>
            <a:ext uri="{FF2B5EF4-FFF2-40B4-BE49-F238E27FC236}">
              <a16:creationId xmlns:a16="http://schemas.microsoft.com/office/drawing/2014/main" id="{00000000-0008-0000-0E00-00007D000000}"/>
            </a:ext>
          </a:extLst>
        </xdr:cNvPr>
        <xdr:cNvSpPr txBox="1"/>
      </xdr:nvSpPr>
      <xdr:spPr>
        <a:xfrm>
          <a:off x="9391727" y="721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10418</xdr:rowOff>
    </xdr:from>
    <xdr:ext cx="469744" cy="259045"/>
    <xdr:sp macro="" textlink="">
      <xdr:nvSpPr>
        <xdr:cNvPr id="126" name="n_2mainValue【道路】&#10;一人当たり延長">
          <a:extLst>
            <a:ext uri="{FF2B5EF4-FFF2-40B4-BE49-F238E27FC236}">
              <a16:creationId xmlns:a16="http://schemas.microsoft.com/office/drawing/2014/main" id="{00000000-0008-0000-0E00-00007E000000}"/>
            </a:ext>
          </a:extLst>
        </xdr:cNvPr>
        <xdr:cNvSpPr txBox="1"/>
      </xdr:nvSpPr>
      <xdr:spPr>
        <a:xfrm>
          <a:off x="8515427" y="721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E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E00-000098000000}"/>
            </a:ext>
          </a:extLst>
        </xdr:cNvPr>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E00-00009A000000}"/>
            </a:ext>
          </a:extLst>
        </xdr:cNvPr>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E00-00009C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E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8" name="フローチャート: 判断 157">
          <a:extLst>
            <a:ext uri="{FF2B5EF4-FFF2-40B4-BE49-F238E27FC236}">
              <a16:creationId xmlns:a16="http://schemas.microsoft.com/office/drawing/2014/main" id="{00000000-0008-0000-0E00-00009E000000}"/>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9" name="フローチャート: 判断 158">
          <a:extLst>
            <a:ext uri="{FF2B5EF4-FFF2-40B4-BE49-F238E27FC236}">
              <a16:creationId xmlns:a16="http://schemas.microsoft.com/office/drawing/2014/main" id="{00000000-0008-0000-0E00-00009F000000}"/>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65" name="楕円 164">
          <a:extLst>
            <a:ext uri="{FF2B5EF4-FFF2-40B4-BE49-F238E27FC236}">
              <a16:creationId xmlns:a16="http://schemas.microsoft.com/office/drawing/2014/main" id="{00000000-0008-0000-0E00-0000A5000000}"/>
            </a:ext>
          </a:extLst>
        </xdr:cNvPr>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63517</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E00-0000A6000000}"/>
            </a:ext>
          </a:extLst>
        </xdr:cNvPr>
        <xdr:cNvSpPr txBox="1"/>
      </xdr:nvSpPr>
      <xdr:spPr>
        <a:xfrm>
          <a:off x="4673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105410</xdr:rowOff>
    </xdr:from>
    <xdr:to>
      <xdr:col>20</xdr:col>
      <xdr:colOff>38100</xdr:colOff>
      <xdr:row>59</xdr:row>
      <xdr:rowOff>35560</xdr:rowOff>
    </xdr:to>
    <xdr:sp macro="" textlink="">
      <xdr:nvSpPr>
        <xdr:cNvPr id="167" name="楕円 166">
          <a:extLst>
            <a:ext uri="{FF2B5EF4-FFF2-40B4-BE49-F238E27FC236}">
              <a16:creationId xmlns:a16="http://schemas.microsoft.com/office/drawing/2014/main" id="{00000000-0008-0000-0E00-0000A7000000}"/>
            </a:ext>
          </a:extLst>
        </xdr:cNvPr>
        <xdr:cNvSpPr/>
      </xdr:nvSpPr>
      <xdr:spPr>
        <a:xfrm>
          <a:off x="3746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156210</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3797300" y="1003554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86360</xdr:rowOff>
    </xdr:from>
    <xdr:to>
      <xdr:col>15</xdr:col>
      <xdr:colOff>101600</xdr:colOff>
      <xdr:row>59</xdr:row>
      <xdr:rowOff>16510</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2857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156210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2908300" y="10081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E00-0000AB000000}"/>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E00-0000AC000000}"/>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52087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33037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E00-0000C9000000}"/>
            </a:ext>
          </a:extLst>
        </xdr:cNvPr>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E00-0000CB000000}"/>
            </a:ext>
          </a:extLst>
        </xdr:cNvPr>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E00-0000CD000000}"/>
            </a:ext>
          </a:extLst>
        </xdr:cNvPr>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206" name="フローチャート: 判断 205">
          <a:extLst>
            <a:ext uri="{FF2B5EF4-FFF2-40B4-BE49-F238E27FC236}">
              <a16:creationId xmlns:a16="http://schemas.microsoft.com/office/drawing/2014/main" id="{00000000-0008-0000-0E00-0000CE000000}"/>
            </a:ext>
          </a:extLst>
        </xdr:cNvPr>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207" name="フローチャート: 判断 206">
          <a:extLst>
            <a:ext uri="{FF2B5EF4-FFF2-40B4-BE49-F238E27FC236}">
              <a16:creationId xmlns:a16="http://schemas.microsoft.com/office/drawing/2014/main" id="{00000000-0008-0000-0E00-0000CF000000}"/>
            </a:ext>
          </a:extLst>
        </xdr:cNvPr>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68170</xdr:rowOff>
    </xdr:from>
    <xdr:to>
      <xdr:col>55</xdr:col>
      <xdr:colOff>50800</xdr:colOff>
      <xdr:row>64</xdr:row>
      <xdr:rowOff>169770</xdr:rowOff>
    </xdr:to>
    <xdr:sp macro="" textlink="">
      <xdr:nvSpPr>
        <xdr:cNvPr id="214" name="楕円 213">
          <a:extLst>
            <a:ext uri="{FF2B5EF4-FFF2-40B4-BE49-F238E27FC236}">
              <a16:creationId xmlns:a16="http://schemas.microsoft.com/office/drawing/2014/main" id="{00000000-0008-0000-0E00-0000D6000000}"/>
            </a:ext>
          </a:extLst>
        </xdr:cNvPr>
        <xdr:cNvSpPr/>
      </xdr:nvSpPr>
      <xdr:spPr>
        <a:xfrm>
          <a:off x="10426700" y="110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154547</xdr:rowOff>
    </xdr:from>
    <xdr:ext cx="469744"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E00-0000D7000000}"/>
            </a:ext>
          </a:extLst>
        </xdr:cNvPr>
        <xdr:cNvSpPr txBox="1"/>
      </xdr:nvSpPr>
      <xdr:spPr>
        <a:xfrm>
          <a:off x="10515600" y="1095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68039</xdr:rowOff>
    </xdr:from>
    <xdr:to>
      <xdr:col>50</xdr:col>
      <xdr:colOff>165100</xdr:colOff>
      <xdr:row>64</xdr:row>
      <xdr:rowOff>169639</xdr:rowOff>
    </xdr:to>
    <xdr:sp macro="" textlink="">
      <xdr:nvSpPr>
        <xdr:cNvPr id="216" name="楕円 215">
          <a:extLst>
            <a:ext uri="{FF2B5EF4-FFF2-40B4-BE49-F238E27FC236}">
              <a16:creationId xmlns:a16="http://schemas.microsoft.com/office/drawing/2014/main" id="{00000000-0008-0000-0E00-0000D8000000}"/>
            </a:ext>
          </a:extLst>
        </xdr:cNvPr>
        <xdr:cNvSpPr/>
      </xdr:nvSpPr>
      <xdr:spPr>
        <a:xfrm>
          <a:off x="9588500" y="1104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118839</xdr:rowOff>
    </xdr:from>
    <xdr:to>
      <xdr:col>55</xdr:col>
      <xdr:colOff>0</xdr:colOff>
      <xdr:row>64</xdr:row>
      <xdr:rowOff>118970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9639300" y="11091639"/>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68280</xdr:rowOff>
    </xdr:from>
    <xdr:to>
      <xdr:col>46</xdr:col>
      <xdr:colOff>38100</xdr:colOff>
      <xdr:row>64</xdr:row>
      <xdr:rowOff>169880</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8699500" y="110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118839</xdr:rowOff>
    </xdr:from>
    <xdr:to>
      <xdr:col>50</xdr:col>
      <xdr:colOff>114300</xdr:colOff>
      <xdr:row>64</xdr:row>
      <xdr:rowOff>119080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flipV="1">
          <a:off x="8750300" y="11091639"/>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E00-0000DC000000}"/>
            </a:ext>
          </a:extLst>
        </xdr:cNvPr>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160766</xdr:rowOff>
    </xdr:from>
    <xdr:ext cx="469744"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9391728" y="111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161007</xdr:rowOff>
    </xdr:from>
    <xdr:ext cx="469744"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8515428" y="1113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a:extLst>
            <a:ext uri="{FF2B5EF4-FFF2-40B4-BE49-F238E27FC236}">
              <a16:creationId xmlns:a16="http://schemas.microsoft.com/office/drawing/2014/main" id="{00000000-0008-0000-0E00-00001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281" name="【認定こども園・幼稚園・保育所】&#10;有形固定資産減価償却率最小値テキスト">
          <a:extLst>
            <a:ext uri="{FF2B5EF4-FFF2-40B4-BE49-F238E27FC236}">
              <a16:creationId xmlns:a16="http://schemas.microsoft.com/office/drawing/2014/main" id="{00000000-0008-0000-0E00-000019010000}"/>
            </a:ext>
          </a:extLst>
        </xdr:cNvPr>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283" name="【認定こども園・幼稚園・保育所】&#10;有形固定資産減価償却率最大値テキスト">
          <a:extLst>
            <a:ext uri="{FF2B5EF4-FFF2-40B4-BE49-F238E27FC236}">
              <a16:creationId xmlns:a16="http://schemas.microsoft.com/office/drawing/2014/main" id="{00000000-0008-0000-0E00-00001B010000}"/>
            </a:ext>
          </a:extLst>
        </xdr:cNvPr>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285" name="【認定こども園・幼稚園・保育所】&#10;有形固定資産減価償却率平均値テキスト">
          <a:extLst>
            <a:ext uri="{FF2B5EF4-FFF2-40B4-BE49-F238E27FC236}">
              <a16:creationId xmlns:a16="http://schemas.microsoft.com/office/drawing/2014/main" id="{00000000-0008-0000-0E00-00001D010000}"/>
            </a:ext>
          </a:extLst>
        </xdr:cNvPr>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295" name="【認定こども園・幼稚園・保育所】&#10;有形固定資産減価償却率該当値テキスト">
          <a:extLst>
            <a:ext uri="{FF2B5EF4-FFF2-40B4-BE49-F238E27FC236}">
              <a16:creationId xmlns:a16="http://schemas.microsoft.com/office/drawing/2014/main" id="{00000000-0008-0000-0E00-000027010000}"/>
            </a:ext>
          </a:extLst>
        </xdr:cNvPr>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135890</xdr:rowOff>
    </xdr:from>
    <xdr:to>
      <xdr:col>81</xdr:col>
      <xdr:colOff>101600</xdr:colOff>
      <xdr:row>40</xdr:row>
      <xdr:rowOff>66040</xdr:rowOff>
    </xdr:to>
    <xdr:sp macro="" textlink="">
      <xdr:nvSpPr>
        <xdr:cNvPr id="296" name="楕円 295">
          <a:extLst>
            <a:ext uri="{FF2B5EF4-FFF2-40B4-BE49-F238E27FC236}">
              <a16:creationId xmlns:a16="http://schemas.microsoft.com/office/drawing/2014/main" id="{00000000-0008-0000-0E00-000028010000}"/>
            </a:ext>
          </a:extLst>
        </xdr:cNvPr>
        <xdr:cNvSpPr/>
      </xdr:nvSpPr>
      <xdr:spPr>
        <a:xfrm>
          <a:off x="1543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158115</xdr:rowOff>
    </xdr:from>
    <xdr:to>
      <xdr:col>85</xdr:col>
      <xdr:colOff>127000</xdr:colOff>
      <xdr:row>40</xdr:row>
      <xdr:rowOff>15240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flipV="1">
          <a:off x="15481300" y="68446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15240</xdr:rowOff>
    </xdr:from>
    <xdr:to>
      <xdr:col>81</xdr:col>
      <xdr:colOff>50800</xdr:colOff>
      <xdr:row>40</xdr:row>
      <xdr:rowOff>57150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14592300" y="6873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00" name="n_1aveValue【認定こども園・幼稚園・保育所】&#10;有形固定資産減価償却率">
          <a:extLst>
            <a:ext uri="{FF2B5EF4-FFF2-40B4-BE49-F238E27FC236}">
              <a16:creationId xmlns:a16="http://schemas.microsoft.com/office/drawing/2014/main" id="{00000000-0008-0000-0E00-00002C010000}"/>
            </a:ext>
          </a:extLst>
        </xdr:cNvPr>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01" name="n_2aveValue【認定こども園・幼稚園・保育所】&#10;有形固定資産減価償却率">
          <a:extLst>
            <a:ext uri="{FF2B5EF4-FFF2-40B4-BE49-F238E27FC236}">
              <a16:creationId xmlns:a16="http://schemas.microsoft.com/office/drawing/2014/main" id="{00000000-0008-0000-0E00-00002D010000}"/>
            </a:ext>
          </a:extLst>
        </xdr:cNvPr>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57167</xdr:rowOff>
    </xdr:from>
    <xdr:ext cx="405111" cy="259045"/>
    <xdr:sp macro="" textlink="">
      <xdr:nvSpPr>
        <xdr:cNvPr id="302" name="n_1mainValue【認定こども園・幼稚園・保育所】&#10;有形固定資産減価償却率">
          <a:extLst>
            <a:ext uri="{FF2B5EF4-FFF2-40B4-BE49-F238E27FC236}">
              <a16:creationId xmlns:a16="http://schemas.microsoft.com/office/drawing/2014/main" id="{00000000-0008-0000-0E00-00002E010000}"/>
            </a:ext>
          </a:extLst>
        </xdr:cNvPr>
        <xdr:cNvSpPr txBox="1"/>
      </xdr:nvSpPr>
      <xdr:spPr>
        <a:xfrm>
          <a:off x="152660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303" name="n_2mainValue【認定こども園・幼稚園・保育所】&#10;有形固定資産減価償却率">
          <a:extLst>
            <a:ext uri="{FF2B5EF4-FFF2-40B4-BE49-F238E27FC236}">
              <a16:creationId xmlns:a16="http://schemas.microsoft.com/office/drawing/2014/main" id="{00000000-0008-0000-0E00-00002F010000}"/>
            </a:ext>
          </a:extLst>
        </xdr:cNvPr>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認定こども園・幼稚園・保育所】&#10;一人当たり面積グラフ枠">
          <a:extLst>
            <a:ext uri="{FF2B5EF4-FFF2-40B4-BE49-F238E27FC236}">
              <a16:creationId xmlns:a16="http://schemas.microsoft.com/office/drawing/2014/main" id="{00000000-0008-0000-0E00-00004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29" name="【認定こども園・幼稚園・保育所】&#10;一人当たり面積最小値テキスト">
          <a:extLst>
            <a:ext uri="{FF2B5EF4-FFF2-40B4-BE49-F238E27FC236}">
              <a16:creationId xmlns:a16="http://schemas.microsoft.com/office/drawing/2014/main" id="{00000000-0008-0000-0E00-000049010000}"/>
            </a:ext>
          </a:extLst>
        </xdr:cNvPr>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31" name="【認定こども園・幼稚園・保育所】&#10;一人当たり面積最大値テキスト">
          <a:extLst>
            <a:ext uri="{FF2B5EF4-FFF2-40B4-BE49-F238E27FC236}">
              <a16:creationId xmlns:a16="http://schemas.microsoft.com/office/drawing/2014/main" id="{00000000-0008-0000-0E00-00004B010000}"/>
            </a:ext>
          </a:extLst>
        </xdr:cNvPr>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333" name="【認定こども園・幼稚園・保育所】&#10;一人当たり面積平均値テキスト">
          <a:extLst>
            <a:ext uri="{FF2B5EF4-FFF2-40B4-BE49-F238E27FC236}">
              <a16:creationId xmlns:a16="http://schemas.microsoft.com/office/drawing/2014/main" id="{00000000-0008-0000-0E00-00004D010000}"/>
            </a:ext>
          </a:extLst>
        </xdr:cNvPr>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127000</xdr:rowOff>
    </xdr:from>
    <xdr:to>
      <xdr:col>116</xdr:col>
      <xdr:colOff>114300</xdr:colOff>
      <xdr:row>41</xdr:row>
      <xdr:rowOff>57150</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221107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105427</xdr:rowOff>
    </xdr:from>
    <xdr:ext cx="469744" cy="259045"/>
    <xdr:sp macro="" textlink="">
      <xdr:nvSpPr>
        <xdr:cNvPr id="343" name="【認定こども園・幼稚園・保育所】&#10;一人当たり面積該当値テキスト">
          <a:extLst>
            <a:ext uri="{FF2B5EF4-FFF2-40B4-BE49-F238E27FC236}">
              <a16:creationId xmlns:a16="http://schemas.microsoft.com/office/drawing/2014/main" id="{00000000-0008-0000-0E00-000057010000}"/>
            </a:ext>
          </a:extLst>
        </xdr:cNvPr>
        <xdr:cNvSpPr txBox="1"/>
      </xdr:nvSpPr>
      <xdr:spPr>
        <a:xfrm>
          <a:off x="221996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114300</xdr:rowOff>
    </xdr:from>
    <xdr:to>
      <xdr:col>112</xdr:col>
      <xdr:colOff>38100</xdr:colOff>
      <xdr:row>41</xdr:row>
      <xdr:rowOff>44450</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21272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165100</xdr:rowOff>
    </xdr:from>
    <xdr:to>
      <xdr:col>116</xdr:col>
      <xdr:colOff>63500</xdr:colOff>
      <xdr:row>41</xdr:row>
      <xdr:rowOff>6350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21323300" y="702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114300</xdr:rowOff>
    </xdr:from>
    <xdr:to>
      <xdr:col>107</xdr:col>
      <xdr:colOff>101600</xdr:colOff>
      <xdr:row>41</xdr:row>
      <xdr:rowOff>44450</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20383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165100</xdr:rowOff>
    </xdr:from>
    <xdr:to>
      <xdr:col>111</xdr:col>
      <xdr:colOff>177800</xdr:colOff>
      <xdr:row>40</xdr:row>
      <xdr:rowOff>165100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20434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348" name="n_1aveValue【認定こども園・幼稚園・保育所】&#10;一人当たり面積">
          <a:extLst>
            <a:ext uri="{FF2B5EF4-FFF2-40B4-BE49-F238E27FC236}">
              <a16:creationId xmlns:a16="http://schemas.microsoft.com/office/drawing/2014/main" id="{00000000-0008-0000-0E00-00005C010000}"/>
            </a:ext>
          </a:extLst>
        </xdr:cNvPr>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349" name="n_2aveValue【認定こども園・幼稚園・保育所】&#10;一人当たり面積">
          <a:extLst>
            <a:ext uri="{FF2B5EF4-FFF2-40B4-BE49-F238E27FC236}">
              <a16:creationId xmlns:a16="http://schemas.microsoft.com/office/drawing/2014/main" id="{00000000-0008-0000-0E00-00005D010000}"/>
            </a:ext>
          </a:extLst>
        </xdr:cNvPr>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35577</xdr:rowOff>
    </xdr:from>
    <xdr:ext cx="469744" cy="259045"/>
    <xdr:sp macro="" textlink="">
      <xdr:nvSpPr>
        <xdr:cNvPr id="350" name="n_1mainValue【認定こども園・幼稚園・保育所】&#10;一人当たり面積">
          <a:extLst>
            <a:ext uri="{FF2B5EF4-FFF2-40B4-BE49-F238E27FC236}">
              <a16:creationId xmlns:a16="http://schemas.microsoft.com/office/drawing/2014/main" id="{00000000-0008-0000-0E00-00005E010000}"/>
            </a:ext>
          </a:extLst>
        </xdr:cNvPr>
        <xdr:cNvSpPr txBox="1"/>
      </xdr:nvSpPr>
      <xdr:spPr>
        <a:xfrm>
          <a:off x="21075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35577</xdr:rowOff>
    </xdr:from>
    <xdr:ext cx="469744" cy="259045"/>
    <xdr:sp macro="" textlink="">
      <xdr:nvSpPr>
        <xdr:cNvPr id="351" name="n_2mainValue【認定こども園・幼稚園・保育所】&#10;一人当たり面積">
          <a:extLst>
            <a:ext uri="{FF2B5EF4-FFF2-40B4-BE49-F238E27FC236}">
              <a16:creationId xmlns:a16="http://schemas.microsoft.com/office/drawing/2014/main" id="{00000000-0008-0000-0E00-00005F010000}"/>
            </a:ext>
          </a:extLst>
        </xdr:cNvPr>
        <xdr:cNvSpPr txBox="1"/>
      </xdr:nvSpPr>
      <xdr:spPr>
        <a:xfrm>
          <a:off x="20199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7" name="【学校施設】&#10;有形固定資産減価償却率グラフ枠">
          <a:extLst>
            <a:ext uri="{FF2B5EF4-FFF2-40B4-BE49-F238E27FC236}">
              <a16:creationId xmlns:a16="http://schemas.microsoft.com/office/drawing/2014/main" id="{00000000-0008-0000-0E00-00007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379" name="【学校施設】&#10;有形固定資産減価償却率最小値テキスト">
          <a:extLst>
            <a:ext uri="{FF2B5EF4-FFF2-40B4-BE49-F238E27FC236}">
              <a16:creationId xmlns:a16="http://schemas.microsoft.com/office/drawing/2014/main" id="{00000000-0008-0000-0E00-00007B010000}"/>
            </a:ext>
          </a:extLst>
        </xdr:cNvPr>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381" name="【学校施設】&#10;有形固定資産減価償却率最大値テキスト">
          <a:extLst>
            <a:ext uri="{FF2B5EF4-FFF2-40B4-BE49-F238E27FC236}">
              <a16:creationId xmlns:a16="http://schemas.microsoft.com/office/drawing/2014/main" id="{00000000-0008-0000-0E00-00007D010000}"/>
            </a:ext>
          </a:extLst>
        </xdr:cNvPr>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68415</xdr:rowOff>
    </xdr:from>
    <xdr:ext cx="405111" cy="259045"/>
    <xdr:sp macro="" textlink="">
      <xdr:nvSpPr>
        <xdr:cNvPr id="383" name="【学校施設】&#10;有形固定資産減価償却率平均値テキスト">
          <a:extLst>
            <a:ext uri="{FF2B5EF4-FFF2-40B4-BE49-F238E27FC236}">
              <a16:creationId xmlns:a16="http://schemas.microsoft.com/office/drawing/2014/main" id="{00000000-0008-0000-0E00-00007F010000}"/>
            </a:ext>
          </a:extLst>
        </xdr:cNvPr>
        <xdr:cNvSpPr txBox="1"/>
      </xdr:nvSpPr>
      <xdr:spPr>
        <a:xfrm>
          <a:off x="16357600" y="1001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393" name="【学校施設】&#10;有形固定資産減価償却率該当値テキスト">
          <a:extLst>
            <a:ext uri="{FF2B5EF4-FFF2-40B4-BE49-F238E27FC236}">
              <a16:creationId xmlns:a16="http://schemas.microsoft.com/office/drawing/2014/main" id="{00000000-0008-0000-0E00-000089010000}"/>
            </a:ext>
          </a:extLst>
        </xdr:cNvPr>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35741</xdr:rowOff>
    </xdr:from>
    <xdr:to>
      <xdr:col>81</xdr:col>
      <xdr:colOff>101600</xdr:colOff>
      <xdr:row>61</xdr:row>
      <xdr:rowOff>137341</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15430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86541</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15481300" y="1049274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86541</xdr:rowOff>
    </xdr:from>
    <xdr:to>
      <xdr:col>81</xdr:col>
      <xdr:colOff>50800</xdr:colOff>
      <xdr:row>61</xdr:row>
      <xdr:rowOff>148590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14592300" y="1054499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398" name="n_1aveValue【学校施設】&#10;有形固定資産減価償却率">
          <a:extLst>
            <a:ext uri="{FF2B5EF4-FFF2-40B4-BE49-F238E27FC236}">
              <a16:creationId xmlns:a16="http://schemas.microsoft.com/office/drawing/2014/main" id="{00000000-0008-0000-0E00-00008E010000}"/>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399" name="n_2aveValue【学校施設】&#10;有形固定資産減価償却率">
          <a:extLst>
            <a:ext uri="{FF2B5EF4-FFF2-40B4-BE49-F238E27FC236}">
              <a16:creationId xmlns:a16="http://schemas.microsoft.com/office/drawing/2014/main" id="{00000000-0008-0000-0E00-00008F010000}"/>
            </a:ext>
          </a:extLst>
        </xdr:cNvPr>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128468</xdr:rowOff>
    </xdr:from>
    <xdr:ext cx="405111" cy="259045"/>
    <xdr:sp macro="" textlink="">
      <xdr:nvSpPr>
        <xdr:cNvPr id="400" name="n_1mainValue【学校施設】&#10;有形固定資産減価償却率">
          <a:extLst>
            <a:ext uri="{FF2B5EF4-FFF2-40B4-BE49-F238E27FC236}">
              <a16:creationId xmlns:a16="http://schemas.microsoft.com/office/drawing/2014/main" id="{00000000-0008-0000-0E00-000090010000}"/>
            </a:ext>
          </a:extLst>
        </xdr:cNvPr>
        <xdr:cNvSpPr txBox="1"/>
      </xdr:nvSpPr>
      <xdr:spPr>
        <a:xfrm>
          <a:off x="15266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401" name="n_2mainValue【学校施設】&#10;有形固定資産減価償却率">
          <a:extLst>
            <a:ext uri="{FF2B5EF4-FFF2-40B4-BE49-F238E27FC236}">
              <a16:creationId xmlns:a16="http://schemas.microsoft.com/office/drawing/2014/main" id="{00000000-0008-0000-0E00-000091010000}"/>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3" name="【学校施設】&#10;一人当たり面積グラフ枠">
          <a:extLst>
            <a:ext uri="{FF2B5EF4-FFF2-40B4-BE49-F238E27FC236}">
              <a16:creationId xmlns:a16="http://schemas.microsoft.com/office/drawing/2014/main" id="{00000000-0008-0000-0E00-0000A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25" name="【学校施設】&#10;一人当たり面積最小値テキスト">
          <a:extLst>
            <a:ext uri="{FF2B5EF4-FFF2-40B4-BE49-F238E27FC236}">
              <a16:creationId xmlns:a16="http://schemas.microsoft.com/office/drawing/2014/main" id="{00000000-0008-0000-0E00-0000A9010000}"/>
            </a:ext>
          </a:extLst>
        </xdr:cNvPr>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27" name="【学校施設】&#10;一人当たり面積最大値テキスト">
          <a:extLst>
            <a:ext uri="{FF2B5EF4-FFF2-40B4-BE49-F238E27FC236}">
              <a16:creationId xmlns:a16="http://schemas.microsoft.com/office/drawing/2014/main" id="{00000000-0008-0000-0E00-0000AB010000}"/>
            </a:ext>
          </a:extLst>
        </xdr:cNvPr>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429" name="【学校施設】&#10;一人当たり面積平均値テキスト">
          <a:extLst>
            <a:ext uri="{FF2B5EF4-FFF2-40B4-BE49-F238E27FC236}">
              <a16:creationId xmlns:a16="http://schemas.microsoft.com/office/drawing/2014/main" id="{00000000-0008-0000-0E00-0000AD010000}"/>
            </a:ext>
          </a:extLst>
        </xdr:cNvPr>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38812</xdr:rowOff>
    </xdr:from>
    <xdr:to>
      <xdr:col>116</xdr:col>
      <xdr:colOff>114300</xdr:colOff>
      <xdr:row>64</xdr:row>
      <xdr:rowOff>140412</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22110700" y="110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125189</xdr:rowOff>
    </xdr:from>
    <xdr:ext cx="469744" cy="259045"/>
    <xdr:sp macro="" textlink="">
      <xdr:nvSpPr>
        <xdr:cNvPr id="439" name="【学校施設】&#10;一人当たり面積該当値テキスト">
          <a:extLst>
            <a:ext uri="{FF2B5EF4-FFF2-40B4-BE49-F238E27FC236}">
              <a16:creationId xmlns:a16="http://schemas.microsoft.com/office/drawing/2014/main" id="{00000000-0008-0000-0E00-0000B7010000}"/>
            </a:ext>
          </a:extLst>
        </xdr:cNvPr>
        <xdr:cNvSpPr txBox="1"/>
      </xdr:nvSpPr>
      <xdr:spPr>
        <a:xfrm>
          <a:off x="22199600" y="109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29667</xdr:rowOff>
    </xdr:from>
    <xdr:to>
      <xdr:col>112</xdr:col>
      <xdr:colOff>38100</xdr:colOff>
      <xdr:row>64</xdr:row>
      <xdr:rowOff>131267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21272500" y="110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80467</xdr:rowOff>
    </xdr:from>
    <xdr:to>
      <xdr:col>116</xdr:col>
      <xdr:colOff>63500</xdr:colOff>
      <xdr:row>64</xdr:row>
      <xdr:rowOff>89612</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1323300" y="1105326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23266</xdr:rowOff>
    </xdr:from>
    <xdr:to>
      <xdr:col>107</xdr:col>
      <xdr:colOff>101600</xdr:colOff>
      <xdr:row>64</xdr:row>
      <xdr:rowOff>124866</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20383500" y="109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74066</xdr:rowOff>
    </xdr:from>
    <xdr:to>
      <xdr:col>111</xdr:col>
      <xdr:colOff>177800</xdr:colOff>
      <xdr:row>64</xdr:row>
      <xdr:rowOff>80467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20434300" y="110468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444" name="n_1aveValue【学校施設】&#10;一人当たり面積">
          <a:extLst>
            <a:ext uri="{FF2B5EF4-FFF2-40B4-BE49-F238E27FC236}">
              <a16:creationId xmlns:a16="http://schemas.microsoft.com/office/drawing/2014/main" id="{00000000-0008-0000-0E00-0000BC010000}"/>
            </a:ext>
          </a:extLst>
        </xdr:cNvPr>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45" name="n_2aveValue【学校施設】&#10;一人当たり面積">
          <a:extLst>
            <a:ext uri="{FF2B5EF4-FFF2-40B4-BE49-F238E27FC236}">
              <a16:creationId xmlns:a16="http://schemas.microsoft.com/office/drawing/2014/main" id="{00000000-0008-0000-0E00-0000BD010000}"/>
            </a:ext>
          </a:extLst>
        </xdr:cNvPr>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122394</xdr:rowOff>
    </xdr:from>
    <xdr:ext cx="469744" cy="259045"/>
    <xdr:sp macro="" textlink="">
      <xdr:nvSpPr>
        <xdr:cNvPr id="446" name="n_1mainValue【学校施設】&#10;一人当たり面積">
          <a:extLst>
            <a:ext uri="{FF2B5EF4-FFF2-40B4-BE49-F238E27FC236}">
              <a16:creationId xmlns:a16="http://schemas.microsoft.com/office/drawing/2014/main" id="{00000000-0008-0000-0E00-0000BE010000}"/>
            </a:ext>
          </a:extLst>
        </xdr:cNvPr>
        <xdr:cNvSpPr txBox="1"/>
      </xdr:nvSpPr>
      <xdr:spPr>
        <a:xfrm>
          <a:off x="21075727" y="110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115993</xdr:rowOff>
    </xdr:from>
    <xdr:ext cx="469744" cy="259045"/>
    <xdr:sp macro="" textlink="">
      <xdr:nvSpPr>
        <xdr:cNvPr id="447" name="n_2mainValue【学校施設】&#10;一人当たり面積">
          <a:extLst>
            <a:ext uri="{FF2B5EF4-FFF2-40B4-BE49-F238E27FC236}">
              <a16:creationId xmlns:a16="http://schemas.microsoft.com/office/drawing/2014/main" id="{00000000-0008-0000-0E00-0000BF010000}"/>
            </a:ext>
          </a:extLst>
        </xdr:cNvPr>
        <xdr:cNvSpPr txBox="1"/>
      </xdr:nvSpPr>
      <xdr:spPr>
        <a:xfrm>
          <a:off x="20199427" y="1108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1" name="【児童館】&#10;有形固定資産減価償却率グラフ枠">
          <a:extLst>
            <a:ext uri="{FF2B5EF4-FFF2-40B4-BE49-F238E27FC236}">
              <a16:creationId xmlns:a16="http://schemas.microsoft.com/office/drawing/2014/main" id="{00000000-0008-0000-0E00-0000D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473" name="【児童館】&#10;有形固定資産減価償却率最小値テキスト">
          <a:extLst>
            <a:ext uri="{FF2B5EF4-FFF2-40B4-BE49-F238E27FC236}">
              <a16:creationId xmlns:a16="http://schemas.microsoft.com/office/drawing/2014/main" id="{00000000-0008-0000-0E00-0000D9010000}"/>
            </a:ext>
          </a:extLst>
        </xdr:cNvPr>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475" name="【児童館】&#10;有形固定資産減価償却率最大値テキスト">
          <a:extLst>
            <a:ext uri="{FF2B5EF4-FFF2-40B4-BE49-F238E27FC236}">
              <a16:creationId xmlns:a16="http://schemas.microsoft.com/office/drawing/2014/main" id="{00000000-0008-0000-0E00-0000DB010000}"/>
            </a:ext>
          </a:extLst>
        </xdr:cNvPr>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93997</xdr:rowOff>
    </xdr:from>
    <xdr:ext cx="405111" cy="259045"/>
    <xdr:sp macro="" textlink="">
      <xdr:nvSpPr>
        <xdr:cNvPr id="477" name="【児童館】&#10;有形固定資産減価償却率平均値テキスト">
          <a:extLst>
            <a:ext uri="{FF2B5EF4-FFF2-40B4-BE49-F238E27FC236}">
              <a16:creationId xmlns:a16="http://schemas.microsoft.com/office/drawing/2014/main" id="{00000000-0008-0000-0E00-0000DD010000}"/>
            </a:ext>
          </a:extLst>
        </xdr:cNvPr>
        <xdr:cNvSpPr txBox="1"/>
      </xdr:nvSpPr>
      <xdr:spPr>
        <a:xfrm>
          <a:off x="16357600" y="1415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62247</xdr:rowOff>
    </xdr:from>
    <xdr:ext cx="405111" cy="259045"/>
    <xdr:sp macro="" textlink="">
      <xdr:nvSpPr>
        <xdr:cNvPr id="487" name="【児童館】&#10;有形固定資産減価償却率該当値テキスト">
          <a:extLst>
            <a:ext uri="{FF2B5EF4-FFF2-40B4-BE49-F238E27FC236}">
              <a16:creationId xmlns:a16="http://schemas.microsoft.com/office/drawing/2014/main" id="{00000000-0008-0000-0E00-0000E7010000}"/>
            </a:ext>
          </a:extLst>
        </xdr:cNvPr>
        <xdr:cNvSpPr txBox="1"/>
      </xdr:nvSpPr>
      <xdr:spPr>
        <a:xfrm>
          <a:off x="163576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17780</xdr:rowOff>
    </xdr:from>
    <xdr:to>
      <xdr:col>81</xdr:col>
      <xdr:colOff>101600</xdr:colOff>
      <xdr:row>85</xdr:row>
      <xdr:rowOff>119380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15430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26670</xdr:rowOff>
    </xdr:from>
    <xdr:to>
      <xdr:col>85</xdr:col>
      <xdr:colOff>127000</xdr:colOff>
      <xdr:row>85</xdr:row>
      <xdr:rowOff>68580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15481300" y="145999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59689</xdr:rowOff>
    </xdr:from>
    <xdr:to>
      <xdr:col>76</xdr:col>
      <xdr:colOff>165100</xdr:colOff>
      <xdr:row>85</xdr:row>
      <xdr:rowOff>161289</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14541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68580</xdr:rowOff>
    </xdr:from>
    <xdr:to>
      <xdr:col>81</xdr:col>
      <xdr:colOff>50800</xdr:colOff>
      <xdr:row>85</xdr:row>
      <xdr:rowOff>110489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14592300" y="146418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492" name="n_1aveValue【児童館】&#10;有形固定資産減価償却率">
          <a:extLst>
            <a:ext uri="{FF2B5EF4-FFF2-40B4-BE49-F238E27FC236}">
              <a16:creationId xmlns:a16="http://schemas.microsoft.com/office/drawing/2014/main" id="{00000000-0008-0000-0E00-0000EC010000}"/>
            </a:ext>
          </a:extLst>
        </xdr:cNvPr>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493" name="n_2aveValue【児童館】&#10;有形固定資産減価償却率">
          <a:extLst>
            <a:ext uri="{FF2B5EF4-FFF2-40B4-BE49-F238E27FC236}">
              <a16:creationId xmlns:a16="http://schemas.microsoft.com/office/drawing/2014/main" id="{00000000-0008-0000-0E00-0000ED010000}"/>
            </a:ext>
          </a:extLst>
        </xdr:cNvPr>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110507</xdr:rowOff>
    </xdr:from>
    <xdr:ext cx="405111" cy="259045"/>
    <xdr:sp macro="" textlink="">
      <xdr:nvSpPr>
        <xdr:cNvPr id="494" name="n_1mainValue【児童館】&#10;有形固定資産減価償却率">
          <a:extLst>
            <a:ext uri="{FF2B5EF4-FFF2-40B4-BE49-F238E27FC236}">
              <a16:creationId xmlns:a16="http://schemas.microsoft.com/office/drawing/2014/main" id="{00000000-0008-0000-0E00-0000EE010000}"/>
            </a:ext>
          </a:extLst>
        </xdr:cNvPr>
        <xdr:cNvSpPr txBox="1"/>
      </xdr:nvSpPr>
      <xdr:spPr>
        <a:xfrm>
          <a:off x="152660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152416</xdr:rowOff>
    </xdr:from>
    <xdr:ext cx="405111" cy="259045"/>
    <xdr:sp macro="" textlink="">
      <xdr:nvSpPr>
        <xdr:cNvPr id="495" name="n_2mainValue【児童館】&#10;有形固定資産減価償却率">
          <a:extLst>
            <a:ext uri="{FF2B5EF4-FFF2-40B4-BE49-F238E27FC236}">
              <a16:creationId xmlns:a16="http://schemas.microsoft.com/office/drawing/2014/main" id="{00000000-0008-0000-0E00-0000EF010000}"/>
            </a:ext>
          </a:extLst>
        </xdr:cNvPr>
        <xdr:cNvSpPr txBox="1"/>
      </xdr:nvSpPr>
      <xdr:spPr>
        <a:xfrm>
          <a:off x="143897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6" name="【児童館】&#10;一人当たり面積グラフ枠">
          <a:extLst>
            <a:ext uri="{FF2B5EF4-FFF2-40B4-BE49-F238E27FC236}">
              <a16:creationId xmlns:a16="http://schemas.microsoft.com/office/drawing/2014/main" id="{00000000-0008-0000-0E00-00000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18" name="【児童館】&#10;一人当たり面積最小値テキスト">
          <a:extLst>
            <a:ext uri="{FF2B5EF4-FFF2-40B4-BE49-F238E27FC236}">
              <a16:creationId xmlns:a16="http://schemas.microsoft.com/office/drawing/2014/main" id="{00000000-0008-0000-0E00-000006020000}"/>
            </a:ext>
          </a:extLst>
        </xdr:cNvPr>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20" name="【児童館】&#10;一人当たり面積最大値テキスト">
          <a:extLst>
            <a:ext uri="{FF2B5EF4-FFF2-40B4-BE49-F238E27FC236}">
              <a16:creationId xmlns:a16="http://schemas.microsoft.com/office/drawing/2014/main" id="{00000000-0008-0000-0E00-000008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22" name="【児童館】&#10;一人当たり面積平均値テキスト">
          <a:extLst>
            <a:ext uri="{FF2B5EF4-FFF2-40B4-BE49-F238E27FC236}">
              <a16:creationId xmlns:a16="http://schemas.microsoft.com/office/drawing/2014/main" id="{00000000-0008-0000-0E00-00000A020000}"/>
            </a:ext>
          </a:extLst>
        </xdr:cNvPr>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22110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xdr:rowOff>
    </xdr:from>
    <xdr:ext cx="469744" cy="259045"/>
    <xdr:sp macro="" textlink="">
      <xdr:nvSpPr>
        <xdr:cNvPr id="532" name="【児童館】&#10;一人当たり面積該当値テキスト">
          <a:extLst>
            <a:ext uri="{FF2B5EF4-FFF2-40B4-BE49-F238E27FC236}">
              <a16:creationId xmlns:a16="http://schemas.microsoft.com/office/drawing/2014/main" id="{00000000-0008-0000-0E00-000014020000}"/>
            </a:ext>
          </a:extLst>
        </xdr:cNvPr>
        <xdr:cNvSpPr txBox="1"/>
      </xdr:nvSpPr>
      <xdr:spPr>
        <a:xfrm>
          <a:off x="22199600"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127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21323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21589</xdr:rowOff>
    </xdr:from>
    <xdr:to>
      <xdr:col>107</xdr:col>
      <xdr:colOff>101600</xdr:colOff>
      <xdr:row>83</xdr:row>
      <xdr:rowOff>123189</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0383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72389</xdr:rowOff>
    </xdr:from>
    <xdr:to>
      <xdr:col>111</xdr:col>
      <xdr:colOff>177800</xdr:colOff>
      <xdr:row>83</xdr:row>
      <xdr:rowOff>72389</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0434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37" name="n_1aveValue【児童館】&#10;一人当たり面積">
          <a:extLst>
            <a:ext uri="{FF2B5EF4-FFF2-40B4-BE49-F238E27FC236}">
              <a16:creationId xmlns:a16="http://schemas.microsoft.com/office/drawing/2014/main" id="{00000000-0008-0000-0E00-000019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538" name="n_2aveValue【児童館】&#10;一人当たり面積">
          <a:extLst>
            <a:ext uri="{FF2B5EF4-FFF2-40B4-BE49-F238E27FC236}">
              <a16:creationId xmlns:a16="http://schemas.microsoft.com/office/drawing/2014/main" id="{00000000-0008-0000-0E00-00001A02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539" name="n_1mainValue【児童館】&#10;一人当たり面積">
          <a:extLst>
            <a:ext uri="{FF2B5EF4-FFF2-40B4-BE49-F238E27FC236}">
              <a16:creationId xmlns:a16="http://schemas.microsoft.com/office/drawing/2014/main" id="{00000000-0008-0000-0E00-00001B020000}"/>
            </a:ext>
          </a:extLst>
        </xdr:cNvPr>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139716</xdr:rowOff>
    </xdr:from>
    <xdr:ext cx="469744" cy="259045"/>
    <xdr:sp macro="" textlink="">
      <xdr:nvSpPr>
        <xdr:cNvPr id="540" name="n_2mainValue【児童館】&#10;一人当たり面積">
          <a:extLst>
            <a:ext uri="{FF2B5EF4-FFF2-40B4-BE49-F238E27FC236}">
              <a16:creationId xmlns:a16="http://schemas.microsoft.com/office/drawing/2014/main" id="{00000000-0008-0000-0E00-00001C020000}"/>
            </a:ext>
          </a:extLst>
        </xdr:cNvPr>
        <xdr:cNvSpPr txBox="1"/>
      </xdr:nvSpPr>
      <xdr:spPr>
        <a:xfrm>
          <a:off x="20199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00000000-0008-0000-0E00-00003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564" name="【公民館】&#10;有形固定資産減価償却率最小値テキスト">
          <a:extLst>
            <a:ext uri="{FF2B5EF4-FFF2-40B4-BE49-F238E27FC236}">
              <a16:creationId xmlns:a16="http://schemas.microsoft.com/office/drawing/2014/main" id="{00000000-0008-0000-0E00-000034020000}"/>
            </a:ext>
          </a:extLst>
        </xdr:cNvPr>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6" name="【公民館】&#10;有形固定資産減価償却率最大値テキスト">
          <a:extLst>
            <a:ext uri="{FF2B5EF4-FFF2-40B4-BE49-F238E27FC236}">
              <a16:creationId xmlns:a16="http://schemas.microsoft.com/office/drawing/2014/main" id="{00000000-0008-0000-0E00-000036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568" name="【公民館】&#10;有形固定資産減価償却率平均値テキスト">
          <a:extLst>
            <a:ext uri="{FF2B5EF4-FFF2-40B4-BE49-F238E27FC236}">
              <a16:creationId xmlns:a16="http://schemas.microsoft.com/office/drawing/2014/main" id="{00000000-0008-0000-0E00-000038020000}"/>
            </a:ext>
          </a:extLst>
        </xdr:cNvPr>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96265</xdr:rowOff>
    </xdr:from>
    <xdr:to>
      <xdr:col>85</xdr:col>
      <xdr:colOff>177800</xdr:colOff>
      <xdr:row>104</xdr:row>
      <xdr:rowOff>26415</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6268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119142</xdr:rowOff>
    </xdr:from>
    <xdr:ext cx="405111" cy="259045"/>
    <xdr:sp macro="" textlink="">
      <xdr:nvSpPr>
        <xdr:cNvPr id="578" name="【公民館】&#10;有形固定資産減価償却率該当値テキスト">
          <a:extLst>
            <a:ext uri="{FF2B5EF4-FFF2-40B4-BE49-F238E27FC236}">
              <a16:creationId xmlns:a16="http://schemas.microsoft.com/office/drawing/2014/main" id="{00000000-0008-0000-0E00-000042020000}"/>
            </a:ext>
          </a:extLst>
        </xdr:cNvPr>
        <xdr:cNvSpPr txBox="1"/>
      </xdr:nvSpPr>
      <xdr:spPr>
        <a:xfrm>
          <a:off x="16357600" y="176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32258</xdr:rowOff>
    </xdr:from>
    <xdr:to>
      <xdr:col>81</xdr:col>
      <xdr:colOff>101600</xdr:colOff>
      <xdr:row>104</xdr:row>
      <xdr:rowOff>133858</xdr:rowOff>
    </xdr:to>
    <xdr:sp macro="" textlink="">
      <xdr:nvSpPr>
        <xdr:cNvPr id="579" name="楕円 578">
          <a:extLst>
            <a:ext uri="{FF2B5EF4-FFF2-40B4-BE49-F238E27FC236}">
              <a16:creationId xmlns:a16="http://schemas.microsoft.com/office/drawing/2014/main" id="{00000000-0008-0000-0E00-000043020000}"/>
            </a:ext>
          </a:extLst>
        </xdr:cNvPr>
        <xdr:cNvSpPr/>
      </xdr:nvSpPr>
      <xdr:spPr>
        <a:xfrm>
          <a:off x="15430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147065</xdr:rowOff>
    </xdr:from>
    <xdr:to>
      <xdr:col>85</xdr:col>
      <xdr:colOff>127000</xdr:colOff>
      <xdr:row>104</xdr:row>
      <xdr:rowOff>83058</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flipV="1">
          <a:off x="15481300" y="17806415"/>
          <a:ext cx="8382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66548</xdr:rowOff>
    </xdr:from>
    <xdr:to>
      <xdr:col>76</xdr:col>
      <xdr:colOff>165100</xdr:colOff>
      <xdr:row>104</xdr:row>
      <xdr:rowOff>168148</xdr:rowOff>
    </xdr:to>
    <xdr:sp macro="" textlink="">
      <xdr:nvSpPr>
        <xdr:cNvPr id="581" name="楕円 580">
          <a:extLst>
            <a:ext uri="{FF2B5EF4-FFF2-40B4-BE49-F238E27FC236}">
              <a16:creationId xmlns:a16="http://schemas.microsoft.com/office/drawing/2014/main" id="{00000000-0008-0000-0E00-000045020000}"/>
            </a:ext>
          </a:extLst>
        </xdr:cNvPr>
        <xdr:cNvSpPr/>
      </xdr:nvSpPr>
      <xdr:spPr>
        <a:xfrm>
          <a:off x="14541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83058</xdr:rowOff>
    </xdr:from>
    <xdr:to>
      <xdr:col>81</xdr:col>
      <xdr:colOff>50800</xdr:colOff>
      <xdr:row>104</xdr:row>
      <xdr:rowOff>117348</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flipV="1">
          <a:off x="14592300" y="1791385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583" name="n_1aveValue【公民館】&#10;有形固定資産減価償却率">
          <a:extLst>
            <a:ext uri="{FF2B5EF4-FFF2-40B4-BE49-F238E27FC236}">
              <a16:creationId xmlns:a16="http://schemas.microsoft.com/office/drawing/2014/main" id="{00000000-0008-0000-0E00-000047020000}"/>
            </a:ext>
          </a:extLst>
        </xdr:cNvPr>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136414</xdr:rowOff>
    </xdr:from>
    <xdr:ext cx="405111" cy="259045"/>
    <xdr:sp macro="" textlink="">
      <xdr:nvSpPr>
        <xdr:cNvPr id="584" name="n_2aveValue【公民館】&#10;有形固定資産減価償却率">
          <a:extLst>
            <a:ext uri="{FF2B5EF4-FFF2-40B4-BE49-F238E27FC236}">
              <a16:creationId xmlns:a16="http://schemas.microsoft.com/office/drawing/2014/main" id="{00000000-0008-0000-0E00-000048020000}"/>
            </a:ext>
          </a:extLst>
        </xdr:cNvPr>
        <xdr:cNvSpPr txBox="1"/>
      </xdr:nvSpPr>
      <xdr:spPr>
        <a:xfrm>
          <a:off x="14389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150385</xdr:rowOff>
    </xdr:from>
    <xdr:ext cx="405111" cy="259045"/>
    <xdr:sp macro="" textlink="">
      <xdr:nvSpPr>
        <xdr:cNvPr id="585" name="n_1mainValue【公民館】&#10;有形固定資産減価償却率">
          <a:extLst>
            <a:ext uri="{FF2B5EF4-FFF2-40B4-BE49-F238E27FC236}">
              <a16:creationId xmlns:a16="http://schemas.microsoft.com/office/drawing/2014/main" id="{00000000-0008-0000-0E00-000049020000}"/>
            </a:ext>
          </a:extLst>
        </xdr:cNvPr>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13225</xdr:rowOff>
    </xdr:from>
    <xdr:ext cx="405111" cy="259045"/>
    <xdr:sp macro="" textlink="">
      <xdr:nvSpPr>
        <xdr:cNvPr id="586" name="n_2mainValue【公民館】&#10;有形固定資産減価償却率">
          <a:extLst>
            <a:ext uri="{FF2B5EF4-FFF2-40B4-BE49-F238E27FC236}">
              <a16:creationId xmlns:a16="http://schemas.microsoft.com/office/drawing/2014/main" id="{00000000-0008-0000-0E00-00004A020000}"/>
            </a:ext>
          </a:extLst>
        </xdr:cNvPr>
        <xdr:cNvSpPr txBox="1"/>
      </xdr:nvSpPr>
      <xdr:spPr>
        <a:xfrm>
          <a:off x="143897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a:extLst>
            <a:ext uri="{FF2B5EF4-FFF2-40B4-BE49-F238E27FC236}">
              <a16:creationId xmlns:a16="http://schemas.microsoft.com/office/drawing/2014/main" id="{00000000-0008-0000-0E00-00005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9" name="【公民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11" name="【公民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613" name="【公民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17542</xdr:rowOff>
    </xdr:from>
    <xdr:ext cx="469744" cy="259045"/>
    <xdr:sp macro="" textlink="">
      <xdr:nvSpPr>
        <xdr:cNvPr id="623" name="【公民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34544</xdr:rowOff>
    </xdr:from>
    <xdr:to>
      <xdr:col>112</xdr:col>
      <xdr:colOff>38100</xdr:colOff>
      <xdr:row>106</xdr:row>
      <xdr:rowOff>136144</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85344</xdr:rowOff>
    </xdr:from>
    <xdr:to>
      <xdr:col>116</xdr:col>
      <xdr:colOff>63500</xdr:colOff>
      <xdr:row>106</xdr:row>
      <xdr:rowOff>89915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1323300" y="1825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29972</xdr:rowOff>
    </xdr:from>
    <xdr:to>
      <xdr:col>107</xdr:col>
      <xdr:colOff>101600</xdr:colOff>
      <xdr:row>106</xdr:row>
      <xdr:rowOff>131572</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80772</xdr:rowOff>
    </xdr:from>
    <xdr:to>
      <xdr:col>111</xdr:col>
      <xdr:colOff>177800</xdr:colOff>
      <xdr:row>106</xdr:row>
      <xdr:rowOff>85344</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0434300" y="18254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150385</xdr:rowOff>
    </xdr:from>
    <xdr:ext cx="469744" cy="259045"/>
    <xdr:sp macro="" textlink="">
      <xdr:nvSpPr>
        <xdr:cNvPr id="628" name="n_1aveValue【公民館】&#10;一人当たり面積">
          <a:extLst>
            <a:ext uri="{FF2B5EF4-FFF2-40B4-BE49-F238E27FC236}">
              <a16:creationId xmlns:a16="http://schemas.microsoft.com/office/drawing/2014/main" id="{00000000-0008-0000-0E00-000074020000}"/>
            </a:ext>
          </a:extLst>
        </xdr:cNvPr>
        <xdr:cNvSpPr txBox="1"/>
      </xdr:nvSpPr>
      <xdr:spPr>
        <a:xfrm>
          <a:off x="21075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29" name="n_2aveValue【公民館】&#10;一人当たり面積">
          <a:extLst>
            <a:ext uri="{FF2B5EF4-FFF2-40B4-BE49-F238E27FC236}">
              <a16:creationId xmlns:a16="http://schemas.microsoft.com/office/drawing/2014/main" id="{00000000-0008-0000-0E00-00007502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127271</xdr:rowOff>
    </xdr:from>
    <xdr:ext cx="469744" cy="259045"/>
    <xdr:sp macro="" textlink="">
      <xdr:nvSpPr>
        <xdr:cNvPr id="630" name="n_1mainValue【公民館】&#10;一人当たり面積">
          <a:extLst>
            <a:ext uri="{FF2B5EF4-FFF2-40B4-BE49-F238E27FC236}">
              <a16:creationId xmlns:a16="http://schemas.microsoft.com/office/drawing/2014/main" id="{00000000-0008-0000-0E00-000076020000}"/>
            </a:ext>
          </a:extLst>
        </xdr:cNvPr>
        <xdr:cNvSpPr txBox="1"/>
      </xdr:nvSpPr>
      <xdr:spPr>
        <a:xfrm>
          <a:off x="21075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122699</xdr:rowOff>
    </xdr:from>
    <xdr:ext cx="469744" cy="259045"/>
    <xdr:sp macro="" textlink="">
      <xdr:nvSpPr>
        <xdr:cNvPr id="631" name="n_2mainValue【公民館】&#10;一人当たり面積">
          <a:extLst>
            <a:ext uri="{FF2B5EF4-FFF2-40B4-BE49-F238E27FC236}">
              <a16:creationId xmlns:a16="http://schemas.microsoft.com/office/drawing/2014/main" id="{00000000-0008-0000-0E00-000077020000}"/>
            </a:ext>
          </a:extLst>
        </xdr:cNvPr>
        <xdr:cNvSpPr txBox="1"/>
      </xdr:nvSpPr>
      <xdr:spPr>
        <a:xfrm>
          <a:off x="20199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道路」については、近年の財政状況が厳しい中、建設事業を抑制した結果、有形固定資産減価償却率が高い数値となっている。平成２９年度においては、道路改良工事などを実施したため前年度と比較して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橋りょう・トンネル」については、建設事業を抑制した結果、有形固定資産減価償却率が高い数値となっている。平成２９年度は橋りょうに係る工事などを実施しなかったため前年度と比較して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「認定こども園・幼稚園・保育所」や「児童館」については、市所有の施設数が少なく、そのうち比較的築年数が浅い施設が多いため、有形固定資産減価償却率が低くなっている。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学校施設」については、平成２１年度までの３年間の継続事業で第四小学校の改築、平成２４年度までの７年間の継続事業で第五小学校の改築をそれぞれ実施したため、有形固定資産が比較的低い数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「公民館」については、昭和５９年に整備した中央公民館を最後に建設から３０年以上経過しているが大きな改修工事を実施していないため有形固定資産減価償却率が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高く推移しており、施設の老朽化が進んでいる。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今後、個別施設計画を基に施設の適正管理に努める。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112268</xdr:rowOff>
    </xdr:from>
    <xdr:to>
      <xdr:col>24</xdr:col>
      <xdr:colOff>114300</xdr:colOff>
      <xdr:row>37</xdr:row>
      <xdr:rowOff>42418</xdr:rowOff>
    </xdr:to>
    <xdr:sp macro="" textlink="">
      <xdr:nvSpPr>
        <xdr:cNvPr id="68" name="楕円 67">
          <a:extLst>
            <a:ext uri="{FF2B5EF4-FFF2-40B4-BE49-F238E27FC236}">
              <a16:creationId xmlns:a16="http://schemas.microsoft.com/office/drawing/2014/main" id="{00000000-0008-0000-0F00-000044000000}"/>
            </a:ext>
          </a:extLst>
        </xdr:cNvPr>
        <xdr:cNvSpPr/>
      </xdr:nvSpPr>
      <xdr:spPr>
        <a:xfrm>
          <a:off x="4584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135145</xdr:rowOff>
    </xdr:from>
    <xdr:ext cx="405111" cy="259045"/>
    <xdr:sp macro="" textlink="">
      <xdr:nvSpPr>
        <xdr:cNvPr id="69" name="【図書館】&#10;有形固定資産減価償却率該当値テキスト">
          <a:extLst>
            <a:ext uri="{FF2B5EF4-FFF2-40B4-BE49-F238E27FC236}">
              <a16:creationId xmlns:a16="http://schemas.microsoft.com/office/drawing/2014/main" id="{00000000-0008-0000-0F00-000045000000}"/>
            </a:ext>
          </a:extLst>
        </xdr:cNvPr>
        <xdr:cNvSpPr txBox="1"/>
      </xdr:nvSpPr>
      <xdr:spPr>
        <a:xfrm>
          <a:off x="4673600" y="613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160274</xdr:rowOff>
    </xdr:from>
    <xdr:to>
      <xdr:col>20</xdr:col>
      <xdr:colOff>38100</xdr:colOff>
      <xdr:row>37</xdr:row>
      <xdr:rowOff>90424</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3746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163068</xdr:rowOff>
    </xdr:from>
    <xdr:to>
      <xdr:col>24</xdr:col>
      <xdr:colOff>63500</xdr:colOff>
      <xdr:row>37</xdr:row>
      <xdr:rowOff>39624</xdr:rowOff>
    </xdr:to>
    <xdr:cxnSp macro="">
      <xdr:nvCxnSpPr>
        <xdr:cNvPr id="71" name="直線コネクタ 70">
          <a:extLst>
            <a:ext uri="{FF2B5EF4-FFF2-40B4-BE49-F238E27FC236}">
              <a16:creationId xmlns:a16="http://schemas.microsoft.com/office/drawing/2014/main" id="{00000000-0008-0000-0F00-000047000000}"/>
            </a:ext>
          </a:extLst>
        </xdr:cNvPr>
        <xdr:cNvCxnSpPr/>
      </xdr:nvCxnSpPr>
      <xdr:spPr>
        <a:xfrm flipV="1">
          <a:off x="3797300" y="63352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2857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85344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2908300" y="63832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4" name="n_1ave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170705</xdr:rowOff>
    </xdr:from>
    <xdr:ext cx="405111" cy="259045"/>
    <xdr:sp macro="" textlink="">
      <xdr:nvSpPr>
        <xdr:cNvPr id="75" name="n_2aveValue【図書館】&#10;有形固定資産減価償却率">
          <a:extLst>
            <a:ext uri="{FF2B5EF4-FFF2-40B4-BE49-F238E27FC236}">
              <a16:creationId xmlns:a16="http://schemas.microsoft.com/office/drawing/2014/main" id="{00000000-0008-0000-0F00-00004B000000}"/>
            </a:ext>
          </a:extLst>
        </xdr:cNvPr>
        <xdr:cNvSpPr txBox="1"/>
      </xdr:nvSpPr>
      <xdr:spPr>
        <a:xfrm>
          <a:off x="2705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106951</xdr:rowOff>
    </xdr:from>
    <xdr:ext cx="405111" cy="259045"/>
    <xdr:sp macro="" textlink="">
      <xdr:nvSpPr>
        <xdr:cNvPr id="76" name="n_1main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152671</xdr:rowOff>
    </xdr:from>
    <xdr:ext cx="405111" cy="259045"/>
    <xdr:sp macro="" textlink="">
      <xdr:nvSpPr>
        <xdr:cNvPr id="77" name="n_2main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00000000-0008-0000-0F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3" name="【図書館】&#10;一人当たり面積最小値テキスト">
          <a:extLst>
            <a:ext uri="{FF2B5EF4-FFF2-40B4-BE49-F238E27FC236}">
              <a16:creationId xmlns:a16="http://schemas.microsoft.com/office/drawing/2014/main" id="{00000000-0008-0000-0F00-000067000000}"/>
            </a:ext>
          </a:extLst>
        </xdr:cNvPr>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5" name="【図書館】&#10;一人当たり面積最大値テキスト">
          <a:extLst>
            <a:ext uri="{FF2B5EF4-FFF2-40B4-BE49-F238E27FC236}">
              <a16:creationId xmlns:a16="http://schemas.microsoft.com/office/drawing/2014/main" id="{00000000-0008-0000-0F00-000069000000}"/>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7" name="【図書館】&#10;一人当たり面積平均値テキスト">
          <a:extLst>
            <a:ext uri="{FF2B5EF4-FFF2-40B4-BE49-F238E27FC236}">
              <a16:creationId xmlns:a16="http://schemas.microsoft.com/office/drawing/2014/main" id="{00000000-0008-0000-0F00-00006B000000}"/>
            </a:ext>
          </a:extLst>
        </xdr:cNvPr>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16" name="楕円 115">
          <a:extLst>
            <a:ext uri="{FF2B5EF4-FFF2-40B4-BE49-F238E27FC236}">
              <a16:creationId xmlns:a16="http://schemas.microsoft.com/office/drawing/2014/main" id="{00000000-0008-0000-0F00-000074000000}"/>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60977</xdr:rowOff>
    </xdr:from>
    <xdr:ext cx="469744" cy="259045"/>
    <xdr:sp macro="" textlink="">
      <xdr:nvSpPr>
        <xdr:cNvPr id="117" name="【図書館】&#10;一人当たり面積該当値テキスト">
          <a:extLst>
            <a:ext uri="{FF2B5EF4-FFF2-40B4-BE49-F238E27FC236}">
              <a16:creationId xmlns:a16="http://schemas.microsoft.com/office/drawing/2014/main" id="{00000000-0008-0000-0F00-000075000000}"/>
            </a:ext>
          </a:extLst>
        </xdr:cNvPr>
        <xdr:cNvSpPr txBox="1"/>
      </xdr:nvSpPr>
      <xdr:spPr>
        <a:xfrm>
          <a:off x="105156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82550</xdr:rowOff>
    </xdr:from>
    <xdr:to>
      <xdr:col>46</xdr:col>
      <xdr:colOff>38100</xdr:colOff>
      <xdr:row>42</xdr:row>
      <xdr:rowOff>12700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8699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133350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87503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22" name="n_1aveValue【図書館】&#10;一人当たり面積">
          <a:extLst>
            <a:ext uri="{FF2B5EF4-FFF2-40B4-BE49-F238E27FC236}">
              <a16:creationId xmlns:a16="http://schemas.microsoft.com/office/drawing/2014/main" id="{00000000-0008-0000-0F00-00007A000000}"/>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23" name="n_2aveValue【図書館】&#10;一人当たり面積">
          <a:extLst>
            <a:ext uri="{FF2B5EF4-FFF2-40B4-BE49-F238E27FC236}">
              <a16:creationId xmlns:a16="http://schemas.microsoft.com/office/drawing/2014/main" id="{00000000-0008-0000-0F00-00007B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3827</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体育館・プール】&#10;有形固定資産減価償却率グラフ枠">
          <a:extLst>
            <a:ext uri="{FF2B5EF4-FFF2-40B4-BE49-F238E27FC236}">
              <a16:creationId xmlns:a16="http://schemas.microsoft.com/office/drawing/2014/main" id="{00000000-0008-0000-0F00-00009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50" name="【体育館・プール】&#10;有形固定資産減価償却率最小値テキスト">
          <a:extLst>
            <a:ext uri="{FF2B5EF4-FFF2-40B4-BE49-F238E27FC236}">
              <a16:creationId xmlns:a16="http://schemas.microsoft.com/office/drawing/2014/main" id="{00000000-0008-0000-0F00-000096000000}"/>
            </a:ext>
          </a:extLst>
        </xdr:cNvPr>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52" name="【体育館・プール】&#10;有形固定資産減価償却率最大値テキスト">
          <a:extLst>
            <a:ext uri="{FF2B5EF4-FFF2-40B4-BE49-F238E27FC236}">
              <a16:creationId xmlns:a16="http://schemas.microsoft.com/office/drawing/2014/main" id="{00000000-0008-0000-0F00-000098000000}"/>
            </a:ext>
          </a:extLst>
        </xdr:cNvPr>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54" name="【体育館・プール】&#10;有形固定資産減価償却率平均値テキスト">
          <a:extLst>
            <a:ext uri="{FF2B5EF4-FFF2-40B4-BE49-F238E27FC236}">
              <a16:creationId xmlns:a16="http://schemas.microsoft.com/office/drawing/2014/main" id="{00000000-0008-0000-0F00-00009A000000}"/>
            </a:ext>
          </a:extLst>
        </xdr:cNvPr>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38735</xdr:rowOff>
    </xdr:from>
    <xdr:to>
      <xdr:col>24</xdr:col>
      <xdr:colOff>114300</xdr:colOff>
      <xdr:row>55</xdr:row>
      <xdr:rowOff>140335</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45847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163212</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id="{00000000-0008-0000-0F00-0000A4000000}"/>
            </a:ext>
          </a:extLst>
        </xdr:cNvPr>
        <xdr:cNvSpPr txBox="1"/>
      </xdr:nvSpPr>
      <xdr:spPr>
        <a:xfrm>
          <a:off x="4673600" y="942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78740</xdr:rowOff>
    </xdr:from>
    <xdr:to>
      <xdr:col>20</xdr:col>
      <xdr:colOff>38100</xdr:colOff>
      <xdr:row>56</xdr:row>
      <xdr:rowOff>8890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3746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89535</xdr:rowOff>
    </xdr:from>
    <xdr:to>
      <xdr:col>24</xdr:col>
      <xdr:colOff>63500</xdr:colOff>
      <xdr:row>55</xdr:row>
      <xdr:rowOff>129540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3797300" y="95192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118745</xdr:rowOff>
    </xdr:from>
    <xdr:to>
      <xdr:col>15</xdr:col>
      <xdr:colOff>101600</xdr:colOff>
      <xdr:row>56</xdr:row>
      <xdr:rowOff>48895</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28575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129540</xdr:rowOff>
    </xdr:from>
    <xdr:to>
      <xdr:col>19</xdr:col>
      <xdr:colOff>177800</xdr:colOff>
      <xdr:row>55</xdr:row>
      <xdr:rowOff>169545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2908300" y="9559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9" name="n_1aveValue【体育館・プール】&#10;有形固定資産減価償却率">
          <a:extLst>
            <a:ext uri="{FF2B5EF4-FFF2-40B4-BE49-F238E27FC236}">
              <a16:creationId xmlns:a16="http://schemas.microsoft.com/office/drawing/2014/main" id="{00000000-0008-0000-0F00-0000A9000000}"/>
            </a:ext>
          </a:extLst>
        </xdr:cNvPr>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28592</xdr:rowOff>
    </xdr:from>
    <xdr:ext cx="405111" cy="259045"/>
    <xdr:sp macro="" textlink="">
      <xdr:nvSpPr>
        <xdr:cNvPr id="170" name="n_2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2705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25417</xdr:rowOff>
    </xdr:from>
    <xdr:ext cx="405111" cy="259045"/>
    <xdr:sp macro="" textlink="">
      <xdr:nvSpPr>
        <xdr:cNvPr id="171" name="n_1main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65422</xdr:rowOff>
    </xdr:from>
    <xdr:ext cx="405111" cy="259045"/>
    <xdr:sp macro="" textlink="">
      <xdr:nvSpPr>
        <xdr:cNvPr id="172" name="n_2main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932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a:extLst>
            <a:ext uri="{FF2B5EF4-FFF2-40B4-BE49-F238E27FC236}">
              <a16:creationId xmlns:a16="http://schemas.microsoft.com/office/drawing/2014/main" id="{00000000-0008-0000-0F00-0000C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97" name="【体育館・プール】&#10;一人当たり面積最小値テキスト">
          <a:extLst>
            <a:ext uri="{FF2B5EF4-FFF2-40B4-BE49-F238E27FC236}">
              <a16:creationId xmlns:a16="http://schemas.microsoft.com/office/drawing/2014/main" id="{00000000-0008-0000-0F00-0000C5000000}"/>
            </a:ext>
          </a:extLst>
        </xdr:cNvPr>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9" name="【体育館・プール】&#10;一人当たり面積最大値テキスト">
          <a:extLst>
            <a:ext uri="{FF2B5EF4-FFF2-40B4-BE49-F238E27FC236}">
              <a16:creationId xmlns:a16="http://schemas.microsoft.com/office/drawing/2014/main" id="{00000000-0008-0000-0F00-0000C7000000}"/>
            </a:ext>
          </a:extLst>
        </xdr:cNvPr>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201" name="【体育館・プール】&#10;一人当たり面積平均値テキスト">
          <a:extLst>
            <a:ext uri="{FF2B5EF4-FFF2-40B4-BE49-F238E27FC236}">
              <a16:creationId xmlns:a16="http://schemas.microsoft.com/office/drawing/2014/main" id="{00000000-0008-0000-0F00-0000C9000000}"/>
            </a:ext>
          </a:extLst>
        </xdr:cNvPr>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20337</xdr:rowOff>
    </xdr:from>
    <xdr:ext cx="469744" cy="259045"/>
    <xdr:sp macro="" textlink="">
      <xdr:nvSpPr>
        <xdr:cNvPr id="211" name="【体育館・プール】&#10;一人当たり面積該当値テキスト">
          <a:extLst>
            <a:ext uri="{FF2B5EF4-FFF2-40B4-BE49-F238E27FC236}">
              <a16:creationId xmlns:a16="http://schemas.microsoft.com/office/drawing/2014/main" id="{00000000-0008-0000-0F00-0000D3000000}"/>
            </a:ext>
          </a:extLst>
        </xdr:cNvPr>
        <xdr:cNvSpPr txBox="1"/>
      </xdr:nvSpPr>
      <xdr:spPr>
        <a:xfrm>
          <a:off x="10515600" y="1065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9588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156210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9639300" y="107861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156210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8750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16" name="n_1aveValue【体育館・プール】&#10;一人当たり面積">
          <a:extLst>
            <a:ext uri="{FF2B5EF4-FFF2-40B4-BE49-F238E27FC236}">
              <a16:creationId xmlns:a16="http://schemas.microsoft.com/office/drawing/2014/main" id="{00000000-0008-0000-0F00-0000D8000000}"/>
            </a:ext>
          </a:extLst>
        </xdr:cNvPr>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17" name="n_2aveValue【体育館・プール】&#10;一人当たり面積">
          <a:extLst>
            <a:ext uri="{FF2B5EF4-FFF2-40B4-BE49-F238E27FC236}">
              <a16:creationId xmlns:a16="http://schemas.microsoft.com/office/drawing/2014/main" id="{00000000-0008-0000-0F00-0000D9000000}"/>
            </a:ext>
          </a:extLst>
        </xdr:cNvPr>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18" name="n_1mainValue【体育館・プール】&#10;一人当たり面積">
          <a:extLst>
            <a:ext uri="{FF2B5EF4-FFF2-40B4-BE49-F238E27FC236}">
              <a16:creationId xmlns:a16="http://schemas.microsoft.com/office/drawing/2014/main" id="{00000000-0008-0000-0F00-0000DA000000}"/>
            </a:ext>
          </a:extLst>
        </xdr:cNvPr>
        <xdr:cNvSpPr txBox="1"/>
      </xdr:nvSpPr>
      <xdr:spPr>
        <a:xfrm>
          <a:off x="93917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19" name="n_2mainValue【体育館・プール】&#10;一人当たり面積">
          <a:extLst>
            <a:ext uri="{FF2B5EF4-FFF2-40B4-BE49-F238E27FC236}">
              <a16:creationId xmlns:a16="http://schemas.microsoft.com/office/drawing/2014/main" id="{00000000-0008-0000-0F00-0000DB000000}"/>
            </a:ext>
          </a:extLst>
        </xdr:cNvPr>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a:extLst>
            <a:ext uri="{FF2B5EF4-FFF2-40B4-BE49-F238E27FC236}">
              <a16:creationId xmlns:a16="http://schemas.microsoft.com/office/drawing/2014/main" id="{00000000-0008-0000-0F00-0000F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45" name="【福祉施設】&#10;有形固定資産減価償却率最小値テキスト">
          <a:extLst>
            <a:ext uri="{FF2B5EF4-FFF2-40B4-BE49-F238E27FC236}">
              <a16:creationId xmlns:a16="http://schemas.microsoft.com/office/drawing/2014/main" id="{00000000-0008-0000-0F00-0000F5000000}"/>
            </a:ext>
          </a:extLst>
        </xdr:cNvPr>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47" name="【福祉施設】&#10;有形固定資産減価償却率最大値テキスト">
          <a:extLst>
            <a:ext uri="{FF2B5EF4-FFF2-40B4-BE49-F238E27FC236}">
              <a16:creationId xmlns:a16="http://schemas.microsoft.com/office/drawing/2014/main" id="{00000000-0008-0000-0F00-0000F7000000}"/>
            </a:ext>
          </a:extLst>
        </xdr:cNvPr>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49" name="【福祉施設】&#10;有形固定資産減価償却率平均値テキスト">
          <a:extLst>
            <a:ext uri="{FF2B5EF4-FFF2-40B4-BE49-F238E27FC236}">
              <a16:creationId xmlns:a16="http://schemas.microsoft.com/office/drawing/2014/main" id="{00000000-0008-0000-0F00-0000F9000000}"/>
            </a:ext>
          </a:extLst>
        </xdr:cNvPr>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164482</xdr:rowOff>
    </xdr:from>
    <xdr:ext cx="405111" cy="259045"/>
    <xdr:sp macro="" textlink="">
      <xdr:nvSpPr>
        <xdr:cNvPr id="259" name="【福祉施設】&#10;有形固定資産減価償却率該当値テキスト">
          <a:extLst>
            <a:ext uri="{FF2B5EF4-FFF2-40B4-BE49-F238E27FC236}">
              <a16:creationId xmlns:a16="http://schemas.microsoft.com/office/drawing/2014/main" id="{00000000-0008-0000-0F00-000003010000}"/>
            </a:ext>
          </a:extLst>
        </xdr:cNvPr>
        <xdr:cNvSpPr txBox="1"/>
      </xdr:nvSpPr>
      <xdr:spPr>
        <a:xfrm>
          <a:off x="4673600"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59055</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3797300" y="14251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59055</xdr:rowOff>
    </xdr:from>
    <xdr:to>
      <xdr:col>19</xdr:col>
      <xdr:colOff>177800</xdr:colOff>
      <xdr:row>83</xdr:row>
      <xdr:rowOff>97155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2908300" y="142894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64" name="n_1aveValue【福祉施設】&#10;有形固定資産減価償却率">
          <a:extLst>
            <a:ext uri="{FF2B5EF4-FFF2-40B4-BE49-F238E27FC236}">
              <a16:creationId xmlns:a16="http://schemas.microsoft.com/office/drawing/2014/main" id="{00000000-0008-0000-0F00-000008010000}"/>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65" name="n_2aveValue【福祉施設】&#10;有形固定資産減価償却率">
          <a:extLst>
            <a:ext uri="{FF2B5EF4-FFF2-40B4-BE49-F238E27FC236}">
              <a16:creationId xmlns:a16="http://schemas.microsoft.com/office/drawing/2014/main" id="{00000000-0008-0000-0F00-000009010000}"/>
            </a:ext>
          </a:extLst>
        </xdr:cNvPr>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126382</xdr:rowOff>
    </xdr:from>
    <xdr:ext cx="405111" cy="259045"/>
    <xdr:sp macro="" textlink="">
      <xdr:nvSpPr>
        <xdr:cNvPr id="266" name="n_1mainValue【福祉施設】&#10;有形固定資産減価償却率">
          <a:extLst>
            <a:ext uri="{FF2B5EF4-FFF2-40B4-BE49-F238E27FC236}">
              <a16:creationId xmlns:a16="http://schemas.microsoft.com/office/drawing/2014/main" id="{00000000-0008-0000-0F00-00000A010000}"/>
            </a:ext>
          </a:extLst>
        </xdr:cNvPr>
        <xdr:cNvSpPr txBox="1"/>
      </xdr:nvSpPr>
      <xdr:spPr>
        <a:xfrm>
          <a:off x="3582044"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67" name="n_2mainValue【福祉施設】&#10;有形固定資産減価償却率">
          <a:extLst>
            <a:ext uri="{FF2B5EF4-FFF2-40B4-BE49-F238E27FC236}">
              <a16:creationId xmlns:a16="http://schemas.microsoft.com/office/drawing/2014/main" id="{00000000-0008-0000-0F00-00000B010000}"/>
            </a:ext>
          </a:extLst>
        </xdr:cNvPr>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id="{00000000-0008-0000-0F00-00002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92" name="【福祉施設】&#10;一人当たり面積最小値テキスト">
          <a:extLst>
            <a:ext uri="{FF2B5EF4-FFF2-40B4-BE49-F238E27FC236}">
              <a16:creationId xmlns:a16="http://schemas.microsoft.com/office/drawing/2014/main" id="{00000000-0008-0000-0F00-000024010000}"/>
            </a:ext>
          </a:extLst>
        </xdr:cNvPr>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4" name="【福祉施設】&#10;一人当たり面積最大値テキスト">
          <a:extLst>
            <a:ext uri="{FF2B5EF4-FFF2-40B4-BE49-F238E27FC236}">
              <a16:creationId xmlns:a16="http://schemas.microsoft.com/office/drawing/2014/main" id="{00000000-0008-0000-0F00-000026010000}"/>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96" name="【福祉施設】&#10;一人当たり面積平均値テキスト">
          <a:extLst>
            <a:ext uri="{FF2B5EF4-FFF2-40B4-BE49-F238E27FC236}">
              <a16:creationId xmlns:a16="http://schemas.microsoft.com/office/drawing/2014/main" id="{00000000-0008-0000-0F00-000028010000}"/>
            </a:ext>
          </a:extLst>
        </xdr:cNvPr>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306" name="【福祉施設】&#10;一人当たり面積該当値テキスト">
          <a:extLst>
            <a:ext uri="{FF2B5EF4-FFF2-40B4-BE49-F238E27FC236}">
              <a16:creationId xmlns:a16="http://schemas.microsoft.com/office/drawing/2014/main" id="{00000000-0008-0000-0F00-000032010000}"/>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71120</xdr:rowOff>
    </xdr:from>
    <xdr:to>
      <xdr:col>50</xdr:col>
      <xdr:colOff>165100</xdr:colOff>
      <xdr:row>86</xdr:row>
      <xdr:rowOff>1270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9588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121920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9639300" y="1469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67311</xdr:rowOff>
    </xdr:from>
    <xdr:to>
      <xdr:col>46</xdr:col>
      <xdr:colOff>38100</xdr:colOff>
      <xdr:row>85</xdr:row>
      <xdr:rowOff>168911</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8699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121920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8750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311" name="n_1aveValue【福祉施設】&#10;一人当たり面積">
          <a:extLst>
            <a:ext uri="{FF2B5EF4-FFF2-40B4-BE49-F238E27FC236}">
              <a16:creationId xmlns:a16="http://schemas.microsoft.com/office/drawing/2014/main" id="{00000000-0008-0000-0F00-000037010000}"/>
            </a:ext>
          </a:extLst>
        </xdr:cNvPr>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12" name="n_2aveValue【福祉施設】&#10;一人当たり面積">
          <a:extLst>
            <a:ext uri="{FF2B5EF4-FFF2-40B4-BE49-F238E27FC236}">
              <a16:creationId xmlns:a16="http://schemas.microsoft.com/office/drawing/2014/main" id="{00000000-0008-0000-0F00-000038010000}"/>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163847</xdr:rowOff>
    </xdr:from>
    <xdr:ext cx="469744" cy="259045"/>
    <xdr:sp macro="" textlink="">
      <xdr:nvSpPr>
        <xdr:cNvPr id="313" name="n_1mainValue【福祉施設】&#10;一人当たり面積">
          <a:extLst>
            <a:ext uri="{FF2B5EF4-FFF2-40B4-BE49-F238E27FC236}">
              <a16:creationId xmlns:a16="http://schemas.microsoft.com/office/drawing/2014/main" id="{00000000-0008-0000-0F00-000039010000}"/>
            </a:ext>
          </a:extLst>
        </xdr:cNvPr>
        <xdr:cNvSpPr txBox="1"/>
      </xdr:nvSpPr>
      <xdr:spPr>
        <a:xfrm>
          <a:off x="9391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160038</xdr:rowOff>
    </xdr:from>
    <xdr:ext cx="469744" cy="259045"/>
    <xdr:sp macro="" textlink="">
      <xdr:nvSpPr>
        <xdr:cNvPr id="314" name="n_2mainValue【福祉施設】&#10;一人当たり面積">
          <a:extLst>
            <a:ext uri="{FF2B5EF4-FFF2-40B4-BE49-F238E27FC236}">
              <a16:creationId xmlns:a16="http://schemas.microsoft.com/office/drawing/2014/main" id="{00000000-0008-0000-0F00-00003A010000}"/>
            </a:ext>
          </a:extLst>
        </xdr:cNvPr>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00000000-0008-0000-0F00-00005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39" name="【市民会館】&#10;有形固定資産減価償却率最小値テキスト">
          <a:extLst>
            <a:ext uri="{FF2B5EF4-FFF2-40B4-BE49-F238E27FC236}">
              <a16:creationId xmlns:a16="http://schemas.microsoft.com/office/drawing/2014/main" id="{00000000-0008-0000-0F00-000053010000}"/>
            </a:ext>
          </a:extLst>
        </xdr:cNvPr>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00000000-0008-0000-0F00-000055010000}"/>
            </a:ext>
          </a:extLst>
        </xdr:cNvPr>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47641</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00000000-0008-0000-0F00-000057010000}"/>
            </a:ext>
          </a:extLst>
        </xdr:cNvPr>
        <xdr:cNvSpPr txBox="1"/>
      </xdr:nvSpPr>
      <xdr:spPr>
        <a:xfrm>
          <a:off x="4673600" y="1770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128270</xdr:rowOff>
    </xdr:from>
    <xdr:to>
      <xdr:col>24</xdr:col>
      <xdr:colOff>114300</xdr:colOff>
      <xdr:row>100</xdr:row>
      <xdr:rowOff>58420</xdr:rowOff>
    </xdr:to>
    <xdr:sp macro="" textlink="">
      <xdr:nvSpPr>
        <xdr:cNvPr id="352" name="楕円 351">
          <a:extLst>
            <a:ext uri="{FF2B5EF4-FFF2-40B4-BE49-F238E27FC236}">
              <a16:creationId xmlns:a16="http://schemas.microsoft.com/office/drawing/2014/main" id="{00000000-0008-0000-0F00-000060010000}"/>
            </a:ext>
          </a:extLst>
        </xdr:cNvPr>
        <xdr:cNvSpPr/>
      </xdr:nvSpPr>
      <xdr:spPr>
        <a:xfrm>
          <a:off x="4584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81297</xdr:rowOff>
    </xdr:from>
    <xdr:ext cx="405111" cy="259045"/>
    <xdr:sp macro="" textlink="">
      <xdr:nvSpPr>
        <xdr:cNvPr id="353" name="【市民会館】&#10;有形固定資産減価償却率該当値テキスト">
          <a:extLst>
            <a:ext uri="{FF2B5EF4-FFF2-40B4-BE49-F238E27FC236}">
              <a16:creationId xmlns:a16="http://schemas.microsoft.com/office/drawing/2014/main" id="{00000000-0008-0000-0F00-000061010000}"/>
            </a:ext>
          </a:extLst>
        </xdr:cNvPr>
        <xdr:cNvSpPr txBox="1"/>
      </xdr:nvSpPr>
      <xdr:spPr>
        <a:xfrm>
          <a:off x="4673600" y="1705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2539</xdr:rowOff>
    </xdr:from>
    <xdr:to>
      <xdr:col>20</xdr:col>
      <xdr:colOff>38100</xdr:colOff>
      <xdr:row>100</xdr:row>
      <xdr:rowOff>104139</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3746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100</xdr:row>
      <xdr:rowOff>53339</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3797300" y="17152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23495</xdr:rowOff>
    </xdr:from>
    <xdr:to>
      <xdr:col>15</xdr:col>
      <xdr:colOff>101600</xdr:colOff>
      <xdr:row>100</xdr:row>
      <xdr:rowOff>125095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2857500" y="1716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53339</xdr:rowOff>
    </xdr:from>
    <xdr:to>
      <xdr:col>19</xdr:col>
      <xdr:colOff>177800</xdr:colOff>
      <xdr:row>100</xdr:row>
      <xdr:rowOff>74295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2908300" y="171983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100982</xdr:rowOff>
    </xdr:from>
    <xdr:ext cx="405111" cy="259045"/>
    <xdr:sp macro="" textlink="">
      <xdr:nvSpPr>
        <xdr:cNvPr id="358" name="n_1aveValue【市民会館】&#10;有形固定資産減価償却率">
          <a:extLst>
            <a:ext uri="{FF2B5EF4-FFF2-40B4-BE49-F238E27FC236}">
              <a16:creationId xmlns:a16="http://schemas.microsoft.com/office/drawing/2014/main" id="{00000000-0008-0000-0F00-000066010000}"/>
            </a:ext>
          </a:extLst>
        </xdr:cNvPr>
        <xdr:cNvSpPr txBox="1"/>
      </xdr:nvSpPr>
      <xdr:spPr>
        <a:xfrm>
          <a:off x="35820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36213</xdr:rowOff>
    </xdr:from>
    <xdr:ext cx="405111" cy="259045"/>
    <xdr:sp macro="" textlink="">
      <xdr:nvSpPr>
        <xdr:cNvPr id="359" name="n_2aveValue【市民会館】&#10;有形固定資産減価償却率">
          <a:extLst>
            <a:ext uri="{FF2B5EF4-FFF2-40B4-BE49-F238E27FC236}">
              <a16:creationId xmlns:a16="http://schemas.microsoft.com/office/drawing/2014/main" id="{00000000-0008-0000-0F00-000067010000}"/>
            </a:ext>
          </a:extLst>
        </xdr:cNvPr>
        <xdr:cNvSpPr txBox="1"/>
      </xdr:nvSpPr>
      <xdr:spPr>
        <a:xfrm>
          <a:off x="2705744"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120666</xdr:rowOff>
    </xdr:from>
    <xdr:ext cx="405111" cy="259045"/>
    <xdr:sp macro="" textlink="">
      <xdr:nvSpPr>
        <xdr:cNvPr id="360" name="n_1mainValue【市民会館】&#10;有形固定資産減価償却率">
          <a:extLst>
            <a:ext uri="{FF2B5EF4-FFF2-40B4-BE49-F238E27FC236}">
              <a16:creationId xmlns:a16="http://schemas.microsoft.com/office/drawing/2014/main" id="{00000000-0008-0000-0F00-000068010000}"/>
            </a:ext>
          </a:extLst>
        </xdr:cNvPr>
        <xdr:cNvSpPr txBox="1"/>
      </xdr:nvSpPr>
      <xdr:spPr>
        <a:xfrm>
          <a:off x="3582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141622</xdr:rowOff>
    </xdr:from>
    <xdr:ext cx="405111" cy="259045"/>
    <xdr:sp macro="" textlink="">
      <xdr:nvSpPr>
        <xdr:cNvPr id="361" name="n_2mainValue【市民会館】&#10;有形固定資産減価償却率">
          <a:extLst>
            <a:ext uri="{FF2B5EF4-FFF2-40B4-BE49-F238E27FC236}">
              <a16:creationId xmlns:a16="http://schemas.microsoft.com/office/drawing/2014/main" id="{00000000-0008-0000-0F00-000069010000}"/>
            </a:ext>
          </a:extLst>
        </xdr:cNvPr>
        <xdr:cNvSpPr txBox="1"/>
      </xdr:nvSpPr>
      <xdr:spPr>
        <a:xfrm>
          <a:off x="270574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a:extLst>
            <a:ext uri="{FF2B5EF4-FFF2-40B4-BE49-F238E27FC236}">
              <a16:creationId xmlns:a16="http://schemas.microsoft.com/office/drawing/2014/main" id="{00000000-0008-0000-0F00-00007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85" name="【市民会館】&#10;一人当たり面積最小値テキスト">
          <a:extLst>
            <a:ext uri="{FF2B5EF4-FFF2-40B4-BE49-F238E27FC236}">
              <a16:creationId xmlns:a16="http://schemas.microsoft.com/office/drawing/2014/main" id="{00000000-0008-0000-0F00-000081010000}"/>
            </a:ext>
          </a:extLst>
        </xdr:cNvPr>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87" name="【市民会館】&#10;一人当たり面積最大値テキスト">
          <a:extLst>
            <a:ext uri="{FF2B5EF4-FFF2-40B4-BE49-F238E27FC236}">
              <a16:creationId xmlns:a16="http://schemas.microsoft.com/office/drawing/2014/main" id="{00000000-0008-0000-0F00-000083010000}"/>
            </a:ext>
          </a:extLst>
        </xdr:cNvPr>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89" name="【市民会館】&#10;一人当たり面積平均値テキスト">
          <a:extLst>
            <a:ext uri="{FF2B5EF4-FFF2-40B4-BE49-F238E27FC236}">
              <a16:creationId xmlns:a16="http://schemas.microsoft.com/office/drawing/2014/main" id="{00000000-0008-0000-0F00-000085010000}"/>
            </a:ext>
          </a:extLst>
        </xdr:cNvPr>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90" name="フローチャート: 判断 389">
          <a:extLst>
            <a:ext uri="{FF2B5EF4-FFF2-40B4-BE49-F238E27FC236}">
              <a16:creationId xmlns:a16="http://schemas.microsoft.com/office/drawing/2014/main" id="{00000000-0008-0000-0F00-000086010000}"/>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25400</xdr:rowOff>
    </xdr:from>
    <xdr:to>
      <xdr:col>55</xdr:col>
      <xdr:colOff>50800</xdr:colOff>
      <xdr:row>108</xdr:row>
      <xdr:rowOff>127000</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10426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111777</xdr:rowOff>
    </xdr:from>
    <xdr:ext cx="469744" cy="259045"/>
    <xdr:sp macro="" textlink="">
      <xdr:nvSpPr>
        <xdr:cNvPr id="399" name="【市民会館】&#10;一人当たり面積該当値テキスト">
          <a:extLst>
            <a:ext uri="{FF2B5EF4-FFF2-40B4-BE49-F238E27FC236}">
              <a16:creationId xmlns:a16="http://schemas.microsoft.com/office/drawing/2014/main" id="{00000000-0008-0000-0F00-00008F010000}"/>
            </a:ext>
          </a:extLst>
        </xdr:cNvPr>
        <xdr:cNvSpPr txBox="1"/>
      </xdr:nvSpPr>
      <xdr:spPr>
        <a:xfrm>
          <a:off x="10515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16256</xdr:rowOff>
    </xdr:from>
    <xdr:to>
      <xdr:col>50</xdr:col>
      <xdr:colOff>165100</xdr:colOff>
      <xdr:row>108</xdr:row>
      <xdr:rowOff>117856</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9588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67056</xdr:rowOff>
    </xdr:from>
    <xdr:to>
      <xdr:col>55</xdr:col>
      <xdr:colOff>0</xdr:colOff>
      <xdr:row>108</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9639300" y="18583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16256</xdr:rowOff>
    </xdr:from>
    <xdr:to>
      <xdr:col>46</xdr:col>
      <xdr:colOff>38100</xdr:colOff>
      <xdr:row>108</xdr:row>
      <xdr:rowOff>117856</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8699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67056</xdr:rowOff>
    </xdr:from>
    <xdr:to>
      <xdr:col>50</xdr:col>
      <xdr:colOff>114300</xdr:colOff>
      <xdr:row>108</xdr:row>
      <xdr:rowOff>67056</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8750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04" name="n_1aveValue【市民会館】&#10;一人当たり面積">
          <a:extLst>
            <a:ext uri="{FF2B5EF4-FFF2-40B4-BE49-F238E27FC236}">
              <a16:creationId xmlns:a16="http://schemas.microsoft.com/office/drawing/2014/main" id="{00000000-0008-0000-0F00-000094010000}"/>
            </a:ext>
          </a:extLst>
        </xdr:cNvPr>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405" name="n_2aveValue【市民会館】&#10;一人当たり面積">
          <a:extLst>
            <a:ext uri="{FF2B5EF4-FFF2-40B4-BE49-F238E27FC236}">
              <a16:creationId xmlns:a16="http://schemas.microsoft.com/office/drawing/2014/main" id="{00000000-0008-0000-0F00-000095010000}"/>
            </a:ext>
          </a:extLst>
        </xdr:cNvPr>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108983</xdr:rowOff>
    </xdr:from>
    <xdr:ext cx="469744" cy="259045"/>
    <xdr:sp macro="" textlink="">
      <xdr:nvSpPr>
        <xdr:cNvPr id="406" name="n_1mainValue【市民会館】&#10;一人当たり面積">
          <a:extLst>
            <a:ext uri="{FF2B5EF4-FFF2-40B4-BE49-F238E27FC236}">
              <a16:creationId xmlns:a16="http://schemas.microsoft.com/office/drawing/2014/main" id="{00000000-0008-0000-0F00-000096010000}"/>
            </a:ext>
          </a:extLst>
        </xdr:cNvPr>
        <xdr:cNvSpPr txBox="1"/>
      </xdr:nvSpPr>
      <xdr:spPr>
        <a:xfrm>
          <a:off x="9391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108983</xdr:rowOff>
    </xdr:from>
    <xdr:ext cx="469744" cy="259045"/>
    <xdr:sp macro="" textlink="">
      <xdr:nvSpPr>
        <xdr:cNvPr id="407" name="n_2mainValue【市民会館】&#10;一人当たり面積">
          <a:extLst>
            <a:ext uri="{FF2B5EF4-FFF2-40B4-BE49-F238E27FC236}">
              <a16:creationId xmlns:a16="http://schemas.microsoft.com/office/drawing/2014/main" id="{00000000-0008-0000-0F00-000097010000}"/>
            </a:ext>
          </a:extLst>
        </xdr:cNvPr>
        <xdr:cNvSpPr txBox="1"/>
      </xdr:nvSpPr>
      <xdr:spPr>
        <a:xfrm>
          <a:off x="8515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a:extLst>
            <a:ext uri="{FF2B5EF4-FFF2-40B4-BE49-F238E27FC236}">
              <a16:creationId xmlns:a16="http://schemas.microsoft.com/office/drawing/2014/main" id="{00000000-0008-0000-0F00-0000A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32" name="【一般廃棄物処理施設】&#10;有形固定資産減価償却率最小値テキスト">
          <a:extLst>
            <a:ext uri="{FF2B5EF4-FFF2-40B4-BE49-F238E27FC236}">
              <a16:creationId xmlns:a16="http://schemas.microsoft.com/office/drawing/2014/main" id="{00000000-0008-0000-0F00-0000B0010000}"/>
            </a:ext>
          </a:extLst>
        </xdr:cNvPr>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34" name="【一般廃棄物処理施設】&#10;有形固定資産減価償却率最大値テキスト">
          <a:extLst>
            <a:ext uri="{FF2B5EF4-FFF2-40B4-BE49-F238E27FC236}">
              <a16:creationId xmlns:a16="http://schemas.microsoft.com/office/drawing/2014/main" id="{00000000-0008-0000-0F00-0000B2010000}"/>
            </a:ext>
          </a:extLst>
        </xdr:cNvPr>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102887</xdr:rowOff>
    </xdr:from>
    <xdr:ext cx="405111" cy="259045"/>
    <xdr:sp macro="" textlink="">
      <xdr:nvSpPr>
        <xdr:cNvPr id="436" name="【一般廃棄物処理施設】&#10;有形固定資産減価償却率平均値テキスト">
          <a:extLst>
            <a:ext uri="{FF2B5EF4-FFF2-40B4-BE49-F238E27FC236}">
              <a16:creationId xmlns:a16="http://schemas.microsoft.com/office/drawing/2014/main" id="{00000000-0008-0000-0F00-0000B4010000}"/>
            </a:ext>
          </a:extLst>
        </xdr:cNvPr>
        <xdr:cNvSpPr txBox="1"/>
      </xdr:nvSpPr>
      <xdr:spPr>
        <a:xfrm>
          <a:off x="16357600" y="6103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141605</xdr:rowOff>
    </xdr:from>
    <xdr:to>
      <xdr:col>85</xdr:col>
      <xdr:colOff>177800</xdr:colOff>
      <xdr:row>34</xdr:row>
      <xdr:rowOff>71755</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62687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164482</xdr:rowOff>
    </xdr:from>
    <xdr:ext cx="405111" cy="259045"/>
    <xdr:sp macro="" textlink="">
      <xdr:nvSpPr>
        <xdr:cNvPr id="446" name="【一般廃棄物処理施設】&#10;有形固定資産減価償却率該当値テキスト">
          <a:extLst>
            <a:ext uri="{FF2B5EF4-FFF2-40B4-BE49-F238E27FC236}">
              <a16:creationId xmlns:a16="http://schemas.microsoft.com/office/drawing/2014/main" id="{00000000-0008-0000-0F00-0000BE010000}"/>
            </a:ext>
          </a:extLst>
        </xdr:cNvPr>
        <xdr:cNvSpPr txBox="1"/>
      </xdr:nvSpPr>
      <xdr:spPr>
        <a:xfrm>
          <a:off x="16357600"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20955</xdr:rowOff>
    </xdr:from>
    <xdr:to>
      <xdr:col>85</xdr:col>
      <xdr:colOff>127000</xdr:colOff>
      <xdr:row>34</xdr:row>
      <xdr:rowOff>53340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flipV="1">
          <a:off x="15481300" y="58502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33020</xdr:rowOff>
    </xdr:from>
    <xdr:to>
      <xdr:col>76</xdr:col>
      <xdr:colOff>165100</xdr:colOff>
      <xdr:row>34</xdr:row>
      <xdr:rowOff>134620</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4541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34</xdr:row>
      <xdr:rowOff>83820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flipV="1">
          <a:off x="14592300" y="5882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55262</xdr:rowOff>
    </xdr:from>
    <xdr:ext cx="405111" cy="259045"/>
    <xdr:sp macro="" textlink="">
      <xdr:nvSpPr>
        <xdr:cNvPr id="451" name="n_1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52" name="n_2ave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125747</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4389744" y="595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81" name="【一般廃棄物処理施設】&#10;一人当たり有形固定資産（償却資産）額最小値テキスト">
          <a:extLst>
            <a:ext uri="{FF2B5EF4-FFF2-40B4-BE49-F238E27FC236}">
              <a16:creationId xmlns:a16="http://schemas.microsoft.com/office/drawing/2014/main" id="{00000000-0008-0000-0F00-0000E1010000}"/>
            </a:ext>
          </a:extLst>
        </xdr:cNvPr>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83" name="【一般廃棄物処理施設】&#10;一人当たり有形固定資産（償却資産）額最大値テキスト">
          <a:extLst>
            <a:ext uri="{FF2B5EF4-FFF2-40B4-BE49-F238E27FC236}">
              <a16:creationId xmlns:a16="http://schemas.microsoft.com/office/drawing/2014/main" id="{00000000-0008-0000-0F00-0000E3010000}"/>
            </a:ext>
          </a:extLst>
        </xdr:cNvPr>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5104</xdr:rowOff>
    </xdr:from>
    <xdr:ext cx="534377" cy="259045"/>
    <xdr:sp macro="" textlink="">
      <xdr:nvSpPr>
        <xdr:cNvPr id="485" name="【一般廃棄物処理施設】&#10;一人当たり有形固定資産（償却資産）額平均値テキスト">
          <a:extLst>
            <a:ext uri="{FF2B5EF4-FFF2-40B4-BE49-F238E27FC236}">
              <a16:creationId xmlns:a16="http://schemas.microsoft.com/office/drawing/2014/main" id="{00000000-0008-0000-0F00-0000E5010000}"/>
            </a:ext>
          </a:extLst>
        </xdr:cNvPr>
        <xdr:cNvSpPr txBox="1"/>
      </xdr:nvSpPr>
      <xdr:spPr>
        <a:xfrm>
          <a:off x="22199600" y="63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48140</xdr:rowOff>
    </xdr:from>
    <xdr:to>
      <xdr:col>116</xdr:col>
      <xdr:colOff>114300</xdr:colOff>
      <xdr:row>41</xdr:row>
      <xdr:rowOff>149740</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2110700" y="707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134517</xdr:rowOff>
    </xdr:from>
    <xdr:ext cx="534377"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F00-0000EF010000}"/>
            </a:ext>
          </a:extLst>
        </xdr:cNvPr>
        <xdr:cNvSpPr txBox="1"/>
      </xdr:nvSpPr>
      <xdr:spPr>
        <a:xfrm>
          <a:off x="22199600" y="699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46322</xdr:rowOff>
    </xdr:from>
    <xdr:to>
      <xdr:col>112</xdr:col>
      <xdr:colOff>38100</xdr:colOff>
      <xdr:row>41</xdr:row>
      <xdr:rowOff>147922</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1272500" y="70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97122</xdr:rowOff>
    </xdr:from>
    <xdr:to>
      <xdr:col>116</xdr:col>
      <xdr:colOff>63500</xdr:colOff>
      <xdr:row>41</xdr:row>
      <xdr:rowOff>98940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1323300" y="7126572"/>
          <a:ext cx="8382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44679</xdr:rowOff>
    </xdr:from>
    <xdr:to>
      <xdr:col>107</xdr:col>
      <xdr:colOff>101600</xdr:colOff>
      <xdr:row>41</xdr:row>
      <xdr:rowOff>146279</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03835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95479</xdr:rowOff>
    </xdr:from>
    <xdr:to>
      <xdr:col>111</xdr:col>
      <xdr:colOff>177800</xdr:colOff>
      <xdr:row>41</xdr:row>
      <xdr:rowOff>97122</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0434300" y="7124929"/>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15707</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434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139049</xdr:rowOff>
    </xdr:from>
    <xdr:ext cx="534377"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43411" y="71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137406</xdr:rowOff>
    </xdr:from>
    <xdr:ext cx="534377"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67111" y="716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a:extLst>
            <a:ext uri="{FF2B5EF4-FFF2-40B4-BE49-F238E27FC236}">
              <a16:creationId xmlns:a16="http://schemas.microsoft.com/office/drawing/2014/main" id="{00000000-0008-0000-0F00-00000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80010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96469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27" name="【保健センター・保健所】&#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529" name="【保健センター・保健所】&#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12209</xdr:rowOff>
    </xdr:from>
    <xdr:ext cx="405111" cy="259045"/>
    <xdr:sp macro="" textlink="">
      <xdr:nvSpPr>
        <xdr:cNvPr id="531" name="【保健センター・保健所】&#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029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33782</xdr:rowOff>
    </xdr:from>
    <xdr:to>
      <xdr:col>85</xdr:col>
      <xdr:colOff>177800</xdr:colOff>
      <xdr:row>60</xdr:row>
      <xdr:rowOff>135382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111506</xdr:rowOff>
    </xdr:from>
    <xdr:to>
      <xdr:col>81</xdr:col>
      <xdr:colOff>101600</xdr:colOff>
      <xdr:row>61</xdr:row>
      <xdr:rowOff>41656</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122936</xdr:rowOff>
    </xdr:from>
    <xdr:to>
      <xdr:col>76</xdr:col>
      <xdr:colOff>165100</xdr:colOff>
      <xdr:row>61</xdr:row>
      <xdr:rowOff>53086</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119397</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91440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5481300" y="9646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91440</xdr:rowOff>
    </xdr:from>
    <xdr:to>
      <xdr:col>81</xdr:col>
      <xdr:colOff>50800</xdr:colOff>
      <xdr:row>56</xdr:row>
      <xdr:rowOff>137160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4592300" y="969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32783</xdr:rowOff>
    </xdr:from>
    <xdr:ext cx="405111" cy="259045"/>
    <xdr:sp macro="" textlink="">
      <xdr:nvSpPr>
        <xdr:cNvPr id="546" name="n_1aveValue【保健センター・保健所】&#10;有形固定資産減価償却率">
          <a:extLst>
            <a:ext uri="{FF2B5EF4-FFF2-40B4-BE49-F238E27FC236}">
              <a16:creationId xmlns:a16="http://schemas.microsoft.com/office/drawing/2014/main" id="{00000000-0008-0000-0F00-000022020000}"/>
            </a:ext>
          </a:extLst>
        </xdr:cNvPr>
        <xdr:cNvSpPr txBox="1"/>
      </xdr:nvSpPr>
      <xdr:spPr>
        <a:xfrm>
          <a:off x="152660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44213</xdr:rowOff>
    </xdr:from>
    <xdr:ext cx="405111" cy="259045"/>
    <xdr:sp macro="" textlink="">
      <xdr:nvSpPr>
        <xdr:cNvPr id="547" name="n_2ave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4389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548" name="n_1main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52660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49" name="n_2main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a:extLst>
            <a:ext uri="{FF2B5EF4-FFF2-40B4-BE49-F238E27FC236}">
              <a16:creationId xmlns:a16="http://schemas.microsoft.com/office/drawing/2014/main" id="{00000000-0008-0000-0F00-00003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63</xdr:row>
      <xdr:rowOff>73478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22160864" y="9666515"/>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76" name="【保健センター・保健所】&#10;一人当たり面積最小値テキスト">
          <a:extLst>
            <a:ext uri="{FF2B5EF4-FFF2-40B4-BE49-F238E27FC236}">
              <a16:creationId xmlns:a16="http://schemas.microsoft.com/office/drawing/2014/main" id="{00000000-0008-0000-0F00-000040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78" name="【保健センター・保健所】&#10;一人当たり面積最大値テキスト">
          <a:extLst>
            <a:ext uri="{FF2B5EF4-FFF2-40B4-BE49-F238E27FC236}">
              <a16:creationId xmlns:a16="http://schemas.microsoft.com/office/drawing/2014/main" id="{00000000-0008-0000-0F00-000042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70049</xdr:rowOff>
    </xdr:from>
    <xdr:ext cx="469744" cy="259045"/>
    <xdr:sp macro="" textlink="">
      <xdr:nvSpPr>
        <xdr:cNvPr id="580" name="【保健センター・保健所】&#10;一人当たり面積平均値テキスト">
          <a:extLst>
            <a:ext uri="{FF2B5EF4-FFF2-40B4-BE49-F238E27FC236}">
              <a16:creationId xmlns:a16="http://schemas.microsoft.com/office/drawing/2014/main" id="{00000000-0008-0000-0F00-000044020000}"/>
            </a:ext>
          </a:extLst>
        </xdr:cNvPr>
        <xdr:cNvSpPr txBox="1"/>
      </xdr:nvSpPr>
      <xdr:spPr>
        <a:xfrm>
          <a:off x="22199600" y="1018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21107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112485</xdr:rowOff>
    </xdr:from>
    <xdr:to>
      <xdr:col>107</xdr:col>
      <xdr:colOff>101600</xdr:colOff>
      <xdr:row>61</xdr:row>
      <xdr:rowOff>42635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0383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109055</xdr:rowOff>
    </xdr:from>
    <xdr:ext cx="469744" cy="259045"/>
    <xdr:sp macro="" textlink="">
      <xdr:nvSpPr>
        <xdr:cNvPr id="590" name="【保健センター・保健所】&#10;一人当たり面積該当値テキスト">
          <a:extLst>
            <a:ext uri="{FF2B5EF4-FFF2-40B4-BE49-F238E27FC236}">
              <a16:creationId xmlns:a16="http://schemas.microsoft.com/office/drawing/2014/main" id="{00000000-0008-0000-0F00-00004E020000}"/>
            </a:ext>
          </a:extLst>
        </xdr:cNvPr>
        <xdr:cNvSpPr txBox="1"/>
      </xdr:nvSpPr>
      <xdr:spPr>
        <a:xfrm>
          <a:off x="22199600" y="1073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22678</xdr:rowOff>
    </xdr:from>
    <xdr:to>
      <xdr:col>112</xdr:col>
      <xdr:colOff>38100</xdr:colOff>
      <xdr:row>63</xdr:row>
      <xdr:rowOff>124278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73478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1323300" y="1087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73478</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0434300" y="10874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165299</xdr:rowOff>
    </xdr:from>
    <xdr:ext cx="469744" cy="259045"/>
    <xdr:sp macro="" textlink="">
      <xdr:nvSpPr>
        <xdr:cNvPr id="595" name="n_1aveValue【保健センター・保健所】&#10;一人当たり面積">
          <a:extLst>
            <a:ext uri="{FF2B5EF4-FFF2-40B4-BE49-F238E27FC236}">
              <a16:creationId xmlns:a16="http://schemas.microsoft.com/office/drawing/2014/main" id="{00000000-0008-0000-0F00-000053020000}"/>
            </a:ext>
          </a:extLst>
        </xdr:cNvPr>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59162</xdr:rowOff>
    </xdr:from>
    <xdr:ext cx="469744" cy="259045"/>
    <xdr:sp macro="" textlink="">
      <xdr:nvSpPr>
        <xdr:cNvPr id="596" name="n_2aveValue【保健センター・保健所】&#10;一人当たり面積">
          <a:extLst>
            <a:ext uri="{FF2B5EF4-FFF2-40B4-BE49-F238E27FC236}">
              <a16:creationId xmlns:a16="http://schemas.microsoft.com/office/drawing/2014/main" id="{00000000-0008-0000-0F00-000054020000}"/>
            </a:ext>
          </a:extLst>
        </xdr:cNvPr>
        <xdr:cNvSpPr txBox="1"/>
      </xdr:nvSpPr>
      <xdr:spPr>
        <a:xfrm>
          <a:off x="20199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115405</xdr:rowOff>
    </xdr:from>
    <xdr:ext cx="469744" cy="259045"/>
    <xdr:sp macro="" textlink="">
      <xdr:nvSpPr>
        <xdr:cNvPr id="597" name="n_1mainValue【保健センター・保健所】&#10;一人当たり面積">
          <a:extLst>
            <a:ext uri="{FF2B5EF4-FFF2-40B4-BE49-F238E27FC236}">
              <a16:creationId xmlns:a16="http://schemas.microsoft.com/office/drawing/2014/main" id="{00000000-0008-0000-0F00-000055020000}"/>
            </a:ext>
          </a:extLst>
        </xdr:cNvPr>
        <xdr:cNvSpPr txBox="1"/>
      </xdr:nvSpPr>
      <xdr:spPr>
        <a:xfrm>
          <a:off x="210757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598" name="n_2mainValue【保健センター・保健所】&#10;一人当たり面積">
          <a:extLst>
            <a:ext uri="{FF2B5EF4-FFF2-40B4-BE49-F238E27FC236}">
              <a16:creationId xmlns:a16="http://schemas.microsoft.com/office/drawing/2014/main" id="{00000000-0008-0000-0F00-000056020000}"/>
            </a:ext>
          </a:extLst>
        </xdr:cNvPr>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00000000-0008-0000-0F00-00006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622" name="【消防施設】&#10;有形固定資産減価償却率最小値テキスト">
          <a:extLst>
            <a:ext uri="{FF2B5EF4-FFF2-40B4-BE49-F238E27FC236}">
              <a16:creationId xmlns:a16="http://schemas.microsoft.com/office/drawing/2014/main" id="{00000000-0008-0000-0F00-00006E020000}"/>
            </a:ext>
          </a:extLst>
        </xdr:cNvPr>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24" name="【消防施設】&#10;有形固定資産減価償却率最大値テキスト">
          <a:extLst>
            <a:ext uri="{FF2B5EF4-FFF2-40B4-BE49-F238E27FC236}">
              <a16:creationId xmlns:a16="http://schemas.microsoft.com/office/drawing/2014/main" id="{00000000-0008-0000-0F00-000070020000}"/>
            </a:ext>
          </a:extLst>
        </xdr:cNvPr>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78757</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00000000-0008-0000-0F00-000072020000}"/>
            </a:ext>
          </a:extLst>
        </xdr:cNvPr>
        <xdr:cNvSpPr txBox="1"/>
      </xdr:nvSpPr>
      <xdr:spPr>
        <a:xfrm>
          <a:off x="16357600" y="1362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27" name="フローチャート: 判断 626">
          <a:extLst>
            <a:ext uri="{FF2B5EF4-FFF2-40B4-BE49-F238E27FC236}">
              <a16:creationId xmlns:a16="http://schemas.microsoft.com/office/drawing/2014/main" id="{00000000-0008-0000-0F00-000073020000}"/>
            </a:ext>
          </a:extLst>
        </xdr:cNvPr>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165608</xdr:rowOff>
    </xdr:from>
    <xdr:to>
      <xdr:col>85</xdr:col>
      <xdr:colOff>177800</xdr:colOff>
      <xdr:row>83</xdr:row>
      <xdr:rowOff>95758</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6268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144035</xdr:rowOff>
    </xdr:from>
    <xdr:ext cx="405111" cy="259045"/>
    <xdr:sp macro="" textlink="">
      <xdr:nvSpPr>
        <xdr:cNvPr id="636" name="【消防施設】&#10;有形固定資産減価償却率該当値テキスト">
          <a:extLst>
            <a:ext uri="{FF2B5EF4-FFF2-40B4-BE49-F238E27FC236}">
              <a16:creationId xmlns:a16="http://schemas.microsoft.com/office/drawing/2014/main" id="{00000000-0008-0000-0F00-00007C020000}"/>
            </a:ext>
          </a:extLst>
        </xdr:cNvPr>
        <xdr:cNvSpPr txBox="1"/>
      </xdr:nvSpPr>
      <xdr:spPr>
        <a:xfrm>
          <a:off x="16357600"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163830</xdr:rowOff>
    </xdr:from>
    <xdr:to>
      <xdr:col>85</xdr:col>
      <xdr:colOff>127000</xdr:colOff>
      <xdr:row>83</xdr:row>
      <xdr:rowOff>44958</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5481300" y="1422273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xdr:rowOff>
    </xdr:from>
    <xdr:to>
      <xdr:col>76</xdr:col>
      <xdr:colOff>165100</xdr:colOff>
      <xdr:row>83</xdr:row>
      <xdr:rowOff>114046</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4541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163830</xdr:rowOff>
    </xdr:from>
    <xdr:to>
      <xdr:col>81</xdr:col>
      <xdr:colOff>50800</xdr:colOff>
      <xdr:row>83</xdr:row>
      <xdr:rowOff>63246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4592300" y="142227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80281</xdr:rowOff>
    </xdr:from>
    <xdr:ext cx="405111" cy="259045"/>
    <xdr:sp macro="" textlink="">
      <xdr:nvSpPr>
        <xdr:cNvPr id="641" name="n_1aveValue【消防施設】&#10;有形固定資産減価償却率">
          <a:extLst>
            <a:ext uri="{FF2B5EF4-FFF2-40B4-BE49-F238E27FC236}">
              <a16:creationId xmlns:a16="http://schemas.microsoft.com/office/drawing/2014/main" id="{00000000-0008-0000-0F00-000081020000}"/>
            </a:ext>
          </a:extLst>
        </xdr:cNvPr>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642" name="n_2aveValue【消防施設】&#10;有形固定資産減価償却率">
          <a:extLst>
            <a:ext uri="{FF2B5EF4-FFF2-40B4-BE49-F238E27FC236}">
              <a16:creationId xmlns:a16="http://schemas.microsoft.com/office/drawing/2014/main" id="{00000000-0008-0000-0F00-000082020000}"/>
            </a:ext>
          </a:extLst>
        </xdr:cNvPr>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43" name="n_1mainValue【消防施設】&#10;有形固定資産減価償却率">
          <a:extLst>
            <a:ext uri="{FF2B5EF4-FFF2-40B4-BE49-F238E27FC236}">
              <a16:creationId xmlns:a16="http://schemas.microsoft.com/office/drawing/2014/main" id="{00000000-0008-0000-0F00-000083020000}"/>
            </a:ext>
          </a:extLst>
        </xdr:cNvPr>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105173</xdr:rowOff>
    </xdr:from>
    <xdr:ext cx="405111" cy="259045"/>
    <xdr:sp macro="" textlink="">
      <xdr:nvSpPr>
        <xdr:cNvPr id="644" name="n_2mainValue【消防施設】&#10;有形固定資産減価償却率">
          <a:extLst>
            <a:ext uri="{FF2B5EF4-FFF2-40B4-BE49-F238E27FC236}">
              <a16:creationId xmlns:a16="http://schemas.microsoft.com/office/drawing/2014/main" id="{00000000-0008-0000-0F00-000084020000}"/>
            </a:ext>
          </a:extLst>
        </xdr:cNvPr>
        <xdr:cNvSpPr txBox="1"/>
      </xdr:nvSpPr>
      <xdr:spPr>
        <a:xfrm>
          <a:off x="14389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a:extLst>
            <a:ext uri="{FF2B5EF4-FFF2-40B4-BE49-F238E27FC236}">
              <a16:creationId xmlns:a16="http://schemas.microsoft.com/office/drawing/2014/main" id="{00000000-0008-0000-0F00-00009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9" name="【消防施設】&#10;一人当たり面積最小値テキスト">
          <a:extLst>
            <a:ext uri="{FF2B5EF4-FFF2-40B4-BE49-F238E27FC236}">
              <a16:creationId xmlns:a16="http://schemas.microsoft.com/office/drawing/2014/main" id="{00000000-0008-0000-0F00-00009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671" name="【消防施設】&#10;一人当たり面積最大値テキスト">
          <a:extLst>
            <a:ext uri="{FF2B5EF4-FFF2-40B4-BE49-F238E27FC236}">
              <a16:creationId xmlns:a16="http://schemas.microsoft.com/office/drawing/2014/main" id="{00000000-0008-0000-0F00-00009F020000}"/>
            </a:ext>
          </a:extLst>
        </xdr:cNvPr>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13988</xdr:rowOff>
    </xdr:from>
    <xdr:ext cx="469744" cy="259045"/>
    <xdr:sp macro="" textlink="">
      <xdr:nvSpPr>
        <xdr:cNvPr id="673" name="【消防施設】&#10;一人当たり面積平均値テキスト">
          <a:extLst>
            <a:ext uri="{FF2B5EF4-FFF2-40B4-BE49-F238E27FC236}">
              <a16:creationId xmlns:a16="http://schemas.microsoft.com/office/drawing/2014/main" id="{00000000-0008-0000-0F00-0000A1020000}"/>
            </a:ext>
          </a:extLst>
        </xdr:cNvPr>
        <xdr:cNvSpPr txBox="1"/>
      </xdr:nvSpPr>
      <xdr:spPr>
        <a:xfrm>
          <a:off x="22199600" y="14244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116839</xdr:rowOff>
    </xdr:from>
    <xdr:to>
      <xdr:col>116</xdr:col>
      <xdr:colOff>114300</xdr:colOff>
      <xdr:row>86</xdr:row>
      <xdr:rowOff>46989</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2110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31766</xdr:rowOff>
    </xdr:from>
    <xdr:ext cx="469744" cy="259045"/>
    <xdr:sp macro="" textlink="">
      <xdr:nvSpPr>
        <xdr:cNvPr id="683" name="【消防施設】&#10;一人当たり面積該当値テキスト">
          <a:extLst>
            <a:ext uri="{FF2B5EF4-FFF2-40B4-BE49-F238E27FC236}">
              <a16:creationId xmlns:a16="http://schemas.microsoft.com/office/drawing/2014/main" id="{00000000-0008-0000-0F00-0000AB020000}"/>
            </a:ext>
          </a:extLst>
        </xdr:cNvPr>
        <xdr:cNvSpPr txBox="1"/>
      </xdr:nvSpPr>
      <xdr:spPr>
        <a:xfrm>
          <a:off x="221996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86</xdr:row>
      <xdr:rowOff>3811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1323300" y="147408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3811</xdr:rowOff>
    </xdr:from>
    <xdr:to>
      <xdr:col>111</xdr:col>
      <xdr:colOff>177800</xdr:colOff>
      <xdr:row>86</xdr:row>
      <xdr:rowOff>22861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0434300" y="147485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135907</xdr:rowOff>
    </xdr:from>
    <xdr:ext cx="469744" cy="259045"/>
    <xdr:sp macro="" textlink="">
      <xdr:nvSpPr>
        <xdr:cNvPr id="688" name="n_1aveValue【消防施設】&#10;一人当たり面積">
          <a:extLst>
            <a:ext uri="{FF2B5EF4-FFF2-40B4-BE49-F238E27FC236}">
              <a16:creationId xmlns:a16="http://schemas.microsoft.com/office/drawing/2014/main" id="{00000000-0008-0000-0F00-0000B0020000}"/>
            </a:ext>
          </a:extLst>
        </xdr:cNvPr>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689" name="n_2aveValue【消防施設】&#10;一人当たり面積">
          <a:extLst>
            <a:ext uri="{FF2B5EF4-FFF2-40B4-BE49-F238E27FC236}">
              <a16:creationId xmlns:a16="http://schemas.microsoft.com/office/drawing/2014/main" id="{00000000-0008-0000-0F00-0000B1020000}"/>
            </a:ext>
          </a:extLst>
        </xdr:cNvPr>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690" name="n_1mainValue【消防施設】&#10;一人当たり面積">
          <a:extLst>
            <a:ext uri="{FF2B5EF4-FFF2-40B4-BE49-F238E27FC236}">
              <a16:creationId xmlns:a16="http://schemas.microsoft.com/office/drawing/2014/main" id="{00000000-0008-0000-0F00-0000B2020000}"/>
            </a:ext>
          </a:extLst>
        </xdr:cNvPr>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691" name="n_2mainValue【消防施設】&#10;一人当たり面積">
          <a:extLst>
            <a:ext uri="{FF2B5EF4-FFF2-40B4-BE49-F238E27FC236}">
              <a16:creationId xmlns:a16="http://schemas.microsoft.com/office/drawing/2014/main" id="{00000000-0008-0000-0F00-0000B3020000}"/>
            </a:ext>
          </a:extLst>
        </xdr:cNvPr>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id="{00000000-0008-0000-0F00-0000C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7" name="【庁舎】&#10;有形固定資産減価償却率最小値テキスト">
          <a:extLst>
            <a:ext uri="{FF2B5EF4-FFF2-40B4-BE49-F238E27FC236}">
              <a16:creationId xmlns:a16="http://schemas.microsoft.com/office/drawing/2014/main" id="{00000000-0008-0000-0F00-0000CD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19" name="【庁舎】&#10;有形固定資産減価償却率最大値テキスト">
          <a:extLst>
            <a:ext uri="{FF2B5EF4-FFF2-40B4-BE49-F238E27FC236}">
              <a16:creationId xmlns:a16="http://schemas.microsoft.com/office/drawing/2014/main" id="{00000000-0008-0000-0F00-0000CF02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721" name="【庁舎】&#10;有形固定資産減価償却率平均値テキスト">
          <a:extLst>
            <a:ext uri="{FF2B5EF4-FFF2-40B4-BE49-F238E27FC236}">
              <a16:creationId xmlns:a16="http://schemas.microsoft.com/office/drawing/2014/main" id="{00000000-0008-0000-0F00-0000D1020000}"/>
            </a:ext>
          </a:extLst>
        </xdr:cNvPr>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73025</xdr:rowOff>
    </xdr:from>
    <xdr:to>
      <xdr:col>85</xdr:col>
      <xdr:colOff>177800</xdr:colOff>
      <xdr:row>107</xdr:row>
      <xdr:rowOff>3175</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6268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51452</xdr:rowOff>
    </xdr:from>
    <xdr:ext cx="405111" cy="259045"/>
    <xdr:sp macro="" textlink="">
      <xdr:nvSpPr>
        <xdr:cNvPr id="731" name="【庁舎】&#10;有形固定資産減価償却率該当値テキスト">
          <a:extLst>
            <a:ext uri="{FF2B5EF4-FFF2-40B4-BE49-F238E27FC236}">
              <a16:creationId xmlns:a16="http://schemas.microsoft.com/office/drawing/2014/main" id="{00000000-0008-0000-0F00-0000DB020000}"/>
            </a:ext>
          </a:extLst>
        </xdr:cNvPr>
        <xdr:cNvSpPr txBox="1"/>
      </xdr:nvSpPr>
      <xdr:spPr>
        <a:xfrm>
          <a:off x="16357600"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73025</xdr:rowOff>
    </xdr:from>
    <xdr:to>
      <xdr:col>81</xdr:col>
      <xdr:colOff>101600</xdr:colOff>
      <xdr:row>103</xdr:row>
      <xdr:rowOff>3175</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15430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123825</xdr:rowOff>
    </xdr:from>
    <xdr:to>
      <xdr:col>85</xdr:col>
      <xdr:colOff>127000</xdr:colOff>
      <xdr:row>106</xdr:row>
      <xdr:rowOff>123825</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5481300" y="17611725"/>
          <a:ext cx="8382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111125</xdr:rowOff>
    </xdr:from>
    <xdr:to>
      <xdr:col>76</xdr:col>
      <xdr:colOff>165100</xdr:colOff>
      <xdr:row>103</xdr:row>
      <xdr:rowOff>41275</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14541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123825</xdr:rowOff>
    </xdr:from>
    <xdr:to>
      <xdr:col>81</xdr:col>
      <xdr:colOff>50800</xdr:colOff>
      <xdr:row>102</xdr:row>
      <xdr:rowOff>161925</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14592300" y="1761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736" name="n_1aveValue【庁舎】&#10;有形固定資産減価償却率">
          <a:extLst>
            <a:ext uri="{FF2B5EF4-FFF2-40B4-BE49-F238E27FC236}">
              <a16:creationId xmlns:a16="http://schemas.microsoft.com/office/drawing/2014/main" id="{00000000-0008-0000-0F00-0000E0020000}"/>
            </a:ext>
          </a:extLst>
        </xdr:cNvPr>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37" name="n_2aveValue【庁舎】&#10;有形固定資産減価償却率">
          <a:extLst>
            <a:ext uri="{FF2B5EF4-FFF2-40B4-BE49-F238E27FC236}">
              <a16:creationId xmlns:a16="http://schemas.microsoft.com/office/drawing/2014/main" id="{00000000-0008-0000-0F00-0000E1020000}"/>
            </a:ext>
          </a:extLst>
        </xdr:cNvPr>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19702</xdr:rowOff>
    </xdr:from>
    <xdr:ext cx="405111" cy="259045"/>
    <xdr:sp macro="" textlink="">
      <xdr:nvSpPr>
        <xdr:cNvPr id="738" name="n_1mainValue【庁舎】&#10;有形固定資産減価償却率">
          <a:extLst>
            <a:ext uri="{FF2B5EF4-FFF2-40B4-BE49-F238E27FC236}">
              <a16:creationId xmlns:a16="http://schemas.microsoft.com/office/drawing/2014/main" id="{00000000-0008-0000-0F00-0000E2020000}"/>
            </a:ext>
          </a:extLst>
        </xdr:cNvPr>
        <xdr:cNvSpPr txBox="1"/>
      </xdr:nvSpPr>
      <xdr:spPr>
        <a:xfrm>
          <a:off x="152660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57802</xdr:rowOff>
    </xdr:from>
    <xdr:ext cx="405111" cy="259045"/>
    <xdr:sp macro="" textlink="">
      <xdr:nvSpPr>
        <xdr:cNvPr id="739" name="n_2mainValue【庁舎】&#10;有形固定資産減価償却率">
          <a:extLst>
            <a:ext uri="{FF2B5EF4-FFF2-40B4-BE49-F238E27FC236}">
              <a16:creationId xmlns:a16="http://schemas.microsoft.com/office/drawing/2014/main" id="{00000000-0008-0000-0F00-0000E3020000}"/>
            </a:ext>
          </a:extLst>
        </xdr:cNvPr>
        <xdr:cNvSpPr txBox="1"/>
      </xdr:nvSpPr>
      <xdr:spPr>
        <a:xfrm>
          <a:off x="14389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00000000-0008-0000-0F00-0000F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61" name="【庁舎】&#10;一人当たり面積最小値テキスト">
          <a:extLst>
            <a:ext uri="{FF2B5EF4-FFF2-40B4-BE49-F238E27FC236}">
              <a16:creationId xmlns:a16="http://schemas.microsoft.com/office/drawing/2014/main" id="{00000000-0008-0000-0F00-0000F902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763" name="【庁舎】&#10;一人当たり面積最大値テキスト">
          <a:extLst>
            <a:ext uri="{FF2B5EF4-FFF2-40B4-BE49-F238E27FC236}">
              <a16:creationId xmlns:a16="http://schemas.microsoft.com/office/drawing/2014/main" id="{00000000-0008-0000-0F00-0000FB020000}"/>
            </a:ext>
          </a:extLst>
        </xdr:cNvPr>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111141</xdr:rowOff>
    </xdr:from>
    <xdr:ext cx="469744" cy="259045"/>
    <xdr:sp macro="" textlink="">
      <xdr:nvSpPr>
        <xdr:cNvPr id="765" name="【庁舎】&#10;一人当たり面積平均値テキスト">
          <a:extLst>
            <a:ext uri="{FF2B5EF4-FFF2-40B4-BE49-F238E27FC236}">
              <a16:creationId xmlns:a16="http://schemas.microsoft.com/office/drawing/2014/main" id="{00000000-0008-0000-0F00-0000FD020000}"/>
            </a:ext>
          </a:extLst>
        </xdr:cNvPr>
        <xdr:cNvSpPr txBox="1"/>
      </xdr:nvSpPr>
      <xdr:spPr>
        <a:xfrm>
          <a:off x="22199600" y="17599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775" name="【庁舎】&#10;一人当たり面積該当値テキスト">
          <a:extLst>
            <a:ext uri="{FF2B5EF4-FFF2-40B4-BE49-F238E27FC236}">
              <a16:creationId xmlns:a16="http://schemas.microsoft.com/office/drawing/2014/main" id="{00000000-0008-0000-0F00-000007030000}"/>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19686</xdr:rowOff>
    </xdr:from>
    <xdr:to>
      <xdr:col>107</xdr:col>
      <xdr:colOff>101600</xdr:colOff>
      <xdr:row>108</xdr:row>
      <xdr:rowOff>121286</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20383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70486</xdr:rowOff>
    </xdr:from>
    <xdr:to>
      <xdr:col>111</xdr:col>
      <xdr:colOff>177800</xdr:colOff>
      <xdr:row>108</xdr:row>
      <xdr:rowOff>76200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20434300" y="185870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46372</xdr:rowOff>
    </xdr:from>
    <xdr:ext cx="469744" cy="259045"/>
    <xdr:sp macro="" textlink="">
      <xdr:nvSpPr>
        <xdr:cNvPr id="780" name="n_1aveValue【庁舎】&#10;一人当たり面積">
          <a:extLst>
            <a:ext uri="{FF2B5EF4-FFF2-40B4-BE49-F238E27FC236}">
              <a16:creationId xmlns:a16="http://schemas.microsoft.com/office/drawing/2014/main" id="{00000000-0008-0000-0F00-00000C030000}"/>
            </a:ext>
          </a:extLst>
        </xdr:cNvPr>
        <xdr:cNvSpPr txBox="1"/>
      </xdr:nvSpPr>
      <xdr:spPr>
        <a:xfrm>
          <a:off x="210757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781" name="n_2aveValue【庁舎】&#10;一人当たり面積">
          <a:extLst>
            <a:ext uri="{FF2B5EF4-FFF2-40B4-BE49-F238E27FC236}">
              <a16:creationId xmlns:a16="http://schemas.microsoft.com/office/drawing/2014/main" id="{00000000-0008-0000-0F00-00000D030000}"/>
            </a:ext>
          </a:extLst>
        </xdr:cNvPr>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82" name="n_1mainValue【庁舎】&#10;一人当たり面積">
          <a:extLst>
            <a:ext uri="{FF2B5EF4-FFF2-40B4-BE49-F238E27FC236}">
              <a16:creationId xmlns:a16="http://schemas.microsoft.com/office/drawing/2014/main" id="{00000000-0008-0000-0F00-00000E030000}"/>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112413</xdr:rowOff>
    </xdr:from>
    <xdr:ext cx="469744" cy="259045"/>
    <xdr:sp macro="" textlink="">
      <xdr:nvSpPr>
        <xdr:cNvPr id="783" name="n_2mainValue【庁舎】&#10;一人当たり面積">
          <a:extLst>
            <a:ext uri="{FF2B5EF4-FFF2-40B4-BE49-F238E27FC236}">
              <a16:creationId xmlns:a16="http://schemas.microsoft.com/office/drawing/2014/main" id="{00000000-0008-0000-0F00-00000F030000}"/>
            </a:ext>
          </a:extLst>
        </xdr:cNvPr>
        <xdr:cNvSpPr txBox="1"/>
      </xdr:nvSpPr>
      <xdr:spPr>
        <a:xfrm>
          <a:off x="201994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「図書館」については、建設から２０年以上経過しているため、有形固定資産減価償却率が類似団体内平均値より高い数値で推移している。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「体育館・プール」については、総合体育館が建設から３０年以上経過しているが、現在、大規模改修工事を実施しており、工事が完了する令和２年度には、数値が低下することが見込まれる。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「福祉施設」については、市所有の施設が少なく、そのうち比較的築年数が浅い複合施設があるため、類似団体内平均値と同程度で推移している。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民会館」、「保健センター・保健所」につては、それぞれ築年数が３０年以上経過しているが、現在、市民会館及び保健センターの耐震補強工事を実施しており、平成３０年度に完了することから、数値が低下す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般廃棄物処理施設」については、老朽化が進んでいるが、今後、和光市との共同で施設の建設を予定している。「庁舎」については、平成２９年度に施設耐震化工事が完了したことにより、数値が大幅に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今後は、個別施設計画を基に公共施設の適正管理に努めていく。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平成２９年度は、３か年平均で０．９８ポイントとなり平成２８年度と同率であった。</a:t>
          </a:r>
        </a:p>
        <a:p>
          <a:r>
            <a:rPr kumimoji="1" lang="ja-JP" altLang="en-US" sz="1300">
              <a:latin typeface="ＭＳ Ｐゴシック" panose="020B0600070205080204" pitchFamily="50" charset="-128"/>
              <a:ea typeface="ＭＳ Ｐゴシック" panose="020B0600070205080204" pitchFamily="50" charset="-128"/>
            </a:rPr>
            <a:t>人口の増加や景気回復に伴い、市税などが増加したことで、基準財政収入額が増加したものの、社会保障経費の増加などにより、基準財政需要額も増加したためである。</a:t>
          </a:r>
        </a:p>
        <a:p>
          <a:r>
            <a:rPr kumimoji="1" lang="ja-JP" altLang="en-US" sz="1300">
              <a:latin typeface="ＭＳ Ｐゴシック" panose="020B0600070205080204" pitchFamily="50" charset="-128"/>
              <a:ea typeface="ＭＳ Ｐゴシック" panose="020B0600070205080204" pitchFamily="50" charset="-128"/>
            </a:rPr>
            <a:t>税収については、景気の動向や税制改正などの影響で変動するため、それらに関する市税が今後、減収する可能性も考えられるため、引き続き、税の徴収率向上とともに歳出削減を図り財政力の更なる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経常収支比率については、社会保障関係経費の増加などにより経常経費充当一般財源が増えたため、前年に比べ１．０％増の９３．８％となった。</a:t>
          </a:r>
        </a:p>
        <a:p>
          <a:r>
            <a:rPr kumimoji="1" lang="ja-JP" altLang="en-US" sz="1300">
              <a:latin typeface="ＭＳ Ｐゴシック" panose="020B0600070205080204" pitchFamily="50" charset="-128"/>
              <a:ea typeface="ＭＳ Ｐゴシック" panose="020B0600070205080204" pitchFamily="50" charset="-128"/>
            </a:rPr>
            <a:t>依然として９０％を超える状況であり、類似団体平均も上回っている。社会保障経費は増加傾向にあることから、財政の硬直化が進んでいる。今後も財源確保や事業の選択と集中の実施により、歳出の節減合理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14333</xdr:rowOff>
    </xdr:from>
    <xdr:to>
      <xdr:col>23</xdr:col>
      <xdr:colOff>133350</xdr:colOff>
      <xdr:row>63</xdr:row>
      <xdr:rowOff>83276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81568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13624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41003</xdr:rowOff>
    </xdr:from>
    <xdr:to>
      <xdr:col>19</xdr:col>
      <xdr:colOff>133350</xdr:colOff>
      <xdr:row>63</xdr:row>
      <xdr:rowOff>14333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67090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41003</xdr:rowOff>
    </xdr:from>
    <xdr:to>
      <xdr:col>15</xdr:col>
      <xdr:colOff>82550</xdr:colOff>
      <xdr:row>63</xdr:row>
      <xdr:rowOff>83276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670903"/>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121755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48804</xdr:rowOff>
    </xdr:from>
    <xdr:to>
      <xdr:col>11</xdr:col>
      <xdr:colOff>31750</xdr:colOff>
      <xdr:row>63</xdr:row>
      <xdr:rowOff>83276</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85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108874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32476</xdr:rowOff>
    </xdr:from>
    <xdr:to>
      <xdr:col>23</xdr:col>
      <xdr:colOff>184150</xdr:colOff>
      <xdr:row>63</xdr:row>
      <xdr:rowOff>134076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4553</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134983</xdr:rowOff>
    </xdr:from>
    <xdr:to>
      <xdr:col>19</xdr:col>
      <xdr:colOff>184150</xdr:colOff>
      <xdr:row>63</xdr:row>
      <xdr:rowOff>65133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49910</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161653</xdr:rowOff>
    </xdr:from>
    <xdr:to>
      <xdr:col>15</xdr:col>
      <xdr:colOff>133350</xdr:colOff>
      <xdr:row>62</xdr:row>
      <xdr:rowOff>91803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76580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32476</xdr:rowOff>
    </xdr:from>
    <xdr:to>
      <xdr:col>11</xdr:col>
      <xdr:colOff>82550</xdr:colOff>
      <xdr:row>63</xdr:row>
      <xdr:rowOff>134076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118853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169454</xdr:rowOff>
    </xdr:from>
    <xdr:to>
      <xdr:col>7</xdr:col>
      <xdr:colOff>31750</xdr:colOff>
      <xdr:row>63</xdr:row>
      <xdr:rowOff>99604</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84381</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訳を見ると、人件費、物件費及び維持補修費は、昨年度に引き続き全て類似団体平均を下回っている。委託内容の精査などにより、物件費の抑制に努めた結果であり、今後も引き続き、コスト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84044</xdr:rowOff>
    </xdr:from>
    <xdr:to>
      <xdr:col>23</xdr:col>
      <xdr:colOff>133350</xdr:colOff>
      <xdr:row>82</xdr:row>
      <xdr:rowOff>91801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142944"/>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55589</xdr:rowOff>
    </xdr:from>
    <xdr:to>
      <xdr:col>19</xdr:col>
      <xdr:colOff>133350</xdr:colOff>
      <xdr:row>82</xdr:row>
      <xdr:rowOff>84044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114489"/>
          <a:ext cx="889000" cy="2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43644</xdr:rowOff>
    </xdr:from>
    <xdr:to>
      <xdr:col>15</xdr:col>
      <xdr:colOff>82550</xdr:colOff>
      <xdr:row>82</xdr:row>
      <xdr:rowOff>55589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4102544"/>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138334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166680</xdr:rowOff>
    </xdr:from>
    <xdr:to>
      <xdr:col>11</xdr:col>
      <xdr:colOff>31750</xdr:colOff>
      <xdr:row>82</xdr:row>
      <xdr:rowOff>43644</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054130"/>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41001</xdr:rowOff>
    </xdr:from>
    <xdr:to>
      <xdr:col>23</xdr:col>
      <xdr:colOff>184150</xdr:colOff>
      <xdr:row>82</xdr:row>
      <xdr:rowOff>142601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0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57528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394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33244</xdr:rowOff>
    </xdr:from>
    <xdr:to>
      <xdr:col>19</xdr:col>
      <xdr:colOff>184150</xdr:colOff>
      <xdr:row>82</xdr:row>
      <xdr:rowOff>134844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0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145021</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386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4789</xdr:rowOff>
    </xdr:from>
    <xdr:to>
      <xdr:col>15</xdr:col>
      <xdr:colOff>133350</xdr:colOff>
      <xdr:row>82</xdr:row>
      <xdr:rowOff>106389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0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116566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83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164294</xdr:rowOff>
    </xdr:from>
    <xdr:to>
      <xdr:col>11</xdr:col>
      <xdr:colOff>82550</xdr:colOff>
      <xdr:row>82</xdr:row>
      <xdr:rowOff>94444</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0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104621</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8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115880</xdr:rowOff>
    </xdr:from>
    <xdr:to>
      <xdr:col>7</xdr:col>
      <xdr:colOff>31750</xdr:colOff>
      <xdr:row>82</xdr:row>
      <xdr:rowOff>46030</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0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56207</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77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類似団体平均や全国市平均を上回っているものの、職員数は類似団体平均や全国平均を大きく下回っている状況である。今後も人事院勧告等に準じた給与改定などによる適正な給与管理に努めていく。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100541</xdr:rowOff>
    </xdr:from>
    <xdr:to>
      <xdr:col>81</xdr:col>
      <xdr:colOff>44450</xdr:colOff>
      <xdr:row>88</xdr:row>
      <xdr:rowOff>100541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1881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100541</xdr:rowOff>
    </xdr:from>
    <xdr:to>
      <xdr:col>77</xdr:col>
      <xdr:colOff>44450</xdr:colOff>
      <xdr:row>88</xdr:row>
      <xdr:rowOff>100541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100541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50876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120650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0876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49741</xdr:rowOff>
    </xdr:from>
    <xdr:to>
      <xdr:col>81</xdr:col>
      <xdr:colOff>95250</xdr:colOff>
      <xdr:row>88</xdr:row>
      <xdr:rowOff>151341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117068</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03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49741</xdr:rowOff>
    </xdr:from>
    <xdr:to>
      <xdr:col>77</xdr:col>
      <xdr:colOff>95250</xdr:colOff>
      <xdr:row>88</xdr:row>
      <xdr:rowOff>151341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136118</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22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定員適正化計画に基づき定員管理を実施し、人口千人当たり職員数は類似団体平均・全国平均を下回っている。今後も引き続き適正な定員管理に努めていく。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27813</xdr:rowOff>
    </xdr:from>
    <xdr:to>
      <xdr:col>81</xdr:col>
      <xdr:colOff>44450</xdr:colOff>
      <xdr:row>60</xdr:row>
      <xdr:rowOff>42291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31481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108094</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37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42291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44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43705</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37465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24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65549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49530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244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51071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55897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148463</xdr:rowOff>
    </xdr:from>
    <xdr:to>
      <xdr:col>81</xdr:col>
      <xdr:colOff>95250</xdr:colOff>
      <xdr:row>60</xdr:row>
      <xdr:rowOff>78613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69740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162941</xdr:rowOff>
    </xdr:from>
    <xdr:to>
      <xdr:col>77</xdr:col>
      <xdr:colOff>95250</xdr:colOff>
      <xdr:row>60</xdr:row>
      <xdr:rowOff>93091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103268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実質公債費比率は、前年に比べ０．３ポイント増加し４．１％となった。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分子の増加要因となる元利償還金が減少したものの、減少要因である特定財源も減少したため、結果的には分子が増加となった。</a:t>
          </a:r>
        </a:p>
        <a:p>
          <a:r>
            <a:rPr kumimoji="1" lang="ja-JP" altLang="en-US" sz="1300">
              <a:latin typeface="ＭＳ Ｐゴシック" panose="020B0600070205080204" pitchFamily="50" charset="-128"/>
              <a:ea typeface="ＭＳ Ｐゴシック" panose="020B0600070205080204" pitchFamily="50" charset="-128"/>
            </a:rPr>
            <a:t>また、分母の増加要因である臨時財政対策債が減少したものの、同じく増加要因である標準税収入額が大きく増加したため、分母も増加したことによる。</a:t>
          </a:r>
        </a:p>
        <a:p>
          <a:r>
            <a:rPr kumimoji="1" lang="ja-JP" altLang="en-US" sz="1300">
              <a:latin typeface="ＭＳ Ｐゴシック" panose="020B0600070205080204" pitchFamily="50" charset="-128"/>
              <a:ea typeface="ＭＳ Ｐゴシック" panose="020B0600070205080204" pitchFamily="50" charset="-128"/>
            </a:rPr>
            <a:t>なお、類似団体平均は大きく下回っている。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141732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6278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112776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6182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122428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38</xdr:row>
      <xdr:rowOff>132080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将来負担比率は、前年に比べ１．１ポイント増加し２６．６％となった。</a:t>
          </a:r>
        </a:p>
        <a:p>
          <a:r>
            <a:rPr kumimoji="1" lang="ja-JP" altLang="en-US" sz="1300">
              <a:latin typeface="ＭＳ Ｐゴシック" panose="020B0600070205080204" pitchFamily="50" charset="-128"/>
              <a:ea typeface="ＭＳ Ｐゴシック" panose="020B0600070205080204" pitchFamily="50" charset="-128"/>
            </a:rPr>
            <a:t>前年に比べ増加しているものの、類似団体平均は大きく下回っている。主な要因としては、地方債残高の減少や基金の積み増しがあげられる。今後においても将来負担額の抑制を図るため、充当可能財源等の確保に努めるとともに起債に当たっては、地方債現在高をコントロールさせるようプライマリーバランスなどを考慮し、将来に過度の負担を残さないよう配慮す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34471</xdr:rowOff>
    </xdr:from>
    <xdr:to>
      <xdr:col>81</xdr:col>
      <xdr:colOff>44450</xdr:colOff>
      <xdr:row>15</xdr:row>
      <xdr:rowOff>47111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06221"/>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79604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82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34471</xdr:rowOff>
    </xdr:from>
    <xdr:to>
      <xdr:col>77</xdr:col>
      <xdr:colOff>44450</xdr:colOff>
      <xdr:row>15</xdr:row>
      <xdr:rowOff>137886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062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44286</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95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137886</xdr:rowOff>
    </xdr:from>
    <xdr:to>
      <xdr:col>72</xdr:col>
      <xdr:colOff>203200</xdr:colOff>
      <xdr:row>16</xdr:row>
      <xdr:rowOff>54912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09636"/>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6609</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4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54912</xdr:rowOff>
    </xdr:from>
    <xdr:to>
      <xdr:col>68</xdr:col>
      <xdr:colOff>152400</xdr:colOff>
      <xdr:row>16</xdr:row>
      <xdr:rowOff>107769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98112"/>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167761</xdr:rowOff>
    </xdr:from>
    <xdr:to>
      <xdr:col>81</xdr:col>
      <xdr:colOff>95250</xdr:colOff>
      <xdr:row>15</xdr:row>
      <xdr:rowOff>97911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6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12838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1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155121</xdr:rowOff>
    </xdr:from>
    <xdr:to>
      <xdr:col>77</xdr:col>
      <xdr:colOff>95250</xdr:colOff>
      <xdr:row>15</xdr:row>
      <xdr:rowOff>85271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95448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2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87086</xdr:rowOff>
    </xdr:from>
    <xdr:to>
      <xdr:col>73</xdr:col>
      <xdr:colOff>44450</xdr:colOff>
      <xdr:row>16</xdr:row>
      <xdr:rowOff>17236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27413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4112</xdr:rowOff>
    </xdr:from>
    <xdr:to>
      <xdr:col>68</xdr:col>
      <xdr:colOff>203200</xdr:colOff>
      <xdr:row>16</xdr:row>
      <xdr:rowOff>105712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90489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3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56969</xdr:rowOff>
    </xdr:from>
    <xdr:to>
      <xdr:col>64</xdr:col>
      <xdr:colOff>152400</xdr:colOff>
      <xdr:row>16</xdr:row>
      <xdr:rowOff>158569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0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143346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8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すると０．４％減であるが、類似団体平均を上回っている。要因としては、人口千人当たり職員数が少ないため、一般職非常勤職員報酬の額が比較的大きいことなどが考えられる。今後も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20865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20865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09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094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39</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48186"/>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141515</xdr:rowOff>
    </xdr:from>
    <xdr:to>
      <xdr:col>20</xdr:col>
      <xdr:colOff>38100</xdr:colOff>
      <xdr:row>39</xdr:row>
      <xdr:rowOff>71665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56442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前年に比べ０．５ポイント減少したものの、依然として類似団体平均に比べ高くなっている。引き続き、市民サービスの向上に力を入れると同時に、経費削減の努力も行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21</xdr:row>
      <xdr:rowOff>6350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638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149877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6350</xdr:rowOff>
    </xdr:from>
    <xdr:to>
      <xdr:col>82</xdr:col>
      <xdr:colOff>196850</xdr:colOff>
      <xdr:row>21</xdr:row>
      <xdr:rowOff>6350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0</xdr:rowOff>
    </xdr:from>
    <xdr:to>
      <xdr:col>82</xdr:col>
      <xdr:colOff>107950</xdr:colOff>
      <xdr:row>20</xdr:row>
      <xdr:rowOff>63500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29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0</xdr:rowOff>
    </xdr:from>
    <xdr:to>
      <xdr:col>78</xdr:col>
      <xdr:colOff>69850</xdr:colOff>
      <xdr:row>20</xdr:row>
      <xdr:rowOff>63500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2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21</xdr:row>
      <xdr:rowOff>31750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29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44450</xdr:rowOff>
    </xdr:from>
    <xdr:to>
      <xdr:col>74</xdr:col>
      <xdr:colOff>31750</xdr:colOff>
      <xdr:row>17</xdr:row>
      <xdr:rowOff>146050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156227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31750</xdr:rowOff>
    </xdr:from>
    <xdr:to>
      <xdr:col>69</xdr:col>
      <xdr:colOff>92075</xdr:colOff>
      <xdr:row>22</xdr:row>
      <xdr:rowOff>25400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632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107950</xdr:rowOff>
    </xdr:from>
    <xdr:to>
      <xdr:col>69</xdr:col>
      <xdr:colOff>142875</xdr:colOff>
      <xdr:row>18</xdr:row>
      <xdr:rowOff>38100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120650</xdr:rowOff>
    </xdr:from>
    <xdr:to>
      <xdr:col>82</xdr:col>
      <xdr:colOff>158750</xdr:colOff>
      <xdr:row>20</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92727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12700</xdr:rowOff>
    </xdr:from>
    <xdr:to>
      <xdr:col>78</xdr:col>
      <xdr:colOff>120650</xdr:colOff>
      <xdr:row>20</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99077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2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120650</xdr:rowOff>
    </xdr:from>
    <xdr:to>
      <xdr:col>74</xdr:col>
      <xdr:colOff>31750</xdr:colOff>
      <xdr:row>20</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152400</xdr:rowOff>
    </xdr:from>
    <xdr:to>
      <xdr:col>69</xdr:col>
      <xdr:colOff>142875</xdr:colOff>
      <xdr:row>21</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67327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146050</xdr:rowOff>
    </xdr:from>
    <xdr:to>
      <xdr:col>65</xdr:col>
      <xdr:colOff>53975</xdr:colOff>
      <xdr:row>22</xdr:row>
      <xdr:rowOff>76200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7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60977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83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扶助費に係る経常収支比率が類似団体平均を上回り、かつ上昇傾向にある。この要因として、子どものための教育・保育給付負担金の増加などの社会保障関係経費の額が膨らんでいることが挙げられる。</a:t>
          </a:r>
        </a:p>
        <a:p>
          <a:r>
            <a:rPr kumimoji="1" lang="ja-JP" altLang="en-US" sz="1300">
              <a:latin typeface="ＭＳ Ｐゴシック" panose="020B0600070205080204" pitchFamily="50" charset="-128"/>
              <a:ea typeface="ＭＳ Ｐゴシック" panose="020B0600070205080204" pitchFamily="50" charset="-128"/>
            </a:rPr>
            <a:t>扶助費の大幅な削減は難しいことから、今後も上昇傾向が続くものと考える。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129722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03844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91622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100892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78922</xdr:rowOff>
    </xdr:from>
    <xdr:to>
      <xdr:col>24</xdr:col>
      <xdr:colOff>76200</xdr:colOff>
      <xdr:row>60</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50999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6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43543</xdr:rowOff>
    </xdr:from>
    <xdr:to>
      <xdr:col>20</xdr:col>
      <xdr:colOff>38100</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129920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40822</xdr:rowOff>
    </xdr:from>
    <xdr:to>
      <xdr:col>11</xdr:col>
      <xdr:colOff>60325</xdr:colOff>
      <xdr:row>57</xdr:row>
      <xdr:rowOff>142422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127199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現時点では各平均値よりも良好なものとなっているが、楽観視はできない。今後も各特別会計への繰出金の内容を精査するとともに、各特別会計の事業内容についても経費削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4535</xdr:rowOff>
    </xdr:from>
    <xdr:to>
      <xdr:col>82</xdr:col>
      <xdr:colOff>107950</xdr:colOff>
      <xdr:row>55</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110672</xdr:rowOff>
    </xdr:from>
    <xdr:to>
      <xdr:col>78</xdr:col>
      <xdr:colOff>69850</xdr:colOff>
      <xdr:row>55</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110672</xdr:rowOff>
    </xdr:from>
    <xdr:to>
      <xdr:col>73</xdr:col>
      <xdr:colOff>180975</xdr:colOff>
      <xdr:row>55</xdr:row>
      <xdr:rowOff>4535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78015</xdr:rowOff>
    </xdr:from>
    <xdr:to>
      <xdr:col>69</xdr:col>
      <xdr:colOff>92075</xdr:colOff>
      <xdr:row>55</xdr:row>
      <xdr:rowOff>4535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125185</xdr:rowOff>
    </xdr:from>
    <xdr:to>
      <xdr:col>78</xdr:col>
      <xdr:colOff>120650</xdr:colOff>
      <xdr:row>55</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65512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59872</xdr:rowOff>
    </xdr:from>
    <xdr:to>
      <xdr:col>74</xdr:col>
      <xdr:colOff>31750</xdr:colOff>
      <xdr:row>54</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125185</xdr:rowOff>
    </xdr:from>
    <xdr:to>
      <xdr:col>69</xdr:col>
      <xdr:colOff>142875</xdr:colOff>
      <xdr:row>55</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65512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27215</xdr:rowOff>
    </xdr:from>
    <xdr:to>
      <xdr:col>65</xdr:col>
      <xdr:colOff>53975</xdr:colOff>
      <xdr:row>54</xdr:row>
      <xdr:rowOff>128815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138992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補助費等に係る経常収支比率については、前年に比べ０．５ポイント減少し、類似団体平均と比べても低い状況である。</a:t>
          </a:r>
        </a:p>
        <a:p>
          <a:r>
            <a:rPr kumimoji="1" lang="ja-JP" altLang="en-US" sz="1300">
              <a:latin typeface="ＭＳ Ｐゴシック" panose="020B0600070205080204" pitchFamily="50" charset="-128"/>
              <a:ea typeface="ＭＳ Ｐゴシック" panose="020B0600070205080204" pitchFamily="50" charset="-128"/>
            </a:rPr>
            <a:t>要因としては、一部事務組合負担金などの補助費等が減少していることが考えられる。今後も事業の精査を行っていく。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73660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5671800" y="6207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73660</xdr:rowOff>
    </xdr:from>
    <xdr:to>
      <xdr:col>78</xdr:col>
      <xdr:colOff>69850</xdr:colOff>
      <xdr:row>36</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4782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8890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公債費の経常収支比率は前年と比較して０．２ポイント減少しており、類似団体平均よりも良好である。</a:t>
          </a:r>
        </a:p>
        <a:p>
          <a:r>
            <a:rPr kumimoji="1" lang="ja-JP" altLang="en-US" sz="1300">
              <a:latin typeface="ＭＳ Ｐゴシック" panose="020B0600070205080204" pitchFamily="50" charset="-128"/>
              <a:ea typeface="ＭＳ Ｐゴシック" panose="020B0600070205080204" pitchFamily="50" charset="-128"/>
            </a:rPr>
            <a:t>今後、大型事業の元金償還が始まれば、償還経費が増加することも考えられるが、近年は償還経費以上に起債をしないよう努めていることから、数値は減少傾向になると考える。今後も十分な精査のうえ、必要に応じて起債するよう努める。</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a:extLst>
            <a:ext uri="{FF2B5EF4-FFF2-40B4-BE49-F238E27FC236}">
              <a16:creationId xmlns:a16="http://schemas.microsoft.com/office/drawing/2014/main" id="{00000000-0008-0000-0400-00007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4" name="公債費最小値テキスト">
          <a:extLst>
            <a:ext uri="{FF2B5EF4-FFF2-40B4-BE49-F238E27FC236}">
              <a16:creationId xmlns:a16="http://schemas.microsoft.com/office/drawing/2014/main" id="{00000000-0008-0000-0400-000076010000}"/>
            </a:ext>
          </a:extLst>
        </xdr:cNvPr>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6" name="公債費最大値テキスト">
          <a:extLst>
            <a:ext uri="{FF2B5EF4-FFF2-40B4-BE49-F238E27FC236}">
              <a16:creationId xmlns:a16="http://schemas.microsoft.com/office/drawing/2014/main" id="{00000000-0008-0000-0400-000078010000}"/>
            </a:ext>
          </a:extLst>
        </xdr:cNvPr>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116115</xdr:rowOff>
    </xdr:from>
    <xdr:to>
      <xdr:col>24</xdr:col>
      <xdr:colOff>25400</xdr:colOff>
      <xdr:row>74</xdr:row>
      <xdr:rowOff>137885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987800" y="12803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79" name="公債費平均値テキスト">
          <a:extLst>
            <a:ext uri="{FF2B5EF4-FFF2-40B4-BE49-F238E27FC236}">
              <a16:creationId xmlns:a16="http://schemas.microsoft.com/office/drawing/2014/main" id="{00000000-0008-0000-0400-00007B010000}"/>
            </a:ext>
          </a:extLst>
        </xdr:cNvPr>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137885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3098800" y="12814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86178</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2209800" y="12814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86178</xdr:rowOff>
    </xdr:from>
    <xdr:to>
      <xdr:col>11</xdr:col>
      <xdr:colOff>9525</xdr:colOff>
      <xdr:row>75</xdr:row>
      <xdr:rowOff>129722</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1320800" y="12944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65315</xdr:rowOff>
    </xdr:from>
    <xdr:to>
      <xdr:col>24</xdr:col>
      <xdr:colOff>76200</xdr:colOff>
      <xdr:row>74</xdr:row>
      <xdr:rowOff>166915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47752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81842</xdr:rowOff>
    </xdr:from>
    <xdr:ext cx="762000" cy="259045"/>
    <xdr:sp macro="" textlink="">
      <xdr:nvSpPr>
        <xdr:cNvPr id="398" name="公債費該当値テキスト">
          <a:extLst>
            <a:ext uri="{FF2B5EF4-FFF2-40B4-BE49-F238E27FC236}">
              <a16:creationId xmlns:a16="http://schemas.microsoft.com/office/drawing/2014/main" id="{00000000-0008-0000-0400-00008E010000}"/>
            </a:ext>
          </a:extLst>
        </xdr:cNvPr>
        <xdr:cNvSpPr txBox="1"/>
      </xdr:nvSpPr>
      <xdr:spPr>
        <a:xfrm>
          <a:off x="49149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87085</xdr:rowOff>
    </xdr:from>
    <xdr:to>
      <xdr:col>20</xdr:col>
      <xdr:colOff>38100</xdr:colOff>
      <xdr:row>75</xdr:row>
      <xdr:rowOff>17235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937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27412</xdr:rowOff>
    </xdr:from>
    <xdr:ext cx="7366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3606800" y="1254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35378</xdr:rowOff>
    </xdr:from>
    <xdr:to>
      <xdr:col>11</xdr:col>
      <xdr:colOff>60325</xdr:colOff>
      <xdr:row>75</xdr:row>
      <xdr:rowOff>136978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147155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78922</xdr:rowOff>
    </xdr:from>
    <xdr:to>
      <xdr:col>6</xdr:col>
      <xdr:colOff>171450</xdr:colOff>
      <xdr:row>76</xdr:row>
      <xdr:rowOff>9072</xdr:rowOff>
    </xdr:to>
    <xdr:sp macro="" textlink="">
      <xdr:nvSpPr>
        <xdr:cNvPr id="405" name="楕円 404">
          <a:extLst>
            <a:ext uri="{FF2B5EF4-FFF2-40B4-BE49-F238E27FC236}">
              <a16:creationId xmlns:a16="http://schemas.microsoft.com/office/drawing/2014/main" id="{00000000-0008-0000-0400-000095010000}"/>
            </a:ext>
          </a:extLst>
        </xdr:cNvPr>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19249</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939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公債費以外に係る経常収支比率については類似団体平均を上回っているが、これは主に扶助費及び物件費に係る経常収支比率が高いことに起因する。</a:t>
          </a:r>
        </a:p>
      </xdr:txBody>
    </xdr:sp>
    <xdr:clientData/>
  </xdr:twoCellAnchor>
  <xdr:oneCellAnchor>
    <xdr:from>
      <xdr:col>62</xdr:col>
      <xdr:colOff>6350</xdr:colOff>
      <xdr:row>69</xdr:row>
      <xdr:rowOff>107950</xdr:rowOff>
    </xdr:from>
    <xdr:ext cx="298543" cy="225703"/>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a:extLst>
            <a:ext uri="{FF2B5EF4-FFF2-40B4-BE49-F238E27FC236}">
              <a16:creationId xmlns:a16="http://schemas.microsoft.com/office/drawing/2014/main" id="{00000000-0008-0000-0400-0000B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5" name="公債費以外最小値テキスト">
          <a:extLst>
            <a:ext uri="{FF2B5EF4-FFF2-40B4-BE49-F238E27FC236}">
              <a16:creationId xmlns:a16="http://schemas.microsoft.com/office/drawing/2014/main" id="{00000000-0008-0000-0400-0000B3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7" name="公債費以外最大値テキスト">
          <a:extLst>
            <a:ext uri="{FF2B5EF4-FFF2-40B4-BE49-F238E27FC236}">
              <a16:creationId xmlns:a16="http://schemas.microsoft.com/office/drawing/2014/main" id="{00000000-0008-0000-0400-0000B5010000}"/>
            </a:ext>
          </a:extLst>
        </xdr:cNvPr>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20320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5671800" y="1330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69867</xdr:rowOff>
    </xdr:from>
    <xdr:ext cx="762000" cy="259045"/>
    <xdr:sp macro="" textlink="">
      <xdr:nvSpPr>
        <xdr:cNvPr id="440" name="公債費以外平均値テキスト">
          <a:extLst>
            <a:ext uri="{FF2B5EF4-FFF2-40B4-BE49-F238E27FC236}">
              <a16:creationId xmlns:a16="http://schemas.microsoft.com/office/drawing/2014/main" id="{00000000-0008-0000-0400-0000B8010000}"/>
            </a:ext>
          </a:extLst>
        </xdr:cNvPr>
        <xdr:cNvSpPr txBox="1"/>
      </xdr:nvSpPr>
      <xdr:spPr>
        <a:xfrm>
          <a:off x="16598900" y="1258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119380</xdr:rowOff>
    </xdr:from>
    <xdr:to>
      <xdr:col>78</xdr:col>
      <xdr:colOff>69850</xdr:colOff>
      <xdr:row>77</xdr:row>
      <xdr:rowOff>100330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4782800" y="131495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134637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77</xdr:row>
      <xdr:rowOff>92711</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893800" y="131495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119397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92711</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004800" y="132257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1" name="フローチャート: 判断 450">
          <a:extLst>
            <a:ext uri="{FF2B5EF4-FFF2-40B4-BE49-F238E27FC236}">
              <a16:creationId xmlns:a16="http://schemas.microsoft.com/office/drawing/2014/main" id="{00000000-0008-0000-0400-0000C3010000}"/>
            </a:ext>
          </a:extLst>
        </xdr:cNvPr>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81297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140970</xdr:rowOff>
    </xdr:from>
    <xdr:to>
      <xdr:col>82</xdr:col>
      <xdr:colOff>158750</xdr:colOff>
      <xdr:row>78</xdr:row>
      <xdr:rowOff>71120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113047</xdr:rowOff>
    </xdr:from>
    <xdr:ext cx="762000" cy="259045"/>
    <xdr:sp macro="" textlink="">
      <xdr:nvSpPr>
        <xdr:cNvPr id="459" name="公債費以外該当値テキスト">
          <a:extLst>
            <a:ext uri="{FF2B5EF4-FFF2-40B4-BE49-F238E27FC236}">
              <a16:creationId xmlns:a16="http://schemas.microsoft.com/office/drawing/2014/main" id="{00000000-0008-0000-0400-0000CB010000}"/>
            </a:ext>
          </a:extLst>
        </xdr:cNvPr>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154957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4401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6" name="楕円 465">
          <a:extLst>
            <a:ext uri="{FF2B5EF4-FFF2-40B4-BE49-F238E27FC236}">
              <a16:creationId xmlns:a16="http://schemas.microsoft.com/office/drawing/2014/main" id="{00000000-0008-0000-0400-0000D2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7" name="テキスト ボックス 466">
          <a:extLst>
            <a:ext uri="{FF2B5EF4-FFF2-40B4-BE49-F238E27FC236}">
              <a16:creationId xmlns:a16="http://schemas.microsoft.com/office/drawing/2014/main" id="{00000000-0008-0000-0400-0000D3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75674</xdr:rowOff>
    </xdr:from>
    <xdr:to>
      <xdr:col>29</xdr:col>
      <xdr:colOff>127000</xdr:colOff>
      <xdr:row>19</xdr:row>
      <xdr:rowOff>77535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80849"/>
          <a:ext cx="6477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77535</xdr:rowOff>
    </xdr:from>
    <xdr:to>
      <xdr:col>26</xdr:col>
      <xdr:colOff>50800</xdr:colOff>
      <xdr:row>19</xdr:row>
      <xdr:rowOff>104641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82710"/>
          <a:ext cx="698500" cy="2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104641</xdr:rowOff>
    </xdr:from>
    <xdr:to>
      <xdr:col>22</xdr:col>
      <xdr:colOff>114300</xdr:colOff>
      <xdr:row>19</xdr:row>
      <xdr:rowOff>130081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9816"/>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150269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130081</xdr:rowOff>
    </xdr:from>
    <xdr:to>
      <xdr:col>18</xdr:col>
      <xdr:colOff>177800</xdr:colOff>
      <xdr:row>20</xdr:row>
      <xdr:rowOff>36681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5256"/>
          <a:ext cx="698500" cy="7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42696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86555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24874</xdr:rowOff>
    </xdr:from>
    <xdr:to>
      <xdr:col>29</xdr:col>
      <xdr:colOff>177800</xdr:colOff>
      <xdr:row>19</xdr:row>
      <xdr:rowOff>126474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3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104901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8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26735</xdr:rowOff>
    </xdr:from>
    <xdr:to>
      <xdr:col>26</xdr:col>
      <xdr:colOff>101600</xdr:colOff>
      <xdr:row>19</xdr:row>
      <xdr:rowOff>128335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3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113112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53841</xdr:rowOff>
    </xdr:from>
    <xdr:to>
      <xdr:col>22</xdr:col>
      <xdr:colOff>165100</xdr:colOff>
      <xdr:row>19</xdr:row>
      <xdr:rowOff>155441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140218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79281</xdr:rowOff>
    </xdr:from>
    <xdr:to>
      <xdr:col>19</xdr:col>
      <xdr:colOff>38100</xdr:colOff>
      <xdr:row>20</xdr:row>
      <xdr:rowOff>9431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165658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7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157331</xdr:rowOff>
    </xdr:from>
    <xdr:to>
      <xdr:col>15</xdr:col>
      <xdr:colOff>101600</xdr:colOff>
      <xdr:row>20</xdr:row>
      <xdr:rowOff>87481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6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72258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4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152794</xdr:rowOff>
    </xdr:from>
    <xdr:to>
      <xdr:col>29</xdr:col>
      <xdr:colOff>127000</xdr:colOff>
      <xdr:row>37</xdr:row>
      <xdr:rowOff>193980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77494"/>
          <a:ext cx="6477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193980</xdr:rowOff>
    </xdr:from>
    <xdr:to>
      <xdr:col>26</xdr:col>
      <xdr:colOff>50800</xdr:colOff>
      <xdr:row>37</xdr:row>
      <xdr:rowOff>196685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18680"/>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196685</xdr:rowOff>
    </xdr:from>
    <xdr:to>
      <xdr:col>22</xdr:col>
      <xdr:colOff>114300</xdr:colOff>
      <xdr:row>37</xdr:row>
      <xdr:rowOff>216916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21385"/>
          <a:ext cx="698500" cy="20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152316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213182</xdr:rowOff>
    </xdr:from>
    <xdr:to>
      <xdr:col>18</xdr:col>
      <xdr:colOff>177800</xdr:colOff>
      <xdr:row>37</xdr:row>
      <xdr:rowOff>216916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37882"/>
          <a:ext cx="698500" cy="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218991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145381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101994</xdr:rowOff>
    </xdr:from>
    <xdr:to>
      <xdr:col>29</xdr:col>
      <xdr:colOff>177800</xdr:colOff>
      <xdr:row>37</xdr:row>
      <xdr:rowOff>203594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26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74071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143180</xdr:rowOff>
    </xdr:from>
    <xdr:to>
      <xdr:col>26</xdr:col>
      <xdr:colOff>101600</xdr:colOff>
      <xdr:row>37</xdr:row>
      <xdr:rowOff>244780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6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229557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5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145885</xdr:rowOff>
    </xdr:from>
    <xdr:to>
      <xdr:col>22</xdr:col>
      <xdr:colOff>165100</xdr:colOff>
      <xdr:row>37</xdr:row>
      <xdr:rowOff>247485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70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232262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56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166116</xdr:rowOff>
    </xdr:from>
    <xdr:to>
      <xdr:col>19</xdr:col>
      <xdr:colOff>38100</xdr:colOff>
      <xdr:row>37</xdr:row>
      <xdr:rowOff>267716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90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252493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162382</xdr:rowOff>
    </xdr:from>
    <xdr:to>
      <xdr:col>15</xdr:col>
      <xdr:colOff>101600</xdr:colOff>
      <xdr:row>37</xdr:row>
      <xdr:rowOff>263982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87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248759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7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110962</xdr:rowOff>
    </xdr:from>
    <xdr:to>
      <xdr:col>24</xdr:col>
      <xdr:colOff>63500</xdr:colOff>
      <xdr:row>37</xdr:row>
      <xdr:rowOff>114946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54612"/>
          <a:ext cx="8382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38658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110962</xdr:rowOff>
    </xdr:from>
    <xdr:to>
      <xdr:col>19</xdr:col>
      <xdr:colOff>177800</xdr:colOff>
      <xdr:row>37</xdr:row>
      <xdr:rowOff>126278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546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131426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126278</xdr:rowOff>
    </xdr:from>
    <xdr:to>
      <xdr:col>15</xdr:col>
      <xdr:colOff>50800</xdr:colOff>
      <xdr:row>37</xdr:row>
      <xdr:rowOff>136630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69928"/>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46191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136630</xdr:rowOff>
    </xdr:from>
    <xdr:to>
      <xdr:col>10</xdr:col>
      <xdr:colOff>114300</xdr:colOff>
      <xdr:row>38</xdr:row>
      <xdr:rowOff>158739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80280"/>
          <a:ext cx="889000" cy="19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64146</xdr:rowOff>
    </xdr:from>
    <xdr:to>
      <xdr:col>24</xdr:col>
      <xdr:colOff>114300</xdr:colOff>
      <xdr:row>37</xdr:row>
      <xdr:rowOff>165746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42573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60162</xdr:rowOff>
    </xdr:from>
    <xdr:to>
      <xdr:col>20</xdr:col>
      <xdr:colOff>38100</xdr:colOff>
      <xdr:row>37</xdr:row>
      <xdr:rowOff>161762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152888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75478</xdr:rowOff>
    </xdr:from>
    <xdr:to>
      <xdr:col>15</xdr:col>
      <xdr:colOff>101600</xdr:colOff>
      <xdr:row>38</xdr:row>
      <xdr:rowOff>5628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168205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1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85830</xdr:rowOff>
    </xdr:from>
    <xdr:to>
      <xdr:col>10</xdr:col>
      <xdr:colOff>165100</xdr:colOff>
      <xdr:row>38</xdr:row>
      <xdr:rowOff>15980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2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107939</xdr:rowOff>
    </xdr:from>
    <xdr:to>
      <xdr:col>6</xdr:col>
      <xdr:colOff>38100</xdr:colOff>
      <xdr:row>39</xdr:row>
      <xdr:rowOff>38089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29216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148779</xdr:rowOff>
    </xdr:from>
    <xdr:to>
      <xdr:col>24</xdr:col>
      <xdr:colOff>63500</xdr:colOff>
      <xdr:row>56</xdr:row>
      <xdr:rowOff>163050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9979"/>
          <a:ext cx="838200" cy="1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163050</xdr:rowOff>
    </xdr:from>
    <xdr:to>
      <xdr:col>19</xdr:col>
      <xdr:colOff>177800</xdr:colOff>
      <xdr:row>57</xdr:row>
      <xdr:rowOff>10084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64250"/>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10084</xdr:rowOff>
    </xdr:from>
    <xdr:to>
      <xdr:col>15</xdr:col>
      <xdr:colOff>50800</xdr:colOff>
      <xdr:row>57</xdr:row>
      <xdr:rowOff>21710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82734"/>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83987</xdr:rowOff>
    </xdr:from>
    <xdr:to>
      <xdr:col>10</xdr:col>
      <xdr:colOff>114300</xdr:colOff>
      <xdr:row>57</xdr:row>
      <xdr:rowOff>21710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685187"/>
          <a:ext cx="889000" cy="10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97979</xdr:rowOff>
    </xdr:from>
    <xdr:to>
      <xdr:col>24</xdr:col>
      <xdr:colOff>114300</xdr:colOff>
      <xdr:row>57</xdr:row>
      <xdr:rowOff>28129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76406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112250</xdr:rowOff>
    </xdr:from>
    <xdr:to>
      <xdr:col>20</xdr:col>
      <xdr:colOff>38100</xdr:colOff>
      <xdr:row>57</xdr:row>
      <xdr:rowOff>42400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33527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130734</xdr:rowOff>
    </xdr:from>
    <xdr:to>
      <xdr:col>15</xdr:col>
      <xdr:colOff>101600</xdr:colOff>
      <xdr:row>57</xdr:row>
      <xdr:rowOff>60884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52011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142360</xdr:rowOff>
    </xdr:from>
    <xdr:to>
      <xdr:col>10</xdr:col>
      <xdr:colOff>165100</xdr:colOff>
      <xdr:row>57</xdr:row>
      <xdr:rowOff>72510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89037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5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33187</xdr:rowOff>
    </xdr:from>
    <xdr:to>
      <xdr:col>6</xdr:col>
      <xdr:colOff>38100</xdr:colOff>
      <xdr:row>56</xdr:row>
      <xdr:rowOff>134787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151314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18907</xdr:rowOff>
    </xdr:from>
    <xdr:to>
      <xdr:col>24</xdr:col>
      <xdr:colOff>63500</xdr:colOff>
      <xdr:row>78</xdr:row>
      <xdr:rowOff>30521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2007"/>
          <a:ext cx="8382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18907</xdr:rowOff>
    </xdr:from>
    <xdr:to>
      <xdr:col>19</xdr:col>
      <xdr:colOff>177800</xdr:colOff>
      <xdr:row>78</xdr:row>
      <xdr:rowOff>29835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92007"/>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13055</xdr:rowOff>
    </xdr:from>
    <xdr:to>
      <xdr:col>15</xdr:col>
      <xdr:colOff>50800</xdr:colOff>
      <xdr:row>78</xdr:row>
      <xdr:rowOff>29835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6155"/>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12233</xdr:rowOff>
    </xdr:from>
    <xdr:to>
      <xdr:col>10</xdr:col>
      <xdr:colOff>114300</xdr:colOff>
      <xdr:row>78</xdr:row>
      <xdr:rowOff>13055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85333"/>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35760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6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151171</xdr:rowOff>
    </xdr:from>
    <xdr:to>
      <xdr:col>24</xdr:col>
      <xdr:colOff>114300</xdr:colOff>
      <xdr:row>78</xdr:row>
      <xdr:rowOff>81321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139557</xdr:rowOff>
    </xdr:from>
    <xdr:to>
      <xdr:col>20</xdr:col>
      <xdr:colOff>38100</xdr:colOff>
      <xdr:row>78</xdr:row>
      <xdr:rowOff>69707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60834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3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150485</xdr:rowOff>
    </xdr:from>
    <xdr:to>
      <xdr:col>15</xdr:col>
      <xdr:colOff>101600</xdr:colOff>
      <xdr:row>78</xdr:row>
      <xdr:rowOff>80635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71762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133705</xdr:rowOff>
    </xdr:from>
    <xdr:to>
      <xdr:col>10</xdr:col>
      <xdr:colOff>165100</xdr:colOff>
      <xdr:row>78</xdr:row>
      <xdr:rowOff>63855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54982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54160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140208</xdr:rowOff>
    </xdr:from>
    <xdr:to>
      <xdr:col>24</xdr:col>
      <xdr:colOff>63500</xdr:colOff>
      <xdr:row>97</xdr:row>
      <xdr:rowOff>33719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99408"/>
          <a:ext cx="8382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33719</xdr:rowOff>
    </xdr:from>
    <xdr:to>
      <xdr:col>19</xdr:col>
      <xdr:colOff>177800</xdr:colOff>
      <xdr:row>97</xdr:row>
      <xdr:rowOff>101436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664369"/>
          <a:ext cx="889000" cy="6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101436</xdr:rowOff>
    </xdr:from>
    <xdr:to>
      <xdr:col>15</xdr:col>
      <xdr:colOff>50800</xdr:colOff>
      <xdr:row>97</xdr:row>
      <xdr:rowOff>159183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32086"/>
          <a:ext cx="889000" cy="5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159183</xdr:rowOff>
    </xdr:from>
    <xdr:to>
      <xdr:col>10</xdr:col>
      <xdr:colOff>114300</xdr:colOff>
      <xdr:row>98</xdr:row>
      <xdr:rowOff>36068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89833"/>
          <a:ext cx="889000" cy="4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89408</xdr:rowOff>
    </xdr:from>
    <xdr:to>
      <xdr:col>24</xdr:col>
      <xdr:colOff>114300</xdr:colOff>
      <xdr:row>97</xdr:row>
      <xdr:rowOff>19558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67835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154369</xdr:rowOff>
    </xdr:from>
    <xdr:to>
      <xdr:col>20</xdr:col>
      <xdr:colOff>38100</xdr:colOff>
      <xdr:row>97</xdr:row>
      <xdr:rowOff>84519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75646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50636</xdr:rowOff>
    </xdr:from>
    <xdr:to>
      <xdr:col>15</xdr:col>
      <xdr:colOff>101600</xdr:colOff>
      <xdr:row>97</xdr:row>
      <xdr:rowOff>152236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143363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108383</xdr:rowOff>
    </xdr:from>
    <xdr:to>
      <xdr:col>10</xdr:col>
      <xdr:colOff>165100</xdr:colOff>
      <xdr:row>98</xdr:row>
      <xdr:rowOff>38533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29660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3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156718</xdr:rowOff>
    </xdr:from>
    <xdr:to>
      <xdr:col>6</xdr:col>
      <xdr:colOff>38100</xdr:colOff>
      <xdr:row>98</xdr:row>
      <xdr:rowOff>86868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77995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29229</xdr:rowOff>
    </xdr:from>
    <xdr:to>
      <xdr:col>55</xdr:col>
      <xdr:colOff>0</xdr:colOff>
      <xdr:row>39</xdr:row>
      <xdr:rowOff>42640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71577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161436</xdr:rowOff>
    </xdr:from>
    <xdr:to>
      <xdr:col>50</xdr:col>
      <xdr:colOff>114300</xdr:colOff>
      <xdr:row>39</xdr:row>
      <xdr:rowOff>42640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676536"/>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152902</xdr:rowOff>
    </xdr:from>
    <xdr:to>
      <xdr:col>45</xdr:col>
      <xdr:colOff>177800</xdr:colOff>
      <xdr:row>38</xdr:row>
      <xdr:rowOff>161436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668002"/>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152902</xdr:rowOff>
    </xdr:from>
    <xdr:to>
      <xdr:col>41</xdr:col>
      <xdr:colOff>50800</xdr:colOff>
      <xdr:row>38</xdr:row>
      <xdr:rowOff>156540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68002"/>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149879</xdr:rowOff>
    </xdr:from>
    <xdr:to>
      <xdr:col>55</xdr:col>
      <xdr:colOff>50800</xdr:colOff>
      <xdr:row>39</xdr:row>
      <xdr:rowOff>80029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66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64806</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5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163290</xdr:rowOff>
    </xdr:from>
    <xdr:to>
      <xdr:col>50</xdr:col>
      <xdr:colOff>165100</xdr:colOff>
      <xdr:row>39</xdr:row>
      <xdr:rowOff>93440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6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84567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7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110636</xdr:rowOff>
    </xdr:from>
    <xdr:to>
      <xdr:col>46</xdr:col>
      <xdr:colOff>38100</xdr:colOff>
      <xdr:row>39</xdr:row>
      <xdr:rowOff>40786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6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31913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7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102102</xdr:rowOff>
    </xdr:from>
    <xdr:to>
      <xdr:col>41</xdr:col>
      <xdr:colOff>101600</xdr:colOff>
      <xdr:row>39</xdr:row>
      <xdr:rowOff>32252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23379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105740</xdr:rowOff>
    </xdr:from>
    <xdr:to>
      <xdr:col>36</xdr:col>
      <xdr:colOff>165100</xdr:colOff>
      <xdr:row>39</xdr:row>
      <xdr:rowOff>35890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27017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139382</xdr:rowOff>
    </xdr:from>
    <xdr:to>
      <xdr:col>55</xdr:col>
      <xdr:colOff>0</xdr:colOff>
      <xdr:row>57</xdr:row>
      <xdr:rowOff>141948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12032"/>
          <a:ext cx="838200" cy="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1858</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088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141948</xdr:rowOff>
    </xdr:from>
    <xdr:to>
      <xdr:col>50</xdr:col>
      <xdr:colOff>114300</xdr:colOff>
      <xdr:row>58</xdr:row>
      <xdr:rowOff>49606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914598"/>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131563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49606</xdr:rowOff>
    </xdr:from>
    <xdr:to>
      <xdr:col>45</xdr:col>
      <xdr:colOff>177800</xdr:colOff>
      <xdr:row>58</xdr:row>
      <xdr:rowOff>59601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93706"/>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60329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59601</xdr:rowOff>
    </xdr:from>
    <xdr:to>
      <xdr:col>41</xdr:col>
      <xdr:colOff>50800</xdr:colOff>
      <xdr:row>58</xdr:row>
      <xdr:rowOff>59868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0370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116794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151909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88582</xdr:rowOff>
    </xdr:from>
    <xdr:to>
      <xdr:col>55</xdr:col>
      <xdr:colOff>50800</xdr:colOff>
      <xdr:row>58</xdr:row>
      <xdr:rowOff>18732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3509</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91148</xdr:rowOff>
    </xdr:from>
    <xdr:to>
      <xdr:col>50</xdr:col>
      <xdr:colOff>165100</xdr:colOff>
      <xdr:row>58</xdr:row>
      <xdr:rowOff>21298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170256</xdr:rowOff>
    </xdr:from>
    <xdr:to>
      <xdr:col>46</xdr:col>
      <xdr:colOff>38100</xdr:colOff>
      <xdr:row>58</xdr:row>
      <xdr:rowOff>100406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91533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8801</xdr:rowOff>
    </xdr:from>
    <xdr:to>
      <xdr:col>41</xdr:col>
      <xdr:colOff>101600</xdr:colOff>
      <xdr:row>58</xdr:row>
      <xdr:rowOff>110401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101528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9068</xdr:rowOff>
    </xdr:from>
    <xdr:to>
      <xdr:col>36</xdr:col>
      <xdr:colOff>165100</xdr:colOff>
      <xdr:row>58</xdr:row>
      <xdr:rowOff>110668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101795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118624</xdr:rowOff>
    </xdr:from>
    <xdr:to>
      <xdr:col>55</xdr:col>
      <xdr:colOff>0</xdr:colOff>
      <xdr:row>78</xdr:row>
      <xdr:rowOff>128750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1724"/>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107502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6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107421</xdr:rowOff>
    </xdr:from>
    <xdr:to>
      <xdr:col>50</xdr:col>
      <xdr:colOff>114300</xdr:colOff>
      <xdr:row>78</xdr:row>
      <xdr:rowOff>128750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0521"/>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151912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83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107421</xdr:rowOff>
    </xdr:from>
    <xdr:to>
      <xdr:col>45</xdr:col>
      <xdr:colOff>177800</xdr:colOff>
      <xdr:row>78</xdr:row>
      <xdr:rowOff>122464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80521"/>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36492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72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67824</xdr:rowOff>
    </xdr:from>
    <xdr:to>
      <xdr:col>55</xdr:col>
      <xdr:colOff>50800</xdr:colOff>
      <xdr:row>78</xdr:row>
      <xdr:rowOff>169424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4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154201</xdr:rowOff>
    </xdr:from>
    <xdr:ext cx="378565"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77950</xdr:rowOff>
    </xdr:from>
    <xdr:to>
      <xdr:col>50</xdr:col>
      <xdr:colOff>165100</xdr:colOff>
      <xdr:row>79</xdr:row>
      <xdr:rowOff>8100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170677</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543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56621</xdr:rowOff>
    </xdr:from>
    <xdr:to>
      <xdr:col>46</xdr:col>
      <xdr:colOff>38100</xdr:colOff>
      <xdr:row>78</xdr:row>
      <xdr:rowOff>158221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149348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2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71664</xdr:rowOff>
    </xdr:from>
    <xdr:to>
      <xdr:col>41</xdr:col>
      <xdr:colOff>101600</xdr:colOff>
      <xdr:row>79</xdr:row>
      <xdr:rowOff>1814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164391</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2017" y="13537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77488</xdr:rowOff>
    </xdr:from>
    <xdr:to>
      <xdr:col>55</xdr:col>
      <xdr:colOff>0</xdr:colOff>
      <xdr:row>98</xdr:row>
      <xdr:rowOff>116661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79588"/>
          <a:ext cx="8382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116661</xdr:rowOff>
    </xdr:from>
    <xdr:to>
      <xdr:col>50</xdr:col>
      <xdr:colOff>114300</xdr:colOff>
      <xdr:row>98</xdr:row>
      <xdr:rowOff>125282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918761"/>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125282</xdr:rowOff>
    </xdr:from>
    <xdr:to>
      <xdr:col>45</xdr:col>
      <xdr:colOff>177800</xdr:colOff>
      <xdr:row>99</xdr:row>
      <xdr:rowOff>1250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27382"/>
          <a:ext cx="8890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160197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26688</xdr:rowOff>
    </xdr:from>
    <xdr:to>
      <xdr:col>55</xdr:col>
      <xdr:colOff>50800</xdr:colOff>
      <xdr:row>98</xdr:row>
      <xdr:rowOff>128288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113065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65861</xdr:rowOff>
    </xdr:from>
    <xdr:to>
      <xdr:col>50</xdr:col>
      <xdr:colOff>165100</xdr:colOff>
      <xdr:row>98</xdr:row>
      <xdr:rowOff>167461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158588</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696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74482</xdr:rowOff>
    </xdr:from>
    <xdr:to>
      <xdr:col>46</xdr:col>
      <xdr:colOff>38100</xdr:colOff>
      <xdr:row>99</xdr:row>
      <xdr:rowOff>4632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167209</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69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121900</xdr:rowOff>
    </xdr:from>
    <xdr:to>
      <xdr:col>41</xdr:col>
      <xdr:colOff>101600</xdr:colOff>
      <xdr:row>99</xdr:row>
      <xdr:rowOff>52050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43177</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144208</xdr:rowOff>
    </xdr:from>
    <xdr:ext cx="378565"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4017" y="631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142470</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5017" y="6314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99054</xdr:rowOff>
    </xdr:from>
    <xdr:to>
      <xdr:col>85</xdr:col>
      <xdr:colOff>127000</xdr:colOff>
      <xdr:row>78</xdr:row>
      <xdr:rowOff>105798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5481300" y="1347215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93842</xdr:rowOff>
    </xdr:from>
    <xdr:to>
      <xdr:col>81</xdr:col>
      <xdr:colOff>50800</xdr:colOff>
      <xdr:row>78</xdr:row>
      <xdr:rowOff>99054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46694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60147</xdr:rowOff>
    </xdr:from>
    <xdr:to>
      <xdr:col>76</xdr:col>
      <xdr:colOff>114300</xdr:colOff>
      <xdr:row>78</xdr:row>
      <xdr:rowOff>93842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433247"/>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45425</xdr:rowOff>
    </xdr:from>
    <xdr:to>
      <xdr:col>71</xdr:col>
      <xdr:colOff>177800</xdr:colOff>
      <xdr:row>78</xdr:row>
      <xdr:rowOff>60147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41852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54998</xdr:rowOff>
    </xdr:from>
    <xdr:to>
      <xdr:col>85</xdr:col>
      <xdr:colOff>177800</xdr:colOff>
      <xdr:row>78</xdr:row>
      <xdr:rowOff>156598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4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141375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3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48254</xdr:rowOff>
    </xdr:from>
    <xdr:to>
      <xdr:col>81</xdr:col>
      <xdr:colOff>101600</xdr:colOff>
      <xdr:row>78</xdr:row>
      <xdr:rowOff>149854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140981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5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43042</xdr:rowOff>
    </xdr:from>
    <xdr:to>
      <xdr:col>76</xdr:col>
      <xdr:colOff>165100</xdr:colOff>
      <xdr:row>78</xdr:row>
      <xdr:rowOff>144642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4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135769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5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9347</xdr:rowOff>
    </xdr:from>
    <xdr:to>
      <xdr:col>72</xdr:col>
      <xdr:colOff>38100</xdr:colOff>
      <xdr:row>78</xdr:row>
      <xdr:rowOff>110947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102074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4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166075</xdr:rowOff>
    </xdr:from>
    <xdr:to>
      <xdr:col>67</xdr:col>
      <xdr:colOff>101600</xdr:colOff>
      <xdr:row>78</xdr:row>
      <xdr:rowOff>96225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3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87352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4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67805</xdr:rowOff>
    </xdr:from>
    <xdr:to>
      <xdr:col>85</xdr:col>
      <xdr:colOff>127000</xdr:colOff>
      <xdr:row>98</xdr:row>
      <xdr:rowOff>71540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869905"/>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24795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312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147053</xdr:rowOff>
    </xdr:from>
    <xdr:to>
      <xdr:col>81</xdr:col>
      <xdr:colOff>50800</xdr:colOff>
      <xdr:row>98</xdr:row>
      <xdr:rowOff>71540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777703"/>
          <a:ext cx="889000" cy="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47883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1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147053</xdr:rowOff>
    </xdr:from>
    <xdr:to>
      <xdr:col>76</xdr:col>
      <xdr:colOff>114300</xdr:colOff>
      <xdr:row>98</xdr:row>
      <xdr:rowOff>28600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777703"/>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28600</xdr:rowOff>
    </xdr:from>
    <xdr:to>
      <xdr:col>71</xdr:col>
      <xdr:colOff>177800</xdr:colOff>
      <xdr:row>98</xdr:row>
      <xdr:rowOff>70396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830700"/>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67809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152582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17005</xdr:rowOff>
    </xdr:from>
    <xdr:to>
      <xdr:col>85</xdr:col>
      <xdr:colOff>177800</xdr:colOff>
      <xdr:row>98</xdr:row>
      <xdr:rowOff>118605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103382</xdr:rowOff>
    </xdr:from>
    <xdr:ext cx="469744"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3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20740</xdr:rowOff>
    </xdr:from>
    <xdr:to>
      <xdr:col>81</xdr:col>
      <xdr:colOff>101600</xdr:colOff>
      <xdr:row>98</xdr:row>
      <xdr:rowOff>122340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8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113467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9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96253</xdr:rowOff>
    </xdr:from>
    <xdr:to>
      <xdr:col>76</xdr:col>
      <xdr:colOff>165100</xdr:colOff>
      <xdr:row>98</xdr:row>
      <xdr:rowOff>26403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7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17530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1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149250</xdr:rowOff>
    </xdr:from>
    <xdr:to>
      <xdr:col>72</xdr:col>
      <xdr:colOff>38100</xdr:colOff>
      <xdr:row>98</xdr:row>
      <xdr:rowOff>79400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70527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8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19596</xdr:rowOff>
    </xdr:from>
    <xdr:to>
      <xdr:col>67</xdr:col>
      <xdr:colOff>101600</xdr:colOff>
      <xdr:row>98</xdr:row>
      <xdr:rowOff>121196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112323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91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15837</xdr:rowOff>
    </xdr:from>
    <xdr:to>
      <xdr:col>116</xdr:col>
      <xdr:colOff>63500</xdr:colOff>
      <xdr:row>59</xdr:row>
      <xdr:rowOff>17856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31387"/>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12941</xdr:rowOff>
    </xdr:from>
    <xdr:to>
      <xdr:col>111</xdr:col>
      <xdr:colOff>177800</xdr:colOff>
      <xdr:row>59</xdr:row>
      <xdr:rowOff>15837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28491"/>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10503</xdr:rowOff>
    </xdr:from>
    <xdr:to>
      <xdr:col>107</xdr:col>
      <xdr:colOff>50800</xdr:colOff>
      <xdr:row>59</xdr:row>
      <xdr:rowOff>12941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26053"/>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16756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7265</xdr:rowOff>
    </xdr:from>
    <xdr:to>
      <xdr:col>102</xdr:col>
      <xdr:colOff>114300</xdr:colOff>
      <xdr:row>59</xdr:row>
      <xdr:rowOff>10503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22815"/>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138506</xdr:rowOff>
    </xdr:from>
    <xdr:to>
      <xdr:col>116</xdr:col>
      <xdr:colOff>114300</xdr:colOff>
      <xdr:row>59</xdr:row>
      <xdr:rowOff>68656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53433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9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136487</xdr:rowOff>
    </xdr:from>
    <xdr:to>
      <xdr:col>112</xdr:col>
      <xdr:colOff>38100</xdr:colOff>
      <xdr:row>59</xdr:row>
      <xdr:rowOff>66637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57764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7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133591</xdr:rowOff>
    </xdr:from>
    <xdr:to>
      <xdr:col>107</xdr:col>
      <xdr:colOff>101600</xdr:colOff>
      <xdr:row>59</xdr:row>
      <xdr:rowOff>63741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7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54868</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7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131153</xdr:rowOff>
    </xdr:from>
    <xdr:to>
      <xdr:col>102</xdr:col>
      <xdr:colOff>165100</xdr:colOff>
      <xdr:row>59</xdr:row>
      <xdr:rowOff>61303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52430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67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127915</xdr:rowOff>
    </xdr:from>
    <xdr:to>
      <xdr:col>98</xdr:col>
      <xdr:colOff>38100</xdr:colOff>
      <xdr:row>59</xdr:row>
      <xdr:rowOff>58065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49192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90421</xdr:rowOff>
    </xdr:from>
    <xdr:to>
      <xdr:col>116</xdr:col>
      <xdr:colOff>63500</xdr:colOff>
      <xdr:row>78</xdr:row>
      <xdr:rowOff>104104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463521"/>
          <a:ext cx="8382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70760</xdr:rowOff>
    </xdr:from>
    <xdr:to>
      <xdr:col>111</xdr:col>
      <xdr:colOff>177800</xdr:colOff>
      <xdr:row>78</xdr:row>
      <xdr:rowOff>90421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43860"/>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70760</xdr:rowOff>
    </xdr:from>
    <xdr:to>
      <xdr:col>107</xdr:col>
      <xdr:colOff>50800</xdr:colOff>
      <xdr:row>78</xdr:row>
      <xdr:rowOff>111452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43860"/>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25400</xdr:rowOff>
    </xdr:from>
    <xdr:to>
      <xdr:col>102</xdr:col>
      <xdr:colOff>114300</xdr:colOff>
      <xdr:row>78</xdr:row>
      <xdr:rowOff>111452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98500"/>
          <a:ext cx="889000" cy="8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53304</xdr:rowOff>
    </xdr:from>
    <xdr:to>
      <xdr:col>116</xdr:col>
      <xdr:colOff>114300</xdr:colOff>
      <xdr:row>78</xdr:row>
      <xdr:rowOff>154904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139681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3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39621</xdr:rowOff>
    </xdr:from>
    <xdr:to>
      <xdr:col>112</xdr:col>
      <xdr:colOff>38100</xdr:colOff>
      <xdr:row>78</xdr:row>
      <xdr:rowOff>141221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132348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5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19960</xdr:rowOff>
    </xdr:from>
    <xdr:to>
      <xdr:col>107</xdr:col>
      <xdr:colOff>101600</xdr:colOff>
      <xdr:row>78</xdr:row>
      <xdr:rowOff>121560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112687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60652</xdr:rowOff>
    </xdr:from>
    <xdr:to>
      <xdr:col>102</xdr:col>
      <xdr:colOff>165100</xdr:colOff>
      <xdr:row>78</xdr:row>
      <xdr:rowOff>162252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4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153379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5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146050</xdr:rowOff>
    </xdr:from>
    <xdr:to>
      <xdr:col>98</xdr:col>
      <xdr:colOff>38100</xdr:colOff>
      <xdr:row>78</xdr:row>
      <xdr:rowOff>76200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67327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ja-JP" altLang="ja-JP" sz="1100">
              <a:solidFill>
                <a:schemeClr val="dk1"/>
              </a:solidFill>
              <a:effectLst/>
              <a:latin typeface="+mn-lt"/>
              <a:ea typeface="+mn-ea"/>
              <a:cs typeface="+mn-cs"/>
            </a:rPr>
            <a:t>２９１，０６０円</a:t>
          </a:r>
          <a:r>
            <a:rPr kumimoji="1" lang="ja-JP" altLang="en-US" sz="1300">
              <a:latin typeface="ＭＳ Ｐゴシック" panose="020B0600070205080204" pitchFamily="50" charset="-128"/>
              <a:ea typeface="ＭＳ Ｐゴシック" panose="020B0600070205080204" pitchFamily="50" charset="-128"/>
            </a:rPr>
            <a:t>となっている。朝霞市は人口が微増で推移していることもあり、住民一人当たりのコストで考えると類似団体平均を下回っている費目が多い。しかし、主な構成項目である扶助費は、社会保障関係経費などの増により住民一人当たり９２，９６０円となっており、近年増加傾向にある。一方、公債費に関しては、近年、住民一人当たりの数値が減少傾向にあり、これは、償還経費以上に起債をしないよう努めていることによるもので、類似団体平均も大きく下回っている。</a:t>
          </a:r>
        </a:p>
        <a:p>
          <a:r>
            <a:rPr kumimoji="1" lang="ja-JP" altLang="en-US" sz="1300">
              <a:latin typeface="ＭＳ Ｐゴシック" panose="020B0600070205080204" pitchFamily="50" charset="-128"/>
              <a:ea typeface="ＭＳ Ｐゴシック" panose="020B0600070205080204" pitchFamily="50" charset="-128"/>
            </a:rPr>
            <a:t>減少傾向にはあるが、類似団体平均に近い数値となっている。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埼玉県朝霞市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138,442
134,836
18.34
41,429,044
40,294,955
1,019,428
23,867,884
28,205,425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a:extLst>
            <a:ext uri="{FF2B5EF4-FFF2-40B4-BE49-F238E27FC236}">
              <a16:creationId xmlns:a16="http://schemas.microsoft.com/office/drawing/2014/main" id="{00000000-0008-0000-07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a:extLst>
            <a:ext uri="{FF2B5EF4-FFF2-40B4-BE49-F238E27FC236}">
              <a16:creationId xmlns:a16="http://schemas.microsoft.com/office/drawing/2014/main" id="{00000000-0008-0000-0700-000035000000}"/>
            </a:ext>
          </a:extLst>
        </xdr:cNvPr>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a:extLst>
            <a:ext uri="{FF2B5EF4-FFF2-40B4-BE49-F238E27FC236}">
              <a16:creationId xmlns:a16="http://schemas.microsoft.com/office/drawing/2014/main" id="{00000000-0008-0000-0700-000037000000}"/>
            </a:ext>
          </a:extLst>
        </xdr:cNvPr>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167704</xdr:rowOff>
    </xdr:from>
    <xdr:to>
      <xdr:col>24</xdr:col>
      <xdr:colOff>63500</xdr:colOff>
      <xdr:row>38</xdr:row>
      <xdr:rowOff>5969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3797300" y="6511354"/>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42625</xdr:rowOff>
    </xdr:from>
    <xdr:ext cx="469744" cy="259045"/>
    <xdr:sp macro="" textlink="">
      <xdr:nvSpPr>
        <xdr:cNvPr id="58" name="議会費平均値テキスト">
          <a:extLst>
            <a:ext uri="{FF2B5EF4-FFF2-40B4-BE49-F238E27FC236}">
              <a16:creationId xmlns:a16="http://schemas.microsoft.com/office/drawing/2014/main" id="{00000000-0008-0000-0700-00003A000000}"/>
            </a:ext>
          </a:extLst>
        </xdr:cNvPr>
        <xdr:cNvSpPr txBox="1"/>
      </xdr:nvSpPr>
      <xdr:spPr>
        <a:xfrm>
          <a:off x="4686300" y="5871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a:extLst>
            <a:ext uri="{FF2B5EF4-FFF2-40B4-BE49-F238E27FC236}">
              <a16:creationId xmlns:a16="http://schemas.microsoft.com/office/drawing/2014/main" id="{00000000-0008-0000-0700-00003B000000}"/>
            </a:ext>
          </a:extLst>
        </xdr:cNvPr>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147129</xdr:rowOff>
    </xdr:from>
    <xdr:to>
      <xdr:col>19</xdr:col>
      <xdr:colOff>177800</xdr:colOff>
      <xdr:row>37</xdr:row>
      <xdr:rowOff>167704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2908300" y="6490779"/>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89979</xdr:rowOff>
    </xdr:from>
    <xdr:to>
      <xdr:col>15</xdr:col>
      <xdr:colOff>50800</xdr:colOff>
      <xdr:row>37</xdr:row>
      <xdr:rowOff>147129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019300" y="64336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25290</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2673428" y="568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80264</xdr:rowOff>
    </xdr:from>
    <xdr:to>
      <xdr:col>10</xdr:col>
      <xdr:colOff>114300</xdr:colOff>
      <xdr:row>37</xdr:row>
      <xdr:rowOff>89979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130300" y="642391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121302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784428"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126619</xdr:rowOff>
    </xdr:from>
    <xdr:to>
      <xdr:col>24</xdr:col>
      <xdr:colOff>114300</xdr:colOff>
      <xdr:row>38</xdr:row>
      <xdr:rowOff>56769</xdr:rowOff>
    </xdr:to>
    <xdr:sp macro="" textlink="">
      <xdr:nvSpPr>
        <xdr:cNvPr id="76" name="楕円 75">
          <a:extLst>
            <a:ext uri="{FF2B5EF4-FFF2-40B4-BE49-F238E27FC236}">
              <a16:creationId xmlns:a16="http://schemas.microsoft.com/office/drawing/2014/main" id="{00000000-0008-0000-0700-00004C000000}"/>
            </a:ext>
          </a:extLst>
        </xdr:cNvPr>
        <xdr:cNvSpPr/>
      </xdr:nvSpPr>
      <xdr:spPr>
        <a:xfrm>
          <a:off x="45847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41546</xdr:rowOff>
    </xdr:from>
    <xdr:ext cx="469744" cy="259045"/>
    <xdr:sp macro="" textlink="">
      <xdr:nvSpPr>
        <xdr:cNvPr id="77" name="議会費該当値テキスト">
          <a:extLst>
            <a:ext uri="{FF2B5EF4-FFF2-40B4-BE49-F238E27FC236}">
              <a16:creationId xmlns:a16="http://schemas.microsoft.com/office/drawing/2014/main" id="{00000000-0008-0000-0700-00004D000000}"/>
            </a:ext>
          </a:extLst>
        </xdr:cNvPr>
        <xdr:cNvSpPr txBox="1"/>
      </xdr:nvSpPr>
      <xdr:spPr>
        <a:xfrm>
          <a:off x="4686300" y="63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116903</xdr:rowOff>
    </xdr:from>
    <xdr:to>
      <xdr:col>20</xdr:col>
      <xdr:colOff>38100</xdr:colOff>
      <xdr:row>38</xdr:row>
      <xdr:rowOff>47053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3746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38181</xdr:rowOff>
    </xdr:from>
    <xdr:ext cx="469744"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62428" y="65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96329</xdr:rowOff>
    </xdr:from>
    <xdr:to>
      <xdr:col>15</xdr:col>
      <xdr:colOff>101600</xdr:colOff>
      <xdr:row>38</xdr:row>
      <xdr:rowOff>26479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2857500" y="64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17607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2673428" y="653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39179</xdr:rowOff>
    </xdr:from>
    <xdr:to>
      <xdr:col>10</xdr:col>
      <xdr:colOff>165100</xdr:colOff>
      <xdr:row>37</xdr:row>
      <xdr:rowOff>140779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1968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131907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784428" y="64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29464</xdr:rowOff>
    </xdr:from>
    <xdr:to>
      <xdr:col>6</xdr:col>
      <xdr:colOff>38100</xdr:colOff>
      <xdr:row>37</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079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122191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895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7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163417</xdr:rowOff>
    </xdr:from>
    <xdr:to>
      <xdr:col>24</xdr:col>
      <xdr:colOff>63500</xdr:colOff>
      <xdr:row>57</xdr:row>
      <xdr:rowOff>6655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64617"/>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156773</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243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123546</xdr:rowOff>
    </xdr:from>
    <xdr:to>
      <xdr:col>19</xdr:col>
      <xdr:colOff>177800</xdr:colOff>
      <xdr:row>57</xdr:row>
      <xdr:rowOff>6655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24746"/>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79621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123546</xdr:rowOff>
    </xdr:from>
    <xdr:to>
      <xdr:col>15</xdr:col>
      <xdr:colOff>50800</xdr:colOff>
      <xdr:row>57</xdr:row>
      <xdr:rowOff>75711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24746"/>
          <a:ext cx="889000" cy="1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12451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75711</xdr:rowOff>
    </xdr:from>
    <xdr:to>
      <xdr:col>10</xdr:col>
      <xdr:colOff>114300</xdr:colOff>
      <xdr:row>57</xdr:row>
      <xdr:rowOff>121641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48361"/>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129188</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109643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112617</xdr:rowOff>
    </xdr:from>
    <xdr:to>
      <xdr:col>24</xdr:col>
      <xdr:colOff>114300</xdr:colOff>
      <xdr:row>57</xdr:row>
      <xdr:rowOff>42767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91044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127305</xdr:rowOff>
    </xdr:from>
    <xdr:to>
      <xdr:col>20</xdr:col>
      <xdr:colOff>38100</xdr:colOff>
      <xdr:row>57</xdr:row>
      <xdr:rowOff>57455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48582</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30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72746</xdr:rowOff>
    </xdr:from>
    <xdr:to>
      <xdr:col>15</xdr:col>
      <xdr:colOff>101600</xdr:colOff>
      <xdr:row>57</xdr:row>
      <xdr:rowOff>2896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165473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76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24911</xdr:rowOff>
    </xdr:from>
    <xdr:to>
      <xdr:col>10</xdr:col>
      <xdr:colOff>165100</xdr:colOff>
      <xdr:row>57</xdr:row>
      <xdr:rowOff>126511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117638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89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70841</xdr:rowOff>
    </xdr:from>
    <xdr:to>
      <xdr:col>6</xdr:col>
      <xdr:colOff>38100</xdr:colOff>
      <xdr:row>58</xdr:row>
      <xdr:rowOff>991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163568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9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149008</xdr:rowOff>
    </xdr:from>
    <xdr:to>
      <xdr:col>24</xdr:col>
      <xdr:colOff>63500</xdr:colOff>
      <xdr:row>77</xdr:row>
      <xdr:rowOff>164139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50658"/>
          <a:ext cx="8382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164139</xdr:rowOff>
    </xdr:from>
    <xdr:to>
      <xdr:col>19</xdr:col>
      <xdr:colOff>177800</xdr:colOff>
      <xdr:row>78</xdr:row>
      <xdr:rowOff>105955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65789"/>
          <a:ext cx="889000" cy="1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105955</xdr:rowOff>
    </xdr:from>
    <xdr:to>
      <xdr:col>15</xdr:col>
      <xdr:colOff>50800</xdr:colOff>
      <xdr:row>78</xdr:row>
      <xdr:rowOff>143587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79055"/>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143587</xdr:rowOff>
    </xdr:from>
    <xdr:to>
      <xdr:col>10</xdr:col>
      <xdr:colOff>114300</xdr:colOff>
      <xdr:row>79</xdr:row>
      <xdr:rowOff>939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16687"/>
          <a:ext cx="889000" cy="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104984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98208</xdr:rowOff>
    </xdr:from>
    <xdr:to>
      <xdr:col>24</xdr:col>
      <xdr:colOff>114300</xdr:colOff>
      <xdr:row>78</xdr:row>
      <xdr:rowOff>28358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13135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113339</xdr:rowOff>
    </xdr:from>
    <xdr:to>
      <xdr:col>20</xdr:col>
      <xdr:colOff>38100</xdr:colOff>
      <xdr:row>78</xdr:row>
      <xdr:rowOff>43489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3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34616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40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55155</xdr:rowOff>
    </xdr:from>
    <xdr:to>
      <xdr:col>15</xdr:col>
      <xdr:colOff>101600</xdr:colOff>
      <xdr:row>78</xdr:row>
      <xdr:rowOff>156755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4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147882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52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92787</xdr:rowOff>
    </xdr:from>
    <xdr:to>
      <xdr:col>10</xdr:col>
      <xdr:colOff>165100</xdr:colOff>
      <xdr:row>79</xdr:row>
      <xdr:rowOff>22937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14064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55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121589</xdr:rowOff>
    </xdr:from>
    <xdr:to>
      <xdr:col>6</xdr:col>
      <xdr:colOff>38100</xdr:colOff>
      <xdr:row>79</xdr:row>
      <xdr:rowOff>51739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42866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5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132248</xdr:rowOff>
    </xdr:from>
    <xdr:to>
      <xdr:col>24</xdr:col>
      <xdr:colOff>63500</xdr:colOff>
      <xdr:row>98</xdr:row>
      <xdr:rowOff>146650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934348"/>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132248</xdr:rowOff>
    </xdr:from>
    <xdr:to>
      <xdr:col>19</xdr:col>
      <xdr:colOff>177800</xdr:colOff>
      <xdr:row>98</xdr:row>
      <xdr:rowOff>140798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3434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108291</xdr:rowOff>
    </xdr:from>
    <xdr:to>
      <xdr:col>15</xdr:col>
      <xdr:colOff>50800</xdr:colOff>
      <xdr:row>98</xdr:row>
      <xdr:rowOff>140798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910391"/>
          <a:ext cx="889000" cy="3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108291</xdr:rowOff>
    </xdr:from>
    <xdr:to>
      <xdr:col>10</xdr:col>
      <xdr:colOff>114300</xdr:colOff>
      <xdr:row>98</xdr:row>
      <xdr:rowOff>132933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910391"/>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95850</xdr:rowOff>
    </xdr:from>
    <xdr:to>
      <xdr:col>24</xdr:col>
      <xdr:colOff>114300</xdr:colOff>
      <xdr:row>99</xdr:row>
      <xdr:rowOff>26000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9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10777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81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81448</xdr:rowOff>
    </xdr:from>
    <xdr:to>
      <xdr:col>20</xdr:col>
      <xdr:colOff>38100</xdr:colOff>
      <xdr:row>99</xdr:row>
      <xdr:rowOff>11598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89998</xdr:rowOff>
    </xdr:from>
    <xdr:to>
      <xdr:col>15</xdr:col>
      <xdr:colOff>101600</xdr:colOff>
      <xdr:row>99</xdr:row>
      <xdr:rowOff>20148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9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11275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8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57491</xdr:rowOff>
    </xdr:from>
    <xdr:to>
      <xdr:col>10</xdr:col>
      <xdr:colOff>165100</xdr:colOff>
      <xdr:row>98</xdr:row>
      <xdr:rowOff>159091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150218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82133</xdr:rowOff>
    </xdr:from>
    <xdr:to>
      <xdr:col>6</xdr:col>
      <xdr:colOff>38100</xdr:colOff>
      <xdr:row>99</xdr:row>
      <xdr:rowOff>12283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28956</xdr:rowOff>
    </xdr:from>
    <xdr:to>
      <xdr:col>55</xdr:col>
      <xdr:colOff>0</xdr:colOff>
      <xdr:row>39</xdr:row>
      <xdr:rowOff>30734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15506"/>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169291</xdr:rowOff>
    </xdr:from>
    <xdr:to>
      <xdr:col>50</xdr:col>
      <xdr:colOff>114300</xdr:colOff>
      <xdr:row>39</xdr:row>
      <xdr:rowOff>28956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4391"/>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169291</xdr:rowOff>
    </xdr:from>
    <xdr:to>
      <xdr:col>45</xdr:col>
      <xdr:colOff>177800</xdr:colOff>
      <xdr:row>39</xdr:row>
      <xdr:rowOff>17145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8439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2667</xdr:rowOff>
    </xdr:from>
    <xdr:to>
      <xdr:col>41</xdr:col>
      <xdr:colOff>50800</xdr:colOff>
      <xdr:row>39</xdr:row>
      <xdr:rowOff>17145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8921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8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149606</xdr:rowOff>
    </xdr:from>
    <xdr:to>
      <xdr:col>50</xdr:col>
      <xdr:colOff>165100</xdr:colOff>
      <xdr:row>39</xdr:row>
      <xdr:rowOff>79756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6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70883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57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118491</xdr:rowOff>
    </xdr:from>
    <xdr:to>
      <xdr:col>46</xdr:col>
      <xdr:colOff>38100</xdr:colOff>
      <xdr:row>39</xdr:row>
      <xdr:rowOff>48641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39768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137795</xdr:rowOff>
    </xdr:from>
    <xdr:to>
      <xdr:col>41</xdr:col>
      <xdr:colOff>101600</xdr:colOff>
      <xdr:row>39</xdr:row>
      <xdr:rowOff>67945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59072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123317</xdr:rowOff>
    </xdr:from>
    <xdr:to>
      <xdr:col>36</xdr:col>
      <xdr:colOff>165100</xdr:colOff>
      <xdr:row>39</xdr:row>
      <xdr:rowOff>53467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44594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3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83366</xdr:rowOff>
    </xdr:from>
    <xdr:to>
      <xdr:col>55</xdr:col>
      <xdr:colOff>0</xdr:colOff>
      <xdr:row>59</xdr:row>
      <xdr:rowOff>83432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98916"/>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81962</xdr:rowOff>
    </xdr:from>
    <xdr:to>
      <xdr:col>50</xdr:col>
      <xdr:colOff>114300</xdr:colOff>
      <xdr:row>59</xdr:row>
      <xdr:rowOff>83432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97512"/>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81276</xdr:rowOff>
    </xdr:from>
    <xdr:to>
      <xdr:col>45</xdr:col>
      <xdr:colOff>177800</xdr:colOff>
      <xdr:row>59</xdr:row>
      <xdr:rowOff>81962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9682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80460</xdr:rowOff>
    </xdr:from>
    <xdr:to>
      <xdr:col>41</xdr:col>
      <xdr:colOff>50800</xdr:colOff>
      <xdr:row>59</xdr:row>
      <xdr:rowOff>81276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96010"/>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65622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95993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9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32566</xdr:rowOff>
    </xdr:from>
    <xdr:to>
      <xdr:col>55</xdr:col>
      <xdr:colOff>50800</xdr:colOff>
      <xdr:row>59</xdr:row>
      <xdr:rowOff>134166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1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118943</xdr:rowOff>
    </xdr:from>
    <xdr:ext cx="378565"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10063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32632</xdr:rowOff>
    </xdr:from>
    <xdr:to>
      <xdr:col>50</xdr:col>
      <xdr:colOff>165100</xdr:colOff>
      <xdr:row>59</xdr:row>
      <xdr:rowOff>134232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125359</xdr:rowOff>
    </xdr:from>
    <xdr:ext cx="378565"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50017" y="1024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31162</xdr:rowOff>
    </xdr:from>
    <xdr:to>
      <xdr:col>46</xdr:col>
      <xdr:colOff>38100</xdr:colOff>
      <xdr:row>59</xdr:row>
      <xdr:rowOff>132762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123889</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23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30476</xdr:rowOff>
    </xdr:from>
    <xdr:to>
      <xdr:col>41</xdr:col>
      <xdr:colOff>101600</xdr:colOff>
      <xdr:row>59</xdr:row>
      <xdr:rowOff>132076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123203</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238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29660</xdr:rowOff>
    </xdr:from>
    <xdr:to>
      <xdr:col>36</xdr:col>
      <xdr:colOff>165100</xdr:colOff>
      <xdr:row>59</xdr:row>
      <xdr:rowOff>131260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122387</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3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139395</xdr:rowOff>
    </xdr:from>
    <xdr:to>
      <xdr:col>55</xdr:col>
      <xdr:colOff>0</xdr:colOff>
      <xdr:row>78</xdr:row>
      <xdr:rowOff>147701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2495"/>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106668</xdr:rowOff>
    </xdr:from>
    <xdr:to>
      <xdr:col>50</xdr:col>
      <xdr:colOff>114300</xdr:colOff>
      <xdr:row>78</xdr:row>
      <xdr:rowOff>147701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9768"/>
          <a:ext cx="889000" cy="4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106668</xdr:rowOff>
    </xdr:from>
    <xdr:to>
      <xdr:col>45</xdr:col>
      <xdr:colOff>177800</xdr:colOff>
      <xdr:row>78</xdr:row>
      <xdr:rowOff>140348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79768"/>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138900</xdr:rowOff>
    </xdr:from>
    <xdr:to>
      <xdr:col>41</xdr:col>
      <xdr:colOff>50800</xdr:colOff>
      <xdr:row>78</xdr:row>
      <xdr:rowOff>140348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1200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138371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126827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29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88595</xdr:rowOff>
    </xdr:from>
    <xdr:to>
      <xdr:col>55</xdr:col>
      <xdr:colOff>50800</xdr:colOff>
      <xdr:row>79</xdr:row>
      <xdr:rowOff>18745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3522</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96901</xdr:rowOff>
    </xdr:from>
    <xdr:to>
      <xdr:col>50</xdr:col>
      <xdr:colOff>165100</xdr:colOff>
      <xdr:row>79</xdr:row>
      <xdr:rowOff>27051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18178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55868</xdr:rowOff>
    </xdr:from>
    <xdr:to>
      <xdr:col>46</xdr:col>
      <xdr:colOff>38100</xdr:colOff>
      <xdr:row>78</xdr:row>
      <xdr:rowOff>157468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148595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89548</xdr:rowOff>
    </xdr:from>
    <xdr:to>
      <xdr:col>41</xdr:col>
      <xdr:colOff>101600</xdr:colOff>
      <xdr:row>79</xdr:row>
      <xdr:rowOff>19698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10825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5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88100</xdr:rowOff>
    </xdr:from>
    <xdr:to>
      <xdr:col>36</xdr:col>
      <xdr:colOff>165100</xdr:colOff>
      <xdr:row>79</xdr:row>
      <xdr:rowOff>18250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9377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109803</xdr:rowOff>
    </xdr:from>
    <xdr:to>
      <xdr:col>54</xdr:col>
      <xdr:colOff>189865</xdr:colOff>
      <xdr:row>97</xdr:row>
      <xdr:rowOff>165498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68853"/>
          <a:ext cx="1270" cy="142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169325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7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165498</xdr:rowOff>
    </xdr:from>
    <xdr:to>
      <xdr:col>55</xdr:col>
      <xdr:colOff>88900</xdr:colOff>
      <xdr:row>97</xdr:row>
      <xdr:rowOff>165498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7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56480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4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109803</xdr:rowOff>
    </xdr:from>
    <xdr:to>
      <xdr:col>55</xdr:col>
      <xdr:colOff>88900</xdr:colOff>
      <xdr:row>89</xdr:row>
      <xdr:rowOff>109803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165498</xdr:rowOff>
    </xdr:from>
    <xdr:to>
      <xdr:col>55</xdr:col>
      <xdr:colOff>0</xdr:colOff>
      <xdr:row>98</xdr:row>
      <xdr:rowOff>18231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6148"/>
          <a:ext cx="838200" cy="2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136220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08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113343</xdr:rowOff>
    </xdr:from>
    <xdr:to>
      <xdr:col>55</xdr:col>
      <xdr:colOff>50800</xdr:colOff>
      <xdr:row>95</xdr:row>
      <xdr:rowOff>43493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2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18231</xdr:rowOff>
    </xdr:from>
    <xdr:to>
      <xdr:col>50</xdr:col>
      <xdr:colOff>114300</xdr:colOff>
      <xdr:row>98</xdr:row>
      <xdr:rowOff>36210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20331"/>
          <a:ext cx="8890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147045</xdr:rowOff>
    </xdr:from>
    <xdr:to>
      <xdr:col>50</xdr:col>
      <xdr:colOff>165100</xdr:colOff>
      <xdr:row>95</xdr:row>
      <xdr:rowOff>77195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2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93722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0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36210</xdr:rowOff>
    </xdr:from>
    <xdr:to>
      <xdr:col>45</xdr:col>
      <xdr:colOff>177800</xdr:colOff>
      <xdr:row>98</xdr:row>
      <xdr:rowOff>64736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38310"/>
          <a:ext cx="889000" cy="2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54561</xdr:rowOff>
    </xdr:from>
    <xdr:to>
      <xdr:col>46</xdr:col>
      <xdr:colOff>38100</xdr:colOff>
      <xdr:row>95</xdr:row>
      <xdr:rowOff>156161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4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1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31589</xdr:rowOff>
    </xdr:from>
    <xdr:to>
      <xdr:col>41</xdr:col>
      <xdr:colOff>50800</xdr:colOff>
      <xdr:row>98</xdr:row>
      <xdr:rowOff>64736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3368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67951</xdr:rowOff>
    </xdr:from>
    <xdr:to>
      <xdr:col>41</xdr:col>
      <xdr:colOff>101600</xdr:colOff>
      <xdr:row>95</xdr:row>
      <xdr:rowOff>169551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32550</xdr:rowOff>
    </xdr:from>
    <xdr:to>
      <xdr:col>36</xdr:col>
      <xdr:colOff>165100</xdr:colOff>
      <xdr:row>95</xdr:row>
      <xdr:rowOff>134150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150677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114698</xdr:rowOff>
    </xdr:from>
    <xdr:to>
      <xdr:col>55</xdr:col>
      <xdr:colOff>50800</xdr:colOff>
      <xdr:row>98</xdr:row>
      <xdr:rowOff>44848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29625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138881</xdr:rowOff>
    </xdr:from>
    <xdr:to>
      <xdr:col>50</xdr:col>
      <xdr:colOff>165100</xdr:colOff>
      <xdr:row>98</xdr:row>
      <xdr:rowOff>69031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60158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156860</xdr:rowOff>
    </xdr:from>
    <xdr:to>
      <xdr:col>46</xdr:col>
      <xdr:colOff>38100</xdr:colOff>
      <xdr:row>98</xdr:row>
      <xdr:rowOff>87010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13936</xdr:rowOff>
    </xdr:from>
    <xdr:to>
      <xdr:col>41</xdr:col>
      <xdr:colOff>101600</xdr:colOff>
      <xdr:row>98</xdr:row>
      <xdr:rowOff>115536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106663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152239</xdr:rowOff>
    </xdr:from>
    <xdr:to>
      <xdr:col>36</xdr:col>
      <xdr:colOff>165100</xdr:colOff>
      <xdr:row>98</xdr:row>
      <xdr:rowOff>82389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8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7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135814</xdr:rowOff>
    </xdr:from>
    <xdr:to>
      <xdr:col>85</xdr:col>
      <xdr:colOff>127000</xdr:colOff>
      <xdr:row>37</xdr:row>
      <xdr:rowOff>43764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08014"/>
          <a:ext cx="8382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34239</xdr:rowOff>
    </xdr:from>
    <xdr:to>
      <xdr:col>81</xdr:col>
      <xdr:colOff>50800</xdr:colOff>
      <xdr:row>37</xdr:row>
      <xdr:rowOff>43764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77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34239</xdr:rowOff>
    </xdr:from>
    <xdr:to>
      <xdr:col>76</xdr:col>
      <xdr:colOff>114300</xdr:colOff>
      <xdr:row>37</xdr:row>
      <xdr:rowOff>49403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77889"/>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127855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39573</xdr:rowOff>
    </xdr:from>
    <xdr:to>
      <xdr:col>71</xdr:col>
      <xdr:colOff>177800</xdr:colOff>
      <xdr:row>37</xdr:row>
      <xdr:rowOff>49403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8322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57904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7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85014</xdr:rowOff>
    </xdr:from>
    <xdr:to>
      <xdr:col>85</xdr:col>
      <xdr:colOff>177800</xdr:colOff>
      <xdr:row>37</xdr:row>
      <xdr:rowOff>15164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63441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164414</xdr:rowOff>
    </xdr:from>
    <xdr:to>
      <xdr:col>81</xdr:col>
      <xdr:colOff>101600</xdr:colOff>
      <xdr:row>37</xdr:row>
      <xdr:rowOff>94564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85691</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4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154889</xdr:rowOff>
    </xdr:from>
    <xdr:to>
      <xdr:col>76</xdr:col>
      <xdr:colOff>165100</xdr:colOff>
      <xdr:row>37</xdr:row>
      <xdr:rowOff>85039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76166</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4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170053</xdr:rowOff>
    </xdr:from>
    <xdr:to>
      <xdr:col>72</xdr:col>
      <xdr:colOff>38100</xdr:colOff>
      <xdr:row>37</xdr:row>
      <xdr:rowOff>100203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91330</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160223</xdr:rowOff>
    </xdr:from>
    <xdr:to>
      <xdr:col>67</xdr:col>
      <xdr:colOff>101600</xdr:colOff>
      <xdr:row>37</xdr:row>
      <xdr:rowOff>90373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81500</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94503</xdr:rowOff>
    </xdr:from>
    <xdr:to>
      <xdr:col>85</xdr:col>
      <xdr:colOff>127000</xdr:colOff>
      <xdr:row>59</xdr:row>
      <xdr:rowOff>142247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10210053"/>
          <a:ext cx="8382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122261</xdr:rowOff>
    </xdr:from>
    <xdr:to>
      <xdr:col>81</xdr:col>
      <xdr:colOff>50800</xdr:colOff>
      <xdr:row>59</xdr:row>
      <xdr:rowOff>142247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10237811"/>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4010</xdr:rowOff>
    </xdr:from>
    <xdr:to>
      <xdr:col>76</xdr:col>
      <xdr:colOff>114300</xdr:colOff>
      <xdr:row>59</xdr:row>
      <xdr:rowOff>122261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10119560"/>
          <a:ext cx="889000" cy="1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4010</xdr:rowOff>
    </xdr:from>
    <xdr:to>
      <xdr:col>71</xdr:col>
      <xdr:colOff>177800</xdr:colOff>
      <xdr:row>59</xdr:row>
      <xdr:rowOff>42545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10119560"/>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72676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43703</xdr:rowOff>
    </xdr:from>
    <xdr:to>
      <xdr:col>85</xdr:col>
      <xdr:colOff>177800</xdr:colOff>
      <xdr:row>59</xdr:row>
      <xdr:rowOff>145303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101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130080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100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91447</xdr:rowOff>
    </xdr:from>
    <xdr:to>
      <xdr:col>81</xdr:col>
      <xdr:colOff>101600</xdr:colOff>
      <xdr:row>60</xdr:row>
      <xdr:rowOff>21597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102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12724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2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71461</xdr:rowOff>
    </xdr:from>
    <xdr:to>
      <xdr:col>76</xdr:col>
      <xdr:colOff>165100</xdr:colOff>
      <xdr:row>60</xdr:row>
      <xdr:rowOff>1611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101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164188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2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124660</xdr:rowOff>
    </xdr:from>
    <xdr:to>
      <xdr:col>72</xdr:col>
      <xdr:colOff>38100</xdr:colOff>
      <xdr:row>59</xdr:row>
      <xdr:rowOff>54810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100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45937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16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163195</xdr:rowOff>
    </xdr:from>
    <xdr:to>
      <xdr:col>67</xdr:col>
      <xdr:colOff>101600</xdr:colOff>
      <xdr:row>59</xdr:row>
      <xdr:rowOff>93345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84472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2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144208</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174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142470</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72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99054</xdr:rowOff>
    </xdr:from>
    <xdr:to>
      <xdr:col>85</xdr:col>
      <xdr:colOff>127000</xdr:colOff>
      <xdr:row>98</xdr:row>
      <xdr:rowOff>105798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90115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93842</xdr:rowOff>
    </xdr:from>
    <xdr:to>
      <xdr:col>81</xdr:col>
      <xdr:colOff>50800</xdr:colOff>
      <xdr:row>98</xdr:row>
      <xdr:rowOff>99054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4592300" y="16895942"/>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60147</xdr:rowOff>
    </xdr:from>
    <xdr:to>
      <xdr:col>76</xdr:col>
      <xdr:colOff>114300</xdr:colOff>
      <xdr:row>98</xdr:row>
      <xdr:rowOff>93842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62247"/>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45425</xdr:rowOff>
    </xdr:from>
    <xdr:to>
      <xdr:col>71</xdr:col>
      <xdr:colOff>177800</xdr:colOff>
      <xdr:row>98</xdr:row>
      <xdr:rowOff>60147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847525"/>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54998</xdr:rowOff>
    </xdr:from>
    <xdr:to>
      <xdr:col>85</xdr:col>
      <xdr:colOff>177800</xdr:colOff>
      <xdr:row>98</xdr:row>
      <xdr:rowOff>156598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141375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48254</xdr:rowOff>
    </xdr:from>
    <xdr:to>
      <xdr:col>81</xdr:col>
      <xdr:colOff>101600</xdr:colOff>
      <xdr:row>98</xdr:row>
      <xdr:rowOff>149854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140981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43042</xdr:rowOff>
    </xdr:from>
    <xdr:to>
      <xdr:col>76</xdr:col>
      <xdr:colOff>165100</xdr:colOff>
      <xdr:row>98</xdr:row>
      <xdr:rowOff>144642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4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135769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9347</xdr:rowOff>
    </xdr:from>
    <xdr:to>
      <xdr:col>72</xdr:col>
      <xdr:colOff>38100</xdr:colOff>
      <xdr:row>98</xdr:row>
      <xdr:rowOff>110947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1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102074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0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166075</xdr:rowOff>
    </xdr:from>
    <xdr:to>
      <xdr:col>67</xdr:col>
      <xdr:colOff>101600</xdr:colOff>
      <xdr:row>98</xdr:row>
      <xdr:rowOff>96225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9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87352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8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４６，８９５円となっており、近年増加傾向にある。これは、待機児童解消のため保育施設の新設や、放課後児童クラブの新設に対する補助など、子育て環境の充実を目指した事業が一つの要因と考えられ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土木費は、住民一人当たり１６，９２０円となっており、３年連続で増加しているが、類似団体では一番低い状況である。建設事業を抑制していることが要因である。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教育費は、住民一人当たり３０，１３４円となっており、前年より増加となっている。これは、公園体育施設や体育館などの改修が主な要因である。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実質収支額は近年、ほぼ横ばいであり、実質単年度収支は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１．０２％で、昨年度に引き続き黒字であった。</a:t>
          </a:r>
        </a:p>
        <a:p>
          <a:r>
            <a:rPr kumimoji="1" lang="ja-JP" altLang="en-US" sz="1400">
              <a:latin typeface="ＭＳ ゴシック" pitchFamily="49" charset="-128"/>
              <a:ea typeface="ＭＳ ゴシック" pitchFamily="49" charset="-128"/>
            </a:rPr>
            <a:t>財政調整基金については、平成２５年度まで残高が年々減少傾向にあったが、財政調整基金に頼らない予算編成を行うとともに、前年度決算剰余金の積立等も行ったため、標準財政規模比は９．３７％に増加した。今後も経常経費の徹底した節減合理化を図るなど、効果的で効率的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埼玉県朝霞市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前年度と比べて標準財政規模は増加したが、ほとんどの会計でおおむね同水準で推移しており、全会計において黒字であった。今後も健全な財政運営を維持するように努める。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41429044</v>
      </c>
      <c r="BO4" s="410"/>
      <c r="BP4" s="410"/>
      <c r="BQ4" s="410"/>
      <c r="BR4" s="410"/>
      <c r="BS4" s="410"/>
      <c r="BT4" s="410"/>
      <c r="BU4" s="411"/>
      <c r="BV4" s="409">
        <v>40173690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4.3</v>
      </c>
      <c r="CU4" s="416"/>
      <c r="CV4" s="416"/>
      <c r="CW4" s="416"/>
      <c r="CX4" s="416"/>
      <c r="CY4" s="416"/>
      <c r="CZ4" s="416"/>
      <c r="DA4" s="417"/>
      <c r="DB4" s="415">
        <v>4.3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40294955</v>
      </c>
      <c r="BO5" s="447"/>
      <c r="BP5" s="447"/>
      <c r="BQ5" s="447"/>
      <c r="BR5" s="447"/>
      <c r="BS5" s="447"/>
      <c r="BT5" s="447"/>
      <c r="BU5" s="448"/>
      <c r="BV5" s="446">
        <v>39107965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93.8</v>
      </c>
      <c r="CU5" s="444"/>
      <c r="CV5" s="444"/>
      <c r="CW5" s="444"/>
      <c r="CX5" s="444"/>
      <c r="CY5" s="444"/>
      <c r="CZ5" s="444"/>
      <c r="DA5" s="445"/>
      <c r="DB5" s="443">
        <v>92.8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1134089</v>
      </c>
      <c r="BO6" s="447"/>
      <c r="BP6" s="447"/>
      <c r="BQ6" s="447"/>
      <c r="BR6" s="447"/>
      <c r="BS6" s="447"/>
      <c r="BT6" s="447"/>
      <c r="BU6" s="448"/>
      <c r="BV6" s="446">
        <v>1065725</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95.7</v>
      </c>
      <c r="CU6" s="484"/>
      <c r="CV6" s="484"/>
      <c r="CW6" s="484"/>
      <c r="CX6" s="484"/>
      <c r="CY6" s="484"/>
      <c r="CZ6" s="484"/>
      <c r="DA6" s="485"/>
      <c r="DB6" s="483">
        <v>95.1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114661</v>
      </c>
      <c r="BO7" s="447"/>
      <c r="BP7" s="447"/>
      <c r="BQ7" s="447"/>
      <c r="BR7" s="447"/>
      <c r="BS7" s="447"/>
      <c r="BT7" s="447"/>
      <c r="BU7" s="448"/>
      <c r="BV7" s="446">
        <v>60672</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23867884</v>
      </c>
      <c r="CU7" s="447"/>
      <c r="CV7" s="447"/>
      <c r="CW7" s="447"/>
      <c r="CX7" s="447"/>
      <c r="CY7" s="447"/>
      <c r="CZ7" s="447"/>
      <c r="DA7" s="448"/>
      <c r="DB7" s="446">
        <v>23577204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1019428</v>
      </c>
      <c r="BO8" s="447"/>
      <c r="BP8" s="447"/>
      <c r="BQ8" s="447"/>
      <c r="BR8" s="447"/>
      <c r="BS8" s="447"/>
      <c r="BT8" s="447"/>
      <c r="BU8" s="448"/>
      <c r="BV8" s="446">
        <v>1005053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0.98</v>
      </c>
      <c r="CU8" s="487"/>
      <c r="CV8" s="487"/>
      <c r="CW8" s="487"/>
      <c r="CX8" s="487"/>
      <c r="CY8" s="487"/>
      <c r="CZ8" s="487"/>
      <c r="DA8" s="488"/>
      <c r="DB8" s="486">
        <v>0.98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136299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14375</v>
      </c>
      <c r="BO9" s="447"/>
      <c r="BP9" s="447"/>
      <c r="BQ9" s="447"/>
      <c r="BR9" s="447"/>
      <c r="BS9" s="447"/>
      <c r="BT9" s="447"/>
      <c r="BU9" s="448"/>
      <c r="BV9" s="446">
        <v>-4333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10.8</v>
      </c>
      <c r="CU9" s="444"/>
      <c r="CV9" s="444"/>
      <c r="CW9" s="444"/>
      <c r="CX9" s="444"/>
      <c r="CY9" s="444"/>
      <c r="CZ9" s="444"/>
      <c r="DA9" s="445"/>
      <c r="DB9" s="443">
        <v>11.1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129691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532062</v>
      </c>
      <c r="BO10" s="447"/>
      <c r="BP10" s="447"/>
      <c r="BQ10" s="447"/>
      <c r="BR10" s="447"/>
      <c r="BS10" s="447"/>
      <c r="BT10" s="447"/>
      <c r="BU10" s="448"/>
      <c r="BV10" s="446">
        <v>518521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138442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303432</v>
      </c>
      <c r="BO12" s="447"/>
      <c r="BP12" s="447"/>
      <c r="BQ12" s="447"/>
      <c r="BR12" s="447"/>
      <c r="BS12" s="447"/>
      <c r="BT12" s="447"/>
      <c r="BU12" s="448"/>
      <c r="BV12" s="446">
        <v>54911</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134836</v>
      </c>
      <c r="S13" s="528"/>
      <c r="T13" s="528"/>
      <c r="U13" s="528"/>
      <c r="V13" s="529"/>
      <c r="W13" s="462" t="s">
        <v>132</v>
      </c>
      <c r="X13" s="463"/>
      <c r="Y13" s="463"/>
      <c r="Z13" s="463"/>
      <c r="AA13" s="463"/>
      <c r="AB13" s="453"/>
      <c r="AC13" s="497">
        <v>450</v>
      </c>
      <c r="AD13" s="498"/>
      <c r="AE13" s="498"/>
      <c r="AF13" s="498"/>
      <c r="AG13" s="537"/>
      <c r="AH13" s="497">
        <v>443</v>
      </c>
      <c r="AI13" s="498"/>
      <c r="AJ13" s="498"/>
      <c r="AK13" s="498"/>
      <c r="AL13" s="499"/>
      <c r="AM13" s="475" t="s">
        <v>133</v>
      </c>
      <c r="AN13" s="476"/>
      <c r="AO13" s="476"/>
      <c r="AP13" s="476"/>
      <c r="AQ13" s="476"/>
      <c r="AR13" s="476"/>
      <c r="AS13" s="476"/>
      <c r="AT13" s="477"/>
      <c r="AU13" s="478" t="s">
        <v>98</v>
      </c>
      <c r="AV13" s="479"/>
      <c r="AW13" s="479"/>
      <c r="AX13" s="479"/>
      <c r="AY13" s="480" t="s">
        <v>134</v>
      </c>
      <c r="AZ13" s="481"/>
      <c r="BA13" s="481"/>
      <c r="BB13" s="481"/>
      <c r="BC13" s="481"/>
      <c r="BD13" s="481"/>
      <c r="BE13" s="481"/>
      <c r="BF13" s="481"/>
      <c r="BG13" s="481"/>
      <c r="BH13" s="481"/>
      <c r="BI13" s="481"/>
      <c r="BJ13" s="481"/>
      <c r="BK13" s="481"/>
      <c r="BL13" s="481"/>
      <c r="BM13" s="482"/>
      <c r="BN13" s="446">
        <v>243005</v>
      </c>
      <c r="BO13" s="447"/>
      <c r="BP13" s="447"/>
      <c r="BQ13" s="447"/>
      <c r="BR13" s="447"/>
      <c r="BS13" s="447"/>
      <c r="BT13" s="447"/>
      <c r="BU13" s="448"/>
      <c r="BV13" s="446">
        <v>459277</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3.8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136910</v>
      </c>
      <c r="S14" s="528"/>
      <c r="T14" s="528"/>
      <c r="U14" s="528"/>
      <c r="V14" s="529"/>
      <c r="W14" s="436"/>
      <c r="X14" s="437"/>
      <c r="Y14" s="437"/>
      <c r="Z14" s="437"/>
      <c r="AA14" s="437"/>
      <c r="AB14" s="426"/>
      <c r="AC14" s="530">
        <v>0.7</v>
      </c>
      <c r="AD14" s="531"/>
      <c r="AE14" s="531"/>
      <c r="AF14" s="531"/>
      <c r="AG14" s="532"/>
      <c r="AH14" s="530">
        <v>0.8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26.6</v>
      </c>
      <c r="CU14" s="542"/>
      <c r="CV14" s="542"/>
      <c r="CW14" s="542"/>
      <c r="CX14" s="542"/>
      <c r="CY14" s="542"/>
      <c r="CZ14" s="542"/>
      <c r="DA14" s="543"/>
      <c r="DB14" s="541">
        <v>25.5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133677</v>
      </c>
      <c r="S15" s="528"/>
      <c r="T15" s="528"/>
      <c r="U15" s="528"/>
      <c r="V15" s="529"/>
      <c r="W15" s="462" t="s">
        <v>138</v>
      </c>
      <c r="X15" s="463"/>
      <c r="Y15" s="463"/>
      <c r="Z15" s="463"/>
      <c r="AA15" s="463"/>
      <c r="AB15" s="453"/>
      <c r="AC15" s="497">
        <v>12454</v>
      </c>
      <c r="AD15" s="498"/>
      <c r="AE15" s="498"/>
      <c r="AF15" s="498"/>
      <c r="AG15" s="537"/>
      <c r="AH15" s="497">
        <v>12464</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17981534</v>
      </c>
      <c r="BO15" s="410"/>
      <c r="BP15" s="410"/>
      <c r="BQ15" s="410"/>
      <c r="BR15" s="410"/>
      <c r="BS15" s="410"/>
      <c r="BT15" s="410"/>
      <c r="BU15" s="411"/>
      <c r="BV15" s="409">
        <v>17606224</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20.7</v>
      </c>
      <c r="AD16" s="531"/>
      <c r="AE16" s="531"/>
      <c r="AF16" s="531"/>
      <c r="AG16" s="532"/>
      <c r="AH16" s="530">
        <v>21.5</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18204130</v>
      </c>
      <c r="BO16" s="447"/>
      <c r="BP16" s="447"/>
      <c r="BQ16" s="447"/>
      <c r="BR16" s="447"/>
      <c r="BS16" s="447"/>
      <c r="BT16" s="447"/>
      <c r="BU16" s="448"/>
      <c r="BV16" s="446">
        <v>17903485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47160</v>
      </c>
      <c r="AD17" s="498"/>
      <c r="AE17" s="498"/>
      <c r="AF17" s="498"/>
      <c r="AG17" s="537"/>
      <c r="AH17" s="497">
        <v>44998</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23169677</v>
      </c>
      <c r="BO17" s="447"/>
      <c r="BP17" s="447"/>
      <c r="BQ17" s="447"/>
      <c r="BR17" s="447"/>
      <c r="BS17" s="447"/>
      <c r="BT17" s="447"/>
      <c r="BU17" s="448"/>
      <c r="BV17" s="446">
        <v>22733040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18.34</v>
      </c>
      <c r="M18" s="559"/>
      <c r="N18" s="559"/>
      <c r="O18" s="559"/>
      <c r="P18" s="559"/>
      <c r="Q18" s="559"/>
      <c r="R18" s="560"/>
      <c r="S18" s="560"/>
      <c r="T18" s="560"/>
      <c r="U18" s="560"/>
      <c r="V18" s="561"/>
      <c r="W18" s="464"/>
      <c r="X18" s="465"/>
      <c r="Y18" s="465"/>
      <c r="Z18" s="465"/>
      <c r="AA18" s="465"/>
      <c r="AB18" s="456"/>
      <c r="AC18" s="562">
        <v>78.5</v>
      </c>
      <c r="AD18" s="563"/>
      <c r="AE18" s="563"/>
      <c r="AF18" s="563"/>
      <c r="AG18" s="564"/>
      <c r="AH18" s="562">
        <v>77.7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22953835</v>
      </c>
      <c r="BO18" s="447"/>
      <c r="BP18" s="447"/>
      <c r="BQ18" s="447"/>
      <c r="BR18" s="447"/>
      <c r="BS18" s="447"/>
      <c r="BT18" s="447"/>
      <c r="BU18" s="448"/>
      <c r="BV18" s="446">
        <v>22329033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7432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27608681</v>
      </c>
      <c r="BO19" s="447"/>
      <c r="BP19" s="447"/>
      <c r="BQ19" s="447"/>
      <c r="BR19" s="447"/>
      <c r="BS19" s="447"/>
      <c r="BT19" s="447"/>
      <c r="BU19" s="448"/>
      <c r="BV19" s="446">
        <v>26757381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59515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28205425</v>
      </c>
      <c r="BO23" s="447"/>
      <c r="BP23" s="447"/>
      <c r="BQ23" s="447"/>
      <c r="BR23" s="447"/>
      <c r="BS23" s="447"/>
      <c r="BT23" s="447"/>
      <c r="BU23" s="448"/>
      <c r="BV23" s="446">
        <v>28556874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9030</v>
      </c>
      <c r="R24" s="498"/>
      <c r="S24" s="498"/>
      <c r="T24" s="498"/>
      <c r="U24" s="498"/>
      <c r="V24" s="537"/>
      <c r="W24" s="596"/>
      <c r="X24" s="584"/>
      <c r="Y24" s="585"/>
      <c r="Z24" s="496" t="s">
        <v>162</v>
      </c>
      <c r="AA24" s="476"/>
      <c r="AB24" s="476"/>
      <c r="AC24" s="476"/>
      <c r="AD24" s="476"/>
      <c r="AE24" s="476"/>
      <c r="AF24" s="476"/>
      <c r="AG24" s="477"/>
      <c r="AH24" s="497">
        <v>682</v>
      </c>
      <c r="AI24" s="498"/>
      <c r="AJ24" s="498"/>
      <c r="AK24" s="498"/>
      <c r="AL24" s="537"/>
      <c r="AM24" s="497">
        <v>2123066</v>
      </c>
      <c r="AN24" s="498"/>
      <c r="AO24" s="498"/>
      <c r="AP24" s="498"/>
      <c r="AQ24" s="498"/>
      <c r="AR24" s="537"/>
      <c r="AS24" s="497">
        <v>3113</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22789429</v>
      </c>
      <c r="BO24" s="447"/>
      <c r="BP24" s="447"/>
      <c r="BQ24" s="447"/>
      <c r="BR24" s="447"/>
      <c r="BS24" s="447"/>
      <c r="BT24" s="447"/>
      <c r="BU24" s="448"/>
      <c r="BV24" s="446">
        <v>22947085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7660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10230660</v>
      </c>
      <c r="BO25" s="410"/>
      <c r="BP25" s="410"/>
      <c r="BQ25" s="410"/>
      <c r="BR25" s="410"/>
      <c r="BS25" s="410"/>
      <c r="BT25" s="410"/>
      <c r="BU25" s="411"/>
      <c r="BV25" s="409">
        <v>12540888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7010</v>
      </c>
      <c r="R26" s="498"/>
      <c r="S26" s="498"/>
      <c r="T26" s="498"/>
      <c r="U26" s="498"/>
      <c r="V26" s="537"/>
      <c r="W26" s="596"/>
      <c r="X26" s="584"/>
      <c r="Y26" s="585"/>
      <c r="Z26" s="496" t="s">
        <v>169</v>
      </c>
      <c r="AA26" s="606"/>
      <c r="AB26" s="606"/>
      <c r="AC26" s="606"/>
      <c r="AD26" s="606"/>
      <c r="AE26" s="606"/>
      <c r="AF26" s="606"/>
      <c r="AG26" s="607"/>
      <c r="AH26" s="497">
        <v>44</v>
      </c>
      <c r="AI26" s="498"/>
      <c r="AJ26" s="498"/>
      <c r="AK26" s="498"/>
      <c r="AL26" s="537"/>
      <c r="AM26" s="497">
        <v>123904</v>
      </c>
      <c r="AN26" s="498"/>
      <c r="AO26" s="498"/>
      <c r="AP26" s="498"/>
      <c r="AQ26" s="498"/>
      <c r="AR26" s="537"/>
      <c r="AS26" s="497">
        <v>2816</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v>50000</v>
      </c>
      <c r="BO26" s="447"/>
      <c r="BP26" s="447"/>
      <c r="BQ26" s="447"/>
      <c r="BR26" s="447"/>
      <c r="BS26" s="447"/>
      <c r="BT26" s="447"/>
      <c r="BU26" s="448"/>
      <c r="BV26" s="446">
        <v>60000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4600</v>
      </c>
      <c r="R27" s="498"/>
      <c r="S27" s="498"/>
      <c r="T27" s="498"/>
      <c r="U27" s="498"/>
      <c r="V27" s="537"/>
      <c r="W27" s="596"/>
      <c r="X27" s="584"/>
      <c r="Y27" s="585"/>
      <c r="Z27" s="496" t="s">
        <v>172</v>
      </c>
      <c r="AA27" s="476"/>
      <c r="AB27" s="476"/>
      <c r="AC27" s="476"/>
      <c r="AD27" s="476"/>
      <c r="AE27" s="476"/>
      <c r="AF27" s="476"/>
      <c r="AG27" s="477"/>
      <c r="AH27" s="497">
        <v>12</v>
      </c>
      <c r="AI27" s="498"/>
      <c r="AJ27" s="498"/>
      <c r="AK27" s="498"/>
      <c r="AL27" s="537"/>
      <c r="AM27" s="497">
        <v>48144</v>
      </c>
      <c r="AN27" s="498"/>
      <c r="AO27" s="498"/>
      <c r="AP27" s="498"/>
      <c r="AQ27" s="498"/>
      <c r="AR27" s="537"/>
      <c r="AS27" s="497">
        <v>4012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3050639</v>
      </c>
      <c r="BO27" s="620"/>
      <c r="BP27" s="620"/>
      <c r="BQ27" s="620"/>
      <c r="BR27" s="620"/>
      <c r="BS27" s="620"/>
      <c r="BT27" s="620"/>
      <c r="BU27" s="621"/>
      <c r="BV27" s="619">
        <v>3050598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4000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2235677</v>
      </c>
      <c r="BO28" s="410"/>
      <c r="BP28" s="410"/>
      <c r="BQ28" s="410"/>
      <c r="BR28" s="410"/>
      <c r="BS28" s="410"/>
      <c r="BT28" s="410"/>
      <c r="BU28" s="411"/>
      <c r="BV28" s="409">
        <v>2007047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22</v>
      </c>
      <c r="M29" s="498"/>
      <c r="N29" s="498"/>
      <c r="O29" s="498"/>
      <c r="P29" s="537"/>
      <c r="Q29" s="497">
        <v>3790</v>
      </c>
      <c r="R29" s="498"/>
      <c r="S29" s="498"/>
      <c r="T29" s="498"/>
      <c r="U29" s="498"/>
      <c r="V29" s="537"/>
      <c r="W29" s="597"/>
      <c r="X29" s="598"/>
      <c r="Y29" s="599"/>
      <c r="Z29" s="496" t="s">
        <v>178</v>
      </c>
      <c r="AA29" s="476"/>
      <c r="AB29" s="476"/>
      <c r="AC29" s="476"/>
      <c r="AD29" s="476"/>
      <c r="AE29" s="476"/>
      <c r="AF29" s="476"/>
      <c r="AG29" s="477"/>
      <c r="AH29" s="497">
        <v>694</v>
      </c>
      <c r="AI29" s="498"/>
      <c r="AJ29" s="498"/>
      <c r="AK29" s="498"/>
      <c r="AL29" s="537"/>
      <c r="AM29" s="497">
        <v>2171210</v>
      </c>
      <c r="AN29" s="498"/>
      <c r="AO29" s="498"/>
      <c r="AP29" s="498"/>
      <c r="AQ29" s="498"/>
      <c r="AR29" s="537"/>
      <c r="AS29" s="497">
        <v>3129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180</v>
      </c>
      <c r="BO29" s="447"/>
      <c r="BP29" s="447"/>
      <c r="BQ29" s="447"/>
      <c r="BR29" s="447"/>
      <c r="BS29" s="447"/>
      <c r="BT29" s="447"/>
      <c r="BU29" s="448"/>
      <c r="BV29" s="446" t="s">
        <v>122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333969</v>
      </c>
      <c r="BO30" s="620"/>
      <c r="BP30" s="620"/>
      <c r="BQ30" s="620"/>
      <c r="BR30" s="620"/>
      <c r="BS30" s="620"/>
      <c r="BT30" s="620"/>
      <c r="BU30" s="621"/>
      <c r="BV30" s="619">
        <v>327953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朝霞都市計画下水道事業特別会計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朝霞地区一部事務組合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公益財団法人朝霞市文化・スポーツ振興公社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埼玉県後期高齢者医療広域連合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朝霞市土地開発公社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埼玉県後期高齢者医療広域連合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埼玉県市町村総合事務組合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埼玉県市町村総合事務組合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彩の国さいたま人づくり広域連合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埼玉県都市競艇組合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T0bZyAQpnqcf6Bmn7MerjpzgotqJzFUa9OgnRVvlk3u41BsHZcTffwxY92I3fAeAgpnp9Jkx7/ICNEmIdqV0Q==" saltValue="l1XNacnfIavTY0SZhDgZ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1" zoomScaleSheetLayoutView="100" workbookViewId="0">
      <selection activeCell="CQ35" sqref="CQ35:DE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560</v>
      </c>
      <c r="D34" s="1224"/>
      <c r="E34" s="1225"/>
      <c r="F34" s="32">
        <v>9.7200000000000006</v>
      </c>
      <c r="G34" s="33">
        <v>4.95</v>
      </c>
      <c r="H34" s="33">
        <v>5.2</v>
      </c>
      <c r="I34" s="33">
        <v>6.33</v>
      </c>
      <c r="J34" s="34">
        <v>6.47</v>
      </c>
      <c r="K34" s="22"/>
      <c r="L34" s="22"/>
      <c r="M34" s="22"/>
      <c r="N34" s="22"/>
      <c r="O34" s="22"/>
      <c r="P34" s="22"/>
    </row>
    <row r="35" spans="1:16" ht="39" customHeight="1" x14ac:dyDescent="0.15">
      <c r="A35" s="22"/>
      <c r="B35" s="35"/>
      <c r="C35" s="1218" t="s">
        <v>561</v>
      </c>
      <c r="D35" s="1219"/>
      <c r="E35" s="1220"/>
      <c r="F35" s="36">
        <v>5.89</v>
      </c>
      <c r="G35" s="37">
        <v>4.03</v>
      </c>
      <c r="H35" s="37">
        <v>4.38</v>
      </c>
      <c r="I35" s="37">
        <v>4.26</v>
      </c>
      <c r="J35" s="38">
        <v>4.2699999999999996</v>
      </c>
      <c r="K35" s="22"/>
      <c r="L35" s="22"/>
      <c r="M35" s="22"/>
      <c r="N35" s="22"/>
      <c r="O35" s="22"/>
      <c r="P35" s="22"/>
    </row>
    <row r="36" spans="1:16" ht="39" customHeight="1" x14ac:dyDescent="0.15">
      <c r="A36" s="22"/>
      <c r="B36" s="35"/>
      <c r="C36" s="1218" t="s">
        <v>562</v>
      </c>
      <c r="D36" s="1219"/>
      <c r="E36" s="1220"/>
      <c r="F36" s="36">
        <v>0.56000000000000005</v>
      </c>
      <c r="G36" s="37">
        <v>0.72</v>
      </c>
      <c r="H36" s="37">
        <v>0.82</v>
      </c>
      <c r="I36" s="37">
        <v>1.73</v>
      </c>
      <c r="J36" s="38">
        <v>1.77</v>
      </c>
      <c r="K36" s="22"/>
      <c r="L36" s="22"/>
      <c r="M36" s="22"/>
      <c r="N36" s="22"/>
      <c r="O36" s="22"/>
      <c r="P36" s="22"/>
    </row>
    <row r="37" spans="1:16" ht="39" customHeight="1" x14ac:dyDescent="0.15">
      <c r="A37" s="22"/>
      <c r="B37" s="35"/>
      <c r="C37" s="1218" t="s">
        <v>563</v>
      </c>
      <c r="D37" s="1219"/>
      <c r="E37" s="1220"/>
      <c r="F37" s="36">
        <v>1.39</v>
      </c>
      <c r="G37" s="37">
        <v>1.02</v>
      </c>
      <c r="H37" s="37">
        <v>0.99</v>
      </c>
      <c r="I37" s="37">
        <v>0.76</v>
      </c>
      <c r="J37" s="38">
        <v>0.77</v>
      </c>
      <c r="K37" s="22"/>
      <c r="L37" s="22"/>
      <c r="M37" s="22"/>
      <c r="N37" s="22"/>
      <c r="O37" s="22"/>
      <c r="P37" s="22"/>
    </row>
    <row r="38" spans="1:16" ht="39" customHeight="1" x14ac:dyDescent="0.15">
      <c r="A38" s="22"/>
      <c r="B38" s="35"/>
      <c r="C38" s="1218" t="s">
        <v>564</v>
      </c>
      <c r="D38" s="1219"/>
      <c r="E38" s="1220"/>
      <c r="F38" s="36">
        <v>0.38</v>
      </c>
      <c r="G38" s="37">
        <v>0.15</v>
      </c>
      <c r="H38" s="37">
        <v>0.56000000000000005</v>
      </c>
      <c r="I38" s="37">
        <v>0.59</v>
      </c>
      <c r="J38" s="38">
        <v>0.39</v>
      </c>
      <c r="K38" s="22"/>
      <c r="L38" s="22"/>
      <c r="M38" s="22"/>
      <c r="N38" s="22"/>
      <c r="O38" s="22"/>
      <c r="P38" s="22"/>
    </row>
    <row r="39" spans="1:16" ht="39" customHeight="1" x14ac:dyDescent="0.15">
      <c r="A39" s="22"/>
      <c r="B39" s="35"/>
      <c r="C39" s="1218" t="s">
        <v>565</v>
      </c>
      <c r="D39" s="1219"/>
      <c r="E39" s="1220"/>
      <c r="F39" s="36">
        <v>0.03</v>
      </c>
      <c r="G39" s="37">
        <v>0.04</v>
      </c>
      <c r="H39" s="37">
        <v>0.01</v>
      </c>
      <c r="I39" s="37">
        <v>0.01</v>
      </c>
      <c r="J39" s="38">
        <v>0.01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566</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567</v>
      </c>
      <c r="D43" s="1222"/>
      <c r="E43" s="1223"/>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eVeoQDhYeRAHdghAIYvt1MAxwOriZQhEfNbkNzrli2TCDCcQz9hKVEsDjwc9G4hR5efR4AP7kcUa6+ZL0E7wA==" saltValue="cUCdkc8NVYZvhAQH7tD2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H37" zoomScaleSheetLayoutView="55" workbookViewId="0">
      <selection activeCell="CQ35" sqref="CQ35:DE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3200</v>
      </c>
      <c r="L45" s="60">
        <v>3155</v>
      </c>
      <c r="M45" s="60">
        <v>2996</v>
      </c>
      <c r="N45" s="60">
        <v>2987</v>
      </c>
      <c r="O45" s="61">
        <v>2979</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200</v>
      </c>
      <c r="L48" s="64">
        <v>156</v>
      </c>
      <c r="M48" s="64">
        <v>182</v>
      </c>
      <c r="N48" s="64">
        <v>173</v>
      </c>
      <c r="O48" s="65">
        <v>160</v>
      </c>
      <c r="P48" s="48"/>
      <c r="Q48" s="48"/>
      <c r="R48" s="48"/>
      <c r="S48" s="48"/>
      <c r="T48" s="48"/>
      <c r="U48" s="48"/>
    </row>
    <row r="49" spans="1:21" ht="30.75" customHeight="1" x14ac:dyDescent="0.15">
      <c r="A49" s="48"/>
      <c r="B49" s="1236"/>
      <c r="C49" s="1237"/>
      <c r="D49" s="62"/>
      <c r="E49" s="1228" t="s">
        <v>15</v>
      </c>
      <c r="F49" s="1228"/>
      <c r="G49" s="1228"/>
      <c r="H49" s="1228"/>
      <c r="I49" s="1228"/>
      <c r="J49" s="1229"/>
      <c r="K49" s="63">
        <v>6</v>
      </c>
      <c r="L49" s="64">
        <v>17</v>
      </c>
      <c r="M49" s="64">
        <v>17</v>
      </c>
      <c r="N49" s="64">
        <v>17</v>
      </c>
      <c r="O49" s="65">
        <v>17</v>
      </c>
      <c r="P49" s="48"/>
      <c r="Q49" s="48"/>
      <c r="R49" s="48"/>
      <c r="S49" s="48"/>
      <c r="T49" s="48"/>
      <c r="U49" s="48"/>
    </row>
    <row r="50" spans="1:21" ht="30.75" customHeight="1" x14ac:dyDescent="0.15">
      <c r="A50" s="48"/>
      <c r="B50" s="1236"/>
      <c r="C50" s="1237"/>
      <c r="D50" s="62"/>
      <c r="E50" s="1228" t="s">
        <v>16</v>
      </c>
      <c r="F50" s="1228"/>
      <c r="G50" s="1228"/>
      <c r="H50" s="1228"/>
      <c r="I50" s="1228"/>
      <c r="J50" s="1229"/>
      <c r="K50" s="63">
        <v>107</v>
      </c>
      <c r="L50" s="64">
        <v>111</v>
      </c>
      <c r="M50" s="64">
        <v>108</v>
      </c>
      <c r="N50" s="64">
        <v>105</v>
      </c>
      <c r="O50" s="65">
        <v>101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2754</v>
      </c>
      <c r="L52" s="64">
        <v>2682</v>
      </c>
      <c r="M52" s="64">
        <v>2465</v>
      </c>
      <c r="N52" s="64">
        <v>2427</v>
      </c>
      <c r="O52" s="65">
        <v>2244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759</v>
      </c>
      <c r="L53" s="69">
        <v>757</v>
      </c>
      <c r="M53" s="69">
        <v>838</v>
      </c>
      <c r="N53" s="69">
        <v>855</v>
      </c>
      <c r="O53" s="70">
        <v>1013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kroKfoalJrafN/2CvJ0zZukOuYXXZPQRpgvzbNdOcUZjozWjt7WyeS7C7Djx6mp98wXFlkm6ubhQF36KVrwLw==" saltValue="s/cDOmY6w7nnUWzK9y5G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7" zoomScaleSheetLayoutView="100" workbookViewId="0">
      <selection activeCell="CQ35" sqref="CQ35:DE3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42" t="s">
        <v>23</v>
      </c>
      <c r="C41" s="1243"/>
      <c r="D41" s="81"/>
      <c r="E41" s="1248" t="s">
        <v>24</v>
      </c>
      <c r="F41" s="1248"/>
      <c r="G41" s="1248"/>
      <c r="H41" s="1249"/>
      <c r="I41" s="82">
        <v>31442</v>
      </c>
      <c r="J41" s="83">
        <v>30386</v>
      </c>
      <c r="K41" s="83">
        <v>29587</v>
      </c>
      <c r="L41" s="83">
        <v>28572</v>
      </c>
      <c r="M41" s="84">
        <v>28222</v>
      </c>
    </row>
    <row r="42" spans="2:13" ht="27.75" customHeight="1" x14ac:dyDescent="0.15">
      <c r="B42" s="1244"/>
      <c r="C42" s="1245"/>
      <c r="D42" s="85"/>
      <c r="E42" s="1250" t="s">
        <v>25</v>
      </c>
      <c r="F42" s="1250"/>
      <c r="G42" s="1250"/>
      <c r="H42" s="1251"/>
      <c r="I42" s="86">
        <v>980</v>
      </c>
      <c r="J42" s="87">
        <v>911</v>
      </c>
      <c r="K42" s="87">
        <v>841</v>
      </c>
      <c r="L42" s="87">
        <v>769</v>
      </c>
      <c r="M42" s="88">
        <v>697</v>
      </c>
    </row>
    <row r="43" spans="2:13" ht="27.75" customHeight="1" x14ac:dyDescent="0.15">
      <c r="B43" s="1244"/>
      <c r="C43" s="1245"/>
      <c r="D43" s="85"/>
      <c r="E43" s="1250" t="s">
        <v>26</v>
      </c>
      <c r="F43" s="1250"/>
      <c r="G43" s="1250"/>
      <c r="H43" s="1251"/>
      <c r="I43" s="86">
        <v>1379</v>
      </c>
      <c r="J43" s="87">
        <v>1255</v>
      </c>
      <c r="K43" s="87">
        <v>1440</v>
      </c>
      <c r="L43" s="87">
        <v>1607</v>
      </c>
      <c r="M43" s="88">
        <v>1812</v>
      </c>
    </row>
    <row r="44" spans="2:13" ht="27.75" customHeight="1" x14ac:dyDescent="0.15">
      <c r="B44" s="1244"/>
      <c r="C44" s="1245"/>
      <c r="D44" s="85"/>
      <c r="E44" s="1250" t="s">
        <v>27</v>
      </c>
      <c r="F44" s="1250"/>
      <c r="G44" s="1250"/>
      <c r="H44" s="1251"/>
      <c r="I44" s="86">
        <v>140</v>
      </c>
      <c r="J44" s="87">
        <v>124</v>
      </c>
      <c r="K44" s="87">
        <v>107</v>
      </c>
      <c r="L44" s="87">
        <v>97</v>
      </c>
      <c r="M44" s="88">
        <v>116</v>
      </c>
    </row>
    <row r="45" spans="2:13" ht="27.75" customHeight="1" x14ac:dyDescent="0.15">
      <c r="B45" s="1244"/>
      <c r="C45" s="1245"/>
      <c r="D45" s="85"/>
      <c r="E45" s="1250" t="s">
        <v>28</v>
      </c>
      <c r="F45" s="1250"/>
      <c r="G45" s="1250"/>
      <c r="H45" s="1251"/>
      <c r="I45" s="86">
        <v>2201</v>
      </c>
      <c r="J45" s="87">
        <v>1369</v>
      </c>
      <c r="K45" s="87">
        <v>1249</v>
      </c>
      <c r="L45" s="87">
        <v>1144</v>
      </c>
      <c r="M45" s="88">
        <v>1098</v>
      </c>
    </row>
    <row r="46" spans="2:13" ht="27.75" customHeight="1" x14ac:dyDescent="0.15">
      <c r="B46" s="1244"/>
      <c r="C46" s="1245"/>
      <c r="D46" s="89"/>
      <c r="E46" s="1250" t="s">
        <v>29</v>
      </c>
      <c r="F46" s="1250"/>
      <c r="G46" s="1250"/>
      <c r="H46" s="1251"/>
      <c r="I46" s="86" t="s">
        <v>511</v>
      </c>
      <c r="J46" s="87">
        <v>1</v>
      </c>
      <c r="K46" s="87" t="s">
        <v>511</v>
      </c>
      <c r="L46" s="87" t="s">
        <v>511</v>
      </c>
      <c r="M46" s="88" t="s">
        <v>511</v>
      </c>
    </row>
    <row r="47" spans="2:13" ht="27.75" customHeight="1" x14ac:dyDescent="0.15">
      <c r="B47" s="1244"/>
      <c r="C47" s="1245"/>
      <c r="D47" s="90"/>
      <c r="E47" s="1252" t="s">
        <v>30</v>
      </c>
      <c r="F47" s="1253"/>
      <c r="G47" s="1253"/>
      <c r="H47" s="1254"/>
      <c r="I47" s="86" t="s">
        <v>511</v>
      </c>
      <c r="J47" s="87" t="s">
        <v>511</v>
      </c>
      <c r="K47" s="87" t="s">
        <v>511</v>
      </c>
      <c r="L47" s="87" t="s">
        <v>511</v>
      </c>
      <c r="M47" s="88" t="s">
        <v>511</v>
      </c>
    </row>
    <row r="48" spans="2:13" ht="27.75" customHeight="1" x14ac:dyDescent="0.15">
      <c r="B48" s="1244"/>
      <c r="C48" s="1245"/>
      <c r="D48" s="85"/>
      <c r="E48" s="1250" t="s">
        <v>31</v>
      </c>
      <c r="F48" s="1250"/>
      <c r="G48" s="1250"/>
      <c r="H48" s="1251"/>
      <c r="I48" s="86" t="s">
        <v>511</v>
      </c>
      <c r="J48" s="87" t="s">
        <v>511</v>
      </c>
      <c r="K48" s="87" t="s">
        <v>511</v>
      </c>
      <c r="L48" s="87" t="s">
        <v>511</v>
      </c>
      <c r="M48" s="88" t="s">
        <v>511</v>
      </c>
    </row>
    <row r="49" spans="2:13" ht="27.75" customHeight="1" x14ac:dyDescent="0.15">
      <c r="B49" s="1246"/>
      <c r="C49" s="1247"/>
      <c r="D49" s="85"/>
      <c r="E49" s="1250" t="s">
        <v>32</v>
      </c>
      <c r="F49" s="1250"/>
      <c r="G49" s="1250"/>
      <c r="H49" s="1251"/>
      <c r="I49" s="86" t="s">
        <v>511</v>
      </c>
      <c r="J49" s="87" t="s">
        <v>511</v>
      </c>
      <c r="K49" s="87" t="s">
        <v>511</v>
      </c>
      <c r="L49" s="87" t="s">
        <v>511</v>
      </c>
      <c r="M49" s="88" t="s">
        <v>511</v>
      </c>
    </row>
    <row r="50" spans="2:13" ht="27.75" customHeight="1" x14ac:dyDescent="0.15">
      <c r="B50" s="1255" t="s">
        <v>33</v>
      </c>
      <c r="C50" s="1256"/>
      <c r="D50" s="91"/>
      <c r="E50" s="1250" t="s">
        <v>34</v>
      </c>
      <c r="F50" s="1250"/>
      <c r="G50" s="1250"/>
      <c r="H50" s="1251"/>
      <c r="I50" s="86">
        <v>1393</v>
      </c>
      <c r="J50" s="87">
        <v>1756</v>
      </c>
      <c r="K50" s="87">
        <v>2757</v>
      </c>
      <c r="L50" s="87">
        <v>3106</v>
      </c>
      <c r="M50" s="88">
        <v>3646</v>
      </c>
    </row>
    <row r="51" spans="2:13" ht="27.75" customHeight="1" x14ac:dyDescent="0.15">
      <c r="B51" s="1244"/>
      <c r="C51" s="1245"/>
      <c r="D51" s="85"/>
      <c r="E51" s="1250" t="s">
        <v>35</v>
      </c>
      <c r="F51" s="1250"/>
      <c r="G51" s="1250"/>
      <c r="H51" s="1251"/>
      <c r="I51" s="86">
        <v>5262</v>
      </c>
      <c r="J51" s="87">
        <v>4517</v>
      </c>
      <c r="K51" s="87">
        <v>4095</v>
      </c>
      <c r="L51" s="87">
        <v>4615</v>
      </c>
      <c r="M51" s="88">
        <v>4078</v>
      </c>
    </row>
    <row r="52" spans="2:13" ht="27.75" customHeight="1" x14ac:dyDescent="0.15">
      <c r="B52" s="1246"/>
      <c r="C52" s="1247"/>
      <c r="D52" s="85"/>
      <c r="E52" s="1250" t="s">
        <v>36</v>
      </c>
      <c r="F52" s="1250"/>
      <c r="G52" s="1250"/>
      <c r="H52" s="1251"/>
      <c r="I52" s="86">
        <v>19934</v>
      </c>
      <c r="J52" s="87">
        <v>19163</v>
      </c>
      <c r="K52" s="87">
        <v>19020</v>
      </c>
      <c r="L52" s="87">
        <v>18897</v>
      </c>
      <c r="M52" s="88">
        <v>18338</v>
      </c>
    </row>
    <row r="53" spans="2:13" ht="27.75" customHeight="1" thickBot="1" x14ac:dyDescent="0.2">
      <c r="B53" s="1257" t="s">
        <v>37</v>
      </c>
      <c r="C53" s="1258"/>
      <c r="D53" s="92"/>
      <c r="E53" s="1259" t="s">
        <v>38</v>
      </c>
      <c r="F53" s="1259"/>
      <c r="G53" s="1259"/>
      <c r="H53" s="1260"/>
      <c r="I53" s="93">
        <v>9553</v>
      </c>
      <c r="J53" s="94">
        <v>8609</v>
      </c>
      <c r="K53" s="94">
        <v>7351</v>
      </c>
      <c r="L53" s="94">
        <v>5570</v>
      </c>
      <c r="M53" s="95">
        <v>5882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OoMw6vOSGlwORW/7yj2SsbBXRidF4aVbJVclnpgUwdbpmfDCRsdTiNGD+RB7fc+NbUvZxjnhSZkIEwntjfncA==" saltValue="gjWwnqU9X5y0Vuo8UHC+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F1" zoomScale="70" zoomScaleNormal="70" zoomScaleSheetLayoutView="100" workbookViewId="0">
      <selection activeCell="F1"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1543</v>
      </c>
      <c r="G55" s="107">
        <v>2007</v>
      </c>
      <c r="H55" s="108">
        <v>2236</v>
      </c>
    </row>
    <row r="56" spans="2:8" ht="52.5" customHeight="1" x14ac:dyDescent="0.15">
      <c r="B56" s="109"/>
      <c r="C56" s="1271" t="s">
        <v>42</v>
      </c>
      <c r="D56" s="1271"/>
      <c r="E56" s="1272"/>
      <c r="F56" s="110" t="s">
        <v>511</v>
      </c>
      <c r="G56" s="110" t="s">
        <v>511</v>
      </c>
      <c r="H56" s="111" t="s">
        <v>511</v>
      </c>
    </row>
    <row r="57" spans="2:8" ht="53.25" customHeight="1" x14ac:dyDescent="0.15">
      <c r="B57" s="109"/>
      <c r="C57" s="1273" t="s">
        <v>43</v>
      </c>
      <c r="D57" s="1273"/>
      <c r="E57" s="1274"/>
      <c r="F57" s="112">
        <v>328</v>
      </c>
      <c r="G57" s="112">
        <v>328</v>
      </c>
      <c r="H57" s="113">
        <v>334</v>
      </c>
    </row>
    <row r="58" spans="2:8" ht="45.75" customHeight="1" x14ac:dyDescent="0.15">
      <c r="B58" s="114"/>
      <c r="C58" s="1261" t="s">
        <v>579</v>
      </c>
      <c r="D58" s="1262"/>
      <c r="E58" s="1263"/>
      <c r="F58" s="115">
        <v>318</v>
      </c>
      <c r="G58" s="115">
        <v>318</v>
      </c>
      <c r="H58" s="116">
        <v>319</v>
      </c>
    </row>
    <row r="59" spans="2:8" ht="45.75" customHeight="1" x14ac:dyDescent="0.15">
      <c r="B59" s="114"/>
      <c r="C59" s="1261" t="s">
        <v>580</v>
      </c>
      <c r="D59" s="1262"/>
      <c r="E59" s="1263"/>
      <c r="F59" s="115">
        <v>10</v>
      </c>
      <c r="G59" s="115">
        <v>10</v>
      </c>
      <c r="H59" s="116">
        <v>15</v>
      </c>
    </row>
    <row r="60" spans="2:8" ht="45.75" customHeight="1" x14ac:dyDescent="0.15">
      <c r="B60" s="114"/>
      <c r="C60" s="1261"/>
      <c r="D60" s="1262"/>
      <c r="E60" s="1263"/>
      <c r="F60" s="115"/>
      <c r="G60" s="115"/>
      <c r="H60" s="116"/>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44</v>
      </c>
      <c r="D63" s="1267"/>
      <c r="E63" s="1268"/>
      <c r="F63" s="121">
        <v>1871</v>
      </c>
      <c r="G63" s="121">
        <v>2335</v>
      </c>
      <c r="H63" s="122">
        <v>2570</v>
      </c>
    </row>
    <row r="64" spans="2:8" ht="15" customHeight="1" x14ac:dyDescent="0.15"/>
    <row r="65" ht="0" hidden="1" customHeight="1" x14ac:dyDescent="0.15"/>
    <row r="66" ht="0" hidden="1" customHeight="1" x14ac:dyDescent="0.15"/>
  </sheetData>
  <sheetProtection algorithmName="SHA-512" hashValue="EaoZrMK+YvvfPO8h86s/BdNq8hgYY9E0lkxcahU1df8sNn5eP+z+XAUmakWef16C9X4dQoLns3EMcLGw7e711Q==" saltValue="m9F2Dtc3uf1MU9pi/UGl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31" zoomScale="80" zoomScaleNormal="80" zoomScaleSheetLayoutView="55" workbookViewId="0">
      <selection activeCell="CQ35" sqref="CQ35:DE35"/>
    </sheetView>
  </sheetViews>
  <sheetFormatPr defaultColWidth="0" defaultRowHeight="0"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5"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5"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5"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7"/>
      <c r="DE19" s="367"/>
    </row>
    <row r="20" spans="1:351" ht="13.5"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ht="13.5" x14ac:dyDescent="0.15">
      <c r="B23" s="374"/>
    </row>
    <row r="24" spans="1:351" ht="13.5" x14ac:dyDescent="0.15">
      <c r="B24" s="374"/>
    </row>
    <row r="25" spans="1:351" ht="13.5" x14ac:dyDescent="0.15">
      <c r="B25" s="374"/>
    </row>
    <row r="26" spans="1:351" ht="13.5" x14ac:dyDescent="0.15">
      <c r="B26" s="374"/>
    </row>
    <row r="27" spans="1:351" ht="13.5" x14ac:dyDescent="0.15">
      <c r="B27" s="374"/>
    </row>
    <row r="28" spans="1:351" ht="13.5" x14ac:dyDescent="0.15">
      <c r="B28" s="374"/>
    </row>
    <row r="29" spans="1:351" ht="13.5" x14ac:dyDescent="0.15">
      <c r="B29" s="374"/>
    </row>
    <row r="30" spans="1:351" ht="13.5" x14ac:dyDescent="0.15">
      <c r="B30" s="374"/>
    </row>
    <row r="31" spans="1:351" ht="13.5" x14ac:dyDescent="0.15">
      <c r="B31" s="374"/>
    </row>
    <row r="32" spans="1:351" ht="13.5" x14ac:dyDescent="0.15">
      <c r="B32" s="374"/>
    </row>
    <row r="33" spans="2:109" ht="13.5" x14ac:dyDescent="0.15">
      <c r="B33" s="374"/>
    </row>
    <row r="34" spans="2:109" ht="13.5" x14ac:dyDescent="0.15">
      <c r="B34" s="374"/>
    </row>
    <row r="35" spans="2:109" ht="13.5" x14ac:dyDescent="0.15">
      <c r="B35" s="374"/>
    </row>
    <row r="36" spans="2:109" ht="13.5" x14ac:dyDescent="0.15">
      <c r="B36" s="374"/>
    </row>
    <row r="37" spans="2:109" ht="13.5" x14ac:dyDescent="0.15">
      <c r="B37" s="374"/>
    </row>
    <row r="38" spans="2:109" ht="13.5" x14ac:dyDescent="0.15">
      <c r="B38" s="374"/>
    </row>
    <row r="39" spans="2:109" ht="13.5"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5" x14ac:dyDescent="0.15">
      <c r="B40" s="379"/>
      <c r="DD40" s="379"/>
      <c r="DE40" s="367"/>
    </row>
    <row r="41" spans="2:109" ht="17.25" x14ac:dyDescent="0.1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5" x14ac:dyDescent="0.15">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584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5" x14ac:dyDescent="0.15">
      <c r="B49" s="374"/>
      <c r="AN49" s="367" t="s">
        <v>585</v>
      </c>
    </row>
    <row r="50" spans="1:109" ht="13.5"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586</v>
      </c>
      <c r="AO51" s="1291"/>
      <c r="AP51" s="1291"/>
      <c r="AQ51" s="1291"/>
      <c r="AR51" s="1291"/>
      <c r="AS51" s="1291"/>
      <c r="AT51" s="1291"/>
      <c r="AU51" s="1291"/>
      <c r="AV51" s="1291"/>
      <c r="AW51" s="1291"/>
      <c r="AX51" s="1291"/>
      <c r="AY51" s="1291"/>
      <c r="AZ51" s="1291"/>
      <c r="BA51" s="1291"/>
      <c r="BB51" s="1291" t="s">
        <v>587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34.5</v>
      </c>
      <c r="CG51" s="1289"/>
      <c r="CH51" s="1289"/>
      <c r="CI51" s="1289"/>
      <c r="CJ51" s="1289"/>
      <c r="CK51" s="1289"/>
      <c r="CL51" s="1289"/>
      <c r="CM51" s="1289"/>
      <c r="CN51" s="1289">
        <v>25.5</v>
      </c>
      <c r="CO51" s="1289"/>
      <c r="CP51" s="1289"/>
      <c r="CQ51" s="1289"/>
      <c r="CR51" s="1289"/>
      <c r="CS51" s="1289"/>
      <c r="CT51" s="1289"/>
      <c r="CU51" s="1289"/>
      <c r="CV51" s="1289">
        <v>26.6</v>
      </c>
      <c r="CW51" s="1289"/>
      <c r="CX51" s="1289"/>
      <c r="CY51" s="1289"/>
      <c r="CZ51" s="1289"/>
      <c r="DA51" s="1289"/>
      <c r="DB51" s="1289"/>
      <c r="DC51" s="1289"/>
    </row>
    <row r="52" spans="1:109" ht="13.5"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5"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69.099999999999994</v>
      </c>
      <c r="CG53" s="1289"/>
      <c r="CH53" s="1289"/>
      <c r="CI53" s="1289"/>
      <c r="CJ53" s="1289"/>
      <c r="CK53" s="1289"/>
      <c r="CL53" s="1289"/>
      <c r="CM53" s="1289"/>
      <c r="CN53" s="1289">
        <v>70.099999999999994</v>
      </c>
      <c r="CO53" s="1289"/>
      <c r="CP53" s="1289"/>
      <c r="CQ53" s="1289"/>
      <c r="CR53" s="1289"/>
      <c r="CS53" s="1289"/>
      <c r="CT53" s="1289"/>
      <c r="CU53" s="1289"/>
      <c r="CV53" s="1289">
        <v>69.7</v>
      </c>
      <c r="CW53" s="1289"/>
      <c r="CX53" s="1289"/>
      <c r="CY53" s="1289"/>
      <c r="CZ53" s="1289"/>
      <c r="DA53" s="1289"/>
      <c r="DB53" s="1289"/>
      <c r="DC53" s="1289"/>
    </row>
    <row r="54" spans="1:109" ht="13.5"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5" x14ac:dyDescent="0.15">
      <c r="A55" s="382"/>
      <c r="B55" s="374"/>
      <c r="G55" s="1284"/>
      <c r="H55" s="1284"/>
      <c r="I55" s="1284"/>
      <c r="J55" s="1284"/>
      <c r="K55" s="1290"/>
      <c r="L55" s="1290"/>
      <c r="M55" s="1290"/>
      <c r="N55" s="1290"/>
      <c r="AN55" s="1288" t="s">
        <v>589</v>
      </c>
      <c r="AO55" s="1288"/>
      <c r="AP55" s="1288"/>
      <c r="AQ55" s="1288"/>
      <c r="AR55" s="1288"/>
      <c r="AS55" s="1288"/>
      <c r="AT55" s="1288"/>
      <c r="AU55" s="1288"/>
      <c r="AV55" s="1288"/>
      <c r="AW55" s="1288"/>
      <c r="AX55" s="1288"/>
      <c r="AY55" s="1288"/>
      <c r="AZ55" s="1288"/>
      <c r="BA55" s="1288"/>
      <c r="BB55" s="1291" t="s">
        <v>587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34.9</v>
      </c>
      <c r="CG55" s="1289"/>
      <c r="CH55" s="1289"/>
      <c r="CI55" s="1289"/>
      <c r="CJ55" s="1289"/>
      <c r="CK55" s="1289"/>
      <c r="CL55" s="1289"/>
      <c r="CM55" s="1289"/>
      <c r="CN55" s="1289">
        <v>53.1</v>
      </c>
      <c r="CO55" s="1289"/>
      <c r="CP55" s="1289"/>
      <c r="CQ55" s="1289"/>
      <c r="CR55" s="1289"/>
      <c r="CS55" s="1289"/>
      <c r="CT55" s="1289"/>
      <c r="CU55" s="1289"/>
      <c r="CV55" s="1289">
        <v>51.2</v>
      </c>
      <c r="CW55" s="1289"/>
      <c r="CX55" s="1289"/>
      <c r="CY55" s="1289"/>
      <c r="CZ55" s="1289"/>
      <c r="DA55" s="1289"/>
      <c r="DB55" s="1289"/>
      <c r="DC55" s="1289"/>
    </row>
    <row r="56" spans="1:109" ht="13.5"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5"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60.2</v>
      </c>
      <c r="CG57" s="1289"/>
      <c r="CH57" s="1289"/>
      <c r="CI57" s="1289"/>
      <c r="CJ57" s="1289"/>
      <c r="CK57" s="1289"/>
      <c r="CL57" s="1289"/>
      <c r="CM57" s="1289"/>
      <c r="CN57" s="1289">
        <v>57.4</v>
      </c>
      <c r="CO57" s="1289"/>
      <c r="CP57" s="1289"/>
      <c r="CQ57" s="1289"/>
      <c r="CR57" s="1289"/>
      <c r="CS57" s="1289"/>
      <c r="CT57" s="1289"/>
      <c r="CU57" s="1289"/>
      <c r="CV57" s="1289">
        <v>59.3</v>
      </c>
      <c r="CW57" s="1289"/>
      <c r="CX57" s="1289"/>
      <c r="CY57" s="1289"/>
      <c r="CZ57" s="1289"/>
      <c r="DA57" s="1289"/>
      <c r="DB57" s="1289"/>
      <c r="DC57" s="1289"/>
      <c r="DD57" s="387"/>
      <c r="DE57" s="386"/>
    </row>
    <row r="58" spans="1:109" s="382" customFormat="1" ht="13.5"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5"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5"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5"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5"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ht="13.5" x14ac:dyDescent="0.15">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x14ac:dyDescent="0.15">
      <c r="B65" s="374"/>
      <c r="AN65" s="1275" t="s">
        <v>592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5" x14ac:dyDescent="0.15">
      <c r="B71" s="374"/>
      <c r="G71" s="399"/>
      <c r="I71" s="400"/>
      <c r="J71" s="397"/>
      <c r="K71" s="397"/>
      <c r="L71" s="398"/>
      <c r="M71" s="397"/>
      <c r="N71" s="398"/>
      <c r="AM71" s="399"/>
      <c r="AN71" s="367" t="s">
        <v>585</v>
      </c>
    </row>
    <row r="72" spans="2:107" ht="13.5"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ht="13.5" x14ac:dyDescent="0.15">
      <c r="B73" s="374"/>
      <c r="G73" s="1295"/>
      <c r="H73" s="1295"/>
      <c r="I73" s="1295"/>
      <c r="J73" s="1295"/>
      <c r="K73" s="1296"/>
      <c r="L73" s="1296"/>
      <c r="M73" s="1296"/>
      <c r="N73" s="1296"/>
      <c r="AM73" s="383"/>
      <c r="AN73" s="1291" t="s">
        <v>586</v>
      </c>
      <c r="AO73" s="1291"/>
      <c r="AP73" s="1291"/>
      <c r="AQ73" s="1291"/>
      <c r="AR73" s="1291"/>
      <c r="AS73" s="1291"/>
      <c r="AT73" s="1291"/>
      <c r="AU73" s="1291"/>
      <c r="AV73" s="1291"/>
      <c r="AW73" s="1291"/>
      <c r="AX73" s="1291"/>
      <c r="AY73" s="1291"/>
      <c r="AZ73" s="1291"/>
      <c r="BA73" s="1291"/>
      <c r="BB73" s="1291" t="s">
        <v>587</v>
      </c>
      <c r="BC73" s="1291"/>
      <c r="BD73" s="1291"/>
      <c r="BE73" s="1291"/>
      <c r="BF73" s="1291"/>
      <c r="BG73" s="1291"/>
      <c r="BH73" s="1291"/>
      <c r="BI73" s="1291"/>
      <c r="BJ73" s="1291"/>
      <c r="BK73" s="1291"/>
      <c r="BL73" s="1291"/>
      <c r="BM73" s="1291"/>
      <c r="BN73" s="1291"/>
      <c r="BO73" s="1291"/>
      <c r="BP73" s="1289">
        <v>46.8</v>
      </c>
      <c r="BQ73" s="1289"/>
      <c r="BR73" s="1289"/>
      <c r="BS73" s="1289"/>
      <c r="BT73" s="1289"/>
      <c r="BU73" s="1289"/>
      <c r="BV73" s="1289"/>
      <c r="BW73" s="1289"/>
      <c r="BX73" s="1289">
        <v>42.2</v>
      </c>
      <c r="BY73" s="1289"/>
      <c r="BZ73" s="1289"/>
      <c r="CA73" s="1289"/>
      <c r="CB73" s="1289"/>
      <c r="CC73" s="1289"/>
      <c r="CD73" s="1289"/>
      <c r="CE73" s="1289"/>
      <c r="CF73" s="1289">
        <v>34.5</v>
      </c>
      <c r="CG73" s="1289"/>
      <c r="CH73" s="1289"/>
      <c r="CI73" s="1289"/>
      <c r="CJ73" s="1289"/>
      <c r="CK73" s="1289"/>
      <c r="CL73" s="1289"/>
      <c r="CM73" s="1289"/>
      <c r="CN73" s="1289">
        <v>25.5</v>
      </c>
      <c r="CO73" s="1289"/>
      <c r="CP73" s="1289"/>
      <c r="CQ73" s="1289"/>
      <c r="CR73" s="1289"/>
      <c r="CS73" s="1289"/>
      <c r="CT73" s="1289"/>
      <c r="CU73" s="1289"/>
      <c r="CV73" s="1289">
        <v>26.6</v>
      </c>
      <c r="CW73" s="1289"/>
      <c r="CX73" s="1289"/>
      <c r="CY73" s="1289"/>
      <c r="CZ73" s="1289"/>
      <c r="DA73" s="1289"/>
      <c r="DB73" s="1289"/>
      <c r="DC73" s="1289"/>
    </row>
    <row r="74" spans="2:107" ht="13.5"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5"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593</v>
      </c>
      <c r="BC75" s="1291"/>
      <c r="BD75" s="1291"/>
      <c r="BE75" s="1291"/>
      <c r="BF75" s="1291"/>
      <c r="BG75" s="1291"/>
      <c r="BH75" s="1291"/>
      <c r="BI75" s="1291"/>
      <c r="BJ75" s="1291"/>
      <c r="BK75" s="1291"/>
      <c r="BL75" s="1291"/>
      <c r="BM75" s="1291"/>
      <c r="BN75" s="1291"/>
      <c r="BO75" s="1291"/>
      <c r="BP75" s="1289">
        <v>4</v>
      </c>
      <c r="BQ75" s="1289"/>
      <c r="BR75" s="1289"/>
      <c r="BS75" s="1289"/>
      <c r="BT75" s="1289"/>
      <c r="BU75" s="1289"/>
      <c r="BV75" s="1289"/>
      <c r="BW75" s="1289"/>
      <c r="BX75" s="1289">
        <v>3.9</v>
      </c>
      <c r="BY75" s="1289"/>
      <c r="BZ75" s="1289"/>
      <c r="CA75" s="1289"/>
      <c r="CB75" s="1289"/>
      <c r="CC75" s="1289"/>
      <c r="CD75" s="1289"/>
      <c r="CE75" s="1289"/>
      <c r="CF75" s="1289">
        <v>3.7</v>
      </c>
      <c r="CG75" s="1289"/>
      <c r="CH75" s="1289"/>
      <c r="CI75" s="1289"/>
      <c r="CJ75" s="1289"/>
      <c r="CK75" s="1289"/>
      <c r="CL75" s="1289"/>
      <c r="CM75" s="1289"/>
      <c r="CN75" s="1289">
        <v>3.8</v>
      </c>
      <c r="CO75" s="1289"/>
      <c r="CP75" s="1289"/>
      <c r="CQ75" s="1289"/>
      <c r="CR75" s="1289"/>
      <c r="CS75" s="1289"/>
      <c r="CT75" s="1289"/>
      <c r="CU75" s="1289"/>
      <c r="CV75" s="1289">
        <v>4.0999999999999996</v>
      </c>
      <c r="CW75" s="1289"/>
      <c r="CX75" s="1289"/>
      <c r="CY75" s="1289"/>
      <c r="CZ75" s="1289"/>
      <c r="DA75" s="1289"/>
      <c r="DB75" s="1289"/>
      <c r="DC75" s="1289"/>
    </row>
    <row r="76" spans="2:107" ht="13.5"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5" x14ac:dyDescent="0.15">
      <c r="B77" s="374"/>
      <c r="G77" s="1284"/>
      <c r="H77" s="1284"/>
      <c r="I77" s="1284"/>
      <c r="J77" s="1284"/>
      <c r="K77" s="1296"/>
      <c r="L77" s="1296"/>
      <c r="M77" s="1296"/>
      <c r="N77" s="1296"/>
      <c r="AN77" s="1288" t="s">
        <v>594</v>
      </c>
      <c r="AO77" s="1288"/>
      <c r="AP77" s="1288"/>
      <c r="AQ77" s="1288"/>
      <c r="AR77" s="1288"/>
      <c r="AS77" s="1288"/>
      <c r="AT77" s="1288"/>
      <c r="AU77" s="1288"/>
      <c r="AV77" s="1288"/>
      <c r="AW77" s="1288"/>
      <c r="AX77" s="1288"/>
      <c r="AY77" s="1288"/>
      <c r="AZ77" s="1288"/>
      <c r="BA77" s="1288"/>
      <c r="BB77" s="1291" t="s">
        <v>587</v>
      </c>
      <c r="BC77" s="1291"/>
      <c r="BD77" s="1291"/>
      <c r="BE77" s="1291"/>
      <c r="BF77" s="1291"/>
      <c r="BG77" s="1291"/>
      <c r="BH77" s="1291"/>
      <c r="BI77" s="1291"/>
      <c r="BJ77" s="1291"/>
      <c r="BK77" s="1291"/>
      <c r="BL77" s="1291"/>
      <c r="BM77" s="1291"/>
      <c r="BN77" s="1291"/>
      <c r="BO77" s="1291"/>
      <c r="BP77" s="1289">
        <v>37.6</v>
      </c>
      <c r="BQ77" s="1289"/>
      <c r="BR77" s="1289"/>
      <c r="BS77" s="1289"/>
      <c r="BT77" s="1289"/>
      <c r="BU77" s="1289"/>
      <c r="BV77" s="1289"/>
      <c r="BW77" s="1289"/>
      <c r="BX77" s="1289">
        <v>33.799999999999997</v>
      </c>
      <c r="BY77" s="1289"/>
      <c r="BZ77" s="1289"/>
      <c r="CA77" s="1289"/>
      <c r="CB77" s="1289"/>
      <c r="CC77" s="1289"/>
      <c r="CD77" s="1289"/>
      <c r="CE77" s="1289"/>
      <c r="CF77" s="1289">
        <v>34.9</v>
      </c>
      <c r="CG77" s="1289"/>
      <c r="CH77" s="1289"/>
      <c r="CI77" s="1289"/>
      <c r="CJ77" s="1289"/>
      <c r="CK77" s="1289"/>
      <c r="CL77" s="1289"/>
      <c r="CM77" s="1289"/>
      <c r="CN77" s="1289">
        <v>53.1</v>
      </c>
      <c r="CO77" s="1289"/>
      <c r="CP77" s="1289"/>
      <c r="CQ77" s="1289"/>
      <c r="CR77" s="1289"/>
      <c r="CS77" s="1289"/>
      <c r="CT77" s="1289"/>
      <c r="CU77" s="1289"/>
      <c r="CV77" s="1289">
        <v>51.2</v>
      </c>
      <c r="CW77" s="1289"/>
      <c r="CX77" s="1289"/>
      <c r="CY77" s="1289"/>
      <c r="CZ77" s="1289"/>
      <c r="DA77" s="1289"/>
      <c r="DB77" s="1289"/>
      <c r="DC77" s="1289"/>
    </row>
    <row r="78" spans="2:107" ht="13.5"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5"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593</v>
      </c>
      <c r="BC79" s="1291"/>
      <c r="BD79" s="1291"/>
      <c r="BE79" s="1291"/>
      <c r="BF79" s="1291"/>
      <c r="BG79" s="1291"/>
      <c r="BH79" s="1291"/>
      <c r="BI79" s="1291"/>
      <c r="BJ79" s="1291"/>
      <c r="BK79" s="1291"/>
      <c r="BL79" s="1291"/>
      <c r="BM79" s="1291"/>
      <c r="BN79" s="1291"/>
      <c r="BO79" s="1291"/>
      <c r="BP79" s="1289">
        <v>7.9</v>
      </c>
      <c r="BQ79" s="1289"/>
      <c r="BR79" s="1289"/>
      <c r="BS79" s="1289"/>
      <c r="BT79" s="1289"/>
      <c r="BU79" s="1289"/>
      <c r="BV79" s="1289"/>
      <c r="BW79" s="1289"/>
      <c r="BX79" s="1289">
        <v>7.1</v>
      </c>
      <c r="BY79" s="1289"/>
      <c r="BZ79" s="1289"/>
      <c r="CA79" s="1289"/>
      <c r="CB79" s="1289"/>
      <c r="CC79" s="1289"/>
      <c r="CD79" s="1289"/>
      <c r="CE79" s="1289"/>
      <c r="CF79" s="1289">
        <v>7.2</v>
      </c>
      <c r="CG79" s="1289"/>
      <c r="CH79" s="1289"/>
      <c r="CI79" s="1289"/>
      <c r="CJ79" s="1289"/>
      <c r="CK79" s="1289"/>
      <c r="CL79" s="1289"/>
      <c r="CM79" s="1289"/>
      <c r="CN79" s="1289">
        <v>8.6</v>
      </c>
      <c r="CO79" s="1289"/>
      <c r="CP79" s="1289"/>
      <c r="CQ79" s="1289"/>
      <c r="CR79" s="1289"/>
      <c r="CS79" s="1289"/>
      <c r="CT79" s="1289"/>
      <c r="CU79" s="1289"/>
      <c r="CV79" s="1289">
        <v>8.1999999999999993</v>
      </c>
      <c r="CW79" s="1289"/>
      <c r="CX79" s="1289"/>
      <c r="CY79" s="1289"/>
      <c r="CZ79" s="1289"/>
      <c r="DA79" s="1289"/>
      <c r="DB79" s="1289"/>
      <c r="DC79" s="1289"/>
    </row>
    <row r="80" spans="2:107" ht="13.5"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5"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5"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5" x14ac:dyDescent="0.15">
      <c r="DD84" s="367"/>
      <c r="DE84" s="367"/>
    </row>
    <row r="85" spans="2:109" ht="13.5" x14ac:dyDescent="0.15">
      <c r="DD85" s="367"/>
      <c r="DE85" s="367"/>
    </row>
    <row r="86" spans="2:109" ht="13.5" hidden="1" x14ac:dyDescent="0.15">
      <c r="DD86" s="367"/>
      <c r="DE86" s="367"/>
    </row>
    <row r="87" spans="2:109" ht="13.5" hidden="1" x14ac:dyDescent="0.15">
      <c r="K87" s="402"/>
      <c r="AQ87" s="402"/>
      <c r="BC87" s="402"/>
      <c r="BO87" s="402"/>
      <c r="CA87" s="402"/>
      <c r="CM87" s="402"/>
      <c r="CY87" s="402"/>
      <c r="DD87" s="367"/>
      <c r="DE87" s="367"/>
    </row>
    <row r="88" spans="2:109" ht="13.5" hidden="1" x14ac:dyDescent="0.15">
      <c r="DD88" s="367"/>
      <c r="DE88" s="367"/>
    </row>
    <row r="89" spans="2:109" ht="13.5" hidden="1" x14ac:dyDescent="0.15">
      <c r="DD89" s="367"/>
      <c r="DE89" s="367"/>
    </row>
    <row r="90" spans="2:109" ht="13.5" hidden="1" x14ac:dyDescent="0.15">
      <c r="DD90" s="367"/>
      <c r="DE90" s="367"/>
    </row>
    <row r="91" spans="2:109" ht="13.5"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jb1sGvpVnxAZ8WjC0ixTtURSjeO7zo1sdUCNWgsGY8YTC7BpXAjHmbQHc7aiMnI955+h1ORBIkIDSOHBEtkA==" saltValue="51xBBJtuE+B8uaInB7aC4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election activeCell="CQ35" sqref="CQ35:DE3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Kx4MKEDkpONN1KqhEv3F3hWrlJIZi4zcDdth4fLHmoJmSav1ktr8O6sNxu7arX3xHBaFhF2t09fDlFtB7kIBQ==" saltValue="rAmDQKN2Q5LqV8uckHbm8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election activeCell="CQ35" sqref="CQ35:DE35"/>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pNnPi93P6V9BdGqNDGpqmm8R0oqTKrLepPDVjxFzC2mqyxUCL1qFzgNbOBSKVNCGcCMEjFdU9cP1efR0m6fhQ==" saltValue="6BdpDyeFTiBeFWUmXwql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551</v>
      </c>
      <c r="G2" s="136"/>
      <c r="H2" s="137"/>
    </row>
    <row r="3" spans="1:8" x14ac:dyDescent="0.15">
      <c r="A3" s="133" t="s">
        <v>544</v>
      </c>
      <c r="B3" s="138"/>
      <c r="C3" s="139"/>
      <c r="D3" s="140">
        <v>12286</v>
      </c>
      <c r="E3" s="141"/>
      <c r="F3" s="142">
        <v>50840</v>
      </c>
      <c r="G3" s="143"/>
      <c r="H3" s="144"/>
    </row>
    <row r="4" spans="1:8" x14ac:dyDescent="0.15">
      <c r="A4" s="145"/>
      <c r="B4" s="146"/>
      <c r="C4" s="147"/>
      <c r="D4" s="148">
        <v>8815</v>
      </c>
      <c r="E4" s="149"/>
      <c r="F4" s="150">
        <v>25367</v>
      </c>
      <c r="G4" s="151"/>
      <c r="H4" s="152"/>
    </row>
    <row r="5" spans="1:8" x14ac:dyDescent="0.15">
      <c r="A5" s="133" t="s">
        <v>546</v>
      </c>
      <c r="B5" s="138"/>
      <c r="C5" s="139"/>
      <c r="D5" s="140">
        <v>12307</v>
      </c>
      <c r="E5" s="141"/>
      <c r="F5" s="142">
        <v>53605</v>
      </c>
      <c r="G5" s="143"/>
      <c r="H5" s="144"/>
    </row>
    <row r="6" spans="1:8" x14ac:dyDescent="0.15">
      <c r="A6" s="145"/>
      <c r="B6" s="146"/>
      <c r="C6" s="147"/>
      <c r="D6" s="148">
        <v>7407</v>
      </c>
      <c r="E6" s="149"/>
      <c r="F6" s="150">
        <v>28343</v>
      </c>
      <c r="G6" s="151"/>
      <c r="H6" s="152"/>
    </row>
    <row r="7" spans="1:8" x14ac:dyDescent="0.15">
      <c r="A7" s="133" t="s">
        <v>547</v>
      </c>
      <c r="B7" s="138"/>
      <c r="C7" s="139"/>
      <c r="D7" s="140">
        <v>13094</v>
      </c>
      <c r="E7" s="141"/>
      <c r="F7" s="142">
        <v>58051</v>
      </c>
      <c r="G7" s="143"/>
      <c r="H7" s="144"/>
    </row>
    <row r="8" spans="1:8" x14ac:dyDescent="0.15">
      <c r="A8" s="145"/>
      <c r="B8" s="146"/>
      <c r="C8" s="147"/>
      <c r="D8" s="148">
        <v>11033</v>
      </c>
      <c r="E8" s="149"/>
      <c r="F8" s="150">
        <v>32143</v>
      </c>
      <c r="G8" s="151"/>
      <c r="H8" s="152"/>
    </row>
    <row r="9" spans="1:8" x14ac:dyDescent="0.15">
      <c r="A9" s="133" t="s">
        <v>548</v>
      </c>
      <c r="B9" s="138"/>
      <c r="C9" s="139"/>
      <c r="D9" s="140">
        <v>19323</v>
      </c>
      <c r="E9" s="141"/>
      <c r="F9" s="142">
        <v>65942</v>
      </c>
      <c r="G9" s="143"/>
      <c r="H9" s="144"/>
    </row>
    <row r="10" spans="1:8" x14ac:dyDescent="0.15">
      <c r="A10" s="145"/>
      <c r="B10" s="146"/>
      <c r="C10" s="147"/>
      <c r="D10" s="148">
        <v>10431</v>
      </c>
      <c r="E10" s="149"/>
      <c r="F10" s="150">
        <v>32778</v>
      </c>
      <c r="G10" s="151"/>
      <c r="H10" s="152"/>
    </row>
    <row r="11" spans="1:8" x14ac:dyDescent="0.15">
      <c r="A11" s="133" t="s">
        <v>549</v>
      </c>
      <c r="B11" s="138"/>
      <c r="C11" s="139"/>
      <c r="D11" s="140">
        <v>19525</v>
      </c>
      <c r="E11" s="141"/>
      <c r="F11" s="142">
        <v>68655</v>
      </c>
      <c r="G11" s="143"/>
      <c r="H11" s="144"/>
    </row>
    <row r="12" spans="1:8" x14ac:dyDescent="0.15">
      <c r="A12" s="145"/>
      <c r="B12" s="146"/>
      <c r="C12" s="153"/>
      <c r="D12" s="148">
        <v>16607</v>
      </c>
      <c r="E12" s="149"/>
      <c r="F12" s="150">
        <v>32316</v>
      </c>
      <c r="G12" s="151"/>
      <c r="H12" s="152"/>
    </row>
    <row r="13" spans="1:8" x14ac:dyDescent="0.15">
      <c r="A13" s="133"/>
      <c r="B13" s="138"/>
      <c r="C13" s="154"/>
      <c r="D13" s="155">
        <v>15307</v>
      </c>
      <c r="E13" s="156"/>
      <c r="F13" s="157">
        <v>59419</v>
      </c>
      <c r="G13" s="158"/>
      <c r="H13" s="144"/>
    </row>
    <row r="14" spans="1:8" x14ac:dyDescent="0.15">
      <c r="A14" s="145"/>
      <c r="B14" s="146"/>
      <c r="C14" s="147"/>
      <c r="D14" s="148">
        <v>10859</v>
      </c>
      <c r="E14" s="149"/>
      <c r="F14" s="150">
        <v>30189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5.89</v>
      </c>
      <c r="C19" s="159">
        <f>ROUND(VALUE(SUBSTITUTE(実質収支比率等に係る経年分析!G$48,"▲","-")),2)</f>
        <v>4.04</v>
      </c>
      <c r="D19" s="159">
        <f>ROUND(VALUE(SUBSTITUTE(実質収支比率等に係る経年分析!H$48,"▲","-")),2)</f>
        <v>4.3899999999999997</v>
      </c>
      <c r="E19" s="159">
        <f>ROUND(VALUE(SUBSTITUTE(実質収支比率等に係る経年分析!I$48,"▲","-")),2)</f>
        <v>4.26</v>
      </c>
      <c r="F19" s="159">
        <f>ROUND(VALUE(SUBSTITUTE(実質収支比率等に係る経年分析!J$48,"▲","-")),2)</f>
        <v>4.2699999999999996</v>
      </c>
    </row>
    <row r="20" spans="1:11" x14ac:dyDescent="0.15">
      <c r="A20" s="159" t="s">
        <v>48</v>
      </c>
      <c r="B20" s="159">
        <f>ROUND(VALUE(SUBSTITUTE(実質収支比率等に係る経年分析!F$47,"▲","-")),2)</f>
        <v>2.02</v>
      </c>
      <c r="C20" s="159">
        <f>ROUND(VALUE(SUBSTITUTE(実質収支比率等に係る経年分析!G$47,"▲","-")),2)</f>
        <v>3.72</v>
      </c>
      <c r="D20" s="159">
        <f>ROUND(VALUE(SUBSTITUTE(実質収支比率等に係る経年分析!H$47,"▲","-")),2)</f>
        <v>6.71</v>
      </c>
      <c r="E20" s="159">
        <f>ROUND(VALUE(SUBSTITUTE(実質収支比率等に係る経年分析!I$47,"▲","-")),2)</f>
        <v>8.51</v>
      </c>
      <c r="F20" s="159">
        <f>ROUND(VALUE(SUBSTITUTE(実質収支比率等に係る経年分析!J$47,"▲","-")),2)</f>
        <v>9.3699999999999992</v>
      </c>
    </row>
    <row r="21" spans="1:11" x14ac:dyDescent="0.15">
      <c r="A21" s="159" t="s">
        <v>49</v>
      </c>
      <c r="B21" s="159">
        <f>IF(ISNUMBER(VALUE(SUBSTITUTE(実質収支比率等に係る経年分析!F$49,"▲","-"))),ROUND(VALUE(SUBSTITUTE(実質収支比率等に係る経年分析!F$49,"▲","-")),2),NA())</f>
        <v>0.03</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3.56</v>
      </c>
      <c r="E21" s="159">
        <f>IF(ISNUMBER(VALUE(SUBSTITUTE(実質収支比率等に係る経年分析!I$49,"▲","-"))),ROUND(VALUE(SUBSTITUTE(実質収支比率等に係る経年分析!I$49,"▲","-")),2),NA())</f>
        <v>1.95</v>
      </c>
      <c r="F21" s="159">
        <f>IF(ISNUMBER(VALUE(SUBSTITUTE(実質収支比率等に係る経年分析!J$49,"▲","-"))),ROUND(VALUE(SUBSTITUTE(実質収支比率等に係る経年分析!J$49,"▲","-")),2),NA())</f>
        <v>1.02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朝霞都市計画下水道事業特別会計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0.56000000000000005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0.77</v>
      </c>
    </row>
    <row r="34" spans="1:16" x14ac:dyDescent="0.15">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0.56000000000000005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4.38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4.2699999999999996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9.7200000000000006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6.33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2754</v>
      </c>
      <c r="E42" s="161"/>
      <c r="F42" s="161"/>
      <c r="G42" s="161">
        <f>'実質公債費比率（分子）の構造'!L$52</f>
        <v>2682</v>
      </c>
      <c r="H42" s="161"/>
      <c r="I42" s="161"/>
      <c r="J42" s="161">
        <f>'実質公債費比率（分子）の構造'!M$52</f>
        <v>2465</v>
      </c>
      <c r="K42" s="161"/>
      <c r="L42" s="161"/>
      <c r="M42" s="161">
        <f>'実質公債費比率（分子）の構造'!N$52</f>
        <v>2427</v>
      </c>
      <c r="N42" s="161"/>
      <c r="O42" s="161"/>
      <c r="P42" s="161">
        <f>'実質公債費比率（分子）の構造'!O$52</f>
        <v>2244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107</v>
      </c>
      <c r="C44" s="161"/>
      <c r="D44" s="161"/>
      <c r="E44" s="161">
        <f>'実質公債費比率（分子）の構造'!L$50</f>
        <v>111</v>
      </c>
      <c r="F44" s="161"/>
      <c r="G44" s="161"/>
      <c r="H44" s="161">
        <f>'実質公債費比率（分子）の構造'!M$50</f>
        <v>108</v>
      </c>
      <c r="I44" s="161"/>
      <c r="J44" s="161"/>
      <c r="K44" s="161">
        <f>'実質公債費比率（分子）の構造'!N$50</f>
        <v>105</v>
      </c>
      <c r="L44" s="161"/>
      <c r="M44" s="161"/>
      <c r="N44" s="161">
        <f>'実質公債費比率（分子）の構造'!O$50</f>
        <v>101</v>
      </c>
      <c r="O44" s="161"/>
      <c r="P44" s="161"/>
    </row>
    <row r="45" spans="1:16" x14ac:dyDescent="0.15">
      <c r="A45" s="161" t="s">
        <v>59</v>
      </c>
      <c r="B45" s="161">
        <f>'実質公債費比率（分子）の構造'!K$49</f>
        <v>6</v>
      </c>
      <c r="C45" s="161"/>
      <c r="D45" s="161"/>
      <c r="E45" s="161">
        <f>'実質公債費比率（分子）の構造'!L$49</f>
        <v>17</v>
      </c>
      <c r="F45" s="161"/>
      <c r="G45" s="161"/>
      <c r="H45" s="161">
        <f>'実質公債費比率（分子）の構造'!M$49</f>
        <v>17</v>
      </c>
      <c r="I45" s="161"/>
      <c r="J45" s="161"/>
      <c r="K45" s="161">
        <f>'実質公債費比率（分子）の構造'!N$49</f>
        <v>17</v>
      </c>
      <c r="L45" s="161"/>
      <c r="M45" s="161"/>
      <c r="N45" s="161">
        <f>'実質公債費比率（分子）の構造'!O$49</f>
        <v>17</v>
      </c>
      <c r="O45" s="161"/>
      <c r="P45" s="161"/>
    </row>
    <row r="46" spans="1:16" x14ac:dyDescent="0.15">
      <c r="A46" s="161" t="s">
        <v>60</v>
      </c>
      <c r="B46" s="161">
        <f>'実質公債費比率（分子）の構造'!K$48</f>
        <v>200</v>
      </c>
      <c r="C46" s="161"/>
      <c r="D46" s="161"/>
      <c r="E46" s="161">
        <f>'実質公債費比率（分子）の構造'!L$48</f>
        <v>156</v>
      </c>
      <c r="F46" s="161"/>
      <c r="G46" s="161"/>
      <c r="H46" s="161">
        <f>'実質公債費比率（分子）の構造'!M$48</f>
        <v>182</v>
      </c>
      <c r="I46" s="161"/>
      <c r="J46" s="161"/>
      <c r="K46" s="161">
        <f>'実質公債費比率（分子）の構造'!N$48</f>
        <v>173</v>
      </c>
      <c r="L46" s="161"/>
      <c r="M46" s="161"/>
      <c r="N46" s="161">
        <f>'実質公債費比率（分子）の構造'!O$48</f>
        <v>160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3200</v>
      </c>
      <c r="C49" s="161"/>
      <c r="D49" s="161"/>
      <c r="E49" s="161">
        <f>'実質公債費比率（分子）の構造'!L$45</f>
        <v>3155</v>
      </c>
      <c r="F49" s="161"/>
      <c r="G49" s="161"/>
      <c r="H49" s="161">
        <f>'実質公債費比率（分子）の構造'!M$45</f>
        <v>2996</v>
      </c>
      <c r="I49" s="161"/>
      <c r="J49" s="161"/>
      <c r="K49" s="161">
        <f>'実質公債費比率（分子）の構造'!N$45</f>
        <v>2987</v>
      </c>
      <c r="L49" s="161"/>
      <c r="M49" s="161"/>
      <c r="N49" s="161">
        <f>'実質公債費比率（分子）の構造'!O$45</f>
        <v>2979</v>
      </c>
      <c r="O49" s="161"/>
      <c r="P49" s="161"/>
    </row>
    <row r="50" spans="1:16" x14ac:dyDescent="0.15">
      <c r="A50" s="161" t="s">
        <v>64</v>
      </c>
      <c r="B50" s="161" t="e">
        <f>NA()</f>
        <v>#N/A</v>
      </c>
      <c r="C50" s="161">
        <f>IF(ISNUMBER('実質公債費比率（分子）の構造'!K$53),'実質公債費比率（分子）の構造'!K$53,NA())</f>
        <v>759</v>
      </c>
      <c r="D50" s="161" t="e">
        <f>NA()</f>
        <v>#N/A</v>
      </c>
      <c r="E50" s="161" t="e">
        <f>NA()</f>
        <v>#N/A</v>
      </c>
      <c r="F50" s="161">
        <f>IF(ISNUMBER('実質公債費比率（分子）の構造'!L$53),'実質公債費比率（分子）の構造'!L$53,NA())</f>
        <v>757</v>
      </c>
      <c r="G50" s="161" t="e">
        <f>NA()</f>
        <v>#N/A</v>
      </c>
      <c r="H50" s="161" t="e">
        <f>NA()</f>
        <v>#N/A</v>
      </c>
      <c r="I50" s="161">
        <f>IF(ISNUMBER('実質公債費比率（分子）の構造'!M$53),'実質公債費比率（分子）の構造'!M$53,NA())</f>
        <v>838</v>
      </c>
      <c r="J50" s="161" t="e">
        <f>NA()</f>
        <v>#N/A</v>
      </c>
      <c r="K50" s="161" t="e">
        <f>NA()</f>
        <v>#N/A</v>
      </c>
      <c r="L50" s="161">
        <f>IF(ISNUMBER('実質公債費比率（分子）の構造'!N$53),'実質公債費比率（分子）の構造'!N$53,NA())</f>
        <v>855</v>
      </c>
      <c r="M50" s="161" t="e">
        <f>NA()</f>
        <v>#N/A</v>
      </c>
      <c r="N50" s="161" t="e">
        <f>NA()</f>
        <v>#N/A</v>
      </c>
      <c r="O50" s="161">
        <f>IF(ISNUMBER('実質公債費比率（分子）の構造'!O$53),'実質公債費比率（分子）の構造'!O$53,NA())</f>
        <v>1013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19934</v>
      </c>
      <c r="E56" s="160"/>
      <c r="F56" s="160"/>
      <c r="G56" s="160">
        <f>'将来負担比率（分子）の構造'!J$52</f>
        <v>19163</v>
      </c>
      <c r="H56" s="160"/>
      <c r="I56" s="160"/>
      <c r="J56" s="160">
        <f>'将来負担比率（分子）の構造'!K$52</f>
        <v>19020</v>
      </c>
      <c r="K56" s="160"/>
      <c r="L56" s="160"/>
      <c r="M56" s="160">
        <f>'将来負担比率（分子）の構造'!L$52</f>
        <v>18897</v>
      </c>
      <c r="N56" s="160"/>
      <c r="O56" s="160"/>
      <c r="P56" s="160">
        <f>'将来負担比率（分子）の構造'!M$52</f>
        <v>18338</v>
      </c>
    </row>
    <row r="57" spans="1:16" x14ac:dyDescent="0.15">
      <c r="A57" s="160" t="s">
        <v>35</v>
      </c>
      <c r="B57" s="160"/>
      <c r="C57" s="160"/>
      <c r="D57" s="160">
        <f>'将来負担比率（分子）の構造'!I$51</f>
        <v>5262</v>
      </c>
      <c r="E57" s="160"/>
      <c r="F57" s="160"/>
      <c r="G57" s="160">
        <f>'将来負担比率（分子）の構造'!J$51</f>
        <v>4517</v>
      </c>
      <c r="H57" s="160"/>
      <c r="I57" s="160"/>
      <c r="J57" s="160">
        <f>'将来負担比率（分子）の構造'!K$51</f>
        <v>4095</v>
      </c>
      <c r="K57" s="160"/>
      <c r="L57" s="160"/>
      <c r="M57" s="160">
        <f>'将来負担比率（分子）の構造'!L$51</f>
        <v>4615</v>
      </c>
      <c r="N57" s="160"/>
      <c r="O57" s="160"/>
      <c r="P57" s="160">
        <f>'将来負担比率（分子）の構造'!M$51</f>
        <v>4078</v>
      </c>
    </row>
    <row r="58" spans="1:16" x14ac:dyDescent="0.15">
      <c r="A58" s="160" t="s">
        <v>34</v>
      </c>
      <c r="B58" s="160"/>
      <c r="C58" s="160"/>
      <c r="D58" s="160">
        <f>'将来負担比率（分子）の構造'!I$50</f>
        <v>1393</v>
      </c>
      <c r="E58" s="160"/>
      <c r="F58" s="160"/>
      <c r="G58" s="160">
        <f>'将来負担比率（分子）の構造'!J$50</f>
        <v>1756</v>
      </c>
      <c r="H58" s="160"/>
      <c r="I58" s="160"/>
      <c r="J58" s="160">
        <f>'将来負担比率（分子）の構造'!K$50</f>
        <v>2757</v>
      </c>
      <c r="K58" s="160"/>
      <c r="L58" s="160"/>
      <c r="M58" s="160">
        <f>'将来負担比率（分子）の構造'!L$50</f>
        <v>3106</v>
      </c>
      <c r="N58" s="160"/>
      <c r="O58" s="160"/>
      <c r="P58" s="160">
        <f>'将来負担比率（分子）の構造'!M$50</f>
        <v>3646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f>'将来負担比率（分子）の構造'!J$46</f>
        <v>1</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2201</v>
      </c>
      <c r="C62" s="160"/>
      <c r="D62" s="160"/>
      <c r="E62" s="160">
        <f>'将来負担比率（分子）の構造'!J$45</f>
        <v>1369</v>
      </c>
      <c r="F62" s="160"/>
      <c r="G62" s="160"/>
      <c r="H62" s="160">
        <f>'将来負担比率（分子）の構造'!K$45</f>
        <v>1249</v>
      </c>
      <c r="I62" s="160"/>
      <c r="J62" s="160"/>
      <c r="K62" s="160">
        <f>'将来負担比率（分子）の構造'!L$45</f>
        <v>1144</v>
      </c>
      <c r="L62" s="160"/>
      <c r="M62" s="160"/>
      <c r="N62" s="160">
        <f>'将来負担比率（分子）の構造'!M$45</f>
        <v>1098</v>
      </c>
      <c r="O62" s="160"/>
      <c r="P62" s="160"/>
    </row>
    <row r="63" spans="1:16" x14ac:dyDescent="0.15">
      <c r="A63" s="160" t="s">
        <v>27</v>
      </c>
      <c r="B63" s="160">
        <f>'将来負担比率（分子）の構造'!I$44</f>
        <v>140</v>
      </c>
      <c r="C63" s="160"/>
      <c r="D63" s="160"/>
      <c r="E63" s="160">
        <f>'将来負担比率（分子）の構造'!J$44</f>
        <v>124</v>
      </c>
      <c r="F63" s="160"/>
      <c r="G63" s="160"/>
      <c r="H63" s="160">
        <f>'将来負担比率（分子）の構造'!K$44</f>
        <v>107</v>
      </c>
      <c r="I63" s="160"/>
      <c r="J63" s="160"/>
      <c r="K63" s="160">
        <f>'将来負担比率（分子）の構造'!L$44</f>
        <v>97</v>
      </c>
      <c r="L63" s="160"/>
      <c r="M63" s="160"/>
      <c r="N63" s="160">
        <f>'将来負担比率（分子）の構造'!M$44</f>
        <v>116</v>
      </c>
      <c r="O63" s="160"/>
      <c r="P63" s="160"/>
    </row>
    <row r="64" spans="1:16" x14ac:dyDescent="0.15">
      <c r="A64" s="160" t="s">
        <v>26</v>
      </c>
      <c r="B64" s="160">
        <f>'将来負担比率（分子）の構造'!I$43</f>
        <v>1379</v>
      </c>
      <c r="C64" s="160"/>
      <c r="D64" s="160"/>
      <c r="E64" s="160">
        <f>'将来負担比率（分子）の構造'!J$43</f>
        <v>1255</v>
      </c>
      <c r="F64" s="160"/>
      <c r="G64" s="160"/>
      <c r="H64" s="160">
        <f>'将来負担比率（分子）の構造'!K$43</f>
        <v>1440</v>
      </c>
      <c r="I64" s="160"/>
      <c r="J64" s="160"/>
      <c r="K64" s="160">
        <f>'将来負担比率（分子）の構造'!L$43</f>
        <v>1607</v>
      </c>
      <c r="L64" s="160"/>
      <c r="M64" s="160"/>
      <c r="N64" s="160">
        <f>'将来負担比率（分子）の構造'!M$43</f>
        <v>1812</v>
      </c>
      <c r="O64" s="160"/>
      <c r="P64" s="160"/>
    </row>
    <row r="65" spans="1:16" x14ac:dyDescent="0.15">
      <c r="A65" s="160" t="s">
        <v>25</v>
      </c>
      <c r="B65" s="160">
        <f>'将来負担比率（分子）の構造'!I$42</f>
        <v>980</v>
      </c>
      <c r="C65" s="160"/>
      <c r="D65" s="160"/>
      <c r="E65" s="160">
        <f>'将来負担比率（分子）の構造'!J$42</f>
        <v>911</v>
      </c>
      <c r="F65" s="160"/>
      <c r="G65" s="160"/>
      <c r="H65" s="160">
        <f>'将来負担比率（分子）の構造'!K$42</f>
        <v>841</v>
      </c>
      <c r="I65" s="160"/>
      <c r="J65" s="160"/>
      <c r="K65" s="160">
        <f>'将来負担比率（分子）の構造'!L$42</f>
        <v>769</v>
      </c>
      <c r="L65" s="160"/>
      <c r="M65" s="160"/>
      <c r="N65" s="160">
        <f>'将来負担比率（分子）の構造'!M$42</f>
        <v>697</v>
      </c>
      <c r="O65" s="160"/>
      <c r="P65" s="160"/>
    </row>
    <row r="66" spans="1:16" x14ac:dyDescent="0.15">
      <c r="A66" s="160" t="s">
        <v>24</v>
      </c>
      <c r="B66" s="160">
        <f>'将来負担比率（分子）の構造'!I$41</f>
        <v>31442</v>
      </c>
      <c r="C66" s="160"/>
      <c r="D66" s="160"/>
      <c r="E66" s="160">
        <f>'将来負担比率（分子）の構造'!J$41</f>
        <v>30386</v>
      </c>
      <c r="F66" s="160"/>
      <c r="G66" s="160"/>
      <c r="H66" s="160">
        <f>'将来負担比率（分子）の構造'!K$41</f>
        <v>29587</v>
      </c>
      <c r="I66" s="160"/>
      <c r="J66" s="160"/>
      <c r="K66" s="160">
        <f>'将来負担比率（分子）の構造'!L$41</f>
        <v>28572</v>
      </c>
      <c r="L66" s="160"/>
      <c r="M66" s="160"/>
      <c r="N66" s="160">
        <f>'将来負担比率（分子）の構造'!M$41</f>
        <v>28222</v>
      </c>
      <c r="O66" s="160"/>
      <c r="P66" s="160"/>
    </row>
    <row r="67" spans="1:16" x14ac:dyDescent="0.15">
      <c r="A67" s="160" t="s">
        <v>68</v>
      </c>
      <c r="B67" s="160" t="e">
        <f>NA()</f>
        <v>#N/A</v>
      </c>
      <c r="C67" s="160">
        <f>IF(ISNUMBER('将来負担比率（分子）の構造'!I$53), IF('将来負担比率（分子）の構造'!I$53 &lt; 0, 0, '将来負担比率（分子）の構造'!I$53), NA())</f>
        <v>9553</v>
      </c>
      <c r="D67" s="160" t="e">
        <f>NA()</f>
        <v>#N/A</v>
      </c>
      <c r="E67" s="160" t="e">
        <f>NA()</f>
        <v>#N/A</v>
      </c>
      <c r="F67" s="160">
        <f>IF(ISNUMBER('将来負担比率（分子）の構造'!J$53), IF('将来負担比率（分子）の構造'!J$53 &lt; 0, 0, '将来負担比率（分子）の構造'!J$53), NA())</f>
        <v>8609</v>
      </c>
      <c r="G67" s="160" t="e">
        <f>NA()</f>
        <v>#N/A</v>
      </c>
      <c r="H67" s="160" t="e">
        <f>NA()</f>
        <v>#N/A</v>
      </c>
      <c r="I67" s="160">
        <f>IF(ISNUMBER('将来負担比率（分子）の構造'!K$53), IF('将来負担比率（分子）の構造'!K$53 &lt; 0, 0, '将来負担比率（分子）の構造'!K$53), NA())</f>
        <v>7351</v>
      </c>
      <c r="J67" s="160" t="e">
        <f>NA()</f>
        <v>#N/A</v>
      </c>
      <c r="K67" s="160" t="e">
        <f>NA()</f>
        <v>#N/A</v>
      </c>
      <c r="L67" s="160">
        <f>IF(ISNUMBER('将来負担比率（分子）の構造'!L$53), IF('将来負担比率（分子）の構造'!L$53 &lt; 0, 0, '将来負担比率（分子）の構造'!L$53), NA())</f>
        <v>5570</v>
      </c>
      <c r="M67" s="160" t="e">
        <f>NA()</f>
        <v>#N/A</v>
      </c>
      <c r="N67" s="160" t="e">
        <f>NA()</f>
        <v>#N/A</v>
      </c>
      <c r="O67" s="160">
        <f>IF(ISNUMBER('将来負担比率（分子）の構造'!M$53), IF('将来負担比率（分子）の構造'!M$53 &lt; 0, 0, '将来負担比率（分子）の構造'!M$53), NA())</f>
        <v>5882</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1543</v>
      </c>
      <c r="C72" s="164">
        <f>基金残高に係る経年分析!G55</f>
        <v>2007</v>
      </c>
      <c r="D72" s="164">
        <f>基金残高に係る経年分析!H55</f>
        <v>2236</v>
      </c>
    </row>
    <row r="73" spans="1:16" x14ac:dyDescent="0.15">
      <c r="A73" s="163" t="s">
        <v>71</v>
      </c>
      <c r="B73" s="164" t="str">
        <f>基金残高に係る経年分析!F56</f>
        <v>-</v>
      </c>
      <c r="C73" s="164" t="str">
        <f>基金残高に係る経年分析!G56</f>
        <v>-</v>
      </c>
      <c r="D73" s="164" t="str">
        <f>基金残高に係る経年分析!H56</f>
        <v>-</v>
      </c>
    </row>
    <row r="74" spans="1:16" x14ac:dyDescent="0.15">
      <c r="A74" s="163" t="s">
        <v>72</v>
      </c>
      <c r="B74" s="164">
        <f>基金残高に係る経年分析!F57</f>
        <v>328</v>
      </c>
      <c r="C74" s="164">
        <f>基金残高に係る経年分析!G57</f>
        <v>328</v>
      </c>
      <c r="D74" s="164">
        <f>基金残高に係る経年分析!H57</f>
        <v>334</v>
      </c>
    </row>
  </sheetData>
  <sheetProtection algorithmName="SHA-512" hashValue="Mlm61dXe+O3gcMORwLyQ/hYAgGDYww2sJlNsml/0R3QdQYtNDHFY62GLCkHCaMqSZKyiwY953RhLqXfweIbLvQ==" saltValue="uFvU1WrlGopvX/sqYbBL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Q1" workbookViewId="0">
      <selection activeCell="CD35" sqref="CD35:DK35"/>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22031011</v>
      </c>
      <c r="S5" s="649"/>
      <c r="T5" s="649"/>
      <c r="U5" s="649"/>
      <c r="V5" s="649"/>
      <c r="W5" s="649"/>
      <c r="X5" s="649"/>
      <c r="Y5" s="650"/>
      <c r="Z5" s="651">
        <v>53.2</v>
      </c>
      <c r="AA5" s="651"/>
      <c r="AB5" s="651"/>
      <c r="AC5" s="651"/>
      <c r="AD5" s="652">
        <v>20750944</v>
      </c>
      <c r="AE5" s="652"/>
      <c r="AF5" s="652"/>
      <c r="AG5" s="652"/>
      <c r="AH5" s="652"/>
      <c r="AI5" s="652"/>
      <c r="AJ5" s="652"/>
      <c r="AK5" s="652"/>
      <c r="AL5" s="653">
        <v>86.6</v>
      </c>
      <c r="AM5" s="654"/>
      <c r="AN5" s="654"/>
      <c r="AO5" s="655"/>
      <c r="AP5" s="645" t="s">
        <v>220</v>
      </c>
      <c r="AQ5" s="646"/>
      <c r="AR5" s="646"/>
      <c r="AS5" s="646"/>
      <c r="AT5" s="646"/>
      <c r="AU5" s="646"/>
      <c r="AV5" s="646"/>
      <c r="AW5" s="646"/>
      <c r="AX5" s="646"/>
      <c r="AY5" s="646"/>
      <c r="AZ5" s="646"/>
      <c r="BA5" s="646"/>
      <c r="BB5" s="646"/>
      <c r="BC5" s="646"/>
      <c r="BD5" s="646"/>
      <c r="BE5" s="646"/>
      <c r="BF5" s="647"/>
      <c r="BG5" s="659">
        <v>20750944</v>
      </c>
      <c r="BH5" s="660"/>
      <c r="BI5" s="660"/>
      <c r="BJ5" s="660"/>
      <c r="BK5" s="660"/>
      <c r="BL5" s="660"/>
      <c r="BM5" s="660"/>
      <c r="BN5" s="661"/>
      <c r="BO5" s="662">
        <v>94.2</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215174</v>
      </c>
      <c r="S6" s="660"/>
      <c r="T6" s="660"/>
      <c r="U6" s="660"/>
      <c r="V6" s="660"/>
      <c r="W6" s="660"/>
      <c r="X6" s="660"/>
      <c r="Y6" s="661"/>
      <c r="Z6" s="662">
        <v>0.5</v>
      </c>
      <c r="AA6" s="662"/>
      <c r="AB6" s="662"/>
      <c r="AC6" s="662"/>
      <c r="AD6" s="663">
        <v>215174</v>
      </c>
      <c r="AE6" s="663"/>
      <c r="AF6" s="663"/>
      <c r="AG6" s="663"/>
      <c r="AH6" s="663"/>
      <c r="AI6" s="663"/>
      <c r="AJ6" s="663"/>
      <c r="AK6" s="663"/>
      <c r="AL6" s="664">
        <v>0.9</v>
      </c>
      <c r="AM6" s="665"/>
      <c r="AN6" s="665"/>
      <c r="AO6" s="666"/>
      <c r="AP6" s="656" t="s">
        <v>226</v>
      </c>
      <c r="AQ6" s="657"/>
      <c r="AR6" s="657"/>
      <c r="AS6" s="657"/>
      <c r="AT6" s="657"/>
      <c r="AU6" s="657"/>
      <c r="AV6" s="657"/>
      <c r="AW6" s="657"/>
      <c r="AX6" s="657"/>
      <c r="AY6" s="657"/>
      <c r="AZ6" s="657"/>
      <c r="BA6" s="657"/>
      <c r="BB6" s="657"/>
      <c r="BC6" s="657"/>
      <c r="BD6" s="657"/>
      <c r="BE6" s="657"/>
      <c r="BF6" s="658"/>
      <c r="BG6" s="659">
        <v>20750944</v>
      </c>
      <c r="BH6" s="660"/>
      <c r="BI6" s="660"/>
      <c r="BJ6" s="660"/>
      <c r="BK6" s="660"/>
      <c r="BL6" s="660"/>
      <c r="BM6" s="660"/>
      <c r="BN6" s="661"/>
      <c r="BO6" s="662">
        <v>94.2</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281611</v>
      </c>
      <c r="CS6" s="660"/>
      <c r="CT6" s="660"/>
      <c r="CU6" s="660"/>
      <c r="CV6" s="660"/>
      <c r="CW6" s="660"/>
      <c r="CX6" s="660"/>
      <c r="CY6" s="661"/>
      <c r="CZ6" s="653">
        <v>0.7</v>
      </c>
      <c r="DA6" s="654"/>
      <c r="DB6" s="654"/>
      <c r="DC6" s="673"/>
      <c r="DD6" s="668" t="s">
        <v>122</v>
      </c>
      <c r="DE6" s="660"/>
      <c r="DF6" s="660"/>
      <c r="DG6" s="660"/>
      <c r="DH6" s="660"/>
      <c r="DI6" s="660"/>
      <c r="DJ6" s="660"/>
      <c r="DK6" s="660"/>
      <c r="DL6" s="660"/>
      <c r="DM6" s="660"/>
      <c r="DN6" s="660"/>
      <c r="DO6" s="660"/>
      <c r="DP6" s="661"/>
      <c r="DQ6" s="668">
        <v>281611</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33775</v>
      </c>
      <c r="S7" s="660"/>
      <c r="T7" s="660"/>
      <c r="U7" s="660"/>
      <c r="V7" s="660"/>
      <c r="W7" s="660"/>
      <c r="X7" s="660"/>
      <c r="Y7" s="661"/>
      <c r="Z7" s="662">
        <v>0.1</v>
      </c>
      <c r="AA7" s="662"/>
      <c r="AB7" s="662"/>
      <c r="AC7" s="662"/>
      <c r="AD7" s="663">
        <v>33775</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10800136</v>
      </c>
      <c r="BH7" s="660"/>
      <c r="BI7" s="660"/>
      <c r="BJ7" s="660"/>
      <c r="BK7" s="660"/>
      <c r="BL7" s="660"/>
      <c r="BM7" s="660"/>
      <c r="BN7" s="661"/>
      <c r="BO7" s="662">
        <v>49</v>
      </c>
      <c r="BP7" s="662"/>
      <c r="BQ7" s="662"/>
      <c r="BR7" s="662"/>
      <c r="BS7" s="663" t="s">
        <v>221</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5642169</v>
      </c>
      <c r="CS7" s="660"/>
      <c r="CT7" s="660"/>
      <c r="CU7" s="660"/>
      <c r="CV7" s="660"/>
      <c r="CW7" s="660"/>
      <c r="CX7" s="660"/>
      <c r="CY7" s="661"/>
      <c r="CZ7" s="662">
        <v>14</v>
      </c>
      <c r="DA7" s="662"/>
      <c r="DB7" s="662"/>
      <c r="DC7" s="662"/>
      <c r="DD7" s="668">
        <v>1052039</v>
      </c>
      <c r="DE7" s="660"/>
      <c r="DF7" s="660"/>
      <c r="DG7" s="660"/>
      <c r="DH7" s="660"/>
      <c r="DI7" s="660"/>
      <c r="DJ7" s="660"/>
      <c r="DK7" s="660"/>
      <c r="DL7" s="660"/>
      <c r="DM7" s="660"/>
      <c r="DN7" s="660"/>
      <c r="DO7" s="660"/>
      <c r="DP7" s="661"/>
      <c r="DQ7" s="668">
        <v>4004411</v>
      </c>
      <c r="DR7" s="660"/>
      <c r="DS7" s="660"/>
      <c r="DT7" s="660"/>
      <c r="DU7" s="660"/>
      <c r="DV7" s="660"/>
      <c r="DW7" s="660"/>
      <c r="DX7" s="660"/>
      <c r="DY7" s="660"/>
      <c r="DZ7" s="660"/>
      <c r="EA7" s="660"/>
      <c r="EB7" s="660"/>
      <c r="EC7" s="669"/>
    </row>
    <row r="8" spans="2:143" ht="11.25" customHeight="1" x14ac:dyDescent="0.15">
      <c r="B8" s="656" t="s">
        <v>231</v>
      </c>
      <c r="C8" s="657"/>
      <c r="D8" s="657"/>
      <c r="E8" s="657"/>
      <c r="F8" s="657"/>
      <c r="G8" s="657"/>
      <c r="H8" s="657"/>
      <c r="I8" s="657"/>
      <c r="J8" s="657"/>
      <c r="K8" s="657"/>
      <c r="L8" s="657"/>
      <c r="M8" s="657"/>
      <c r="N8" s="657"/>
      <c r="O8" s="657"/>
      <c r="P8" s="657"/>
      <c r="Q8" s="658"/>
      <c r="R8" s="659">
        <v>116268</v>
      </c>
      <c r="S8" s="660"/>
      <c r="T8" s="660"/>
      <c r="U8" s="660"/>
      <c r="V8" s="660"/>
      <c r="W8" s="660"/>
      <c r="X8" s="660"/>
      <c r="Y8" s="661"/>
      <c r="Z8" s="662">
        <v>0.3</v>
      </c>
      <c r="AA8" s="662"/>
      <c r="AB8" s="662"/>
      <c r="AC8" s="662"/>
      <c r="AD8" s="663">
        <v>116268</v>
      </c>
      <c r="AE8" s="663"/>
      <c r="AF8" s="663"/>
      <c r="AG8" s="663"/>
      <c r="AH8" s="663"/>
      <c r="AI8" s="663"/>
      <c r="AJ8" s="663"/>
      <c r="AK8" s="663"/>
      <c r="AL8" s="664">
        <v>0.5</v>
      </c>
      <c r="AM8" s="665"/>
      <c r="AN8" s="665"/>
      <c r="AO8" s="666"/>
      <c r="AP8" s="656" t="s">
        <v>232</v>
      </c>
      <c r="AQ8" s="657"/>
      <c r="AR8" s="657"/>
      <c r="AS8" s="657"/>
      <c r="AT8" s="657"/>
      <c r="AU8" s="657"/>
      <c r="AV8" s="657"/>
      <c r="AW8" s="657"/>
      <c r="AX8" s="657"/>
      <c r="AY8" s="657"/>
      <c r="AZ8" s="657"/>
      <c r="BA8" s="657"/>
      <c r="BB8" s="657"/>
      <c r="BC8" s="657"/>
      <c r="BD8" s="657"/>
      <c r="BE8" s="657"/>
      <c r="BF8" s="658"/>
      <c r="BG8" s="659">
        <v>250069</v>
      </c>
      <c r="BH8" s="660"/>
      <c r="BI8" s="660"/>
      <c r="BJ8" s="660"/>
      <c r="BK8" s="660"/>
      <c r="BL8" s="660"/>
      <c r="BM8" s="660"/>
      <c r="BN8" s="661"/>
      <c r="BO8" s="662">
        <v>1.1000000000000001</v>
      </c>
      <c r="BP8" s="662"/>
      <c r="BQ8" s="662"/>
      <c r="BR8" s="662"/>
      <c r="BS8" s="668" t="s">
        <v>221</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20336503</v>
      </c>
      <c r="CS8" s="660"/>
      <c r="CT8" s="660"/>
      <c r="CU8" s="660"/>
      <c r="CV8" s="660"/>
      <c r="CW8" s="660"/>
      <c r="CX8" s="660"/>
      <c r="CY8" s="661"/>
      <c r="CZ8" s="662">
        <v>50.5</v>
      </c>
      <c r="DA8" s="662"/>
      <c r="DB8" s="662"/>
      <c r="DC8" s="662"/>
      <c r="DD8" s="668">
        <v>127098</v>
      </c>
      <c r="DE8" s="660"/>
      <c r="DF8" s="660"/>
      <c r="DG8" s="660"/>
      <c r="DH8" s="660"/>
      <c r="DI8" s="660"/>
      <c r="DJ8" s="660"/>
      <c r="DK8" s="660"/>
      <c r="DL8" s="660"/>
      <c r="DM8" s="660"/>
      <c r="DN8" s="660"/>
      <c r="DO8" s="660"/>
      <c r="DP8" s="661"/>
      <c r="DQ8" s="668">
        <v>10378838</v>
      </c>
      <c r="DR8" s="660"/>
      <c r="DS8" s="660"/>
      <c r="DT8" s="660"/>
      <c r="DU8" s="660"/>
      <c r="DV8" s="660"/>
      <c r="DW8" s="660"/>
      <c r="DX8" s="660"/>
      <c r="DY8" s="660"/>
      <c r="DZ8" s="660"/>
      <c r="EA8" s="660"/>
      <c r="EB8" s="660"/>
      <c r="EC8" s="669"/>
    </row>
    <row r="9" spans="2:143" ht="11.25" customHeight="1" x14ac:dyDescent="0.15">
      <c r="B9" s="656" t="s">
        <v>234</v>
      </c>
      <c r="C9" s="657"/>
      <c r="D9" s="657"/>
      <c r="E9" s="657"/>
      <c r="F9" s="657"/>
      <c r="G9" s="657"/>
      <c r="H9" s="657"/>
      <c r="I9" s="657"/>
      <c r="J9" s="657"/>
      <c r="K9" s="657"/>
      <c r="L9" s="657"/>
      <c r="M9" s="657"/>
      <c r="N9" s="657"/>
      <c r="O9" s="657"/>
      <c r="P9" s="657"/>
      <c r="Q9" s="658"/>
      <c r="R9" s="659">
        <v>127269</v>
      </c>
      <c r="S9" s="660"/>
      <c r="T9" s="660"/>
      <c r="U9" s="660"/>
      <c r="V9" s="660"/>
      <c r="W9" s="660"/>
      <c r="X9" s="660"/>
      <c r="Y9" s="661"/>
      <c r="Z9" s="662">
        <v>0.3</v>
      </c>
      <c r="AA9" s="662"/>
      <c r="AB9" s="662"/>
      <c r="AC9" s="662"/>
      <c r="AD9" s="663">
        <v>127269</v>
      </c>
      <c r="AE9" s="663"/>
      <c r="AF9" s="663"/>
      <c r="AG9" s="663"/>
      <c r="AH9" s="663"/>
      <c r="AI9" s="663"/>
      <c r="AJ9" s="663"/>
      <c r="AK9" s="663"/>
      <c r="AL9" s="664">
        <v>0.5</v>
      </c>
      <c r="AM9" s="665"/>
      <c r="AN9" s="665"/>
      <c r="AO9" s="666"/>
      <c r="AP9" s="656" t="s">
        <v>235</v>
      </c>
      <c r="AQ9" s="657"/>
      <c r="AR9" s="657"/>
      <c r="AS9" s="657"/>
      <c r="AT9" s="657"/>
      <c r="AU9" s="657"/>
      <c r="AV9" s="657"/>
      <c r="AW9" s="657"/>
      <c r="AX9" s="657"/>
      <c r="AY9" s="657"/>
      <c r="AZ9" s="657"/>
      <c r="BA9" s="657"/>
      <c r="BB9" s="657"/>
      <c r="BC9" s="657"/>
      <c r="BD9" s="657"/>
      <c r="BE9" s="657"/>
      <c r="BF9" s="658"/>
      <c r="BG9" s="659">
        <v>9680740</v>
      </c>
      <c r="BH9" s="660"/>
      <c r="BI9" s="660"/>
      <c r="BJ9" s="660"/>
      <c r="BK9" s="660"/>
      <c r="BL9" s="660"/>
      <c r="BM9" s="660"/>
      <c r="BN9" s="661"/>
      <c r="BO9" s="662">
        <v>43.9</v>
      </c>
      <c r="BP9" s="662"/>
      <c r="BQ9" s="662"/>
      <c r="BR9" s="662"/>
      <c r="BS9" s="668" t="s">
        <v>221</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2726722</v>
      </c>
      <c r="CS9" s="660"/>
      <c r="CT9" s="660"/>
      <c r="CU9" s="660"/>
      <c r="CV9" s="660"/>
      <c r="CW9" s="660"/>
      <c r="CX9" s="660"/>
      <c r="CY9" s="661"/>
      <c r="CZ9" s="662">
        <v>6.8</v>
      </c>
      <c r="DA9" s="662"/>
      <c r="DB9" s="662"/>
      <c r="DC9" s="662"/>
      <c r="DD9" s="668">
        <v>117891</v>
      </c>
      <c r="DE9" s="660"/>
      <c r="DF9" s="660"/>
      <c r="DG9" s="660"/>
      <c r="DH9" s="660"/>
      <c r="DI9" s="660"/>
      <c r="DJ9" s="660"/>
      <c r="DK9" s="660"/>
      <c r="DL9" s="660"/>
      <c r="DM9" s="660"/>
      <c r="DN9" s="660"/>
      <c r="DO9" s="660"/>
      <c r="DP9" s="661"/>
      <c r="DQ9" s="668">
        <v>2428931</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221</v>
      </c>
      <c r="S10" s="660"/>
      <c r="T10" s="660"/>
      <c r="U10" s="660"/>
      <c r="V10" s="660"/>
      <c r="W10" s="660"/>
      <c r="X10" s="660"/>
      <c r="Y10" s="661"/>
      <c r="Z10" s="662" t="s">
        <v>122</v>
      </c>
      <c r="AA10" s="662"/>
      <c r="AB10" s="662"/>
      <c r="AC10" s="662"/>
      <c r="AD10" s="663" t="s">
        <v>221</v>
      </c>
      <c r="AE10" s="663"/>
      <c r="AF10" s="663"/>
      <c r="AG10" s="663"/>
      <c r="AH10" s="663"/>
      <c r="AI10" s="663"/>
      <c r="AJ10" s="663"/>
      <c r="AK10" s="663"/>
      <c r="AL10" s="664" t="s">
        <v>122</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325317</v>
      </c>
      <c r="BH10" s="660"/>
      <c r="BI10" s="660"/>
      <c r="BJ10" s="660"/>
      <c r="BK10" s="660"/>
      <c r="BL10" s="660"/>
      <c r="BM10" s="660"/>
      <c r="BN10" s="661"/>
      <c r="BO10" s="662">
        <v>1.5</v>
      </c>
      <c r="BP10" s="662"/>
      <c r="BQ10" s="662"/>
      <c r="BR10" s="662"/>
      <c r="BS10" s="668" t="s">
        <v>221</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14934</v>
      </c>
      <c r="CS10" s="660"/>
      <c r="CT10" s="660"/>
      <c r="CU10" s="660"/>
      <c r="CV10" s="660"/>
      <c r="CW10" s="660"/>
      <c r="CX10" s="660"/>
      <c r="CY10" s="661"/>
      <c r="CZ10" s="662">
        <v>0</v>
      </c>
      <c r="DA10" s="662"/>
      <c r="DB10" s="662"/>
      <c r="DC10" s="662"/>
      <c r="DD10" s="668" t="s">
        <v>221</v>
      </c>
      <c r="DE10" s="660"/>
      <c r="DF10" s="660"/>
      <c r="DG10" s="660"/>
      <c r="DH10" s="660"/>
      <c r="DI10" s="660"/>
      <c r="DJ10" s="660"/>
      <c r="DK10" s="660"/>
      <c r="DL10" s="660"/>
      <c r="DM10" s="660"/>
      <c r="DN10" s="660"/>
      <c r="DO10" s="660"/>
      <c r="DP10" s="661"/>
      <c r="DQ10" s="668">
        <v>14914</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221</v>
      </c>
      <c r="AA11" s="662"/>
      <c r="AB11" s="662"/>
      <c r="AC11" s="662"/>
      <c r="AD11" s="663" t="s">
        <v>221</v>
      </c>
      <c r="AE11" s="663"/>
      <c r="AF11" s="663"/>
      <c r="AG11" s="663"/>
      <c r="AH11" s="663"/>
      <c r="AI11" s="663"/>
      <c r="AJ11" s="663"/>
      <c r="AK11" s="663"/>
      <c r="AL11" s="664" t="s">
        <v>122</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544010</v>
      </c>
      <c r="BH11" s="660"/>
      <c r="BI11" s="660"/>
      <c r="BJ11" s="660"/>
      <c r="BK11" s="660"/>
      <c r="BL11" s="660"/>
      <c r="BM11" s="660"/>
      <c r="BN11" s="661"/>
      <c r="BO11" s="662">
        <v>2.5</v>
      </c>
      <c r="BP11" s="662"/>
      <c r="BQ11" s="662"/>
      <c r="BR11" s="662"/>
      <c r="BS11" s="668" t="s">
        <v>221</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65825</v>
      </c>
      <c r="CS11" s="660"/>
      <c r="CT11" s="660"/>
      <c r="CU11" s="660"/>
      <c r="CV11" s="660"/>
      <c r="CW11" s="660"/>
      <c r="CX11" s="660"/>
      <c r="CY11" s="661"/>
      <c r="CZ11" s="662">
        <v>0.2</v>
      </c>
      <c r="DA11" s="662"/>
      <c r="DB11" s="662"/>
      <c r="DC11" s="662"/>
      <c r="DD11" s="668">
        <v>1791</v>
      </c>
      <c r="DE11" s="660"/>
      <c r="DF11" s="660"/>
      <c r="DG11" s="660"/>
      <c r="DH11" s="660"/>
      <c r="DI11" s="660"/>
      <c r="DJ11" s="660"/>
      <c r="DK11" s="660"/>
      <c r="DL11" s="660"/>
      <c r="DM11" s="660"/>
      <c r="DN11" s="660"/>
      <c r="DO11" s="660"/>
      <c r="DP11" s="661"/>
      <c r="DQ11" s="668">
        <v>60585</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2009905</v>
      </c>
      <c r="S12" s="660"/>
      <c r="T12" s="660"/>
      <c r="U12" s="660"/>
      <c r="V12" s="660"/>
      <c r="W12" s="660"/>
      <c r="X12" s="660"/>
      <c r="Y12" s="661"/>
      <c r="Z12" s="662">
        <v>4.9000000000000004</v>
      </c>
      <c r="AA12" s="662"/>
      <c r="AB12" s="662"/>
      <c r="AC12" s="662"/>
      <c r="AD12" s="663">
        <v>2009905</v>
      </c>
      <c r="AE12" s="663"/>
      <c r="AF12" s="663"/>
      <c r="AG12" s="663"/>
      <c r="AH12" s="663"/>
      <c r="AI12" s="663"/>
      <c r="AJ12" s="663"/>
      <c r="AK12" s="663"/>
      <c r="AL12" s="664">
        <v>8.4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9026731</v>
      </c>
      <c r="BH12" s="660"/>
      <c r="BI12" s="660"/>
      <c r="BJ12" s="660"/>
      <c r="BK12" s="660"/>
      <c r="BL12" s="660"/>
      <c r="BM12" s="660"/>
      <c r="BN12" s="661"/>
      <c r="BO12" s="662">
        <v>41</v>
      </c>
      <c r="BP12" s="662"/>
      <c r="BQ12" s="662"/>
      <c r="BR12" s="662"/>
      <c r="BS12" s="668" t="s">
        <v>221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278000</v>
      </c>
      <c r="CS12" s="660"/>
      <c r="CT12" s="660"/>
      <c r="CU12" s="660"/>
      <c r="CV12" s="660"/>
      <c r="CW12" s="660"/>
      <c r="CX12" s="660"/>
      <c r="CY12" s="661"/>
      <c r="CZ12" s="662">
        <v>0.7</v>
      </c>
      <c r="DA12" s="662"/>
      <c r="DB12" s="662"/>
      <c r="DC12" s="662"/>
      <c r="DD12" s="668">
        <v>5886</v>
      </c>
      <c r="DE12" s="660"/>
      <c r="DF12" s="660"/>
      <c r="DG12" s="660"/>
      <c r="DH12" s="660"/>
      <c r="DI12" s="660"/>
      <c r="DJ12" s="660"/>
      <c r="DK12" s="660"/>
      <c r="DL12" s="660"/>
      <c r="DM12" s="660"/>
      <c r="DN12" s="660"/>
      <c r="DO12" s="660"/>
      <c r="DP12" s="661"/>
      <c r="DQ12" s="668">
        <v>180604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13514</v>
      </c>
      <c r="S13" s="660"/>
      <c r="T13" s="660"/>
      <c r="U13" s="660"/>
      <c r="V13" s="660"/>
      <c r="W13" s="660"/>
      <c r="X13" s="660"/>
      <c r="Y13" s="661"/>
      <c r="Z13" s="662">
        <v>0</v>
      </c>
      <c r="AA13" s="662"/>
      <c r="AB13" s="662"/>
      <c r="AC13" s="662"/>
      <c r="AD13" s="663">
        <v>13514</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8619364</v>
      </c>
      <c r="BH13" s="660"/>
      <c r="BI13" s="660"/>
      <c r="BJ13" s="660"/>
      <c r="BK13" s="660"/>
      <c r="BL13" s="660"/>
      <c r="BM13" s="660"/>
      <c r="BN13" s="661"/>
      <c r="BO13" s="662">
        <v>39.1</v>
      </c>
      <c r="BP13" s="662"/>
      <c r="BQ13" s="662"/>
      <c r="BR13" s="662"/>
      <c r="BS13" s="668" t="s">
        <v>122</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2342486</v>
      </c>
      <c r="CS13" s="660"/>
      <c r="CT13" s="660"/>
      <c r="CU13" s="660"/>
      <c r="CV13" s="660"/>
      <c r="CW13" s="660"/>
      <c r="CX13" s="660"/>
      <c r="CY13" s="661"/>
      <c r="CZ13" s="662">
        <v>5.8</v>
      </c>
      <c r="DA13" s="662"/>
      <c r="DB13" s="662"/>
      <c r="DC13" s="662"/>
      <c r="DD13" s="668">
        <v>991538</v>
      </c>
      <c r="DE13" s="660"/>
      <c r="DF13" s="660"/>
      <c r="DG13" s="660"/>
      <c r="DH13" s="660"/>
      <c r="DI13" s="660"/>
      <c r="DJ13" s="660"/>
      <c r="DK13" s="660"/>
      <c r="DL13" s="660"/>
      <c r="DM13" s="660"/>
      <c r="DN13" s="660"/>
      <c r="DO13" s="660"/>
      <c r="DP13" s="661"/>
      <c r="DQ13" s="668">
        <v>1412822</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221</v>
      </c>
      <c r="AE14" s="663"/>
      <c r="AF14" s="663"/>
      <c r="AG14" s="663"/>
      <c r="AH14" s="663"/>
      <c r="AI14" s="663"/>
      <c r="AJ14" s="663"/>
      <c r="AK14" s="663"/>
      <c r="AL14" s="664" t="s">
        <v>221</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123718</v>
      </c>
      <c r="BH14" s="660"/>
      <c r="BI14" s="660"/>
      <c r="BJ14" s="660"/>
      <c r="BK14" s="660"/>
      <c r="BL14" s="660"/>
      <c r="BM14" s="660"/>
      <c r="BN14" s="661"/>
      <c r="BO14" s="662">
        <v>0.6</v>
      </c>
      <c r="BP14" s="662"/>
      <c r="BQ14" s="662"/>
      <c r="BR14" s="662"/>
      <c r="BS14" s="668" t="s">
        <v>221</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1460708</v>
      </c>
      <c r="CS14" s="660"/>
      <c r="CT14" s="660"/>
      <c r="CU14" s="660"/>
      <c r="CV14" s="660"/>
      <c r="CW14" s="660"/>
      <c r="CX14" s="660"/>
      <c r="CY14" s="661"/>
      <c r="CZ14" s="662">
        <v>3.6</v>
      </c>
      <c r="DA14" s="662"/>
      <c r="DB14" s="662"/>
      <c r="DC14" s="662"/>
      <c r="DD14" s="668">
        <v>97060</v>
      </c>
      <c r="DE14" s="660"/>
      <c r="DF14" s="660"/>
      <c r="DG14" s="660"/>
      <c r="DH14" s="660"/>
      <c r="DI14" s="660"/>
      <c r="DJ14" s="660"/>
      <c r="DK14" s="660"/>
      <c r="DL14" s="660"/>
      <c r="DM14" s="660"/>
      <c r="DN14" s="660"/>
      <c r="DO14" s="660"/>
      <c r="DP14" s="661"/>
      <c r="DQ14" s="668">
        <v>1388308</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89353</v>
      </c>
      <c r="S15" s="660"/>
      <c r="T15" s="660"/>
      <c r="U15" s="660"/>
      <c r="V15" s="660"/>
      <c r="W15" s="660"/>
      <c r="X15" s="660"/>
      <c r="Y15" s="661"/>
      <c r="Z15" s="662">
        <v>0.2</v>
      </c>
      <c r="AA15" s="662"/>
      <c r="AB15" s="662"/>
      <c r="AC15" s="662"/>
      <c r="AD15" s="663">
        <v>89353</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800359</v>
      </c>
      <c r="BH15" s="660"/>
      <c r="BI15" s="660"/>
      <c r="BJ15" s="660"/>
      <c r="BK15" s="660"/>
      <c r="BL15" s="660"/>
      <c r="BM15" s="660"/>
      <c r="BN15" s="661"/>
      <c r="BO15" s="662">
        <v>3.6</v>
      </c>
      <c r="BP15" s="662"/>
      <c r="BQ15" s="662"/>
      <c r="BR15" s="662"/>
      <c r="BS15" s="668" t="s">
        <v>122</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4171842</v>
      </c>
      <c r="CS15" s="660"/>
      <c r="CT15" s="660"/>
      <c r="CU15" s="660"/>
      <c r="CV15" s="660"/>
      <c r="CW15" s="660"/>
      <c r="CX15" s="660"/>
      <c r="CY15" s="661"/>
      <c r="CZ15" s="662">
        <v>10.4</v>
      </c>
      <c r="DA15" s="662"/>
      <c r="DB15" s="662"/>
      <c r="DC15" s="662"/>
      <c r="DD15" s="668">
        <v>309713</v>
      </c>
      <c r="DE15" s="660"/>
      <c r="DF15" s="660"/>
      <c r="DG15" s="660"/>
      <c r="DH15" s="660"/>
      <c r="DI15" s="660"/>
      <c r="DJ15" s="660"/>
      <c r="DK15" s="660"/>
      <c r="DL15" s="660"/>
      <c r="DM15" s="660"/>
      <c r="DN15" s="660"/>
      <c r="DO15" s="660"/>
      <c r="DP15" s="661"/>
      <c r="DQ15" s="668">
        <v>3349413</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221</v>
      </c>
      <c r="S16" s="660"/>
      <c r="T16" s="660"/>
      <c r="U16" s="660"/>
      <c r="V16" s="660"/>
      <c r="W16" s="660"/>
      <c r="X16" s="660"/>
      <c r="Y16" s="661"/>
      <c r="Z16" s="662" t="s">
        <v>221</v>
      </c>
      <c r="AA16" s="662"/>
      <c r="AB16" s="662"/>
      <c r="AC16" s="662"/>
      <c r="AD16" s="663" t="s">
        <v>221</v>
      </c>
      <c r="AE16" s="663"/>
      <c r="AF16" s="663"/>
      <c r="AG16" s="663"/>
      <c r="AH16" s="663"/>
      <c r="AI16" s="663"/>
      <c r="AJ16" s="663"/>
      <c r="AK16" s="663"/>
      <c r="AL16" s="664" t="s">
        <v>221</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221</v>
      </c>
      <c r="BP16" s="662"/>
      <c r="BQ16" s="662"/>
      <c r="BR16" s="662"/>
      <c r="BS16" s="668" t="s">
        <v>122</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221</v>
      </c>
      <c r="CS16" s="660"/>
      <c r="CT16" s="660"/>
      <c r="CU16" s="660"/>
      <c r="CV16" s="660"/>
      <c r="CW16" s="660"/>
      <c r="CX16" s="660"/>
      <c r="CY16" s="661"/>
      <c r="CZ16" s="662" t="s">
        <v>122</v>
      </c>
      <c r="DA16" s="662"/>
      <c r="DB16" s="662"/>
      <c r="DC16" s="662"/>
      <c r="DD16" s="668" t="s">
        <v>122</v>
      </c>
      <c r="DE16" s="660"/>
      <c r="DF16" s="660"/>
      <c r="DG16" s="660"/>
      <c r="DH16" s="660"/>
      <c r="DI16" s="660"/>
      <c r="DJ16" s="660"/>
      <c r="DK16" s="660"/>
      <c r="DL16" s="660"/>
      <c r="DM16" s="660"/>
      <c r="DN16" s="660"/>
      <c r="DO16" s="660"/>
      <c r="DP16" s="661"/>
      <c r="DQ16" s="668" t="s">
        <v>122</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132483</v>
      </c>
      <c r="S17" s="660"/>
      <c r="T17" s="660"/>
      <c r="U17" s="660"/>
      <c r="V17" s="660"/>
      <c r="W17" s="660"/>
      <c r="X17" s="660"/>
      <c r="Y17" s="661"/>
      <c r="Z17" s="662">
        <v>0.3</v>
      </c>
      <c r="AA17" s="662"/>
      <c r="AB17" s="662"/>
      <c r="AC17" s="662"/>
      <c r="AD17" s="663">
        <v>132483</v>
      </c>
      <c r="AE17" s="663"/>
      <c r="AF17" s="663"/>
      <c r="AG17" s="663"/>
      <c r="AH17" s="663"/>
      <c r="AI17" s="663"/>
      <c r="AJ17" s="663"/>
      <c r="AK17" s="663"/>
      <c r="AL17" s="664">
        <v>0.6</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2974155</v>
      </c>
      <c r="CS17" s="660"/>
      <c r="CT17" s="660"/>
      <c r="CU17" s="660"/>
      <c r="CV17" s="660"/>
      <c r="CW17" s="660"/>
      <c r="CX17" s="660"/>
      <c r="CY17" s="661"/>
      <c r="CZ17" s="662">
        <v>7.4</v>
      </c>
      <c r="DA17" s="662"/>
      <c r="DB17" s="662"/>
      <c r="DC17" s="662"/>
      <c r="DD17" s="668" t="s">
        <v>221</v>
      </c>
      <c r="DE17" s="660"/>
      <c r="DF17" s="660"/>
      <c r="DG17" s="660"/>
      <c r="DH17" s="660"/>
      <c r="DI17" s="660"/>
      <c r="DJ17" s="660"/>
      <c r="DK17" s="660"/>
      <c r="DL17" s="660"/>
      <c r="DM17" s="660"/>
      <c r="DN17" s="660"/>
      <c r="DO17" s="660"/>
      <c r="DP17" s="661"/>
      <c r="DQ17" s="668">
        <v>2974155</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322964</v>
      </c>
      <c r="S18" s="660"/>
      <c r="T18" s="660"/>
      <c r="U18" s="660"/>
      <c r="V18" s="660"/>
      <c r="W18" s="660"/>
      <c r="X18" s="660"/>
      <c r="Y18" s="661"/>
      <c r="Z18" s="662">
        <v>0.8</v>
      </c>
      <c r="AA18" s="662"/>
      <c r="AB18" s="662"/>
      <c r="AC18" s="662"/>
      <c r="AD18" s="663">
        <v>208235</v>
      </c>
      <c r="AE18" s="663"/>
      <c r="AF18" s="663"/>
      <c r="AG18" s="663"/>
      <c r="AH18" s="663"/>
      <c r="AI18" s="663"/>
      <c r="AJ18" s="663"/>
      <c r="AK18" s="663"/>
      <c r="AL18" s="664">
        <v>0.9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221</v>
      </c>
      <c r="BP18" s="662"/>
      <c r="BQ18" s="662"/>
      <c r="BR18" s="662"/>
      <c r="BS18" s="668" t="s">
        <v>221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122</v>
      </c>
      <c r="DA18" s="662"/>
      <c r="DB18" s="662"/>
      <c r="DC18" s="662"/>
      <c r="DD18" s="668" t="s">
        <v>221</v>
      </c>
      <c r="DE18" s="660"/>
      <c r="DF18" s="660"/>
      <c r="DG18" s="660"/>
      <c r="DH18" s="660"/>
      <c r="DI18" s="660"/>
      <c r="DJ18" s="660"/>
      <c r="DK18" s="660"/>
      <c r="DL18" s="660"/>
      <c r="DM18" s="660"/>
      <c r="DN18" s="660"/>
      <c r="DO18" s="660"/>
      <c r="DP18" s="661"/>
      <c r="DQ18" s="668" t="s">
        <v>221</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208235</v>
      </c>
      <c r="S19" s="660"/>
      <c r="T19" s="660"/>
      <c r="U19" s="660"/>
      <c r="V19" s="660"/>
      <c r="W19" s="660"/>
      <c r="X19" s="660"/>
      <c r="Y19" s="661"/>
      <c r="Z19" s="662">
        <v>0.5</v>
      </c>
      <c r="AA19" s="662"/>
      <c r="AB19" s="662"/>
      <c r="AC19" s="662"/>
      <c r="AD19" s="663">
        <v>208235</v>
      </c>
      <c r="AE19" s="663"/>
      <c r="AF19" s="663"/>
      <c r="AG19" s="663"/>
      <c r="AH19" s="663"/>
      <c r="AI19" s="663"/>
      <c r="AJ19" s="663"/>
      <c r="AK19" s="663"/>
      <c r="AL19" s="664">
        <v>0.9</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1280067</v>
      </c>
      <c r="BH19" s="660"/>
      <c r="BI19" s="660"/>
      <c r="BJ19" s="660"/>
      <c r="BK19" s="660"/>
      <c r="BL19" s="660"/>
      <c r="BM19" s="660"/>
      <c r="BN19" s="661"/>
      <c r="BO19" s="662">
        <v>5.8</v>
      </c>
      <c r="BP19" s="662"/>
      <c r="BQ19" s="662"/>
      <c r="BR19" s="662"/>
      <c r="BS19" s="668" t="s">
        <v>122</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221</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114590</v>
      </c>
      <c r="S20" s="660"/>
      <c r="T20" s="660"/>
      <c r="U20" s="660"/>
      <c r="V20" s="660"/>
      <c r="W20" s="660"/>
      <c r="X20" s="660"/>
      <c r="Y20" s="661"/>
      <c r="Z20" s="662">
        <v>0.3</v>
      </c>
      <c r="AA20" s="662"/>
      <c r="AB20" s="662"/>
      <c r="AC20" s="662"/>
      <c r="AD20" s="663" t="s">
        <v>122</v>
      </c>
      <c r="AE20" s="663"/>
      <c r="AF20" s="663"/>
      <c r="AG20" s="663"/>
      <c r="AH20" s="663"/>
      <c r="AI20" s="663"/>
      <c r="AJ20" s="663"/>
      <c r="AK20" s="663"/>
      <c r="AL20" s="664" t="s">
        <v>221</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1280067</v>
      </c>
      <c r="BH20" s="660"/>
      <c r="BI20" s="660"/>
      <c r="BJ20" s="660"/>
      <c r="BK20" s="660"/>
      <c r="BL20" s="660"/>
      <c r="BM20" s="660"/>
      <c r="BN20" s="661"/>
      <c r="BO20" s="662">
        <v>5.8</v>
      </c>
      <c r="BP20" s="662"/>
      <c r="BQ20" s="662"/>
      <c r="BR20" s="662"/>
      <c r="BS20" s="668" t="s">
        <v>221</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40294955</v>
      </c>
      <c r="CS20" s="660"/>
      <c r="CT20" s="660"/>
      <c r="CU20" s="660"/>
      <c r="CV20" s="660"/>
      <c r="CW20" s="660"/>
      <c r="CX20" s="660"/>
      <c r="CY20" s="661"/>
      <c r="CZ20" s="662">
        <v>100</v>
      </c>
      <c r="DA20" s="662"/>
      <c r="DB20" s="662"/>
      <c r="DC20" s="662"/>
      <c r="DD20" s="668">
        <v>2703016</v>
      </c>
      <c r="DE20" s="660"/>
      <c r="DF20" s="660"/>
      <c r="DG20" s="660"/>
      <c r="DH20" s="660"/>
      <c r="DI20" s="660"/>
      <c r="DJ20" s="660"/>
      <c r="DK20" s="660"/>
      <c r="DL20" s="660"/>
      <c r="DM20" s="660"/>
      <c r="DN20" s="660"/>
      <c r="DO20" s="660"/>
      <c r="DP20" s="661"/>
      <c r="DQ20" s="668">
        <v>26474592</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v>139</v>
      </c>
      <c r="S21" s="660"/>
      <c r="T21" s="660"/>
      <c r="U21" s="660"/>
      <c r="V21" s="660"/>
      <c r="W21" s="660"/>
      <c r="X21" s="660"/>
      <c r="Y21" s="661"/>
      <c r="Z21" s="662">
        <v>0</v>
      </c>
      <c r="AA21" s="662"/>
      <c r="AB21" s="662"/>
      <c r="AC21" s="662"/>
      <c r="AD21" s="663" t="s">
        <v>122</v>
      </c>
      <c r="AE21" s="663"/>
      <c r="AF21" s="663"/>
      <c r="AG21" s="663"/>
      <c r="AH21" s="663"/>
      <c r="AI21" s="663"/>
      <c r="AJ21" s="663"/>
      <c r="AK21" s="663"/>
      <c r="AL21" s="664" t="s">
        <v>221</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221</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25091716</v>
      </c>
      <c r="S22" s="660"/>
      <c r="T22" s="660"/>
      <c r="U22" s="660"/>
      <c r="V22" s="660"/>
      <c r="W22" s="660"/>
      <c r="X22" s="660"/>
      <c r="Y22" s="661"/>
      <c r="Z22" s="662">
        <v>60.6</v>
      </c>
      <c r="AA22" s="662"/>
      <c r="AB22" s="662"/>
      <c r="AC22" s="662"/>
      <c r="AD22" s="663">
        <v>23696920</v>
      </c>
      <c r="AE22" s="663"/>
      <c r="AF22" s="663"/>
      <c r="AG22" s="663"/>
      <c r="AH22" s="663"/>
      <c r="AI22" s="663"/>
      <c r="AJ22" s="663"/>
      <c r="AK22" s="663"/>
      <c r="AL22" s="664">
        <v>98.8</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221</v>
      </c>
      <c r="BP22" s="662"/>
      <c r="BQ22" s="662"/>
      <c r="BR22" s="662"/>
      <c r="BS22" s="668" t="s">
        <v>221</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14117</v>
      </c>
      <c r="S23" s="660"/>
      <c r="T23" s="660"/>
      <c r="U23" s="660"/>
      <c r="V23" s="660"/>
      <c r="W23" s="660"/>
      <c r="X23" s="660"/>
      <c r="Y23" s="661"/>
      <c r="Z23" s="662">
        <v>0</v>
      </c>
      <c r="AA23" s="662"/>
      <c r="AB23" s="662"/>
      <c r="AC23" s="662"/>
      <c r="AD23" s="663">
        <v>14117</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1280067</v>
      </c>
      <c r="BH23" s="660"/>
      <c r="BI23" s="660"/>
      <c r="BJ23" s="660"/>
      <c r="BK23" s="660"/>
      <c r="BL23" s="660"/>
      <c r="BM23" s="660"/>
      <c r="BN23" s="661"/>
      <c r="BO23" s="662">
        <v>5.8</v>
      </c>
      <c r="BP23" s="662"/>
      <c r="BQ23" s="662"/>
      <c r="BR23" s="662"/>
      <c r="BS23" s="668" t="s">
        <v>122</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644933</v>
      </c>
      <c r="S24" s="660"/>
      <c r="T24" s="660"/>
      <c r="U24" s="660"/>
      <c r="V24" s="660"/>
      <c r="W24" s="660"/>
      <c r="X24" s="660"/>
      <c r="Y24" s="661"/>
      <c r="Z24" s="662">
        <v>1.6</v>
      </c>
      <c r="AA24" s="662"/>
      <c r="AB24" s="662"/>
      <c r="AC24" s="662"/>
      <c r="AD24" s="663" t="s">
        <v>122</v>
      </c>
      <c r="AE24" s="663"/>
      <c r="AF24" s="663"/>
      <c r="AG24" s="663"/>
      <c r="AH24" s="663"/>
      <c r="AI24" s="663"/>
      <c r="AJ24" s="663"/>
      <c r="AK24" s="663"/>
      <c r="AL24" s="664" t="s">
        <v>221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221</v>
      </c>
      <c r="BP24" s="662"/>
      <c r="BQ24" s="662"/>
      <c r="BR24" s="662"/>
      <c r="BS24" s="668" t="s">
        <v>122</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22766916</v>
      </c>
      <c r="CS24" s="649"/>
      <c r="CT24" s="649"/>
      <c r="CU24" s="649"/>
      <c r="CV24" s="649"/>
      <c r="CW24" s="649"/>
      <c r="CX24" s="649"/>
      <c r="CY24" s="650"/>
      <c r="CZ24" s="653">
        <v>56.5</v>
      </c>
      <c r="DA24" s="654"/>
      <c r="DB24" s="654"/>
      <c r="DC24" s="673"/>
      <c r="DD24" s="694">
        <v>13977725</v>
      </c>
      <c r="DE24" s="649"/>
      <c r="DF24" s="649"/>
      <c r="DG24" s="649"/>
      <c r="DH24" s="649"/>
      <c r="DI24" s="649"/>
      <c r="DJ24" s="649"/>
      <c r="DK24" s="650"/>
      <c r="DL24" s="694">
        <v>13887097</v>
      </c>
      <c r="DM24" s="649"/>
      <c r="DN24" s="649"/>
      <c r="DO24" s="649"/>
      <c r="DP24" s="649"/>
      <c r="DQ24" s="649"/>
      <c r="DR24" s="649"/>
      <c r="DS24" s="649"/>
      <c r="DT24" s="649"/>
      <c r="DU24" s="649"/>
      <c r="DV24" s="650"/>
      <c r="DW24" s="653">
        <v>56.8</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829232</v>
      </c>
      <c r="S25" s="660"/>
      <c r="T25" s="660"/>
      <c r="U25" s="660"/>
      <c r="V25" s="660"/>
      <c r="W25" s="660"/>
      <c r="X25" s="660"/>
      <c r="Y25" s="661"/>
      <c r="Z25" s="662">
        <v>2</v>
      </c>
      <c r="AA25" s="662"/>
      <c r="AB25" s="662"/>
      <c r="AC25" s="662"/>
      <c r="AD25" s="663">
        <v>70552</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6923182</v>
      </c>
      <c r="CS25" s="683"/>
      <c r="CT25" s="683"/>
      <c r="CU25" s="683"/>
      <c r="CV25" s="683"/>
      <c r="CW25" s="683"/>
      <c r="CX25" s="683"/>
      <c r="CY25" s="684"/>
      <c r="CZ25" s="664">
        <v>17.2</v>
      </c>
      <c r="DA25" s="695"/>
      <c r="DB25" s="695"/>
      <c r="DC25" s="697"/>
      <c r="DD25" s="668">
        <v>6058749</v>
      </c>
      <c r="DE25" s="683"/>
      <c r="DF25" s="683"/>
      <c r="DG25" s="683"/>
      <c r="DH25" s="683"/>
      <c r="DI25" s="683"/>
      <c r="DJ25" s="683"/>
      <c r="DK25" s="684"/>
      <c r="DL25" s="668">
        <v>5971995</v>
      </c>
      <c r="DM25" s="683"/>
      <c r="DN25" s="683"/>
      <c r="DO25" s="683"/>
      <c r="DP25" s="683"/>
      <c r="DQ25" s="683"/>
      <c r="DR25" s="683"/>
      <c r="DS25" s="683"/>
      <c r="DT25" s="683"/>
      <c r="DU25" s="683"/>
      <c r="DV25" s="684"/>
      <c r="DW25" s="664">
        <v>24.4</v>
      </c>
      <c r="DX25" s="695"/>
      <c r="DY25" s="695"/>
      <c r="DZ25" s="695"/>
      <c r="EA25" s="695"/>
      <c r="EB25" s="695"/>
      <c r="EC25" s="696"/>
    </row>
    <row r="26" spans="2:133" ht="11.25" customHeight="1" x14ac:dyDescent="0.15">
      <c r="B26" s="656" t="s">
        <v>288</v>
      </c>
      <c r="C26" s="657"/>
      <c r="D26" s="657"/>
      <c r="E26" s="657"/>
      <c r="F26" s="657"/>
      <c r="G26" s="657"/>
      <c r="H26" s="657"/>
      <c r="I26" s="657"/>
      <c r="J26" s="657"/>
      <c r="K26" s="657"/>
      <c r="L26" s="657"/>
      <c r="M26" s="657"/>
      <c r="N26" s="657"/>
      <c r="O26" s="657"/>
      <c r="P26" s="657"/>
      <c r="Q26" s="658"/>
      <c r="R26" s="659">
        <v>202436</v>
      </c>
      <c r="S26" s="660"/>
      <c r="T26" s="660"/>
      <c r="U26" s="660"/>
      <c r="V26" s="660"/>
      <c r="W26" s="660"/>
      <c r="X26" s="660"/>
      <c r="Y26" s="661"/>
      <c r="Z26" s="662">
        <v>0.5</v>
      </c>
      <c r="AA26" s="662"/>
      <c r="AB26" s="662"/>
      <c r="AC26" s="662"/>
      <c r="AD26" s="663" t="s">
        <v>221</v>
      </c>
      <c r="AE26" s="663"/>
      <c r="AF26" s="663"/>
      <c r="AG26" s="663"/>
      <c r="AH26" s="663"/>
      <c r="AI26" s="663"/>
      <c r="AJ26" s="663"/>
      <c r="AK26" s="663"/>
      <c r="AL26" s="664" t="s">
        <v>122</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221</v>
      </c>
      <c r="BP26" s="662"/>
      <c r="BQ26" s="662"/>
      <c r="BR26" s="662"/>
      <c r="BS26" s="668" t="s">
        <v>122</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4340944</v>
      </c>
      <c r="CS26" s="660"/>
      <c r="CT26" s="660"/>
      <c r="CU26" s="660"/>
      <c r="CV26" s="660"/>
      <c r="CW26" s="660"/>
      <c r="CX26" s="660"/>
      <c r="CY26" s="661"/>
      <c r="CZ26" s="664">
        <v>10.8</v>
      </c>
      <c r="DA26" s="695"/>
      <c r="DB26" s="695"/>
      <c r="DC26" s="697"/>
      <c r="DD26" s="668">
        <v>3476511</v>
      </c>
      <c r="DE26" s="660"/>
      <c r="DF26" s="660"/>
      <c r="DG26" s="660"/>
      <c r="DH26" s="660"/>
      <c r="DI26" s="660"/>
      <c r="DJ26" s="660"/>
      <c r="DK26" s="661"/>
      <c r="DL26" s="668" t="s">
        <v>221</v>
      </c>
      <c r="DM26" s="660"/>
      <c r="DN26" s="660"/>
      <c r="DO26" s="660"/>
      <c r="DP26" s="660"/>
      <c r="DQ26" s="660"/>
      <c r="DR26" s="660"/>
      <c r="DS26" s="660"/>
      <c r="DT26" s="660"/>
      <c r="DU26" s="660"/>
      <c r="DV26" s="661"/>
      <c r="DW26" s="664" t="s">
        <v>221</v>
      </c>
      <c r="DX26" s="695"/>
      <c r="DY26" s="695"/>
      <c r="DZ26" s="695"/>
      <c r="EA26" s="695"/>
      <c r="EB26" s="695"/>
      <c r="EC26" s="696"/>
    </row>
    <row r="27" spans="2:133" ht="11.25" customHeight="1" x14ac:dyDescent="0.15">
      <c r="B27" s="656" t="s">
        <v>291</v>
      </c>
      <c r="C27" s="657"/>
      <c r="D27" s="657"/>
      <c r="E27" s="657"/>
      <c r="F27" s="657"/>
      <c r="G27" s="657"/>
      <c r="H27" s="657"/>
      <c r="I27" s="657"/>
      <c r="J27" s="657"/>
      <c r="K27" s="657"/>
      <c r="L27" s="657"/>
      <c r="M27" s="657"/>
      <c r="N27" s="657"/>
      <c r="O27" s="657"/>
      <c r="P27" s="657"/>
      <c r="Q27" s="658"/>
      <c r="R27" s="659">
        <v>7020914</v>
      </c>
      <c r="S27" s="660"/>
      <c r="T27" s="660"/>
      <c r="U27" s="660"/>
      <c r="V27" s="660"/>
      <c r="W27" s="660"/>
      <c r="X27" s="660"/>
      <c r="Y27" s="661"/>
      <c r="Z27" s="662">
        <v>16.899999999999999</v>
      </c>
      <c r="AA27" s="662"/>
      <c r="AB27" s="662"/>
      <c r="AC27" s="662"/>
      <c r="AD27" s="663" t="s">
        <v>122</v>
      </c>
      <c r="AE27" s="663"/>
      <c r="AF27" s="663"/>
      <c r="AG27" s="663"/>
      <c r="AH27" s="663"/>
      <c r="AI27" s="663"/>
      <c r="AJ27" s="663"/>
      <c r="AK27" s="663"/>
      <c r="AL27" s="664" t="s">
        <v>221</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22031011</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12869579</v>
      </c>
      <c r="CS27" s="683"/>
      <c r="CT27" s="683"/>
      <c r="CU27" s="683"/>
      <c r="CV27" s="683"/>
      <c r="CW27" s="683"/>
      <c r="CX27" s="683"/>
      <c r="CY27" s="684"/>
      <c r="CZ27" s="664">
        <v>31.9</v>
      </c>
      <c r="DA27" s="695"/>
      <c r="DB27" s="695"/>
      <c r="DC27" s="697"/>
      <c r="DD27" s="668">
        <v>4944821</v>
      </c>
      <c r="DE27" s="683"/>
      <c r="DF27" s="683"/>
      <c r="DG27" s="683"/>
      <c r="DH27" s="683"/>
      <c r="DI27" s="683"/>
      <c r="DJ27" s="683"/>
      <c r="DK27" s="684"/>
      <c r="DL27" s="668">
        <v>4940947</v>
      </c>
      <c r="DM27" s="683"/>
      <c r="DN27" s="683"/>
      <c r="DO27" s="683"/>
      <c r="DP27" s="683"/>
      <c r="DQ27" s="683"/>
      <c r="DR27" s="683"/>
      <c r="DS27" s="683"/>
      <c r="DT27" s="683"/>
      <c r="DU27" s="683"/>
      <c r="DV27" s="684"/>
      <c r="DW27" s="664">
        <v>20.2</v>
      </c>
      <c r="DX27" s="695"/>
      <c r="DY27" s="695"/>
      <c r="DZ27" s="695"/>
      <c r="EA27" s="695"/>
      <c r="EB27" s="695"/>
      <c r="EC27" s="696"/>
    </row>
    <row r="28" spans="2:133" ht="11.25" customHeight="1" x14ac:dyDescent="0.15">
      <c r="B28" s="701" t="s">
        <v>294</v>
      </c>
      <c r="C28" s="702"/>
      <c r="D28" s="702"/>
      <c r="E28" s="702"/>
      <c r="F28" s="702"/>
      <c r="G28" s="702"/>
      <c r="H28" s="702"/>
      <c r="I28" s="702"/>
      <c r="J28" s="702"/>
      <c r="K28" s="702"/>
      <c r="L28" s="702"/>
      <c r="M28" s="702"/>
      <c r="N28" s="702"/>
      <c r="O28" s="702"/>
      <c r="P28" s="702"/>
      <c r="Q28" s="703"/>
      <c r="R28" s="659">
        <v>121385</v>
      </c>
      <c r="S28" s="660"/>
      <c r="T28" s="660"/>
      <c r="U28" s="660"/>
      <c r="V28" s="660"/>
      <c r="W28" s="660"/>
      <c r="X28" s="660"/>
      <c r="Y28" s="661"/>
      <c r="Z28" s="662">
        <v>0.3</v>
      </c>
      <c r="AA28" s="662"/>
      <c r="AB28" s="662"/>
      <c r="AC28" s="662"/>
      <c r="AD28" s="663">
        <v>121385</v>
      </c>
      <c r="AE28" s="663"/>
      <c r="AF28" s="663"/>
      <c r="AG28" s="663"/>
      <c r="AH28" s="663"/>
      <c r="AI28" s="663"/>
      <c r="AJ28" s="663"/>
      <c r="AK28" s="663"/>
      <c r="AL28" s="664">
        <v>0.5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2974155</v>
      </c>
      <c r="CS28" s="660"/>
      <c r="CT28" s="660"/>
      <c r="CU28" s="660"/>
      <c r="CV28" s="660"/>
      <c r="CW28" s="660"/>
      <c r="CX28" s="660"/>
      <c r="CY28" s="661"/>
      <c r="CZ28" s="664">
        <v>7.4</v>
      </c>
      <c r="DA28" s="695"/>
      <c r="DB28" s="695"/>
      <c r="DC28" s="697"/>
      <c r="DD28" s="668">
        <v>2974155</v>
      </c>
      <c r="DE28" s="660"/>
      <c r="DF28" s="660"/>
      <c r="DG28" s="660"/>
      <c r="DH28" s="660"/>
      <c r="DI28" s="660"/>
      <c r="DJ28" s="660"/>
      <c r="DK28" s="661"/>
      <c r="DL28" s="668">
        <v>2974155</v>
      </c>
      <c r="DM28" s="660"/>
      <c r="DN28" s="660"/>
      <c r="DO28" s="660"/>
      <c r="DP28" s="660"/>
      <c r="DQ28" s="660"/>
      <c r="DR28" s="660"/>
      <c r="DS28" s="660"/>
      <c r="DT28" s="660"/>
      <c r="DU28" s="660"/>
      <c r="DV28" s="661"/>
      <c r="DW28" s="664">
        <v>12.2</v>
      </c>
      <c r="DX28" s="695"/>
      <c r="DY28" s="695"/>
      <c r="DZ28" s="695"/>
      <c r="EA28" s="695"/>
      <c r="EB28" s="695"/>
      <c r="EC28" s="696"/>
    </row>
    <row r="29" spans="2:133" ht="11.25" customHeight="1" x14ac:dyDescent="0.15">
      <c r="B29" s="656" t="s">
        <v>296</v>
      </c>
      <c r="C29" s="657"/>
      <c r="D29" s="657"/>
      <c r="E29" s="657"/>
      <c r="F29" s="657"/>
      <c r="G29" s="657"/>
      <c r="H29" s="657"/>
      <c r="I29" s="657"/>
      <c r="J29" s="657"/>
      <c r="K29" s="657"/>
      <c r="L29" s="657"/>
      <c r="M29" s="657"/>
      <c r="N29" s="657"/>
      <c r="O29" s="657"/>
      <c r="P29" s="657"/>
      <c r="Q29" s="658"/>
      <c r="R29" s="659">
        <v>2422608</v>
      </c>
      <c r="S29" s="660"/>
      <c r="T29" s="660"/>
      <c r="U29" s="660"/>
      <c r="V29" s="660"/>
      <c r="W29" s="660"/>
      <c r="X29" s="660"/>
      <c r="Y29" s="661"/>
      <c r="Z29" s="662">
        <v>5.8</v>
      </c>
      <c r="AA29" s="662"/>
      <c r="AB29" s="662"/>
      <c r="AC29" s="662"/>
      <c r="AD29" s="663" t="s">
        <v>221</v>
      </c>
      <c r="AE29" s="663"/>
      <c r="AF29" s="663"/>
      <c r="AG29" s="663"/>
      <c r="AH29" s="663"/>
      <c r="AI29" s="663"/>
      <c r="AJ29" s="663"/>
      <c r="AK29" s="663"/>
      <c r="AL29" s="664" t="s">
        <v>122</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63</v>
      </c>
      <c r="CG29" s="675"/>
      <c r="CH29" s="675"/>
      <c r="CI29" s="675"/>
      <c r="CJ29" s="675"/>
      <c r="CK29" s="675"/>
      <c r="CL29" s="675"/>
      <c r="CM29" s="675"/>
      <c r="CN29" s="675"/>
      <c r="CO29" s="675"/>
      <c r="CP29" s="675"/>
      <c r="CQ29" s="676"/>
      <c r="CR29" s="659">
        <v>2974155</v>
      </c>
      <c r="CS29" s="683"/>
      <c r="CT29" s="683"/>
      <c r="CU29" s="683"/>
      <c r="CV29" s="683"/>
      <c r="CW29" s="683"/>
      <c r="CX29" s="683"/>
      <c r="CY29" s="684"/>
      <c r="CZ29" s="664">
        <v>7.4</v>
      </c>
      <c r="DA29" s="695"/>
      <c r="DB29" s="695"/>
      <c r="DC29" s="697"/>
      <c r="DD29" s="668">
        <v>2974155</v>
      </c>
      <c r="DE29" s="683"/>
      <c r="DF29" s="683"/>
      <c r="DG29" s="683"/>
      <c r="DH29" s="683"/>
      <c r="DI29" s="683"/>
      <c r="DJ29" s="683"/>
      <c r="DK29" s="684"/>
      <c r="DL29" s="668">
        <v>2974155</v>
      </c>
      <c r="DM29" s="683"/>
      <c r="DN29" s="683"/>
      <c r="DO29" s="683"/>
      <c r="DP29" s="683"/>
      <c r="DQ29" s="683"/>
      <c r="DR29" s="683"/>
      <c r="DS29" s="683"/>
      <c r="DT29" s="683"/>
      <c r="DU29" s="683"/>
      <c r="DV29" s="684"/>
      <c r="DW29" s="664">
        <v>12.2</v>
      </c>
      <c r="DX29" s="695"/>
      <c r="DY29" s="695"/>
      <c r="DZ29" s="695"/>
      <c r="EA29" s="695"/>
      <c r="EB29" s="695"/>
      <c r="EC29" s="696"/>
    </row>
    <row r="30" spans="2:133" ht="11.25" customHeight="1" x14ac:dyDescent="0.15">
      <c r="B30" s="656" t="s">
        <v>300</v>
      </c>
      <c r="C30" s="657"/>
      <c r="D30" s="657"/>
      <c r="E30" s="657"/>
      <c r="F30" s="657"/>
      <c r="G30" s="657"/>
      <c r="H30" s="657"/>
      <c r="I30" s="657"/>
      <c r="J30" s="657"/>
      <c r="K30" s="657"/>
      <c r="L30" s="657"/>
      <c r="M30" s="657"/>
      <c r="N30" s="657"/>
      <c r="O30" s="657"/>
      <c r="P30" s="657"/>
      <c r="Q30" s="658"/>
      <c r="R30" s="659">
        <v>48088</v>
      </c>
      <c r="S30" s="660"/>
      <c r="T30" s="660"/>
      <c r="U30" s="660"/>
      <c r="V30" s="660"/>
      <c r="W30" s="660"/>
      <c r="X30" s="660"/>
      <c r="Y30" s="661"/>
      <c r="Z30" s="662">
        <v>0.1</v>
      </c>
      <c r="AA30" s="662"/>
      <c r="AB30" s="662"/>
      <c r="AC30" s="662"/>
      <c r="AD30" s="663">
        <v>45766</v>
      </c>
      <c r="AE30" s="663"/>
      <c r="AF30" s="663"/>
      <c r="AG30" s="663"/>
      <c r="AH30" s="663"/>
      <c r="AI30" s="663"/>
      <c r="AJ30" s="663"/>
      <c r="AK30" s="663"/>
      <c r="AL30" s="664">
        <v>0.2</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99</v>
      </c>
      <c r="BH30" s="720"/>
      <c r="BI30" s="720"/>
      <c r="BJ30" s="720"/>
      <c r="BK30" s="720"/>
      <c r="BL30" s="720"/>
      <c r="BM30" s="654">
        <v>96.6</v>
      </c>
      <c r="BN30" s="720"/>
      <c r="BO30" s="720"/>
      <c r="BP30" s="720"/>
      <c r="BQ30" s="721"/>
      <c r="BR30" s="719">
        <v>98.9</v>
      </c>
      <c r="BS30" s="720"/>
      <c r="BT30" s="720"/>
      <c r="BU30" s="720"/>
      <c r="BV30" s="720"/>
      <c r="BW30" s="720"/>
      <c r="BX30" s="654">
        <v>96</v>
      </c>
      <c r="BY30" s="720"/>
      <c r="BZ30" s="720"/>
      <c r="CA30" s="720"/>
      <c r="CB30" s="721"/>
      <c r="CD30" s="724"/>
      <c r="CE30" s="725"/>
      <c r="CF30" s="674" t="s">
        <v>303</v>
      </c>
      <c r="CG30" s="675"/>
      <c r="CH30" s="675"/>
      <c r="CI30" s="675"/>
      <c r="CJ30" s="675"/>
      <c r="CK30" s="675"/>
      <c r="CL30" s="675"/>
      <c r="CM30" s="675"/>
      <c r="CN30" s="675"/>
      <c r="CO30" s="675"/>
      <c r="CP30" s="675"/>
      <c r="CQ30" s="676"/>
      <c r="CR30" s="659">
        <v>2725521</v>
      </c>
      <c r="CS30" s="660"/>
      <c r="CT30" s="660"/>
      <c r="CU30" s="660"/>
      <c r="CV30" s="660"/>
      <c r="CW30" s="660"/>
      <c r="CX30" s="660"/>
      <c r="CY30" s="661"/>
      <c r="CZ30" s="664">
        <v>6.8</v>
      </c>
      <c r="DA30" s="695"/>
      <c r="DB30" s="695"/>
      <c r="DC30" s="697"/>
      <c r="DD30" s="668">
        <v>2725521</v>
      </c>
      <c r="DE30" s="660"/>
      <c r="DF30" s="660"/>
      <c r="DG30" s="660"/>
      <c r="DH30" s="660"/>
      <c r="DI30" s="660"/>
      <c r="DJ30" s="660"/>
      <c r="DK30" s="661"/>
      <c r="DL30" s="668">
        <v>2725521</v>
      </c>
      <c r="DM30" s="660"/>
      <c r="DN30" s="660"/>
      <c r="DO30" s="660"/>
      <c r="DP30" s="660"/>
      <c r="DQ30" s="660"/>
      <c r="DR30" s="660"/>
      <c r="DS30" s="660"/>
      <c r="DT30" s="660"/>
      <c r="DU30" s="660"/>
      <c r="DV30" s="661"/>
      <c r="DW30" s="664">
        <v>11.1</v>
      </c>
      <c r="DX30" s="695"/>
      <c r="DY30" s="695"/>
      <c r="DZ30" s="695"/>
      <c r="EA30" s="695"/>
      <c r="EB30" s="695"/>
      <c r="EC30" s="696"/>
    </row>
    <row r="31" spans="2:133" ht="11.25" customHeight="1" x14ac:dyDescent="0.15">
      <c r="B31" s="656" t="s">
        <v>304</v>
      </c>
      <c r="C31" s="657"/>
      <c r="D31" s="657"/>
      <c r="E31" s="657"/>
      <c r="F31" s="657"/>
      <c r="G31" s="657"/>
      <c r="H31" s="657"/>
      <c r="I31" s="657"/>
      <c r="J31" s="657"/>
      <c r="K31" s="657"/>
      <c r="L31" s="657"/>
      <c r="M31" s="657"/>
      <c r="N31" s="657"/>
      <c r="O31" s="657"/>
      <c r="P31" s="657"/>
      <c r="Q31" s="658"/>
      <c r="R31" s="659">
        <v>40375</v>
      </c>
      <c r="S31" s="660"/>
      <c r="T31" s="660"/>
      <c r="U31" s="660"/>
      <c r="V31" s="660"/>
      <c r="W31" s="660"/>
      <c r="X31" s="660"/>
      <c r="Y31" s="661"/>
      <c r="Z31" s="662">
        <v>0.1</v>
      </c>
      <c r="AA31" s="662"/>
      <c r="AB31" s="662"/>
      <c r="AC31" s="662"/>
      <c r="AD31" s="663" t="s">
        <v>221</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98.7</v>
      </c>
      <c r="BH31" s="683"/>
      <c r="BI31" s="683"/>
      <c r="BJ31" s="683"/>
      <c r="BK31" s="683"/>
      <c r="BL31" s="683"/>
      <c r="BM31" s="665">
        <v>95.5</v>
      </c>
      <c r="BN31" s="717"/>
      <c r="BO31" s="717"/>
      <c r="BP31" s="717"/>
      <c r="BQ31" s="718"/>
      <c r="BR31" s="716">
        <v>98.6</v>
      </c>
      <c r="BS31" s="683"/>
      <c r="BT31" s="683"/>
      <c r="BU31" s="683"/>
      <c r="BV31" s="683"/>
      <c r="BW31" s="683"/>
      <c r="BX31" s="665">
        <v>94.7</v>
      </c>
      <c r="BY31" s="717"/>
      <c r="BZ31" s="717"/>
      <c r="CA31" s="717"/>
      <c r="CB31" s="718"/>
      <c r="CD31" s="724"/>
      <c r="CE31" s="725"/>
      <c r="CF31" s="674" t="s">
        <v>307</v>
      </c>
      <c r="CG31" s="675"/>
      <c r="CH31" s="675"/>
      <c r="CI31" s="675"/>
      <c r="CJ31" s="675"/>
      <c r="CK31" s="675"/>
      <c r="CL31" s="675"/>
      <c r="CM31" s="675"/>
      <c r="CN31" s="675"/>
      <c r="CO31" s="675"/>
      <c r="CP31" s="675"/>
      <c r="CQ31" s="676"/>
      <c r="CR31" s="659">
        <v>248634</v>
      </c>
      <c r="CS31" s="683"/>
      <c r="CT31" s="683"/>
      <c r="CU31" s="683"/>
      <c r="CV31" s="683"/>
      <c r="CW31" s="683"/>
      <c r="CX31" s="683"/>
      <c r="CY31" s="684"/>
      <c r="CZ31" s="664">
        <v>0.6</v>
      </c>
      <c r="DA31" s="695"/>
      <c r="DB31" s="695"/>
      <c r="DC31" s="697"/>
      <c r="DD31" s="668">
        <v>248634</v>
      </c>
      <c r="DE31" s="683"/>
      <c r="DF31" s="683"/>
      <c r="DG31" s="683"/>
      <c r="DH31" s="683"/>
      <c r="DI31" s="683"/>
      <c r="DJ31" s="683"/>
      <c r="DK31" s="684"/>
      <c r="DL31" s="668">
        <v>248634</v>
      </c>
      <c r="DM31" s="683"/>
      <c r="DN31" s="683"/>
      <c r="DO31" s="683"/>
      <c r="DP31" s="683"/>
      <c r="DQ31" s="683"/>
      <c r="DR31" s="683"/>
      <c r="DS31" s="683"/>
      <c r="DT31" s="683"/>
      <c r="DU31" s="683"/>
      <c r="DV31" s="684"/>
      <c r="DW31" s="664">
        <v>1</v>
      </c>
      <c r="DX31" s="695"/>
      <c r="DY31" s="695"/>
      <c r="DZ31" s="695"/>
      <c r="EA31" s="695"/>
      <c r="EB31" s="695"/>
      <c r="EC31" s="696"/>
    </row>
    <row r="32" spans="2:133" ht="11.25" customHeight="1" x14ac:dyDescent="0.15">
      <c r="B32" s="656" t="s">
        <v>308</v>
      </c>
      <c r="C32" s="657"/>
      <c r="D32" s="657"/>
      <c r="E32" s="657"/>
      <c r="F32" s="657"/>
      <c r="G32" s="657"/>
      <c r="H32" s="657"/>
      <c r="I32" s="657"/>
      <c r="J32" s="657"/>
      <c r="K32" s="657"/>
      <c r="L32" s="657"/>
      <c r="M32" s="657"/>
      <c r="N32" s="657"/>
      <c r="O32" s="657"/>
      <c r="P32" s="657"/>
      <c r="Q32" s="658"/>
      <c r="R32" s="659">
        <v>384144</v>
      </c>
      <c r="S32" s="660"/>
      <c r="T32" s="660"/>
      <c r="U32" s="660"/>
      <c r="V32" s="660"/>
      <c r="W32" s="660"/>
      <c r="X32" s="660"/>
      <c r="Y32" s="661"/>
      <c r="Z32" s="662">
        <v>0.9</v>
      </c>
      <c r="AA32" s="662"/>
      <c r="AB32" s="662"/>
      <c r="AC32" s="662"/>
      <c r="AD32" s="663" t="s">
        <v>221</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99.2</v>
      </c>
      <c r="BH32" s="729"/>
      <c r="BI32" s="729"/>
      <c r="BJ32" s="729"/>
      <c r="BK32" s="729"/>
      <c r="BL32" s="729"/>
      <c r="BM32" s="730">
        <v>97.4</v>
      </c>
      <c r="BN32" s="729"/>
      <c r="BO32" s="729"/>
      <c r="BP32" s="729"/>
      <c r="BQ32" s="731"/>
      <c r="BR32" s="728">
        <v>99.2</v>
      </c>
      <c r="BS32" s="729"/>
      <c r="BT32" s="729"/>
      <c r="BU32" s="729"/>
      <c r="BV32" s="729"/>
      <c r="BW32" s="729"/>
      <c r="BX32" s="730">
        <v>97.1</v>
      </c>
      <c r="BY32" s="729"/>
      <c r="BZ32" s="729"/>
      <c r="CA32" s="729"/>
      <c r="CB32" s="731"/>
      <c r="CD32" s="726"/>
      <c r="CE32" s="727"/>
      <c r="CF32" s="674" t="s">
        <v>310</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5"/>
      <c r="DB32" s="695"/>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221</v>
      </c>
      <c r="DX32" s="695"/>
      <c r="DY32" s="695"/>
      <c r="DZ32" s="695"/>
      <c r="EA32" s="695"/>
      <c r="EB32" s="695"/>
      <c r="EC32" s="696"/>
    </row>
    <row r="33" spans="2:133" ht="11.25" customHeight="1" x14ac:dyDescent="0.15">
      <c r="B33" s="656" t="s">
        <v>311</v>
      </c>
      <c r="C33" s="657"/>
      <c r="D33" s="657"/>
      <c r="E33" s="657"/>
      <c r="F33" s="657"/>
      <c r="G33" s="657"/>
      <c r="H33" s="657"/>
      <c r="I33" s="657"/>
      <c r="J33" s="657"/>
      <c r="K33" s="657"/>
      <c r="L33" s="657"/>
      <c r="M33" s="657"/>
      <c r="N33" s="657"/>
      <c r="O33" s="657"/>
      <c r="P33" s="657"/>
      <c r="Q33" s="658"/>
      <c r="R33" s="659">
        <v>1065725</v>
      </c>
      <c r="S33" s="660"/>
      <c r="T33" s="660"/>
      <c r="U33" s="660"/>
      <c r="V33" s="660"/>
      <c r="W33" s="660"/>
      <c r="X33" s="660"/>
      <c r="Y33" s="661"/>
      <c r="Z33" s="662">
        <v>2.6</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14825023</v>
      </c>
      <c r="CS33" s="683"/>
      <c r="CT33" s="683"/>
      <c r="CU33" s="683"/>
      <c r="CV33" s="683"/>
      <c r="CW33" s="683"/>
      <c r="CX33" s="683"/>
      <c r="CY33" s="684"/>
      <c r="CZ33" s="664">
        <v>36.799999999999997</v>
      </c>
      <c r="DA33" s="695"/>
      <c r="DB33" s="695"/>
      <c r="DC33" s="697"/>
      <c r="DD33" s="668">
        <v>11842602</v>
      </c>
      <c r="DE33" s="683"/>
      <c r="DF33" s="683"/>
      <c r="DG33" s="683"/>
      <c r="DH33" s="683"/>
      <c r="DI33" s="683"/>
      <c r="DJ33" s="683"/>
      <c r="DK33" s="684"/>
      <c r="DL33" s="668">
        <v>9066738</v>
      </c>
      <c r="DM33" s="683"/>
      <c r="DN33" s="683"/>
      <c r="DO33" s="683"/>
      <c r="DP33" s="683"/>
      <c r="DQ33" s="683"/>
      <c r="DR33" s="683"/>
      <c r="DS33" s="683"/>
      <c r="DT33" s="683"/>
      <c r="DU33" s="683"/>
      <c r="DV33" s="684"/>
      <c r="DW33" s="664">
        <v>37.1</v>
      </c>
      <c r="DX33" s="695"/>
      <c r="DY33" s="695"/>
      <c r="DZ33" s="695"/>
      <c r="EA33" s="695"/>
      <c r="EB33" s="695"/>
      <c r="EC33" s="696"/>
    </row>
    <row r="34" spans="2:133" ht="11.25" customHeight="1" x14ac:dyDescent="0.15">
      <c r="B34" s="656" t="s">
        <v>313</v>
      </c>
      <c r="C34" s="657"/>
      <c r="D34" s="657"/>
      <c r="E34" s="657"/>
      <c r="F34" s="657"/>
      <c r="G34" s="657"/>
      <c r="H34" s="657"/>
      <c r="I34" s="657"/>
      <c r="J34" s="657"/>
      <c r="K34" s="657"/>
      <c r="L34" s="657"/>
      <c r="M34" s="657"/>
      <c r="N34" s="657"/>
      <c r="O34" s="657"/>
      <c r="P34" s="657"/>
      <c r="Q34" s="658"/>
      <c r="R34" s="659">
        <v>1169299</v>
      </c>
      <c r="S34" s="660"/>
      <c r="T34" s="660"/>
      <c r="U34" s="660"/>
      <c r="V34" s="660"/>
      <c r="W34" s="660"/>
      <c r="X34" s="660"/>
      <c r="Y34" s="661"/>
      <c r="Z34" s="662">
        <v>2.8</v>
      </c>
      <c r="AA34" s="662"/>
      <c r="AB34" s="662"/>
      <c r="AC34" s="662"/>
      <c r="AD34" s="663">
        <v>24236</v>
      </c>
      <c r="AE34" s="663"/>
      <c r="AF34" s="663"/>
      <c r="AG34" s="663"/>
      <c r="AH34" s="663"/>
      <c r="AI34" s="663"/>
      <c r="AJ34" s="663"/>
      <c r="AK34" s="663"/>
      <c r="AL34" s="664">
        <v>0.1</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7506653</v>
      </c>
      <c r="CS34" s="660"/>
      <c r="CT34" s="660"/>
      <c r="CU34" s="660"/>
      <c r="CV34" s="660"/>
      <c r="CW34" s="660"/>
      <c r="CX34" s="660"/>
      <c r="CY34" s="661"/>
      <c r="CZ34" s="664">
        <v>18.600000000000001</v>
      </c>
      <c r="DA34" s="695"/>
      <c r="DB34" s="695"/>
      <c r="DC34" s="697"/>
      <c r="DD34" s="668">
        <v>5294280</v>
      </c>
      <c r="DE34" s="660"/>
      <c r="DF34" s="660"/>
      <c r="DG34" s="660"/>
      <c r="DH34" s="660"/>
      <c r="DI34" s="660"/>
      <c r="DJ34" s="660"/>
      <c r="DK34" s="661"/>
      <c r="DL34" s="668">
        <v>4525396</v>
      </c>
      <c r="DM34" s="660"/>
      <c r="DN34" s="660"/>
      <c r="DO34" s="660"/>
      <c r="DP34" s="660"/>
      <c r="DQ34" s="660"/>
      <c r="DR34" s="660"/>
      <c r="DS34" s="660"/>
      <c r="DT34" s="660"/>
      <c r="DU34" s="660"/>
      <c r="DV34" s="661"/>
      <c r="DW34" s="664">
        <v>18.5</v>
      </c>
      <c r="DX34" s="695"/>
      <c r="DY34" s="695"/>
      <c r="DZ34" s="695"/>
      <c r="EA34" s="695"/>
      <c r="EB34" s="695"/>
      <c r="EC34" s="696"/>
    </row>
    <row r="35" spans="2:133" ht="11.25" customHeight="1" x14ac:dyDescent="0.15">
      <c r="B35" s="656" t="s">
        <v>317</v>
      </c>
      <c r="C35" s="657"/>
      <c r="D35" s="657"/>
      <c r="E35" s="657"/>
      <c r="F35" s="657"/>
      <c r="G35" s="657"/>
      <c r="H35" s="657"/>
      <c r="I35" s="657"/>
      <c r="J35" s="657"/>
      <c r="K35" s="657"/>
      <c r="L35" s="657"/>
      <c r="M35" s="657"/>
      <c r="N35" s="657"/>
      <c r="O35" s="657"/>
      <c r="P35" s="657"/>
      <c r="Q35" s="658"/>
      <c r="R35" s="659">
        <v>2374072</v>
      </c>
      <c r="S35" s="660"/>
      <c r="T35" s="660"/>
      <c r="U35" s="660"/>
      <c r="V35" s="660"/>
      <c r="W35" s="660"/>
      <c r="X35" s="660"/>
      <c r="Y35" s="661"/>
      <c r="Z35" s="662">
        <v>5.7</v>
      </c>
      <c r="AA35" s="662"/>
      <c r="AB35" s="662"/>
      <c r="AC35" s="662"/>
      <c r="AD35" s="663" t="s">
        <v>221</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3484367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185319</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330649</v>
      </c>
      <c r="CS35" s="683"/>
      <c r="CT35" s="683"/>
      <c r="CU35" s="683"/>
      <c r="CV35" s="683"/>
      <c r="CW35" s="683"/>
      <c r="CX35" s="683"/>
      <c r="CY35" s="684"/>
      <c r="CZ35" s="664">
        <v>0.8</v>
      </c>
      <c r="DA35" s="695"/>
      <c r="DB35" s="695"/>
      <c r="DC35" s="697"/>
      <c r="DD35" s="668">
        <v>323956</v>
      </c>
      <c r="DE35" s="683"/>
      <c r="DF35" s="683"/>
      <c r="DG35" s="683"/>
      <c r="DH35" s="683"/>
      <c r="DI35" s="683"/>
      <c r="DJ35" s="683"/>
      <c r="DK35" s="684"/>
      <c r="DL35" s="668">
        <v>323956</v>
      </c>
      <c r="DM35" s="683"/>
      <c r="DN35" s="683"/>
      <c r="DO35" s="683"/>
      <c r="DP35" s="683"/>
      <c r="DQ35" s="683"/>
      <c r="DR35" s="683"/>
      <c r="DS35" s="683"/>
      <c r="DT35" s="683"/>
      <c r="DU35" s="683"/>
      <c r="DV35" s="684"/>
      <c r="DW35" s="664">
        <v>1.3</v>
      </c>
      <c r="DX35" s="695"/>
      <c r="DY35" s="695"/>
      <c r="DZ35" s="695"/>
      <c r="EA35" s="695"/>
      <c r="EB35" s="695"/>
      <c r="EC35" s="696"/>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221</v>
      </c>
      <c r="S36" s="660"/>
      <c r="T36" s="660"/>
      <c r="U36" s="660"/>
      <c r="V36" s="660"/>
      <c r="W36" s="660"/>
      <c r="X36" s="660"/>
      <c r="Y36" s="661"/>
      <c r="Z36" s="662" t="s">
        <v>122</v>
      </c>
      <c r="AA36" s="662"/>
      <c r="AB36" s="662"/>
      <c r="AC36" s="662"/>
      <c r="AD36" s="663" t="s">
        <v>221</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330567</v>
      </c>
      <c r="BA36" s="660"/>
      <c r="BB36" s="660"/>
      <c r="BC36" s="660"/>
      <c r="BD36" s="683"/>
      <c r="BE36" s="683"/>
      <c r="BF36" s="718"/>
      <c r="BG36" s="674" t="s">
        <v>323</v>
      </c>
      <c r="BH36" s="675"/>
      <c r="BI36" s="675"/>
      <c r="BJ36" s="675"/>
      <c r="BK36" s="675"/>
      <c r="BL36" s="675"/>
      <c r="BM36" s="675"/>
      <c r="BN36" s="675"/>
      <c r="BO36" s="675"/>
      <c r="BP36" s="675"/>
      <c r="BQ36" s="675"/>
      <c r="BR36" s="675"/>
      <c r="BS36" s="675"/>
      <c r="BT36" s="675"/>
      <c r="BU36" s="676"/>
      <c r="BV36" s="659">
        <v>-372686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2879412</v>
      </c>
      <c r="CS36" s="660"/>
      <c r="CT36" s="660"/>
      <c r="CU36" s="660"/>
      <c r="CV36" s="660"/>
      <c r="CW36" s="660"/>
      <c r="CX36" s="660"/>
      <c r="CY36" s="661"/>
      <c r="CZ36" s="664">
        <v>7.1</v>
      </c>
      <c r="DA36" s="695"/>
      <c r="DB36" s="695"/>
      <c r="DC36" s="697"/>
      <c r="DD36" s="668">
        <v>2630434</v>
      </c>
      <c r="DE36" s="660"/>
      <c r="DF36" s="660"/>
      <c r="DG36" s="660"/>
      <c r="DH36" s="660"/>
      <c r="DI36" s="660"/>
      <c r="DJ36" s="660"/>
      <c r="DK36" s="661"/>
      <c r="DL36" s="668">
        <v>1785294</v>
      </c>
      <c r="DM36" s="660"/>
      <c r="DN36" s="660"/>
      <c r="DO36" s="660"/>
      <c r="DP36" s="660"/>
      <c r="DQ36" s="660"/>
      <c r="DR36" s="660"/>
      <c r="DS36" s="660"/>
      <c r="DT36" s="660"/>
      <c r="DU36" s="660"/>
      <c r="DV36" s="661"/>
      <c r="DW36" s="664">
        <v>7.3</v>
      </c>
      <c r="DX36" s="695"/>
      <c r="DY36" s="695"/>
      <c r="DZ36" s="695"/>
      <c r="EA36" s="695"/>
      <c r="EB36" s="695"/>
      <c r="EC36" s="696"/>
    </row>
    <row r="37" spans="2:133" ht="11.25" customHeight="1" x14ac:dyDescent="0.15">
      <c r="B37" s="656" t="s">
        <v>325</v>
      </c>
      <c r="C37" s="657"/>
      <c r="D37" s="657"/>
      <c r="E37" s="657"/>
      <c r="F37" s="657"/>
      <c r="G37" s="657"/>
      <c r="H37" s="657"/>
      <c r="I37" s="657"/>
      <c r="J37" s="657"/>
      <c r="K37" s="657"/>
      <c r="L37" s="657"/>
      <c r="M37" s="657"/>
      <c r="N37" s="657"/>
      <c r="O37" s="657"/>
      <c r="P37" s="657"/>
      <c r="Q37" s="658"/>
      <c r="R37" s="659">
        <v>489972</v>
      </c>
      <c r="S37" s="660"/>
      <c r="T37" s="660"/>
      <c r="U37" s="660"/>
      <c r="V37" s="660"/>
      <c r="W37" s="660"/>
      <c r="X37" s="660"/>
      <c r="Y37" s="661"/>
      <c r="Z37" s="662">
        <v>1.2</v>
      </c>
      <c r="AA37" s="662"/>
      <c r="AB37" s="662"/>
      <c r="AC37" s="662"/>
      <c r="AD37" s="663" t="s">
        <v>221</v>
      </c>
      <c r="AE37" s="663"/>
      <c r="AF37" s="663"/>
      <c r="AG37" s="663"/>
      <c r="AH37" s="663"/>
      <c r="AI37" s="663"/>
      <c r="AJ37" s="663"/>
      <c r="AK37" s="663"/>
      <c r="AL37" s="664" t="s">
        <v>122</v>
      </c>
      <c r="AM37" s="665"/>
      <c r="AN37" s="665"/>
      <c r="AO37" s="666"/>
      <c r="AQ37" s="736" t="s">
        <v>326</v>
      </c>
      <c r="AR37" s="737"/>
      <c r="AS37" s="737"/>
      <c r="AT37" s="737"/>
      <c r="AU37" s="737"/>
      <c r="AV37" s="737"/>
      <c r="AW37" s="737"/>
      <c r="AX37" s="737"/>
      <c r="AY37" s="738"/>
      <c r="AZ37" s="659">
        <v>54349</v>
      </c>
      <c r="BA37" s="660"/>
      <c r="BB37" s="660"/>
      <c r="BC37" s="660"/>
      <c r="BD37" s="683"/>
      <c r="BE37" s="683"/>
      <c r="BF37" s="718"/>
      <c r="BG37" s="674" t="s">
        <v>327</v>
      </c>
      <c r="BH37" s="675"/>
      <c r="BI37" s="675"/>
      <c r="BJ37" s="675"/>
      <c r="BK37" s="675"/>
      <c r="BL37" s="675"/>
      <c r="BM37" s="675"/>
      <c r="BN37" s="675"/>
      <c r="BO37" s="675"/>
      <c r="BP37" s="675"/>
      <c r="BQ37" s="675"/>
      <c r="BR37" s="675"/>
      <c r="BS37" s="675"/>
      <c r="BT37" s="675"/>
      <c r="BU37" s="676"/>
      <c r="BV37" s="659">
        <v>17817</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1372054</v>
      </c>
      <c r="CS37" s="683"/>
      <c r="CT37" s="683"/>
      <c r="CU37" s="683"/>
      <c r="CV37" s="683"/>
      <c r="CW37" s="683"/>
      <c r="CX37" s="683"/>
      <c r="CY37" s="684"/>
      <c r="CZ37" s="664">
        <v>3.4</v>
      </c>
      <c r="DA37" s="695"/>
      <c r="DB37" s="695"/>
      <c r="DC37" s="697"/>
      <c r="DD37" s="668">
        <v>1372054</v>
      </c>
      <c r="DE37" s="683"/>
      <c r="DF37" s="683"/>
      <c r="DG37" s="683"/>
      <c r="DH37" s="683"/>
      <c r="DI37" s="683"/>
      <c r="DJ37" s="683"/>
      <c r="DK37" s="684"/>
      <c r="DL37" s="668">
        <v>1361260</v>
      </c>
      <c r="DM37" s="683"/>
      <c r="DN37" s="683"/>
      <c r="DO37" s="683"/>
      <c r="DP37" s="683"/>
      <c r="DQ37" s="683"/>
      <c r="DR37" s="683"/>
      <c r="DS37" s="683"/>
      <c r="DT37" s="683"/>
      <c r="DU37" s="683"/>
      <c r="DV37" s="684"/>
      <c r="DW37" s="664">
        <v>5.6</v>
      </c>
      <c r="DX37" s="695"/>
      <c r="DY37" s="695"/>
      <c r="DZ37" s="695"/>
      <c r="EA37" s="695"/>
      <c r="EB37" s="695"/>
      <c r="EC37" s="696"/>
    </row>
    <row r="38" spans="2:133" ht="11.25" customHeight="1" x14ac:dyDescent="0.15">
      <c r="B38" s="704" t="s">
        <v>329</v>
      </c>
      <c r="C38" s="705"/>
      <c r="D38" s="705"/>
      <c r="E38" s="705"/>
      <c r="F38" s="705"/>
      <c r="G38" s="705"/>
      <c r="H38" s="705"/>
      <c r="I38" s="705"/>
      <c r="J38" s="705"/>
      <c r="K38" s="705"/>
      <c r="L38" s="705"/>
      <c r="M38" s="705"/>
      <c r="N38" s="705"/>
      <c r="O38" s="705"/>
      <c r="P38" s="705"/>
      <c r="Q38" s="706"/>
      <c r="R38" s="739">
        <v>41429044</v>
      </c>
      <c r="S38" s="740"/>
      <c r="T38" s="740"/>
      <c r="U38" s="740"/>
      <c r="V38" s="740"/>
      <c r="W38" s="740"/>
      <c r="X38" s="740"/>
      <c r="Y38" s="741"/>
      <c r="Z38" s="742">
        <v>100</v>
      </c>
      <c r="AA38" s="742"/>
      <c r="AB38" s="742"/>
      <c r="AC38" s="742"/>
      <c r="AD38" s="743">
        <v>23972976</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10794</v>
      </c>
      <c r="BA38" s="660"/>
      <c r="BB38" s="660"/>
      <c r="BC38" s="660"/>
      <c r="BD38" s="683"/>
      <c r="BE38" s="683"/>
      <c r="BF38" s="718"/>
      <c r="BG38" s="674" t="s">
        <v>331</v>
      </c>
      <c r="BH38" s="675"/>
      <c r="BI38" s="675"/>
      <c r="BJ38" s="675"/>
      <c r="BK38" s="675"/>
      <c r="BL38" s="675"/>
      <c r="BM38" s="675"/>
      <c r="BN38" s="675"/>
      <c r="BO38" s="675"/>
      <c r="BP38" s="675"/>
      <c r="BQ38" s="675"/>
      <c r="BR38" s="675"/>
      <c r="BS38" s="675"/>
      <c r="BT38" s="675"/>
      <c r="BU38" s="676"/>
      <c r="BV38" s="659">
        <v>27163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3473573</v>
      </c>
      <c r="CS38" s="660"/>
      <c r="CT38" s="660"/>
      <c r="CU38" s="660"/>
      <c r="CV38" s="660"/>
      <c r="CW38" s="660"/>
      <c r="CX38" s="660"/>
      <c r="CY38" s="661"/>
      <c r="CZ38" s="664">
        <v>8.6</v>
      </c>
      <c r="DA38" s="695"/>
      <c r="DB38" s="695"/>
      <c r="DC38" s="697"/>
      <c r="DD38" s="668">
        <v>3046866</v>
      </c>
      <c r="DE38" s="660"/>
      <c r="DF38" s="660"/>
      <c r="DG38" s="660"/>
      <c r="DH38" s="660"/>
      <c r="DI38" s="660"/>
      <c r="DJ38" s="660"/>
      <c r="DK38" s="661"/>
      <c r="DL38" s="668">
        <v>2416322</v>
      </c>
      <c r="DM38" s="660"/>
      <c r="DN38" s="660"/>
      <c r="DO38" s="660"/>
      <c r="DP38" s="660"/>
      <c r="DQ38" s="660"/>
      <c r="DR38" s="660"/>
      <c r="DS38" s="660"/>
      <c r="DT38" s="660"/>
      <c r="DU38" s="660"/>
      <c r="DV38" s="661"/>
      <c r="DW38" s="664">
        <v>9.9</v>
      </c>
      <c r="DX38" s="695"/>
      <c r="DY38" s="695"/>
      <c r="DZ38" s="695"/>
      <c r="EA38" s="695"/>
      <c r="EB38" s="695"/>
      <c r="EC38" s="696"/>
    </row>
    <row r="39" spans="2:133" ht="11.25" customHeight="1" x14ac:dyDescent="0.15">
      <c r="AQ39" s="736" t="s">
        <v>333</v>
      </c>
      <c r="AR39" s="737"/>
      <c r="AS39" s="737"/>
      <c r="AT39" s="737"/>
      <c r="AU39" s="737"/>
      <c r="AV39" s="737"/>
      <c r="AW39" s="737"/>
      <c r="AX39" s="737"/>
      <c r="AY39" s="738"/>
      <c r="AZ39" s="659" t="s">
        <v>122</v>
      </c>
      <c r="BA39" s="660"/>
      <c r="BB39" s="660"/>
      <c r="BC39" s="660"/>
      <c r="BD39" s="683"/>
      <c r="BE39" s="683"/>
      <c r="BF39" s="718"/>
      <c r="BG39" s="750" t="s">
        <v>334</v>
      </c>
      <c r="BH39" s="751"/>
      <c r="BI39" s="751"/>
      <c r="BJ39" s="751"/>
      <c r="BK39" s="751"/>
      <c r="BL39" s="215"/>
      <c r="BM39" s="675" t="s">
        <v>335</v>
      </c>
      <c r="BN39" s="675"/>
      <c r="BO39" s="675"/>
      <c r="BP39" s="675"/>
      <c r="BQ39" s="675"/>
      <c r="BR39" s="675"/>
      <c r="BS39" s="675"/>
      <c r="BT39" s="675"/>
      <c r="BU39" s="676"/>
      <c r="BV39" s="659">
        <v>106</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538078</v>
      </c>
      <c r="CS39" s="683"/>
      <c r="CT39" s="683"/>
      <c r="CU39" s="683"/>
      <c r="CV39" s="683"/>
      <c r="CW39" s="683"/>
      <c r="CX39" s="683"/>
      <c r="CY39" s="684"/>
      <c r="CZ39" s="664">
        <v>1.3</v>
      </c>
      <c r="DA39" s="695"/>
      <c r="DB39" s="695"/>
      <c r="DC39" s="697"/>
      <c r="DD39" s="668">
        <v>531296</v>
      </c>
      <c r="DE39" s="683"/>
      <c r="DF39" s="683"/>
      <c r="DG39" s="683"/>
      <c r="DH39" s="683"/>
      <c r="DI39" s="683"/>
      <c r="DJ39" s="683"/>
      <c r="DK39" s="684"/>
      <c r="DL39" s="668" t="s">
        <v>221</v>
      </c>
      <c r="DM39" s="683"/>
      <c r="DN39" s="683"/>
      <c r="DO39" s="683"/>
      <c r="DP39" s="683"/>
      <c r="DQ39" s="683"/>
      <c r="DR39" s="683"/>
      <c r="DS39" s="683"/>
      <c r="DT39" s="683"/>
      <c r="DU39" s="683"/>
      <c r="DV39" s="684"/>
      <c r="DW39" s="664" t="s">
        <v>122</v>
      </c>
      <c r="DX39" s="695"/>
      <c r="DY39" s="695"/>
      <c r="DZ39" s="695"/>
      <c r="EA39" s="695"/>
      <c r="EB39" s="695"/>
      <c r="EC39" s="696"/>
    </row>
    <row r="40" spans="2:133" ht="11.25" customHeight="1" x14ac:dyDescent="0.15">
      <c r="AQ40" s="736" t="s">
        <v>337</v>
      </c>
      <c r="AR40" s="737"/>
      <c r="AS40" s="737"/>
      <c r="AT40" s="737"/>
      <c r="AU40" s="737"/>
      <c r="AV40" s="737"/>
      <c r="AW40" s="737"/>
      <c r="AX40" s="737"/>
      <c r="AY40" s="738"/>
      <c r="AZ40" s="659">
        <v>1070371</v>
      </c>
      <c r="BA40" s="660"/>
      <c r="BB40" s="660"/>
      <c r="BC40" s="660"/>
      <c r="BD40" s="683"/>
      <c r="BE40" s="683"/>
      <c r="BF40" s="718"/>
      <c r="BG40" s="750"/>
      <c r="BH40" s="751"/>
      <c r="BI40" s="751"/>
      <c r="BJ40" s="751"/>
      <c r="BK40" s="751"/>
      <c r="BL40" s="215"/>
      <c r="BM40" s="675" t="s">
        <v>338</v>
      </c>
      <c r="BN40" s="675"/>
      <c r="BO40" s="675"/>
      <c r="BP40" s="675"/>
      <c r="BQ40" s="675"/>
      <c r="BR40" s="675"/>
      <c r="BS40" s="675"/>
      <c r="BT40" s="675"/>
      <c r="BU40" s="676"/>
      <c r="BV40" s="659">
        <v>99</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96658</v>
      </c>
      <c r="CS40" s="660"/>
      <c r="CT40" s="660"/>
      <c r="CU40" s="660"/>
      <c r="CV40" s="660"/>
      <c r="CW40" s="660"/>
      <c r="CX40" s="660"/>
      <c r="CY40" s="661"/>
      <c r="CZ40" s="664">
        <v>0.2</v>
      </c>
      <c r="DA40" s="695"/>
      <c r="DB40" s="695"/>
      <c r="DC40" s="697"/>
      <c r="DD40" s="668">
        <v>15770</v>
      </c>
      <c r="DE40" s="660"/>
      <c r="DF40" s="660"/>
      <c r="DG40" s="660"/>
      <c r="DH40" s="660"/>
      <c r="DI40" s="660"/>
      <c r="DJ40" s="660"/>
      <c r="DK40" s="661"/>
      <c r="DL40" s="668">
        <v>15770</v>
      </c>
      <c r="DM40" s="660"/>
      <c r="DN40" s="660"/>
      <c r="DO40" s="660"/>
      <c r="DP40" s="660"/>
      <c r="DQ40" s="660"/>
      <c r="DR40" s="660"/>
      <c r="DS40" s="660"/>
      <c r="DT40" s="660"/>
      <c r="DU40" s="660"/>
      <c r="DV40" s="661"/>
      <c r="DW40" s="664">
        <v>0.1</v>
      </c>
      <c r="DX40" s="695"/>
      <c r="DY40" s="695"/>
      <c r="DZ40" s="695"/>
      <c r="EA40" s="695"/>
      <c r="EB40" s="695"/>
      <c r="EC40" s="696"/>
    </row>
    <row r="41" spans="2:133" ht="11.25" customHeight="1" x14ac:dyDescent="0.15">
      <c r="AQ41" s="746" t="s">
        <v>340</v>
      </c>
      <c r="AR41" s="747"/>
      <c r="AS41" s="747"/>
      <c r="AT41" s="747"/>
      <c r="AU41" s="747"/>
      <c r="AV41" s="747"/>
      <c r="AW41" s="747"/>
      <c r="AX41" s="747"/>
      <c r="AY41" s="748"/>
      <c r="AZ41" s="739">
        <v>2018286</v>
      </c>
      <c r="BA41" s="740"/>
      <c r="BB41" s="740"/>
      <c r="BC41" s="740"/>
      <c r="BD41" s="729"/>
      <c r="BE41" s="729"/>
      <c r="BF41" s="731"/>
      <c r="BG41" s="752"/>
      <c r="BH41" s="753"/>
      <c r="BI41" s="753"/>
      <c r="BJ41" s="753"/>
      <c r="BK41" s="753"/>
      <c r="BL41" s="216"/>
      <c r="BM41" s="686" t="s">
        <v>341</v>
      </c>
      <c r="BN41" s="686"/>
      <c r="BO41" s="686"/>
      <c r="BP41" s="686"/>
      <c r="BQ41" s="686"/>
      <c r="BR41" s="686"/>
      <c r="BS41" s="686"/>
      <c r="BT41" s="686"/>
      <c r="BU41" s="687"/>
      <c r="BV41" s="739">
        <v>266</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122</v>
      </c>
      <c r="CS41" s="683"/>
      <c r="CT41" s="683"/>
      <c r="CU41" s="683"/>
      <c r="CV41" s="683"/>
      <c r="CW41" s="683"/>
      <c r="CX41" s="683"/>
      <c r="CY41" s="684"/>
      <c r="CZ41" s="664" t="s">
        <v>122</v>
      </c>
      <c r="DA41" s="695"/>
      <c r="DB41" s="695"/>
      <c r="DC41" s="697"/>
      <c r="DD41" s="668" t="s">
        <v>221</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2703016</v>
      </c>
      <c r="CS42" s="660"/>
      <c r="CT42" s="660"/>
      <c r="CU42" s="660"/>
      <c r="CV42" s="660"/>
      <c r="CW42" s="660"/>
      <c r="CX42" s="660"/>
      <c r="CY42" s="661"/>
      <c r="CZ42" s="664">
        <v>6.7</v>
      </c>
      <c r="DA42" s="665"/>
      <c r="DB42" s="665"/>
      <c r="DC42" s="760"/>
      <c r="DD42" s="668">
        <v>654265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58827</v>
      </c>
      <c r="CS43" s="683"/>
      <c r="CT43" s="683"/>
      <c r="CU43" s="683"/>
      <c r="CV43" s="683"/>
      <c r="CW43" s="683"/>
      <c r="CX43" s="683"/>
      <c r="CY43" s="684"/>
      <c r="CZ43" s="664">
        <v>0.1</v>
      </c>
      <c r="DA43" s="695"/>
      <c r="DB43" s="695"/>
      <c r="DC43" s="697"/>
      <c r="DD43" s="668">
        <v>58827</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299</v>
      </c>
      <c r="CE44" s="772"/>
      <c r="CF44" s="656" t="s">
        <v>348</v>
      </c>
      <c r="CG44" s="657"/>
      <c r="CH44" s="657"/>
      <c r="CI44" s="657"/>
      <c r="CJ44" s="657"/>
      <c r="CK44" s="657"/>
      <c r="CL44" s="657"/>
      <c r="CM44" s="657"/>
      <c r="CN44" s="657"/>
      <c r="CO44" s="657"/>
      <c r="CP44" s="657"/>
      <c r="CQ44" s="658"/>
      <c r="CR44" s="659">
        <v>2703016</v>
      </c>
      <c r="CS44" s="660"/>
      <c r="CT44" s="660"/>
      <c r="CU44" s="660"/>
      <c r="CV44" s="660"/>
      <c r="CW44" s="660"/>
      <c r="CX44" s="660"/>
      <c r="CY44" s="661"/>
      <c r="CZ44" s="664">
        <v>6.7</v>
      </c>
      <c r="DA44" s="665"/>
      <c r="DB44" s="665"/>
      <c r="DC44" s="760"/>
      <c r="DD44" s="668">
        <v>654265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373612</v>
      </c>
      <c r="CS45" s="683"/>
      <c r="CT45" s="683"/>
      <c r="CU45" s="683"/>
      <c r="CV45" s="683"/>
      <c r="CW45" s="683"/>
      <c r="CX45" s="683"/>
      <c r="CY45" s="684"/>
      <c r="CZ45" s="664">
        <v>0.9</v>
      </c>
      <c r="DA45" s="695"/>
      <c r="DB45" s="695"/>
      <c r="DC45" s="697"/>
      <c r="DD45" s="668">
        <v>27445</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2299168</v>
      </c>
      <c r="CS46" s="660"/>
      <c r="CT46" s="660"/>
      <c r="CU46" s="660"/>
      <c r="CV46" s="660"/>
      <c r="CW46" s="660"/>
      <c r="CX46" s="660"/>
      <c r="CY46" s="661"/>
      <c r="CZ46" s="664">
        <v>5.7</v>
      </c>
      <c r="DA46" s="665"/>
      <c r="DB46" s="665"/>
      <c r="DC46" s="760"/>
      <c r="DD46" s="668">
        <v>623784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t="s">
        <v>122</v>
      </c>
      <c r="CS47" s="683"/>
      <c r="CT47" s="683"/>
      <c r="CU47" s="683"/>
      <c r="CV47" s="683"/>
      <c r="CW47" s="683"/>
      <c r="CX47" s="683"/>
      <c r="CY47" s="684"/>
      <c r="CZ47" s="664" t="s">
        <v>122</v>
      </c>
      <c r="DA47" s="695"/>
      <c r="DB47" s="695"/>
      <c r="DC47" s="697"/>
      <c r="DD47" s="668" t="s">
        <v>221</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221</v>
      </c>
      <c r="DA48" s="665"/>
      <c r="DB48" s="665"/>
      <c r="DC48" s="760"/>
      <c r="DD48" s="668" t="s">
        <v>221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40294955</v>
      </c>
      <c r="CS49" s="729"/>
      <c r="CT49" s="729"/>
      <c r="CU49" s="729"/>
      <c r="CV49" s="729"/>
      <c r="CW49" s="729"/>
      <c r="CX49" s="729"/>
      <c r="CY49" s="761"/>
      <c r="CZ49" s="744">
        <v>100</v>
      </c>
      <c r="DA49" s="762"/>
      <c r="DB49" s="762"/>
      <c r="DC49" s="763"/>
      <c r="DD49" s="764">
        <v>26474592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FAVekRSdi62nrjNvmFkjLH4dF2s0CQ5Fn7qyVlgM1KLMgKzcZ7+L0t61JjH32k/VFc6blv3kUt/IaBF2cBaxA==" saltValue="fyJ3zunpRtJoikWQQv7U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7" zoomScale="70" zoomScaleNormal="25" zoomScaleSheetLayoutView="70" workbookViewId="0">
      <selection activeCell="CM35" sqref="CM35:DF3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138"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41515</v>
      </c>
      <c r="R7" s="795"/>
      <c r="S7" s="795"/>
      <c r="T7" s="795"/>
      <c r="U7" s="795"/>
      <c r="V7" s="795">
        <v>40381</v>
      </c>
      <c r="W7" s="795"/>
      <c r="X7" s="795"/>
      <c r="Y7" s="795"/>
      <c r="Z7" s="795"/>
      <c r="AA7" s="795">
        <v>1134</v>
      </c>
      <c r="AB7" s="795"/>
      <c r="AC7" s="795"/>
      <c r="AD7" s="795"/>
      <c r="AE7" s="796"/>
      <c r="AF7" s="797">
        <v>1019</v>
      </c>
      <c r="AG7" s="798"/>
      <c r="AH7" s="798"/>
      <c r="AI7" s="798"/>
      <c r="AJ7" s="799"/>
      <c r="AK7" s="834">
        <v>384</v>
      </c>
      <c r="AL7" s="835"/>
      <c r="AM7" s="835"/>
      <c r="AN7" s="835"/>
      <c r="AO7" s="835"/>
      <c r="AP7" s="835">
        <v>28222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577</v>
      </c>
      <c r="BT7" s="839"/>
      <c r="BU7" s="839"/>
      <c r="BV7" s="839"/>
      <c r="BW7" s="839"/>
      <c r="BX7" s="839"/>
      <c r="BY7" s="839"/>
      <c r="BZ7" s="839"/>
      <c r="CA7" s="839"/>
      <c r="CB7" s="839"/>
      <c r="CC7" s="839"/>
      <c r="CD7" s="839"/>
      <c r="CE7" s="839"/>
      <c r="CF7" s="839"/>
      <c r="CG7" s="840"/>
      <c r="CH7" s="831">
        <v>6</v>
      </c>
      <c r="CI7" s="832"/>
      <c r="CJ7" s="832"/>
      <c r="CK7" s="832"/>
      <c r="CL7" s="833"/>
      <c r="CM7" s="831">
        <v>228</v>
      </c>
      <c r="CN7" s="832"/>
      <c r="CO7" s="832"/>
      <c r="CP7" s="832"/>
      <c r="CQ7" s="833"/>
      <c r="CR7" s="831">
        <v>100</v>
      </c>
      <c r="CS7" s="832"/>
      <c r="CT7" s="832"/>
      <c r="CU7" s="832"/>
      <c r="CV7" s="833"/>
      <c r="CW7" s="831">
        <v>144</v>
      </c>
      <c r="CX7" s="832"/>
      <c r="CY7" s="832"/>
      <c r="CZ7" s="832"/>
      <c r="DA7" s="833"/>
      <c r="DB7" s="831" t="s">
        <v>511</v>
      </c>
      <c r="DC7" s="832"/>
      <c r="DD7" s="832"/>
      <c r="DE7" s="832"/>
      <c r="DF7" s="833"/>
      <c r="DG7" s="831" t="s">
        <v>511</v>
      </c>
      <c r="DH7" s="832"/>
      <c r="DI7" s="832"/>
      <c r="DJ7" s="832"/>
      <c r="DK7" s="833"/>
      <c r="DL7" s="831" t="s">
        <v>511</v>
      </c>
      <c r="DM7" s="832"/>
      <c r="DN7" s="832"/>
      <c r="DO7" s="832"/>
      <c r="DP7" s="833"/>
      <c r="DQ7" s="831" t="s">
        <v>511</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0</v>
      </c>
      <c r="CI8" s="842"/>
      <c r="CJ8" s="842"/>
      <c r="CK8" s="842"/>
      <c r="CL8" s="843"/>
      <c r="CM8" s="841">
        <v>11</v>
      </c>
      <c r="CN8" s="842"/>
      <c r="CO8" s="842"/>
      <c r="CP8" s="842"/>
      <c r="CQ8" s="843"/>
      <c r="CR8" s="841">
        <v>5</v>
      </c>
      <c r="CS8" s="842"/>
      <c r="CT8" s="842"/>
      <c r="CU8" s="842"/>
      <c r="CV8" s="843"/>
      <c r="CW8" s="841" t="s">
        <v>511</v>
      </c>
      <c r="CX8" s="842"/>
      <c r="CY8" s="842"/>
      <c r="CZ8" s="842"/>
      <c r="DA8" s="843"/>
      <c r="DB8" s="841" t="s">
        <v>511</v>
      </c>
      <c r="DC8" s="842"/>
      <c r="DD8" s="842"/>
      <c r="DE8" s="842"/>
      <c r="DF8" s="843"/>
      <c r="DG8" s="841" t="s">
        <v>511</v>
      </c>
      <c r="DH8" s="842"/>
      <c r="DI8" s="842"/>
      <c r="DJ8" s="842"/>
      <c r="DK8" s="843"/>
      <c r="DL8" s="841" t="s">
        <v>511</v>
      </c>
      <c r="DM8" s="842"/>
      <c r="DN8" s="842"/>
      <c r="DO8" s="842"/>
      <c r="DP8" s="843"/>
      <c r="DQ8" s="841" t="s">
        <v>511</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378</v>
      </c>
      <c r="B23" s="850" t="s">
        <v>379</v>
      </c>
      <c r="C23" s="851"/>
      <c r="D23" s="851"/>
      <c r="E23" s="851"/>
      <c r="F23" s="851"/>
      <c r="G23" s="851"/>
      <c r="H23" s="851"/>
      <c r="I23" s="851"/>
      <c r="J23" s="851"/>
      <c r="K23" s="851"/>
      <c r="L23" s="851"/>
      <c r="M23" s="851"/>
      <c r="N23" s="851"/>
      <c r="O23" s="851"/>
      <c r="P23" s="852"/>
      <c r="Q23" s="853">
        <v>41515</v>
      </c>
      <c r="R23" s="854"/>
      <c r="S23" s="854"/>
      <c r="T23" s="854"/>
      <c r="U23" s="854"/>
      <c r="V23" s="854">
        <v>40381</v>
      </c>
      <c r="W23" s="854"/>
      <c r="X23" s="854"/>
      <c r="Y23" s="854"/>
      <c r="Z23" s="854"/>
      <c r="AA23" s="854">
        <v>1134</v>
      </c>
      <c r="AB23" s="854"/>
      <c r="AC23" s="854"/>
      <c r="AD23" s="854"/>
      <c r="AE23" s="855"/>
      <c r="AF23" s="856">
        <v>1019</v>
      </c>
      <c r="AG23" s="854"/>
      <c r="AH23" s="854"/>
      <c r="AI23" s="854"/>
      <c r="AJ23" s="857"/>
      <c r="AK23" s="858"/>
      <c r="AL23" s="859"/>
      <c r="AM23" s="859"/>
      <c r="AN23" s="859"/>
      <c r="AO23" s="859"/>
      <c r="AP23" s="854">
        <v>28222</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391</v>
      </c>
      <c r="C28" s="792"/>
      <c r="D28" s="792"/>
      <c r="E28" s="792"/>
      <c r="F28" s="792"/>
      <c r="G28" s="792"/>
      <c r="H28" s="792"/>
      <c r="I28" s="792"/>
      <c r="J28" s="792"/>
      <c r="K28" s="792"/>
      <c r="L28" s="792"/>
      <c r="M28" s="792"/>
      <c r="N28" s="792"/>
      <c r="O28" s="792"/>
      <c r="P28" s="793"/>
      <c r="Q28" s="882">
        <v>13141</v>
      </c>
      <c r="R28" s="883"/>
      <c r="S28" s="883"/>
      <c r="T28" s="883"/>
      <c r="U28" s="883"/>
      <c r="V28" s="883">
        <v>12956</v>
      </c>
      <c r="W28" s="883"/>
      <c r="X28" s="883"/>
      <c r="Y28" s="883"/>
      <c r="Z28" s="883"/>
      <c r="AA28" s="883">
        <v>185</v>
      </c>
      <c r="AB28" s="883"/>
      <c r="AC28" s="883"/>
      <c r="AD28" s="883"/>
      <c r="AE28" s="884"/>
      <c r="AF28" s="885">
        <v>185</v>
      </c>
      <c r="AG28" s="883"/>
      <c r="AH28" s="883"/>
      <c r="AI28" s="883"/>
      <c r="AJ28" s="886"/>
      <c r="AK28" s="887">
        <v>949</v>
      </c>
      <c r="AL28" s="878"/>
      <c r="AM28" s="878"/>
      <c r="AN28" s="878"/>
      <c r="AO28" s="878"/>
      <c r="AP28" s="878" t="s">
        <v>568</v>
      </c>
      <c r="AQ28" s="878"/>
      <c r="AR28" s="878"/>
      <c r="AS28" s="878"/>
      <c r="AT28" s="878"/>
      <c r="AU28" s="878" t="s">
        <v>568</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392</v>
      </c>
      <c r="C29" s="816"/>
      <c r="D29" s="816"/>
      <c r="E29" s="816"/>
      <c r="F29" s="816"/>
      <c r="G29" s="816"/>
      <c r="H29" s="816"/>
      <c r="I29" s="816"/>
      <c r="J29" s="816"/>
      <c r="K29" s="816"/>
      <c r="L29" s="816"/>
      <c r="M29" s="816"/>
      <c r="N29" s="816"/>
      <c r="O29" s="816"/>
      <c r="P29" s="817"/>
      <c r="Q29" s="818">
        <v>6889</v>
      </c>
      <c r="R29" s="819"/>
      <c r="S29" s="819"/>
      <c r="T29" s="819"/>
      <c r="U29" s="819"/>
      <c r="V29" s="819">
        <v>6466</v>
      </c>
      <c r="W29" s="819"/>
      <c r="X29" s="819"/>
      <c r="Y29" s="819"/>
      <c r="Z29" s="819"/>
      <c r="AA29" s="819">
        <v>423</v>
      </c>
      <c r="AB29" s="819"/>
      <c r="AC29" s="819"/>
      <c r="AD29" s="819"/>
      <c r="AE29" s="820"/>
      <c r="AF29" s="821">
        <v>423</v>
      </c>
      <c r="AG29" s="822"/>
      <c r="AH29" s="822"/>
      <c r="AI29" s="822"/>
      <c r="AJ29" s="823"/>
      <c r="AK29" s="890">
        <v>999</v>
      </c>
      <c r="AL29" s="891"/>
      <c r="AM29" s="891"/>
      <c r="AN29" s="891"/>
      <c r="AO29" s="891"/>
      <c r="AP29" s="891" t="s">
        <v>511</v>
      </c>
      <c r="AQ29" s="891"/>
      <c r="AR29" s="891"/>
      <c r="AS29" s="891"/>
      <c r="AT29" s="891"/>
      <c r="AU29" s="891" t="s">
        <v>511</v>
      </c>
      <c r="AV29" s="891"/>
      <c r="AW29" s="891"/>
      <c r="AX29" s="891"/>
      <c r="AY29" s="891"/>
      <c r="AZ29" s="892" t="s">
        <v>511</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393</v>
      </c>
      <c r="C30" s="816"/>
      <c r="D30" s="816"/>
      <c r="E30" s="816"/>
      <c r="F30" s="816"/>
      <c r="G30" s="816"/>
      <c r="H30" s="816"/>
      <c r="I30" s="816"/>
      <c r="J30" s="816"/>
      <c r="K30" s="816"/>
      <c r="L30" s="816"/>
      <c r="M30" s="816"/>
      <c r="N30" s="816"/>
      <c r="O30" s="816"/>
      <c r="P30" s="817"/>
      <c r="Q30" s="818">
        <v>1191</v>
      </c>
      <c r="R30" s="819"/>
      <c r="S30" s="819"/>
      <c r="T30" s="819"/>
      <c r="U30" s="819"/>
      <c r="V30" s="819">
        <v>1188</v>
      </c>
      <c r="W30" s="819"/>
      <c r="X30" s="819"/>
      <c r="Y30" s="819"/>
      <c r="Z30" s="819"/>
      <c r="AA30" s="819">
        <v>3</v>
      </c>
      <c r="AB30" s="819"/>
      <c r="AC30" s="819"/>
      <c r="AD30" s="819"/>
      <c r="AE30" s="820"/>
      <c r="AF30" s="821">
        <v>3</v>
      </c>
      <c r="AG30" s="822"/>
      <c r="AH30" s="822"/>
      <c r="AI30" s="822"/>
      <c r="AJ30" s="823"/>
      <c r="AK30" s="890">
        <v>187</v>
      </c>
      <c r="AL30" s="891"/>
      <c r="AM30" s="891"/>
      <c r="AN30" s="891"/>
      <c r="AO30" s="891"/>
      <c r="AP30" s="891" t="s">
        <v>511</v>
      </c>
      <c r="AQ30" s="891"/>
      <c r="AR30" s="891"/>
      <c r="AS30" s="891"/>
      <c r="AT30" s="891"/>
      <c r="AU30" s="891" t="s">
        <v>511</v>
      </c>
      <c r="AV30" s="891"/>
      <c r="AW30" s="891"/>
      <c r="AX30" s="891"/>
      <c r="AY30" s="891"/>
      <c r="AZ30" s="892" t="s">
        <v>511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394</v>
      </c>
      <c r="C31" s="816"/>
      <c r="D31" s="816"/>
      <c r="E31" s="816"/>
      <c r="F31" s="816"/>
      <c r="G31" s="816"/>
      <c r="H31" s="816"/>
      <c r="I31" s="816"/>
      <c r="J31" s="816"/>
      <c r="K31" s="816"/>
      <c r="L31" s="816"/>
      <c r="M31" s="816"/>
      <c r="N31" s="816"/>
      <c r="O31" s="816"/>
      <c r="P31" s="817"/>
      <c r="Q31" s="818">
        <v>2177</v>
      </c>
      <c r="R31" s="819"/>
      <c r="S31" s="819"/>
      <c r="T31" s="819"/>
      <c r="U31" s="819"/>
      <c r="V31" s="819">
        <v>1830</v>
      </c>
      <c r="W31" s="819"/>
      <c r="X31" s="819"/>
      <c r="Y31" s="819"/>
      <c r="Z31" s="819"/>
      <c r="AA31" s="819">
        <v>348</v>
      </c>
      <c r="AB31" s="819"/>
      <c r="AC31" s="819"/>
      <c r="AD31" s="819"/>
      <c r="AE31" s="820"/>
      <c r="AF31" s="821">
        <v>1546</v>
      </c>
      <c r="AG31" s="822"/>
      <c r="AH31" s="822"/>
      <c r="AI31" s="822"/>
      <c r="AJ31" s="823"/>
      <c r="AK31" s="890">
        <v>11</v>
      </c>
      <c r="AL31" s="891"/>
      <c r="AM31" s="891"/>
      <c r="AN31" s="891"/>
      <c r="AO31" s="891"/>
      <c r="AP31" s="891">
        <v>4807</v>
      </c>
      <c r="AQ31" s="891"/>
      <c r="AR31" s="891"/>
      <c r="AS31" s="891"/>
      <c r="AT31" s="891"/>
      <c r="AU31" s="891">
        <v>14</v>
      </c>
      <c r="AV31" s="891"/>
      <c r="AW31" s="891"/>
      <c r="AX31" s="891"/>
      <c r="AY31" s="891"/>
      <c r="AZ31" s="892" t="s">
        <v>511</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1705</v>
      </c>
      <c r="R32" s="819"/>
      <c r="S32" s="819"/>
      <c r="T32" s="819"/>
      <c r="U32" s="819"/>
      <c r="V32" s="819">
        <v>1574</v>
      </c>
      <c r="W32" s="819"/>
      <c r="X32" s="819"/>
      <c r="Y32" s="819"/>
      <c r="Z32" s="819"/>
      <c r="AA32" s="819">
        <v>131</v>
      </c>
      <c r="AB32" s="819"/>
      <c r="AC32" s="819"/>
      <c r="AD32" s="819"/>
      <c r="AE32" s="820"/>
      <c r="AF32" s="821">
        <v>93</v>
      </c>
      <c r="AG32" s="822"/>
      <c r="AH32" s="822"/>
      <c r="AI32" s="822"/>
      <c r="AJ32" s="823"/>
      <c r="AK32" s="890">
        <v>331</v>
      </c>
      <c r="AL32" s="891"/>
      <c r="AM32" s="891"/>
      <c r="AN32" s="891"/>
      <c r="AO32" s="891"/>
      <c r="AP32" s="891">
        <v>3089</v>
      </c>
      <c r="AQ32" s="891"/>
      <c r="AR32" s="891"/>
      <c r="AS32" s="891"/>
      <c r="AT32" s="891"/>
      <c r="AU32" s="891">
        <v>1798</v>
      </c>
      <c r="AV32" s="891"/>
      <c r="AW32" s="891"/>
      <c r="AX32" s="891"/>
      <c r="AY32" s="891"/>
      <c r="AZ32" s="892" t="s">
        <v>511</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378</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2250</v>
      </c>
      <c r="AG63" s="902"/>
      <c r="AH63" s="902"/>
      <c r="AI63" s="902"/>
      <c r="AJ63" s="903"/>
      <c r="AK63" s="904"/>
      <c r="AL63" s="899"/>
      <c r="AM63" s="899"/>
      <c r="AN63" s="899"/>
      <c r="AO63" s="899"/>
      <c r="AP63" s="902">
        <v>7896</v>
      </c>
      <c r="AQ63" s="902"/>
      <c r="AR63" s="902"/>
      <c r="AS63" s="902"/>
      <c r="AT63" s="902"/>
      <c r="AU63" s="902">
        <v>1812</v>
      </c>
      <c r="AV63" s="902"/>
      <c r="AW63" s="902"/>
      <c r="AX63" s="902"/>
      <c r="AY63" s="902"/>
      <c r="AZ63" s="906"/>
      <c r="BA63" s="906"/>
      <c r="BB63" s="906"/>
      <c r="BC63" s="906"/>
      <c r="BD63" s="906"/>
      <c r="BE63" s="907"/>
      <c r="BF63" s="907"/>
      <c r="BG63" s="907"/>
      <c r="BH63" s="907"/>
      <c r="BI63" s="908"/>
      <c r="BJ63" s="909" t="s">
        <v>400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403</v>
      </c>
      <c r="R66" s="778"/>
      <c r="S66" s="778"/>
      <c r="T66" s="778"/>
      <c r="U66" s="779"/>
      <c r="V66" s="777" t="s">
        <v>404</v>
      </c>
      <c r="W66" s="778"/>
      <c r="X66" s="778"/>
      <c r="Y66" s="778"/>
      <c r="Z66" s="779"/>
      <c r="AA66" s="777" t="s">
        <v>385</v>
      </c>
      <c r="AB66" s="778"/>
      <c r="AC66" s="778"/>
      <c r="AD66" s="778"/>
      <c r="AE66" s="779"/>
      <c r="AF66" s="912" t="s">
        <v>386</v>
      </c>
      <c r="AG66" s="873"/>
      <c r="AH66" s="873"/>
      <c r="AI66" s="873"/>
      <c r="AJ66" s="913"/>
      <c r="AK66" s="777" t="s">
        <v>405</v>
      </c>
      <c r="AL66" s="801"/>
      <c r="AM66" s="801"/>
      <c r="AN66" s="801"/>
      <c r="AO66" s="802"/>
      <c r="AP66" s="777" t="s">
        <v>406</v>
      </c>
      <c r="AQ66" s="778"/>
      <c r="AR66" s="778"/>
      <c r="AS66" s="778"/>
      <c r="AT66" s="779"/>
      <c r="AU66" s="777" t="s">
        <v>407</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5462</v>
      </c>
      <c r="R68" s="926"/>
      <c r="S68" s="926"/>
      <c r="T68" s="926"/>
      <c r="U68" s="926"/>
      <c r="V68" s="926">
        <v>5261</v>
      </c>
      <c r="W68" s="926"/>
      <c r="X68" s="926"/>
      <c r="Y68" s="926"/>
      <c r="Z68" s="926"/>
      <c r="AA68" s="926">
        <v>201</v>
      </c>
      <c r="AB68" s="926"/>
      <c r="AC68" s="926"/>
      <c r="AD68" s="926"/>
      <c r="AE68" s="926"/>
      <c r="AF68" s="926">
        <v>200</v>
      </c>
      <c r="AG68" s="926"/>
      <c r="AH68" s="926"/>
      <c r="AI68" s="926"/>
      <c r="AJ68" s="926"/>
      <c r="AK68" s="926" t="s">
        <v>511</v>
      </c>
      <c r="AL68" s="926"/>
      <c r="AM68" s="926"/>
      <c r="AN68" s="926"/>
      <c r="AO68" s="926"/>
      <c r="AP68" s="926">
        <v>399</v>
      </c>
      <c r="AQ68" s="926"/>
      <c r="AR68" s="926"/>
      <c r="AS68" s="926"/>
      <c r="AT68" s="926"/>
      <c r="AU68" s="926">
        <v>116</v>
      </c>
      <c r="AV68" s="926"/>
      <c r="AW68" s="926"/>
      <c r="AX68" s="926"/>
      <c r="AY68" s="926"/>
      <c r="AZ68" s="927" t="s">
        <v>570</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573</v>
      </c>
      <c r="C69" s="934"/>
      <c r="D69" s="934"/>
      <c r="E69" s="934"/>
      <c r="F69" s="934"/>
      <c r="G69" s="934"/>
      <c r="H69" s="934"/>
      <c r="I69" s="934"/>
      <c r="J69" s="934"/>
      <c r="K69" s="934"/>
      <c r="L69" s="934"/>
      <c r="M69" s="934"/>
      <c r="N69" s="934"/>
      <c r="O69" s="934"/>
      <c r="P69" s="935"/>
      <c r="Q69" s="936">
        <v>1644</v>
      </c>
      <c r="R69" s="891"/>
      <c r="S69" s="891"/>
      <c r="T69" s="891"/>
      <c r="U69" s="891"/>
      <c r="V69" s="891">
        <v>1624</v>
      </c>
      <c r="W69" s="891"/>
      <c r="X69" s="891"/>
      <c r="Y69" s="891"/>
      <c r="Z69" s="891"/>
      <c r="AA69" s="891">
        <v>20</v>
      </c>
      <c r="AB69" s="891"/>
      <c r="AC69" s="891"/>
      <c r="AD69" s="891"/>
      <c r="AE69" s="891"/>
      <c r="AF69" s="891">
        <v>20</v>
      </c>
      <c r="AG69" s="891"/>
      <c r="AH69" s="891"/>
      <c r="AI69" s="891"/>
      <c r="AJ69" s="891"/>
      <c r="AK69" s="891" t="s">
        <v>511</v>
      </c>
      <c r="AL69" s="891"/>
      <c r="AM69" s="891"/>
      <c r="AN69" s="891"/>
      <c r="AO69" s="891"/>
      <c r="AP69" s="891" t="s">
        <v>511</v>
      </c>
      <c r="AQ69" s="891"/>
      <c r="AR69" s="891"/>
      <c r="AS69" s="891"/>
      <c r="AT69" s="891"/>
      <c r="AU69" s="891" t="s">
        <v>511</v>
      </c>
      <c r="AV69" s="891"/>
      <c r="AW69" s="891"/>
      <c r="AX69" s="891"/>
      <c r="AY69" s="891"/>
      <c r="AZ69" s="937" t="s">
        <v>570</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693386</v>
      </c>
      <c r="R70" s="891"/>
      <c r="S70" s="891"/>
      <c r="T70" s="891"/>
      <c r="U70" s="891"/>
      <c r="V70" s="891">
        <v>677426</v>
      </c>
      <c r="W70" s="891"/>
      <c r="X70" s="891"/>
      <c r="Y70" s="891"/>
      <c r="Z70" s="891"/>
      <c r="AA70" s="891">
        <v>15960</v>
      </c>
      <c r="AB70" s="891"/>
      <c r="AC70" s="891"/>
      <c r="AD70" s="891"/>
      <c r="AE70" s="891"/>
      <c r="AF70" s="891">
        <v>15960</v>
      </c>
      <c r="AG70" s="891"/>
      <c r="AH70" s="891"/>
      <c r="AI70" s="891"/>
      <c r="AJ70" s="891"/>
      <c r="AK70" s="891">
        <v>1298</v>
      </c>
      <c r="AL70" s="891"/>
      <c r="AM70" s="891"/>
      <c r="AN70" s="891"/>
      <c r="AO70" s="891"/>
      <c r="AP70" s="891" t="s">
        <v>511</v>
      </c>
      <c r="AQ70" s="891"/>
      <c r="AR70" s="891"/>
      <c r="AS70" s="891"/>
      <c r="AT70" s="891"/>
      <c r="AU70" s="891" t="s">
        <v>511</v>
      </c>
      <c r="AV70" s="891"/>
      <c r="AW70" s="891"/>
      <c r="AX70" s="891"/>
      <c r="AY70" s="891"/>
      <c r="AZ70" s="937" t="s">
        <v>571</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26393</v>
      </c>
      <c r="R71" s="891"/>
      <c r="S71" s="891"/>
      <c r="T71" s="891"/>
      <c r="U71" s="891"/>
      <c r="V71" s="891">
        <v>25068</v>
      </c>
      <c r="W71" s="891"/>
      <c r="X71" s="891"/>
      <c r="Y71" s="891"/>
      <c r="Z71" s="891"/>
      <c r="AA71" s="891">
        <v>1325</v>
      </c>
      <c r="AB71" s="891"/>
      <c r="AC71" s="891"/>
      <c r="AD71" s="891"/>
      <c r="AE71" s="891"/>
      <c r="AF71" s="891">
        <v>1325</v>
      </c>
      <c r="AG71" s="891"/>
      <c r="AH71" s="891"/>
      <c r="AI71" s="891"/>
      <c r="AJ71" s="891"/>
      <c r="AK71" s="891">
        <v>22</v>
      </c>
      <c r="AL71" s="891"/>
      <c r="AM71" s="891"/>
      <c r="AN71" s="891"/>
      <c r="AO71" s="891"/>
      <c r="AP71" s="891" t="s">
        <v>511</v>
      </c>
      <c r="AQ71" s="891"/>
      <c r="AR71" s="891"/>
      <c r="AS71" s="891"/>
      <c r="AT71" s="891"/>
      <c r="AU71" s="891" t="s">
        <v>511</v>
      </c>
      <c r="AV71" s="891"/>
      <c r="AW71" s="891"/>
      <c r="AX71" s="891"/>
      <c r="AY71" s="891"/>
      <c r="AZ71" s="937" t="s">
        <v>570</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382</v>
      </c>
      <c r="R72" s="891"/>
      <c r="S72" s="891"/>
      <c r="T72" s="891"/>
      <c r="U72" s="891"/>
      <c r="V72" s="891">
        <v>136</v>
      </c>
      <c r="W72" s="891"/>
      <c r="X72" s="891"/>
      <c r="Y72" s="891"/>
      <c r="Z72" s="891"/>
      <c r="AA72" s="891">
        <v>246</v>
      </c>
      <c r="AB72" s="891"/>
      <c r="AC72" s="891"/>
      <c r="AD72" s="891"/>
      <c r="AE72" s="891"/>
      <c r="AF72" s="891">
        <v>246</v>
      </c>
      <c r="AG72" s="891"/>
      <c r="AH72" s="891"/>
      <c r="AI72" s="891"/>
      <c r="AJ72" s="891"/>
      <c r="AK72" s="891" t="s">
        <v>511</v>
      </c>
      <c r="AL72" s="891"/>
      <c r="AM72" s="891"/>
      <c r="AN72" s="891"/>
      <c r="AO72" s="891"/>
      <c r="AP72" s="891" t="s">
        <v>511</v>
      </c>
      <c r="AQ72" s="891"/>
      <c r="AR72" s="891"/>
      <c r="AS72" s="891"/>
      <c r="AT72" s="891"/>
      <c r="AU72" s="891" t="s">
        <v>511</v>
      </c>
      <c r="AV72" s="891"/>
      <c r="AW72" s="891"/>
      <c r="AX72" s="891"/>
      <c r="AY72" s="891"/>
      <c r="AZ72" s="937" t="s">
        <v>572</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423</v>
      </c>
      <c r="R73" s="891"/>
      <c r="S73" s="891"/>
      <c r="T73" s="891"/>
      <c r="U73" s="891"/>
      <c r="V73" s="891">
        <v>410</v>
      </c>
      <c r="W73" s="891"/>
      <c r="X73" s="891"/>
      <c r="Y73" s="891"/>
      <c r="Z73" s="891"/>
      <c r="AA73" s="891">
        <v>12</v>
      </c>
      <c r="AB73" s="891"/>
      <c r="AC73" s="891"/>
      <c r="AD73" s="891"/>
      <c r="AE73" s="891"/>
      <c r="AF73" s="891">
        <v>12</v>
      </c>
      <c r="AG73" s="891"/>
      <c r="AH73" s="891"/>
      <c r="AI73" s="891"/>
      <c r="AJ73" s="891"/>
      <c r="AK73" s="891">
        <v>49</v>
      </c>
      <c r="AL73" s="891"/>
      <c r="AM73" s="891"/>
      <c r="AN73" s="891"/>
      <c r="AO73" s="891"/>
      <c r="AP73" s="891" t="s">
        <v>511</v>
      </c>
      <c r="AQ73" s="891"/>
      <c r="AR73" s="891"/>
      <c r="AS73" s="891"/>
      <c r="AT73" s="891"/>
      <c r="AU73" s="891" t="s">
        <v>511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25535</v>
      </c>
      <c r="R74" s="891"/>
      <c r="S74" s="891"/>
      <c r="T74" s="891"/>
      <c r="U74" s="891"/>
      <c r="V74" s="891">
        <v>25148</v>
      </c>
      <c r="W74" s="891"/>
      <c r="X74" s="891"/>
      <c r="Y74" s="891"/>
      <c r="Z74" s="891"/>
      <c r="AA74" s="891">
        <v>387</v>
      </c>
      <c r="AB74" s="891"/>
      <c r="AC74" s="891"/>
      <c r="AD74" s="891"/>
      <c r="AE74" s="891"/>
      <c r="AF74" s="891">
        <v>387</v>
      </c>
      <c r="AG74" s="891"/>
      <c r="AH74" s="891"/>
      <c r="AI74" s="891"/>
      <c r="AJ74" s="891"/>
      <c r="AK74" s="891" t="s">
        <v>511</v>
      </c>
      <c r="AL74" s="891"/>
      <c r="AM74" s="891"/>
      <c r="AN74" s="891"/>
      <c r="AO74" s="891"/>
      <c r="AP74" s="891" t="s">
        <v>511</v>
      </c>
      <c r="AQ74" s="891"/>
      <c r="AR74" s="891"/>
      <c r="AS74" s="891"/>
      <c r="AT74" s="891"/>
      <c r="AU74" s="891" t="s">
        <v>511</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18150</v>
      </c>
      <c r="AG88" s="902"/>
      <c r="AH88" s="902"/>
      <c r="AI88" s="902"/>
      <c r="AJ88" s="902"/>
      <c r="AK88" s="899"/>
      <c r="AL88" s="899"/>
      <c r="AM88" s="899"/>
      <c r="AN88" s="899"/>
      <c r="AO88" s="899"/>
      <c r="AP88" s="902">
        <v>399</v>
      </c>
      <c r="AQ88" s="902"/>
      <c r="AR88" s="902"/>
      <c r="AS88" s="902"/>
      <c r="AT88" s="902"/>
      <c r="AU88" s="902">
        <v>116</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105</v>
      </c>
      <c r="CS102" s="910"/>
      <c r="CT102" s="910"/>
      <c r="CU102" s="910"/>
      <c r="CV102" s="953"/>
      <c r="CW102" s="952">
        <v>144</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298</v>
      </c>
      <c r="AG109" s="955"/>
      <c r="AH109" s="955"/>
      <c r="AI109" s="955"/>
      <c r="AJ109" s="956"/>
      <c r="AK109" s="954" t="s">
        <v>297</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298</v>
      </c>
      <c r="BW109" s="955"/>
      <c r="BX109" s="955"/>
      <c r="BY109" s="955"/>
      <c r="BZ109" s="956"/>
      <c r="CA109" s="954" t="s">
        <v>297</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298</v>
      </c>
      <c r="DM109" s="955"/>
      <c r="DN109" s="955"/>
      <c r="DO109" s="955"/>
      <c r="DP109" s="956"/>
      <c r="DQ109" s="954" t="s">
        <v>297</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2996465</v>
      </c>
      <c r="AB110" s="962"/>
      <c r="AC110" s="962"/>
      <c r="AD110" s="962"/>
      <c r="AE110" s="963"/>
      <c r="AF110" s="964">
        <v>2986810</v>
      </c>
      <c r="AG110" s="962"/>
      <c r="AH110" s="962"/>
      <c r="AI110" s="962"/>
      <c r="AJ110" s="963"/>
      <c r="AK110" s="964">
        <v>2979347</v>
      </c>
      <c r="AL110" s="962"/>
      <c r="AM110" s="962"/>
      <c r="AN110" s="962"/>
      <c r="AO110" s="963"/>
      <c r="AP110" s="965">
        <v>13.5</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29587241</v>
      </c>
      <c r="BR110" s="997"/>
      <c r="BS110" s="997"/>
      <c r="BT110" s="997"/>
      <c r="BU110" s="997"/>
      <c r="BV110" s="997">
        <v>28571896</v>
      </c>
      <c r="BW110" s="997"/>
      <c r="BX110" s="997"/>
      <c r="BY110" s="997"/>
      <c r="BZ110" s="997"/>
      <c r="CA110" s="997">
        <v>28221744</v>
      </c>
      <c r="CB110" s="997"/>
      <c r="CC110" s="997"/>
      <c r="CD110" s="997"/>
      <c r="CE110" s="997"/>
      <c r="CF110" s="1011">
        <v>127.8</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400</v>
      </c>
      <c r="DH110" s="997"/>
      <c r="DI110" s="997"/>
      <c r="DJ110" s="997"/>
      <c r="DK110" s="997"/>
      <c r="DL110" s="997" t="s">
        <v>424</v>
      </c>
      <c r="DM110" s="997"/>
      <c r="DN110" s="997"/>
      <c r="DO110" s="997"/>
      <c r="DP110" s="997"/>
      <c r="DQ110" s="997" t="s">
        <v>400</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400</v>
      </c>
      <c r="AG111" s="1004"/>
      <c r="AH111" s="1004"/>
      <c r="AI111" s="1004"/>
      <c r="AJ111" s="1005"/>
      <c r="AK111" s="1006" t="s">
        <v>426</v>
      </c>
      <c r="AL111" s="1004"/>
      <c r="AM111" s="1004"/>
      <c r="AN111" s="1004"/>
      <c r="AO111" s="1005"/>
      <c r="AP111" s="1007" t="s">
        <v>400</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840693</v>
      </c>
      <c r="BR111" s="990"/>
      <c r="BS111" s="990"/>
      <c r="BT111" s="990"/>
      <c r="BU111" s="990"/>
      <c r="BV111" s="990">
        <v>769414</v>
      </c>
      <c r="BW111" s="990"/>
      <c r="BX111" s="990"/>
      <c r="BY111" s="990"/>
      <c r="BZ111" s="990"/>
      <c r="CA111" s="990">
        <v>697042</v>
      </c>
      <c r="CB111" s="990"/>
      <c r="CC111" s="990"/>
      <c r="CD111" s="990"/>
      <c r="CE111" s="990"/>
      <c r="CF111" s="984">
        <v>3.2</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824621</v>
      </c>
      <c r="DH111" s="990"/>
      <c r="DI111" s="990"/>
      <c r="DJ111" s="990"/>
      <c r="DK111" s="990"/>
      <c r="DL111" s="990">
        <v>761378</v>
      </c>
      <c r="DM111" s="990"/>
      <c r="DN111" s="990"/>
      <c r="DO111" s="990"/>
      <c r="DP111" s="990"/>
      <c r="DQ111" s="990">
        <v>697042</v>
      </c>
      <c r="DR111" s="990"/>
      <c r="DS111" s="990"/>
      <c r="DT111" s="990"/>
      <c r="DU111" s="990"/>
      <c r="DV111" s="991">
        <v>3.2</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426</v>
      </c>
      <c r="AB112" s="1029"/>
      <c r="AC112" s="1029"/>
      <c r="AD112" s="1029"/>
      <c r="AE112" s="1030"/>
      <c r="AF112" s="1031" t="s">
        <v>426</v>
      </c>
      <c r="AG112" s="1029"/>
      <c r="AH112" s="1029"/>
      <c r="AI112" s="1029"/>
      <c r="AJ112" s="1030"/>
      <c r="AK112" s="1031" t="s">
        <v>431</v>
      </c>
      <c r="AL112" s="1029"/>
      <c r="AM112" s="1029"/>
      <c r="AN112" s="1029"/>
      <c r="AO112" s="1030"/>
      <c r="AP112" s="1032" t="s">
        <v>432</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1439815</v>
      </c>
      <c r="BR112" s="990"/>
      <c r="BS112" s="990"/>
      <c r="BT112" s="990"/>
      <c r="BU112" s="990"/>
      <c r="BV112" s="990">
        <v>1606563</v>
      </c>
      <c r="BW112" s="990"/>
      <c r="BX112" s="990"/>
      <c r="BY112" s="990"/>
      <c r="BZ112" s="990"/>
      <c r="CA112" s="990">
        <v>1811930</v>
      </c>
      <c r="CB112" s="990"/>
      <c r="CC112" s="990"/>
      <c r="CD112" s="990"/>
      <c r="CE112" s="990"/>
      <c r="CF112" s="984">
        <v>8.1999999999999993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426</v>
      </c>
      <c r="DH112" s="990"/>
      <c r="DI112" s="990"/>
      <c r="DJ112" s="990"/>
      <c r="DK112" s="990"/>
      <c r="DL112" s="990" t="s">
        <v>432</v>
      </c>
      <c r="DM112" s="990"/>
      <c r="DN112" s="990"/>
      <c r="DO112" s="990"/>
      <c r="DP112" s="990"/>
      <c r="DQ112" s="990" t="s">
        <v>432</v>
      </c>
      <c r="DR112" s="990"/>
      <c r="DS112" s="990"/>
      <c r="DT112" s="990"/>
      <c r="DU112" s="990"/>
      <c r="DV112" s="991" t="s">
        <v>426</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181792</v>
      </c>
      <c r="AB113" s="1004"/>
      <c r="AC113" s="1004"/>
      <c r="AD113" s="1004"/>
      <c r="AE113" s="1005"/>
      <c r="AF113" s="1006">
        <v>173387</v>
      </c>
      <c r="AG113" s="1004"/>
      <c r="AH113" s="1004"/>
      <c r="AI113" s="1004"/>
      <c r="AJ113" s="1005"/>
      <c r="AK113" s="1006">
        <v>159678</v>
      </c>
      <c r="AL113" s="1004"/>
      <c r="AM113" s="1004"/>
      <c r="AN113" s="1004"/>
      <c r="AO113" s="1005"/>
      <c r="AP113" s="1007">
        <v>0.7</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106907</v>
      </c>
      <c r="BR113" s="990"/>
      <c r="BS113" s="990"/>
      <c r="BT113" s="990"/>
      <c r="BU113" s="990"/>
      <c r="BV113" s="990">
        <v>97118</v>
      </c>
      <c r="BW113" s="990"/>
      <c r="BX113" s="990"/>
      <c r="BY113" s="990"/>
      <c r="BZ113" s="990"/>
      <c r="CA113" s="990">
        <v>115582</v>
      </c>
      <c r="CB113" s="990"/>
      <c r="CC113" s="990"/>
      <c r="CD113" s="990"/>
      <c r="CE113" s="990"/>
      <c r="CF113" s="984">
        <v>0.5</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431</v>
      </c>
      <c r="DH113" s="1029"/>
      <c r="DI113" s="1029"/>
      <c r="DJ113" s="1029"/>
      <c r="DK113" s="1030"/>
      <c r="DL113" s="1031" t="s">
        <v>426</v>
      </c>
      <c r="DM113" s="1029"/>
      <c r="DN113" s="1029"/>
      <c r="DO113" s="1029"/>
      <c r="DP113" s="1030"/>
      <c r="DQ113" s="1031" t="s">
        <v>426</v>
      </c>
      <c r="DR113" s="1029"/>
      <c r="DS113" s="1029"/>
      <c r="DT113" s="1029"/>
      <c r="DU113" s="1030"/>
      <c r="DV113" s="1032" t="s">
        <v>426</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17251</v>
      </c>
      <c r="AB114" s="1029"/>
      <c r="AC114" s="1029"/>
      <c r="AD114" s="1029"/>
      <c r="AE114" s="1030"/>
      <c r="AF114" s="1031">
        <v>17242</v>
      </c>
      <c r="AG114" s="1029"/>
      <c r="AH114" s="1029"/>
      <c r="AI114" s="1029"/>
      <c r="AJ114" s="1030"/>
      <c r="AK114" s="1031">
        <v>17156</v>
      </c>
      <c r="AL114" s="1029"/>
      <c r="AM114" s="1029"/>
      <c r="AN114" s="1029"/>
      <c r="AO114" s="1030"/>
      <c r="AP114" s="1032">
        <v>0.1</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1249059</v>
      </c>
      <c r="BR114" s="990"/>
      <c r="BS114" s="990"/>
      <c r="BT114" s="990"/>
      <c r="BU114" s="990"/>
      <c r="BV114" s="990">
        <v>1143934</v>
      </c>
      <c r="BW114" s="990"/>
      <c r="BX114" s="990"/>
      <c r="BY114" s="990"/>
      <c r="BZ114" s="990"/>
      <c r="CA114" s="990">
        <v>1098431</v>
      </c>
      <c r="CB114" s="990"/>
      <c r="CC114" s="990"/>
      <c r="CD114" s="990"/>
      <c r="CE114" s="990"/>
      <c r="CF114" s="984">
        <v>5</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441</v>
      </c>
      <c r="DH114" s="1029"/>
      <c r="DI114" s="1029"/>
      <c r="DJ114" s="1029"/>
      <c r="DK114" s="1030"/>
      <c r="DL114" s="1031" t="s">
        <v>432</v>
      </c>
      <c r="DM114" s="1029"/>
      <c r="DN114" s="1029"/>
      <c r="DO114" s="1029"/>
      <c r="DP114" s="1030"/>
      <c r="DQ114" s="1031" t="s">
        <v>400</v>
      </c>
      <c r="DR114" s="1029"/>
      <c r="DS114" s="1029"/>
      <c r="DT114" s="1029"/>
      <c r="DU114" s="1030"/>
      <c r="DV114" s="1032" t="s">
        <v>441</v>
      </c>
      <c r="DW114" s="1033"/>
      <c r="DX114" s="1033"/>
      <c r="DY114" s="1033"/>
      <c r="DZ114" s="1034"/>
    </row>
    <row r="115" spans="1:130" s="226" customFormat="1" ht="26.25" customHeight="1" x14ac:dyDescent="0.15">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108022</v>
      </c>
      <c r="AB115" s="1004"/>
      <c r="AC115" s="1004"/>
      <c r="AD115" s="1004"/>
      <c r="AE115" s="1005"/>
      <c r="AF115" s="1006">
        <v>104697</v>
      </c>
      <c r="AG115" s="1004"/>
      <c r="AH115" s="1004"/>
      <c r="AI115" s="1004"/>
      <c r="AJ115" s="1005"/>
      <c r="AK115" s="1006">
        <v>100988</v>
      </c>
      <c r="AL115" s="1004"/>
      <c r="AM115" s="1004"/>
      <c r="AN115" s="1004"/>
      <c r="AO115" s="1005"/>
      <c r="AP115" s="1007">
        <v>0.5</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441</v>
      </c>
      <c r="BR115" s="990"/>
      <c r="BS115" s="990"/>
      <c r="BT115" s="990"/>
      <c r="BU115" s="990"/>
      <c r="BV115" s="990" t="s">
        <v>441</v>
      </c>
      <c r="BW115" s="990"/>
      <c r="BX115" s="990"/>
      <c r="BY115" s="990"/>
      <c r="BZ115" s="990"/>
      <c r="CA115" s="990" t="s">
        <v>426</v>
      </c>
      <c r="CB115" s="990"/>
      <c r="CC115" s="990"/>
      <c r="CD115" s="990"/>
      <c r="CE115" s="990"/>
      <c r="CF115" s="984" t="s">
        <v>400</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431</v>
      </c>
      <c r="DH115" s="1029"/>
      <c r="DI115" s="1029"/>
      <c r="DJ115" s="1029"/>
      <c r="DK115" s="1030"/>
      <c r="DL115" s="1031" t="s">
        <v>400</v>
      </c>
      <c r="DM115" s="1029"/>
      <c r="DN115" s="1029"/>
      <c r="DO115" s="1029"/>
      <c r="DP115" s="1030"/>
      <c r="DQ115" s="1031" t="s">
        <v>400</v>
      </c>
      <c r="DR115" s="1029"/>
      <c r="DS115" s="1029"/>
      <c r="DT115" s="1029"/>
      <c r="DU115" s="1030"/>
      <c r="DV115" s="1032" t="s">
        <v>424</v>
      </c>
      <c r="DW115" s="1033"/>
      <c r="DX115" s="1033"/>
      <c r="DY115" s="1033"/>
      <c r="DZ115" s="1034"/>
    </row>
    <row r="116" spans="1:130" s="226" customFormat="1" ht="26.25" customHeight="1" x14ac:dyDescent="0.15">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441</v>
      </c>
      <c r="AB116" s="1029"/>
      <c r="AC116" s="1029"/>
      <c r="AD116" s="1029"/>
      <c r="AE116" s="1030"/>
      <c r="AF116" s="1031" t="s">
        <v>426</v>
      </c>
      <c r="AG116" s="1029"/>
      <c r="AH116" s="1029"/>
      <c r="AI116" s="1029"/>
      <c r="AJ116" s="1030"/>
      <c r="AK116" s="1031" t="s">
        <v>431</v>
      </c>
      <c r="AL116" s="1029"/>
      <c r="AM116" s="1029"/>
      <c r="AN116" s="1029"/>
      <c r="AO116" s="1030"/>
      <c r="AP116" s="1032" t="s">
        <v>426</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426</v>
      </c>
      <c r="BR116" s="990"/>
      <c r="BS116" s="990"/>
      <c r="BT116" s="990"/>
      <c r="BU116" s="990"/>
      <c r="BV116" s="990" t="s">
        <v>441</v>
      </c>
      <c r="BW116" s="990"/>
      <c r="BX116" s="990"/>
      <c r="BY116" s="990"/>
      <c r="BZ116" s="990"/>
      <c r="CA116" s="990" t="s">
        <v>426</v>
      </c>
      <c r="CB116" s="990"/>
      <c r="CC116" s="990"/>
      <c r="CD116" s="990"/>
      <c r="CE116" s="990"/>
      <c r="CF116" s="984" t="s">
        <v>400</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16072</v>
      </c>
      <c r="DH116" s="1029"/>
      <c r="DI116" s="1029"/>
      <c r="DJ116" s="1029"/>
      <c r="DK116" s="1030"/>
      <c r="DL116" s="1031">
        <v>8036</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3303530</v>
      </c>
      <c r="AB117" s="1047"/>
      <c r="AC117" s="1047"/>
      <c r="AD117" s="1047"/>
      <c r="AE117" s="1048"/>
      <c r="AF117" s="1049">
        <v>3282136</v>
      </c>
      <c r="AG117" s="1047"/>
      <c r="AH117" s="1047"/>
      <c r="AI117" s="1047"/>
      <c r="AJ117" s="1048"/>
      <c r="AK117" s="1049">
        <v>3257169</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426</v>
      </c>
      <c r="BR117" s="990"/>
      <c r="BS117" s="990"/>
      <c r="BT117" s="990"/>
      <c r="BU117" s="990"/>
      <c r="BV117" s="990" t="s">
        <v>424</v>
      </c>
      <c r="BW117" s="990"/>
      <c r="BX117" s="990"/>
      <c r="BY117" s="990"/>
      <c r="BZ117" s="990"/>
      <c r="CA117" s="990" t="s">
        <v>400</v>
      </c>
      <c r="CB117" s="990"/>
      <c r="CC117" s="990"/>
      <c r="CD117" s="990"/>
      <c r="CE117" s="990"/>
      <c r="CF117" s="984" t="s">
        <v>400</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400</v>
      </c>
      <c r="DH117" s="1029"/>
      <c r="DI117" s="1029"/>
      <c r="DJ117" s="1029"/>
      <c r="DK117" s="1030"/>
      <c r="DL117" s="1031" t="s">
        <v>400</v>
      </c>
      <c r="DM117" s="1029"/>
      <c r="DN117" s="1029"/>
      <c r="DO117" s="1029"/>
      <c r="DP117" s="1030"/>
      <c r="DQ117" s="1031" t="s">
        <v>400</v>
      </c>
      <c r="DR117" s="1029"/>
      <c r="DS117" s="1029"/>
      <c r="DT117" s="1029"/>
      <c r="DU117" s="1030"/>
      <c r="DV117" s="1032" t="s">
        <v>424</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298</v>
      </c>
      <c r="AG118" s="955"/>
      <c r="AH118" s="955"/>
      <c r="AI118" s="955"/>
      <c r="AJ118" s="956"/>
      <c r="AK118" s="954" t="s">
        <v>297</v>
      </c>
      <c r="AL118" s="955"/>
      <c r="AM118" s="955"/>
      <c r="AN118" s="955"/>
      <c r="AO118" s="956"/>
      <c r="AP118" s="1041" t="s">
        <v>418</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400</v>
      </c>
      <c r="BR118" s="1068"/>
      <c r="BS118" s="1068"/>
      <c r="BT118" s="1068"/>
      <c r="BU118" s="1068"/>
      <c r="BV118" s="1068" t="s">
        <v>426</v>
      </c>
      <c r="BW118" s="1068"/>
      <c r="BX118" s="1068"/>
      <c r="BY118" s="1068"/>
      <c r="BZ118" s="1068"/>
      <c r="CA118" s="1068" t="s">
        <v>400</v>
      </c>
      <c r="CB118" s="1068"/>
      <c r="CC118" s="1068"/>
      <c r="CD118" s="1068"/>
      <c r="CE118" s="1068"/>
      <c r="CF118" s="984" t="s">
        <v>431</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424</v>
      </c>
      <c r="DH118" s="1029"/>
      <c r="DI118" s="1029"/>
      <c r="DJ118" s="1029"/>
      <c r="DK118" s="1030"/>
      <c r="DL118" s="1031" t="s">
        <v>426</v>
      </c>
      <c r="DM118" s="1029"/>
      <c r="DN118" s="1029"/>
      <c r="DO118" s="1029"/>
      <c r="DP118" s="1030"/>
      <c r="DQ118" s="1031" t="s">
        <v>424</v>
      </c>
      <c r="DR118" s="1029"/>
      <c r="DS118" s="1029"/>
      <c r="DT118" s="1029"/>
      <c r="DU118" s="1030"/>
      <c r="DV118" s="1032" t="s">
        <v>400</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400</v>
      </c>
      <c r="AB119" s="962"/>
      <c r="AC119" s="962"/>
      <c r="AD119" s="962"/>
      <c r="AE119" s="963"/>
      <c r="AF119" s="964" t="s">
        <v>400</v>
      </c>
      <c r="AG119" s="962"/>
      <c r="AH119" s="962"/>
      <c r="AI119" s="962"/>
      <c r="AJ119" s="963"/>
      <c r="AK119" s="964" t="s">
        <v>400</v>
      </c>
      <c r="AL119" s="962"/>
      <c r="AM119" s="962"/>
      <c r="AN119" s="962"/>
      <c r="AO119" s="963"/>
      <c r="AP119" s="965" t="s">
        <v>424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453</v>
      </c>
      <c r="BP119" s="1076"/>
      <c r="BQ119" s="1067">
        <v>33223715</v>
      </c>
      <c r="BR119" s="1068"/>
      <c r="BS119" s="1068"/>
      <c r="BT119" s="1068"/>
      <c r="BU119" s="1068"/>
      <c r="BV119" s="1068">
        <v>32188925</v>
      </c>
      <c r="BW119" s="1068"/>
      <c r="BX119" s="1068"/>
      <c r="BY119" s="1068"/>
      <c r="BZ119" s="1068"/>
      <c r="CA119" s="1068">
        <v>31944729</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431</v>
      </c>
      <c r="DH119" s="1054"/>
      <c r="DI119" s="1054"/>
      <c r="DJ119" s="1054"/>
      <c r="DK119" s="1055"/>
      <c r="DL119" s="1053" t="s">
        <v>426</v>
      </c>
      <c r="DM119" s="1054"/>
      <c r="DN119" s="1054"/>
      <c r="DO119" s="1054"/>
      <c r="DP119" s="1055"/>
      <c r="DQ119" s="1053" t="s">
        <v>426</v>
      </c>
      <c r="DR119" s="1054"/>
      <c r="DS119" s="1054"/>
      <c r="DT119" s="1054"/>
      <c r="DU119" s="1055"/>
      <c r="DV119" s="1056" t="s">
        <v>400</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77473</v>
      </c>
      <c r="AB120" s="1029"/>
      <c r="AC120" s="1029"/>
      <c r="AD120" s="1029"/>
      <c r="AE120" s="1030"/>
      <c r="AF120" s="1031">
        <v>77473</v>
      </c>
      <c r="AG120" s="1029"/>
      <c r="AH120" s="1029"/>
      <c r="AI120" s="1029"/>
      <c r="AJ120" s="1030"/>
      <c r="AK120" s="1031">
        <v>77473</v>
      </c>
      <c r="AL120" s="1029"/>
      <c r="AM120" s="1029"/>
      <c r="AN120" s="1029"/>
      <c r="AO120" s="1030"/>
      <c r="AP120" s="1032">
        <v>0.4</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2756902</v>
      </c>
      <c r="BR120" s="997"/>
      <c r="BS120" s="997"/>
      <c r="BT120" s="997"/>
      <c r="BU120" s="997"/>
      <c r="BV120" s="997">
        <v>3106114</v>
      </c>
      <c r="BW120" s="997"/>
      <c r="BX120" s="997"/>
      <c r="BY120" s="997"/>
      <c r="BZ120" s="997"/>
      <c r="CA120" s="997">
        <v>3645720</v>
      </c>
      <c r="CB120" s="997"/>
      <c r="CC120" s="997"/>
      <c r="CD120" s="997"/>
      <c r="CE120" s="997"/>
      <c r="CF120" s="1011">
        <v>16.5</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1431344</v>
      </c>
      <c r="DH120" s="997"/>
      <c r="DI120" s="997"/>
      <c r="DJ120" s="997"/>
      <c r="DK120" s="997"/>
      <c r="DL120" s="997">
        <v>1592863</v>
      </c>
      <c r="DM120" s="997"/>
      <c r="DN120" s="997"/>
      <c r="DO120" s="997"/>
      <c r="DP120" s="997"/>
      <c r="DQ120" s="997">
        <v>1797509</v>
      </c>
      <c r="DR120" s="997"/>
      <c r="DS120" s="997"/>
      <c r="DT120" s="997"/>
      <c r="DU120" s="997"/>
      <c r="DV120" s="998">
        <v>8.1</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424</v>
      </c>
      <c r="AB121" s="1029"/>
      <c r="AC121" s="1029"/>
      <c r="AD121" s="1029"/>
      <c r="AE121" s="1030"/>
      <c r="AF121" s="1031" t="s">
        <v>400</v>
      </c>
      <c r="AG121" s="1029"/>
      <c r="AH121" s="1029"/>
      <c r="AI121" s="1029"/>
      <c r="AJ121" s="1030"/>
      <c r="AK121" s="1031" t="s">
        <v>424</v>
      </c>
      <c r="AL121" s="1029"/>
      <c r="AM121" s="1029"/>
      <c r="AN121" s="1029"/>
      <c r="AO121" s="1030"/>
      <c r="AP121" s="1032" t="s">
        <v>431</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4094856</v>
      </c>
      <c r="BR121" s="990"/>
      <c r="BS121" s="990"/>
      <c r="BT121" s="990"/>
      <c r="BU121" s="990"/>
      <c r="BV121" s="990">
        <v>4615270</v>
      </c>
      <c r="BW121" s="990"/>
      <c r="BX121" s="990"/>
      <c r="BY121" s="990"/>
      <c r="BZ121" s="990"/>
      <c r="CA121" s="990">
        <v>4078315</v>
      </c>
      <c r="CB121" s="990"/>
      <c r="CC121" s="990"/>
      <c r="CD121" s="990"/>
      <c r="CE121" s="990"/>
      <c r="CF121" s="984">
        <v>18.5</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8471</v>
      </c>
      <c r="DH121" s="990"/>
      <c r="DI121" s="990"/>
      <c r="DJ121" s="990"/>
      <c r="DK121" s="990"/>
      <c r="DL121" s="990">
        <v>13700</v>
      </c>
      <c r="DM121" s="990"/>
      <c r="DN121" s="990"/>
      <c r="DO121" s="990"/>
      <c r="DP121" s="990"/>
      <c r="DQ121" s="990">
        <v>14421</v>
      </c>
      <c r="DR121" s="990"/>
      <c r="DS121" s="990"/>
      <c r="DT121" s="990"/>
      <c r="DU121" s="990"/>
      <c r="DV121" s="991">
        <v>0.1</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424</v>
      </c>
      <c r="AG122" s="1029"/>
      <c r="AH122" s="1029"/>
      <c r="AI122" s="1029"/>
      <c r="AJ122" s="1030"/>
      <c r="AK122" s="1031" t="s">
        <v>400</v>
      </c>
      <c r="AL122" s="1029"/>
      <c r="AM122" s="1029"/>
      <c r="AN122" s="1029"/>
      <c r="AO122" s="1030"/>
      <c r="AP122" s="1032" t="s">
        <v>426</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19020459</v>
      </c>
      <c r="BR122" s="1068"/>
      <c r="BS122" s="1068"/>
      <c r="BT122" s="1068"/>
      <c r="BU122" s="1068"/>
      <c r="BV122" s="1068">
        <v>18897427</v>
      </c>
      <c r="BW122" s="1068"/>
      <c r="BX122" s="1068"/>
      <c r="BY122" s="1068"/>
      <c r="BZ122" s="1068"/>
      <c r="CA122" s="1068">
        <v>18338209</v>
      </c>
      <c r="CB122" s="1068"/>
      <c r="CC122" s="1068"/>
      <c r="CD122" s="1068"/>
      <c r="CE122" s="1068"/>
      <c r="CF122" s="1088">
        <v>83</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426</v>
      </c>
      <c r="DH122" s="990"/>
      <c r="DI122" s="990"/>
      <c r="DJ122" s="990"/>
      <c r="DK122" s="990"/>
      <c r="DL122" s="990" t="s">
        <v>400</v>
      </c>
      <c r="DM122" s="990"/>
      <c r="DN122" s="990"/>
      <c r="DO122" s="990"/>
      <c r="DP122" s="990"/>
      <c r="DQ122" s="990" t="s">
        <v>424</v>
      </c>
      <c r="DR122" s="990"/>
      <c r="DS122" s="990"/>
      <c r="DT122" s="990"/>
      <c r="DU122" s="990"/>
      <c r="DV122" s="991" t="s">
        <v>426</v>
      </c>
      <c r="DW122" s="991"/>
      <c r="DX122" s="991"/>
      <c r="DY122" s="991"/>
      <c r="DZ122" s="992"/>
    </row>
    <row r="123" spans="1:130" s="226" customFormat="1" ht="26.25" customHeight="1" x14ac:dyDescent="0.15">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426</v>
      </c>
      <c r="AG123" s="1029"/>
      <c r="AH123" s="1029"/>
      <c r="AI123" s="1029"/>
      <c r="AJ123" s="1030"/>
      <c r="AK123" s="1031" t="s">
        <v>400</v>
      </c>
      <c r="AL123" s="1029"/>
      <c r="AM123" s="1029"/>
      <c r="AN123" s="1029"/>
      <c r="AO123" s="1030"/>
      <c r="AP123" s="1032" t="s">
        <v>426</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464</v>
      </c>
      <c r="BP123" s="1076"/>
      <c r="BQ123" s="1135">
        <v>25872217</v>
      </c>
      <c r="BR123" s="1136"/>
      <c r="BS123" s="1136"/>
      <c r="BT123" s="1136"/>
      <c r="BU123" s="1136"/>
      <c r="BV123" s="1136">
        <v>26618811</v>
      </c>
      <c r="BW123" s="1136"/>
      <c r="BX123" s="1136"/>
      <c r="BY123" s="1136"/>
      <c r="BZ123" s="1136"/>
      <c r="CA123" s="1136">
        <v>26062244</v>
      </c>
      <c r="CB123" s="1136"/>
      <c r="CC123" s="1136"/>
      <c r="CD123" s="1136"/>
      <c r="CE123" s="1136"/>
      <c r="CF123" s="1069"/>
      <c r="CG123" s="1070"/>
      <c r="CH123" s="1070"/>
      <c r="CI123" s="1070"/>
      <c r="CJ123" s="1071"/>
      <c r="CK123" s="1080"/>
      <c r="CL123" s="1081"/>
      <c r="CM123" s="1081"/>
      <c r="CN123" s="1081"/>
      <c r="CO123" s="1082"/>
      <c r="CP123" s="1090" t="s">
        <v>465</v>
      </c>
      <c r="CQ123" s="1091"/>
      <c r="CR123" s="1091"/>
      <c r="CS123" s="1091"/>
      <c r="CT123" s="1091"/>
      <c r="CU123" s="1091"/>
      <c r="CV123" s="1091"/>
      <c r="CW123" s="1091"/>
      <c r="CX123" s="1091"/>
      <c r="CY123" s="1091"/>
      <c r="CZ123" s="1091"/>
      <c r="DA123" s="1091"/>
      <c r="DB123" s="1091"/>
      <c r="DC123" s="1091"/>
      <c r="DD123" s="1091"/>
      <c r="DE123" s="1091"/>
      <c r="DF123" s="1092"/>
      <c r="DG123" s="1028" t="s">
        <v>424</v>
      </c>
      <c r="DH123" s="1029"/>
      <c r="DI123" s="1029"/>
      <c r="DJ123" s="1029"/>
      <c r="DK123" s="1030"/>
      <c r="DL123" s="1031" t="s">
        <v>426</v>
      </c>
      <c r="DM123" s="1029"/>
      <c r="DN123" s="1029"/>
      <c r="DO123" s="1029"/>
      <c r="DP123" s="1030"/>
      <c r="DQ123" s="1031" t="s">
        <v>424</v>
      </c>
      <c r="DR123" s="1029"/>
      <c r="DS123" s="1029"/>
      <c r="DT123" s="1029"/>
      <c r="DU123" s="1030"/>
      <c r="DV123" s="1032" t="s">
        <v>424</v>
      </c>
      <c r="DW123" s="1033"/>
      <c r="DX123" s="1033"/>
      <c r="DY123" s="1033"/>
      <c r="DZ123" s="1034"/>
    </row>
    <row r="124" spans="1:130" s="226" customFormat="1" ht="26.25" customHeight="1" thickBot="1" x14ac:dyDescent="0.2">
      <c r="A124" s="1129"/>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424</v>
      </c>
      <c r="AB124" s="1029"/>
      <c r="AC124" s="1029"/>
      <c r="AD124" s="1029"/>
      <c r="AE124" s="1030"/>
      <c r="AF124" s="1031" t="s">
        <v>426</v>
      </c>
      <c r="AG124" s="1029"/>
      <c r="AH124" s="1029"/>
      <c r="AI124" s="1029"/>
      <c r="AJ124" s="1030"/>
      <c r="AK124" s="1031" t="s">
        <v>426</v>
      </c>
      <c r="AL124" s="1029"/>
      <c r="AM124" s="1029"/>
      <c r="AN124" s="1029"/>
      <c r="AO124" s="1030"/>
      <c r="AP124" s="1032" t="s">
        <v>426</v>
      </c>
      <c r="AQ124" s="1033"/>
      <c r="AR124" s="1033"/>
      <c r="AS124" s="1033"/>
      <c r="AT124" s="1034"/>
      <c r="AU124" s="1131" t="s">
        <v>466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34.5</v>
      </c>
      <c r="BR124" s="1098"/>
      <c r="BS124" s="1098"/>
      <c r="BT124" s="1098"/>
      <c r="BU124" s="1098"/>
      <c r="BV124" s="1098">
        <v>25.5</v>
      </c>
      <c r="BW124" s="1098"/>
      <c r="BX124" s="1098"/>
      <c r="BY124" s="1098"/>
      <c r="BZ124" s="1098"/>
      <c r="CA124" s="1098">
        <v>26.6</v>
      </c>
      <c r="CB124" s="1098"/>
      <c r="CC124" s="1098"/>
      <c r="CD124" s="1098"/>
      <c r="CE124" s="1098"/>
      <c r="CF124" s="1099"/>
      <c r="CG124" s="1100"/>
      <c r="CH124" s="1100"/>
      <c r="CI124" s="1100"/>
      <c r="CJ124" s="1101"/>
      <c r="CK124" s="1083"/>
      <c r="CL124" s="1083"/>
      <c r="CM124" s="1083"/>
      <c r="CN124" s="1083"/>
      <c r="CO124" s="1084"/>
      <c r="CP124" s="1090" t="s">
        <v>467</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469</v>
      </c>
      <c r="DM124" s="1054"/>
      <c r="DN124" s="1054"/>
      <c r="DO124" s="1054"/>
      <c r="DP124" s="1055"/>
      <c r="DQ124" s="1053" t="s">
        <v>469</v>
      </c>
      <c r="DR124" s="1054"/>
      <c r="DS124" s="1054"/>
      <c r="DT124" s="1054"/>
      <c r="DU124" s="1055"/>
      <c r="DV124" s="1056" t="s">
        <v>470</v>
      </c>
      <c r="DW124" s="1057"/>
      <c r="DX124" s="1057"/>
      <c r="DY124" s="1057"/>
      <c r="DZ124" s="1058"/>
    </row>
    <row r="125" spans="1:130" s="226" customFormat="1" ht="26.25" customHeight="1" x14ac:dyDescent="0.15">
      <c r="A125" s="1129"/>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469</v>
      </c>
      <c r="AB125" s="1029"/>
      <c r="AC125" s="1029"/>
      <c r="AD125" s="1029"/>
      <c r="AE125" s="1030"/>
      <c r="AF125" s="1031" t="s">
        <v>469</v>
      </c>
      <c r="AG125" s="1029"/>
      <c r="AH125" s="1029"/>
      <c r="AI125" s="1029"/>
      <c r="AJ125" s="1030"/>
      <c r="AK125" s="1031" t="s">
        <v>400</v>
      </c>
      <c r="AL125" s="1029"/>
      <c r="AM125" s="1029"/>
      <c r="AN125" s="1029"/>
      <c r="AO125" s="1030"/>
      <c r="AP125" s="1032" t="s">
        <v>400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473</v>
      </c>
      <c r="DH125" s="997"/>
      <c r="DI125" s="997"/>
      <c r="DJ125" s="997"/>
      <c r="DK125" s="997"/>
      <c r="DL125" s="997" t="s">
        <v>400</v>
      </c>
      <c r="DM125" s="997"/>
      <c r="DN125" s="997"/>
      <c r="DO125" s="997"/>
      <c r="DP125" s="997"/>
      <c r="DQ125" s="997" t="s">
        <v>400</v>
      </c>
      <c r="DR125" s="997"/>
      <c r="DS125" s="997"/>
      <c r="DT125" s="997"/>
      <c r="DU125" s="997"/>
      <c r="DV125" s="998" t="s">
        <v>469</v>
      </c>
      <c r="DW125" s="998"/>
      <c r="DX125" s="998"/>
      <c r="DY125" s="998"/>
      <c r="DZ125" s="999"/>
    </row>
    <row r="126" spans="1:130" s="226" customFormat="1" ht="26.25" customHeight="1" thickBot="1" x14ac:dyDescent="0.2">
      <c r="A126" s="1129"/>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8564</v>
      </c>
      <c r="AB126" s="1029"/>
      <c r="AC126" s="1029"/>
      <c r="AD126" s="1029"/>
      <c r="AE126" s="1030"/>
      <c r="AF126" s="1031">
        <v>8387</v>
      </c>
      <c r="AG126" s="1029"/>
      <c r="AH126" s="1029"/>
      <c r="AI126" s="1029"/>
      <c r="AJ126" s="1030"/>
      <c r="AK126" s="1031">
        <v>8210</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474</v>
      </c>
      <c r="CQ126" s="1020"/>
      <c r="CR126" s="1020"/>
      <c r="CS126" s="1020"/>
      <c r="CT126" s="1020"/>
      <c r="CU126" s="1020"/>
      <c r="CV126" s="1020"/>
      <c r="CW126" s="1020"/>
      <c r="CX126" s="1020"/>
      <c r="CY126" s="1020"/>
      <c r="CZ126" s="1020"/>
      <c r="DA126" s="1020"/>
      <c r="DB126" s="1020"/>
      <c r="DC126" s="1020"/>
      <c r="DD126" s="1020"/>
      <c r="DE126" s="1020"/>
      <c r="DF126" s="1021"/>
      <c r="DG126" s="989" t="s">
        <v>475</v>
      </c>
      <c r="DH126" s="990"/>
      <c r="DI126" s="990"/>
      <c r="DJ126" s="990"/>
      <c r="DK126" s="990"/>
      <c r="DL126" s="990" t="s">
        <v>476</v>
      </c>
      <c r="DM126" s="990"/>
      <c r="DN126" s="990"/>
      <c r="DO126" s="990"/>
      <c r="DP126" s="990"/>
      <c r="DQ126" s="990" t="s">
        <v>469</v>
      </c>
      <c r="DR126" s="990"/>
      <c r="DS126" s="990"/>
      <c r="DT126" s="990"/>
      <c r="DU126" s="990"/>
      <c r="DV126" s="991" t="s">
        <v>475</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21985</v>
      </c>
      <c r="AB127" s="1029"/>
      <c r="AC127" s="1029"/>
      <c r="AD127" s="1029"/>
      <c r="AE127" s="1030"/>
      <c r="AF127" s="1031">
        <v>18837</v>
      </c>
      <c r="AG127" s="1029"/>
      <c r="AH127" s="1029"/>
      <c r="AI127" s="1029"/>
      <c r="AJ127" s="1030"/>
      <c r="AK127" s="1031">
        <v>15305</v>
      </c>
      <c r="AL127" s="1029"/>
      <c r="AM127" s="1029"/>
      <c r="AN127" s="1029"/>
      <c r="AO127" s="1030"/>
      <c r="AP127" s="1032">
        <v>0.1</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469</v>
      </c>
      <c r="DH127" s="990"/>
      <c r="DI127" s="990"/>
      <c r="DJ127" s="990"/>
      <c r="DK127" s="990"/>
      <c r="DL127" s="990" t="s">
        <v>469</v>
      </c>
      <c r="DM127" s="990"/>
      <c r="DN127" s="990"/>
      <c r="DO127" s="990"/>
      <c r="DP127" s="990"/>
      <c r="DQ127" s="990" t="s">
        <v>483</v>
      </c>
      <c r="DR127" s="990"/>
      <c r="DS127" s="990"/>
      <c r="DT127" s="990"/>
      <c r="DU127" s="990"/>
      <c r="DV127" s="991" t="s">
        <v>470</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720854</v>
      </c>
      <c r="AB128" s="1118"/>
      <c r="AC128" s="1118"/>
      <c r="AD128" s="1118"/>
      <c r="AE128" s="1119"/>
      <c r="AF128" s="1120">
        <v>653311</v>
      </c>
      <c r="AG128" s="1118"/>
      <c r="AH128" s="1118"/>
      <c r="AI128" s="1118"/>
      <c r="AJ128" s="1119"/>
      <c r="AK128" s="1120">
        <v>461935</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469</v>
      </c>
      <c r="BG128" s="1125"/>
      <c r="BH128" s="1125"/>
      <c r="BI128" s="1125"/>
      <c r="BJ128" s="1125"/>
      <c r="BK128" s="1125"/>
      <c r="BL128" s="1126"/>
      <c r="BM128" s="1124">
        <v>12.16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488</v>
      </c>
      <c r="DH128" s="1110"/>
      <c r="DI128" s="1110"/>
      <c r="DJ128" s="1110"/>
      <c r="DK128" s="1110"/>
      <c r="DL128" s="1110" t="s">
        <v>483</v>
      </c>
      <c r="DM128" s="1110"/>
      <c r="DN128" s="1110"/>
      <c r="DO128" s="1110"/>
      <c r="DP128" s="1110"/>
      <c r="DQ128" s="1110" t="s">
        <v>400</v>
      </c>
      <c r="DR128" s="1110"/>
      <c r="DS128" s="1110"/>
      <c r="DT128" s="1110"/>
      <c r="DU128" s="1110"/>
      <c r="DV128" s="1111" t="s">
        <v>488</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23004151</v>
      </c>
      <c r="AB129" s="1029"/>
      <c r="AC129" s="1029"/>
      <c r="AD129" s="1029"/>
      <c r="AE129" s="1030"/>
      <c r="AF129" s="1031">
        <v>23577204</v>
      </c>
      <c r="AG129" s="1029"/>
      <c r="AH129" s="1029"/>
      <c r="AI129" s="1029"/>
      <c r="AJ129" s="1030"/>
      <c r="AK129" s="1031">
        <v>23867884</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475</v>
      </c>
      <c r="BG129" s="1139"/>
      <c r="BH129" s="1139"/>
      <c r="BI129" s="1139"/>
      <c r="BJ129" s="1139"/>
      <c r="BK129" s="1139"/>
      <c r="BL129" s="1140"/>
      <c r="BM129" s="1138">
        <v>17.16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1743833</v>
      </c>
      <c r="AB130" s="1029"/>
      <c r="AC130" s="1029"/>
      <c r="AD130" s="1029"/>
      <c r="AE130" s="1030"/>
      <c r="AF130" s="1031">
        <v>1774184</v>
      </c>
      <c r="AG130" s="1029"/>
      <c r="AH130" s="1029"/>
      <c r="AI130" s="1029"/>
      <c r="AJ130" s="1030"/>
      <c r="AK130" s="1031">
        <v>1781357</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4.0999999999999996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21260318</v>
      </c>
      <c r="AB131" s="1054"/>
      <c r="AC131" s="1054"/>
      <c r="AD131" s="1054"/>
      <c r="AE131" s="1055"/>
      <c r="AF131" s="1053">
        <v>21803020</v>
      </c>
      <c r="AG131" s="1054"/>
      <c r="AH131" s="1054"/>
      <c r="AI131" s="1054"/>
      <c r="AJ131" s="1055"/>
      <c r="AK131" s="1053">
        <v>22086527</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26.6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3.9455806820000001</v>
      </c>
      <c r="AB132" s="1170"/>
      <c r="AC132" s="1170"/>
      <c r="AD132" s="1170"/>
      <c r="AE132" s="1171"/>
      <c r="AF132" s="1172">
        <v>3.919828538</v>
      </c>
      <c r="AG132" s="1170"/>
      <c r="AH132" s="1170"/>
      <c r="AI132" s="1170"/>
      <c r="AJ132" s="1171"/>
      <c r="AK132" s="1172">
        <v>4.5904773499999996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3.7</v>
      </c>
      <c r="AB133" s="1153"/>
      <c r="AC133" s="1153"/>
      <c r="AD133" s="1153"/>
      <c r="AE133" s="1154"/>
      <c r="AF133" s="1152">
        <v>3.8</v>
      </c>
      <c r="AG133" s="1153"/>
      <c r="AH133" s="1153"/>
      <c r="AI133" s="1153"/>
      <c r="AJ133" s="1154"/>
      <c r="AK133" s="1152">
        <v>4.0999999999999996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2FLv5QkTsGwuUwD39/MT2jjO03VvrUxS3CIF1XM/HpI2uteyxqzJ4A1vq/QO4Myc4jfQfoC0ADh86mw2g52kQ==" saltValue="o5wBm45FEEgJIhRgpB3/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election activeCell="CQ35" sqref="CQ35:DE35"/>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zqsHoJKJX8wIqplmhsvdKs2/idD0nFwM2jCAOPrS2m0//tKm51hC2cMfbFp9BVuofWSqYHAt83p89VqTxmeZA==" saltValue="xx2Xr6vRbUe855LNWvkb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G1" zoomScaleNormal="100" zoomScaleSheetLayoutView="55" workbookViewId="0">
      <selection activeCell="CQ35" sqref="CQ35:DE35"/>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4bpm/fr/B1+ykwh0iFMb9W7ZolvTyRjBhjR4URo4JBBr5w1grjxgy1G1KHhJd7lZIc2a/vWYACeBDT9h68EjQ==" saltValue="oL25WW2s5SD93EGHKAPk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3" workbookViewId="0">
      <selection activeCell="CQ35" sqref="CQ35:DE35"/>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6923182</v>
      </c>
      <c r="AP9" s="292">
        <v>50008</v>
      </c>
      <c r="AQ9" s="293">
        <v>61989</v>
      </c>
      <c r="AR9" s="294">
        <v>-19.3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45140</v>
      </c>
      <c r="AP10" s="295">
        <v>326</v>
      </c>
      <c r="AQ10" s="296">
        <v>5142</v>
      </c>
      <c r="AR10" s="297">
        <v>-93.7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1081120</v>
      </c>
      <c r="AP11" s="295">
        <v>7809</v>
      </c>
      <c r="AQ11" s="296">
        <v>5922</v>
      </c>
      <c r="AR11" s="297">
        <v>31.9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853</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257959</v>
      </c>
      <c r="AP14" s="295">
        <v>1863</v>
      </c>
      <c r="AQ14" s="296">
        <v>2467</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58827</v>
      </c>
      <c r="AP15" s="295">
        <v>425</v>
      </c>
      <c r="AQ15" s="296">
        <v>2256</v>
      </c>
      <c r="AR15" s="297">
        <v>-81.2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-470899</v>
      </c>
      <c r="AP16" s="295">
        <v>-3401</v>
      </c>
      <c r="AQ16" s="296">
        <v>-5580</v>
      </c>
      <c r="AR16" s="297">
        <v>-39.1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7895329</v>
      </c>
      <c r="AP17" s="295">
        <v>57030</v>
      </c>
      <c r="AQ17" s="296">
        <v>73049</v>
      </c>
      <c r="AR17" s="297">
        <v>-21.9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5.01</v>
      </c>
      <c r="AP21" s="308">
        <v>7.09</v>
      </c>
      <c r="AQ21" s="309">
        <v>-2.08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100.9</v>
      </c>
      <c r="AP22" s="313">
        <v>98.2</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2979347</v>
      </c>
      <c r="AP32" s="322">
        <v>21521</v>
      </c>
      <c r="AQ32" s="323">
        <v>45137</v>
      </c>
      <c r="AR32" s="324">
        <v>-52.3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20</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159678</v>
      </c>
      <c r="AP35" s="322">
        <v>1153</v>
      </c>
      <c r="AQ35" s="323">
        <v>12921</v>
      </c>
      <c r="AR35" s="324">
        <v>-91.1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17156</v>
      </c>
      <c r="AP36" s="322">
        <v>124</v>
      </c>
      <c r="AQ36" s="323">
        <v>1263</v>
      </c>
      <c r="AR36" s="324">
        <v>-90.2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100988</v>
      </c>
      <c r="AP37" s="322">
        <v>729</v>
      </c>
      <c r="AQ37" s="323">
        <v>931</v>
      </c>
      <c r="AR37" s="324">
        <v>-21.7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511</v>
      </c>
      <c r="AP38" s="325" t="s">
        <v>511</v>
      </c>
      <c r="AQ38" s="326">
        <v>2</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-461935</v>
      </c>
      <c r="AP39" s="322">
        <v>-3337</v>
      </c>
      <c r="AQ39" s="323">
        <v>-4436</v>
      </c>
      <c r="AR39" s="324">
        <v>-24.8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-1781357</v>
      </c>
      <c r="AP40" s="322">
        <v>-12867</v>
      </c>
      <c r="AQ40" s="323">
        <v>-39263</v>
      </c>
      <c r="AR40" s="324">
        <v>-67.2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1013877</v>
      </c>
      <c r="AP41" s="322">
        <v>7323</v>
      </c>
      <c r="AQ41" s="323">
        <v>16574</v>
      </c>
      <c r="AR41" s="324">
        <v>-55.8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1627270</v>
      </c>
      <c r="AN51" s="344">
        <v>12286</v>
      </c>
      <c r="AO51" s="345">
        <v>-31.9</v>
      </c>
      <c r="AP51" s="346">
        <v>50840</v>
      </c>
      <c r="AQ51" s="347">
        <v>16.899999999999999</v>
      </c>
      <c r="AR51" s="348">
        <v>-48.8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1167500</v>
      </c>
      <c r="AN52" s="352">
        <v>8815</v>
      </c>
      <c r="AO52" s="353">
        <v>-34.9</v>
      </c>
      <c r="AP52" s="354">
        <v>25367</v>
      </c>
      <c r="AQ52" s="355">
        <v>9.1</v>
      </c>
      <c r="AR52" s="356">
        <v>-44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1650754</v>
      </c>
      <c r="AN53" s="344">
        <v>12307</v>
      </c>
      <c r="AO53" s="345">
        <v>0.2</v>
      </c>
      <c r="AP53" s="346">
        <v>53605</v>
      </c>
      <c r="AQ53" s="347">
        <v>5.4</v>
      </c>
      <c r="AR53" s="348">
        <v>-5.2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993489</v>
      </c>
      <c r="AN54" s="352">
        <v>7407</v>
      </c>
      <c r="AO54" s="353">
        <v>-16</v>
      </c>
      <c r="AP54" s="354">
        <v>28343</v>
      </c>
      <c r="AQ54" s="355">
        <v>11.7</v>
      </c>
      <c r="AR54" s="356">
        <v>-27.7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1779821</v>
      </c>
      <c r="AN55" s="344">
        <v>13094</v>
      </c>
      <c r="AO55" s="345">
        <v>6.4</v>
      </c>
      <c r="AP55" s="346">
        <v>58051</v>
      </c>
      <c r="AQ55" s="347">
        <v>8.3000000000000007</v>
      </c>
      <c r="AR55" s="348">
        <v>-1.9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1499723</v>
      </c>
      <c r="AN56" s="352">
        <v>11033</v>
      </c>
      <c r="AO56" s="353">
        <v>49</v>
      </c>
      <c r="AP56" s="354">
        <v>32143</v>
      </c>
      <c r="AQ56" s="355">
        <v>13.4</v>
      </c>
      <c r="AR56" s="356">
        <v>35.6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2645543</v>
      </c>
      <c r="AN57" s="344">
        <v>19323</v>
      </c>
      <c r="AO57" s="345">
        <v>47.6</v>
      </c>
      <c r="AP57" s="346">
        <v>65942</v>
      </c>
      <c r="AQ57" s="347">
        <v>13.6</v>
      </c>
      <c r="AR57" s="348">
        <v>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1428076</v>
      </c>
      <c r="AN58" s="352">
        <v>10431</v>
      </c>
      <c r="AO58" s="353">
        <v>-5.5</v>
      </c>
      <c r="AP58" s="354">
        <v>32778</v>
      </c>
      <c r="AQ58" s="355">
        <v>2</v>
      </c>
      <c r="AR58" s="356">
        <v>-7.5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2703016</v>
      </c>
      <c r="AN59" s="344">
        <v>19525</v>
      </c>
      <c r="AO59" s="345">
        <v>1</v>
      </c>
      <c r="AP59" s="346">
        <v>68655</v>
      </c>
      <c r="AQ59" s="347">
        <v>4.0999999999999996</v>
      </c>
      <c r="AR59" s="348">
        <v>-3.1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2299168</v>
      </c>
      <c r="AN60" s="352">
        <v>16607</v>
      </c>
      <c r="AO60" s="353">
        <v>59.2</v>
      </c>
      <c r="AP60" s="354">
        <v>32316</v>
      </c>
      <c r="AQ60" s="355">
        <v>-1.4</v>
      </c>
      <c r="AR60" s="356">
        <v>60.6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2081281</v>
      </c>
      <c r="AN61" s="359">
        <v>15307</v>
      </c>
      <c r="AO61" s="360">
        <v>4.7</v>
      </c>
      <c r="AP61" s="361">
        <v>59419</v>
      </c>
      <c r="AQ61" s="362">
        <v>9.6999999999999993</v>
      </c>
      <c r="AR61" s="348">
        <v>-5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1477591</v>
      </c>
      <c r="AN62" s="352">
        <v>10859</v>
      </c>
      <c r="AO62" s="353">
        <v>10.4</v>
      </c>
      <c r="AP62" s="354">
        <v>30189</v>
      </c>
      <c r="AQ62" s="355">
        <v>7</v>
      </c>
      <c r="AR62" s="356">
        <v>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UhEVOsSBonYOH3ZXY9Hq8eyIVLTiDcz3M8mmd8tBeR5d8QvU2yJW1qgrNe8+AhgQXWK59kMC/gPkacBhLpZNwA==" saltValue="DbYJz618/tgX05Yo/KLt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P84" zoomScaleNormal="100" zoomScaleSheetLayoutView="55" workbookViewId="0">
      <selection activeCell="CQ35" sqref="CQ35:DE35"/>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dCUcl9CZGyVZZbrYDjEQYtneBUJn07p+2rGgZZUubn+mofVMrQiCu6UmfPjkn7PRtQGQsqzXvvfjwPrt+HWqA==" saltValue="Bqu/9QV4dKhe5MMY6ONW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6" zoomScaleNormal="100" zoomScaleSheetLayoutView="55" workbookViewId="0">
      <selection activeCell="CQ35" sqref="CQ35:DE3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ZpG7CEMXnFJlhR1E8HMn+a+nGc4RUQi2ehDxmmc7cJ48w0qZxwpdW++iUl3JmwoOZTbCiPIaj3uYJhyTAM+ZQ==" saltValue="FoK0kKappO+gqcJzY4zQ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1" zoomScaleSheetLayoutView="100" workbookViewId="0">
      <selection activeCell="CQ35" sqref="CQ35:DE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2.02</v>
      </c>
      <c r="G47" s="12">
        <v>3.72</v>
      </c>
      <c r="H47" s="12">
        <v>6.71</v>
      </c>
      <c r="I47" s="12">
        <v>8.51</v>
      </c>
      <c r="J47" s="13">
        <v>9.3699999999999992</v>
      </c>
    </row>
    <row r="48" spans="2:10" ht="57.75" customHeight="1" x14ac:dyDescent="0.15">
      <c r="B48" s="14"/>
      <c r="C48" s="1214" t="s">
        <v>4</v>
      </c>
      <c r="D48" s="1214"/>
      <c r="E48" s="1215"/>
      <c r="F48" s="15">
        <v>5.89</v>
      </c>
      <c r="G48" s="16">
        <v>4.04</v>
      </c>
      <c r="H48" s="16">
        <v>4.3899999999999997</v>
      </c>
      <c r="I48" s="16">
        <v>4.26</v>
      </c>
      <c r="J48" s="17">
        <v>4.2699999999999996</v>
      </c>
    </row>
    <row r="49" spans="2:10" ht="57.75" customHeight="1" thickBot="1" x14ac:dyDescent="0.2">
      <c r="B49" s="18"/>
      <c r="C49" s="1216" t="s">
        <v>5</v>
      </c>
      <c r="D49" s="1216"/>
      <c r="E49" s="1217"/>
      <c r="F49" s="19">
        <v>0.03</v>
      </c>
      <c r="G49" s="20" t="s">
        <v>559</v>
      </c>
      <c r="H49" s="20">
        <v>3.56</v>
      </c>
      <c r="I49" s="20">
        <v>1.95</v>
      </c>
      <c r="J49" s="21">
        <v>1.02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pOS366scRtVD4NtTfEpaLP7v5TvRyXRs8/2ClDEjGh4ZlZpA1oHPDbbnqP9EzbJgoBNimR2EM6RFtk19n50pw==" saltValue="IQ8eWgxcKs9PbK6ZwYsY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2020-02-21T02:09:06Z</cp:lastPrinted>
  <dcterms:created xsi:type="dcterms:W3CDTF">2019-02-14T02:04:21Z</dcterms:created>
  <dcterms:modified xsi:type="dcterms:W3CDTF">2020-02-21T02:29:54Z</dcterms:modified>
  <cp:category/>
</cp:coreProperties>
</file>