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geosvfssg\財政課\080 決算\■財政分析\市町村財政比較分析表（ﾚｰﾀﾞｰﾁｬｰﾄ）\29\03 追加\20191017平成29年度財政状況資料集の作成について（２回目）（作業依頼）\02市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<sst xmlns="http://schemas.openxmlformats.org/spreadsheetml/2006/main" count="1078" uniqueCount="592">
  <si>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</si>
  <si>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</si>
  <si>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</si>
  <si>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</si>
  <si>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</si>
  <si>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</si>
  <si>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</si>
  <si>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</si>
  <si>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</si>
  <si>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</si>
  <si>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</si>
  <si>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</si>
  <si>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</si>
  <si>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</si>
  <si>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</si>
  <si>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</si>
  <si>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</si>
  <si>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</si>
  <si>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</si>
  <si>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</si>
  <si>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</si>
  <si>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</si>
  <si>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</si>
  <si>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</si>
  <si>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</si>
  <si>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</si>
  <si>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</si>
  <si>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</si>
  <si>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</si>
  <si>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</si>
  <si>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</si>
  <si>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</si>
  <si>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</si>
  <si>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</si>
  <si>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</si>
  <si>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</si>
  <si>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</si>
  <si>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</si>
  <si>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</si>
  <si>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</si>
  <si>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</si>
  <si>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</si>
  <si>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</si>
  <si>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</si>
  <si>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</si>
  <si>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</si>
  <si>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</si>
  <si>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</si>
  <si>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</si>
  <si>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</si>
  <si>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</si>
  <si>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</si>
  <si>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</si>
  <si>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</si>
  <si>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</si>
  <si>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</si>
  <si>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</si>
  <si>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</si>
  <si>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</si>
  <si>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</si>
  <si>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</si>
  <si>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</si>
  <si>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</si>
  <si>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</si>
  <si>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</si>
  <si>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</si>
  <si>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</si>
  <si>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</si>
  <si>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</si>
  <si>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</si>
  <si>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</si>
  <si>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</si>
  <si>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</si>
  <si>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</si>
  <si>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</si>
  <si>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</si>
  <si>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</si>
  <si>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</si>
  <si>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</si>
  <si>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</si>
  <si>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</si>
  <si>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</si>
  <si>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</si>
  <si>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</si>
  <si>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</si>
  <si>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</si>
  <si>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</si>
  <si>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</si>
  <si>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</si>
  <si>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</si>
  <si>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</si>
  <si>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上尾市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</si>
  <si>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</si>
  <si>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</si>
  <si>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</si>
  <si>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</si>
  <si>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</si>
  <si>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</si>
  <si>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</si>
  <si>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</si>
  <si>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</si>
  <si>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</si>
  <si>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</si>
  <si>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</si>
  <si>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</si>
  <si>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</si>
  <si>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</si>
  <si>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</si>
  <si>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</si>
  <si>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</si>
  <si>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</si>
  <si>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</si>
  <si>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</si>
  <si>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</si>
  <si>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</si>
  <si>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</si>
  <si>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</si>
  <si>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</si>
  <si>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</si>
  <si>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</si>
  <si>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</si>
  <si>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</si>
  <si>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</si>
  <si>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</si>
  <si>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</si>
  <si>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</si>
  <si>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</si>
  <si>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</si>
  <si>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</si>
  <si>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</si>
  <si>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</si>
  <si>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</si>
  <si>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</si>
  <si>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</si>
  <si>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</si>
  <si>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</si>
  <si>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</si>
  <si>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</si>
  <si>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</si>
  <si>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</si>
  <si>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</si>
  <si>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</si>
  <si>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</si>
  <si>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</si>
  <si>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</si>
  <si>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</si>
  <si>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</si>
  <si>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</si>
  <si>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</si>
  <si>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</si>
  <si>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</si>
  <si>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</si>
  <si>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</si>
  <si>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</si>
  <si>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</si>
  <si>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</si>
  <si>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</si>
  <si>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</si>
  <si>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</si>
  <si>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</si>
  <si>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</si>
  <si>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</si>
  <si>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</si>
  <si>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</si>
  <si>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</si>
  <si>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</si>
  <si>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</si>
  <si>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</si>
  <si>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</si>
  <si>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</si>
  <si>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</si>
  <si>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</si>
  <si>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</si>
  <si>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</si>
  <si>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</si>
  <si>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</si>
  <si>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</si>
  <si>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</si>
  <si>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</si>
  <si>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</si>
  <si>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</si>
  <si>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</si>
  <si>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</si>
  <si>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</si>
  <si>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</si>
  <si>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</si>
  <si>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</si>
  <si>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</si>
  <si>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</si>
  <si>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</si>
  <si>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</si>
  <si>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</si>
  <si>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</si>
  <si>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</si>
  <si>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</si>
  <si>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</si>
  <si>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</si>
  <si>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</si>
  <si>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</si>
  <si>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</si>
  <si>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</si>
  <si>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</si>
  <si>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</si>
  <si>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</si>
  <si>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</si>
  <si>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</si>
  <si>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</si>
  <si>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</si>
  <si>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埼玉県上尾市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</si>
  <si>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</si>
  <si>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</si>
  <si>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</si>
  <si>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</si>
  <si>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</si>
  <si>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</si>
  <si>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</si>
  <si>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</si>
  <si>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</si>
  <si>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</si>
  <si>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</si>
  <si>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</si>
  <si>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</si>
  <si>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</si>
  <si>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</si>
  <si>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</si>
  <si>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</si>
  <si>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</si>
  <si>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</si>
  <si>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</si>
  <si>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</si>
  <si>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</si>
  <si>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</si>
  <si>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</si>
  <si>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</si>
  <si>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</si>
  <si>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</si>
  <si>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</si>
  <si>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</si>
  <si>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</si>
  <si>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</si>
  <si>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</si>
  <si>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</si>
  <si>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</si>
  <si>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</si>
  <si>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</si>
  <si>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</si>
  <si>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</si>
  <si>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</si>
  <si>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</si>
  <si>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</si>
  <si>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</si>
  <si>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</si>
  <si>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</si>
  <si>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</si>
  <si>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</si>
  <si>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</si>
  <si>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</si>
  <si>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</si>
  <si>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</si>
  <si>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</si>
  <si>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</si>
  <si>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</si>
  <si>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</si>
  <si>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</si>
  <si>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</si>
  <si>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</si>
  <si>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</si>
  <si>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</si>
  <si>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</si>
  <si>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</si>
  <si>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</si>
  <si>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</si>
  <si>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</si>
  <si>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</si>
  <si>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</si>
  <si>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</si>
  <si>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</si>
  <si>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</si>
  <si>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</si>
  <si>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</si>
  <si>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</si>
  <si>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</si>
  <si>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</si>
  <si>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</si>
  <si>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</si>
  <si>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</si>
  <si>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</si>
  <si>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</si>
  <si>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</si>
  <si>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</si>
  <si>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</si>
  <si>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</si>
  <si>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</si>
  <si>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</si>
  <si>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</si>
  <si>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</si>
  <si>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</si>
  <si>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</si>
  <si>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</si>
  <si>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t>
    <phoneticPr fontId="5"/>
  </si>
  <si>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</si>
  <si>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</si>
  <si>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</si>
  <si>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</si>
  <si>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</si>
  <si>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</si>
  <si>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</si>
  <si>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</si>
  <si>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</si>
  <si>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</si>
  <si>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</si>
  <si>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</si>
  <si>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</si>
  <si>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</si>
  <si>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</si>
  <si>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</si>
  <si>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</si>
  <si>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</si>
  <si>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</si>
  <si>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</si>
  <si>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</si>
  <si>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</si>
  <si>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</si>
  <si>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</si>
  <si>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</si>
  <si>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</si>
  <si>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</si>
  <si>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</si>
  <si>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</si>
  <si>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</si>
  <si>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</si>
  <si>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</si>
  <si>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</si>
  <si>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</si>
  <si>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</si>
  <si>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</si>
  <si>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</si>
  <si>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</si>
  <si>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</si>
  <si>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</si>
  <si>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</si>
  <si>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</si>
  <si>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</si>
  <si>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</si>
  <si>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</si>
  <si>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</si>
  <si>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</si>
  <si>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</si>
  <si>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</si>
  <si>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</si>
  <si>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</si>
  <si>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</si>
  <si>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</si>
  <si>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</si>
  <si>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</si>
  <si>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</si>
  <si>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</si>
  <si>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</si>
  <si>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</si>
  <si>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</si>
  <si>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埼玉県上尾市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</si>
  <si>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</si>
  <si>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</si>
  <si>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</si>
  <si>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</si>
  <si>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</si>
  <si>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</si>
  <si>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</si>
  <si>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</si>
  <si>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</si>
  <si>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</si>
  <si>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</si>
  <si>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</si>
  <si>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</si>
  <si>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</si>
  <si>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</si>
  <si>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</si>
  <si>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</si>
  <si>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</si>
  <si>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</si>
  <si>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</si>
  <si>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</si>
  <si>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</si>
  <si>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</si>
  <si>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</si>
  <si>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</si>
  <si>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</si>
  <si>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</si>
  <si>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</si>
  <si>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</si>
  <si>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</si>
  <si>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</si>
  <si>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</si>
  <si>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</si>
  <si>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上尾市国民健康保険特別会計</t>
    <phoneticPr fontId="5"/>
  </si>
  <si>
    <t>上尾市介護保険特別会計</t>
    <phoneticPr fontId="5"/>
  </si>
  <si>
    <t>上尾市後期高齢者医療特別会計</t>
    <phoneticPr fontId="5"/>
  </si>
  <si>
    <t>上尾市水道事業会計</t>
    <phoneticPr fontId="5"/>
  </si>
  <si>
    <t>法適用企業</t>
    <phoneticPr fontId="5"/>
  </si>
  <si>
    <t>上尾市公共下水道事業特別会計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</si>
  <si>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</si>
  <si>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</si>
  <si>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</si>
  <si>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</si>
  <si>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</si>
  <si>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</si>
  <si>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</si>
  <si>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</si>
  <si>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</si>
  <si>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</si>
  <si>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</si>
  <si>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</si>
  <si>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</si>
  <si>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</si>
  <si>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</si>
  <si>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</si>
  <si>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</si>
  <si>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</si>
  <si>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</si>
  <si>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</si>
  <si>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</si>
  <si>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</si>
  <si>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</si>
  <si>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</si>
  <si>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</si>
  <si>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</si>
  <si>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</si>
  <si>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</si>
  <si>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</si>
  <si>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</si>
  <si>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</si>
  <si>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</si>
  <si>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</si>
  <si>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</si>
  <si>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</si>
  <si>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</si>
  <si>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</si>
  <si>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</si>
  <si>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</si>
  <si>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</si>
  <si>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</si>
  <si>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</si>
  <si>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</si>
  <si>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</si>
  <si>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</si>
  <si>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</si>
  <si>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</si>
  <si>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</si>
  <si>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</si>
  <si>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</si>
  <si>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</si>
  <si>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</si>
  <si>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</si>
  <si>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</si>
  <si>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</si>
  <si>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</si>
  <si>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</si>
  <si>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</si>
  <si>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</si>
  <si>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</si>
  <si>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上尾市水道事業会計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</si>
  <si>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</si>
  <si>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</si>
  <si>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上尾市後期高齢者医療特別会計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</si>
  <si>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</si>
  <si>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</si>
  <si>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</si>
  <si>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</si>
  <si>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</si>
  <si>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</si>
  <si>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</si>
  <si>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</si>
  <si>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</si>
  <si>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</si>
  <si>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</si>
  <si>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</si>
  <si>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</si>
  <si>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</si>
  <si>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</si>
  <si>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</si>
  <si>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</si>
  <si>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</si>
  <si>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</si>
  <si>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</si>
  <si>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</si>
  <si>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</si>
  <si>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</si>
  <si>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</si>
  <si>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</si>
  <si>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</si>
  <si>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</si>
  <si>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</si>
  <si>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</si>
  <si>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</si>
  <si>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</si>
  <si>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</si>
  <si>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</si>
  <si>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</si>
  <si>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</si>
  <si>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</si>
  <si>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</si>
  <si>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</si>
  <si>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</si>
  <si>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</si>
  <si>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</si>
  <si>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</si>
  <si>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</si>
  <si>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</si>
  <si>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</si>
  <si>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</si>
  <si>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</si>
  <si>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</si>
  <si>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</si>
  <si>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</si>
  <si>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</si>
  <si>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</si>
  <si>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</si>
  <si>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</si>
  <si>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</si>
  <si>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</si>
  <si>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</si>
  <si>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</si>
  <si>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</si>
  <si>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</si>
  <si>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</si>
  <si>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</si>
  <si>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</si>
  <si>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</si>
  <si>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</si>
  <si>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</si>
  <si>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</si>
  <si>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</si>
  <si>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</si>
  <si>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</si>
  <si>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</si>
  <si>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</si>
  <si>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</si>
  <si>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</si>
  <si>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</si>
  <si>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</si>
  <si>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</si>
  <si>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</si>
  <si>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</si>
  <si>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</si>
  <si>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</si>
  <si>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</si>
  <si>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</si>
  <si>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</si>
  <si>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</si>
  <si>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1.22</t>
  </si>
  <si>
    <t>▲ 0.26</t>
  </si>
  <si>
    <t>上尾市水道事業会計</t>
  </si>
  <si>
    <t>一般会計</t>
  </si>
  <si>
    <t>上尾市国民健康保険特別会計</t>
  </si>
  <si>
    <t>上尾市介護保険特別会計</t>
  </si>
  <si>
    <t>上尾市公共下水道事業特別会計</t>
  </si>
  <si>
    <t>上尾市後期高齢者医療特別会計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</si>
  <si>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</si>
  <si>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</si>
  <si>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</si>
  <si>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</si>
  <si>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</si>
  <si>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埼玉県都市競艇組合</t>
    <rPh sb="0" eb="3">
      <t>サイタマケン</t>
    </rPh>
    <rPh sb="3" eb="5">
      <t>トシ</t>
    </rPh>
    <rPh sb="5" eb="7">
      <t>キョウテイ</t>
    </rPh>
    <rPh sb="7" eb="9">
      <t>クミアイ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</si>
  <si>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</si>
  <si>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</si>
  <si>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</si>
  <si>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上尾、桶川、伊奈衛生組合</t>
    <phoneticPr fontId="2"/>
  </si>
  <si>
    <t>上尾都市開発</t>
    <rPh sb="0" eb="2">
      <t>アゲオ</t>
    </rPh>
    <rPh sb="2" eb="6">
      <t>トシカイハツ</t>
    </rPh>
    <phoneticPr fontId="2"/>
  </si>
  <si>
    <t>上尾市青果低温貯蔵</t>
    <rPh sb="0" eb="3">
      <t>アゲオシ</t>
    </rPh>
    <rPh sb="3" eb="5">
      <t>セイカ</t>
    </rPh>
    <rPh sb="5" eb="7">
      <t>テイオン</t>
    </rPh>
    <rPh sb="7" eb="9">
      <t>チョゾウ</t>
    </rPh>
    <phoneticPr fontId="2"/>
  </si>
  <si>
    <t>上尾市地域振興公社</t>
    <rPh sb="0" eb="3">
      <t>アゲオシ</t>
    </rPh>
    <rPh sb="3" eb="5">
      <t>チイキ</t>
    </rPh>
    <rPh sb="5" eb="7">
      <t>シンコウ</t>
    </rPh>
    <rPh sb="7" eb="9">
      <t>コウシャ</t>
    </rPh>
    <phoneticPr fontId="2"/>
  </si>
  <si>
    <t>上尾市勤労者福祉サービスセンター</t>
    <rPh sb="0" eb="3">
      <t>アゲオシ</t>
    </rPh>
    <rPh sb="3" eb="6">
      <t>キンロウシャ</t>
    </rPh>
    <rPh sb="6" eb="8">
      <t>フクシ</t>
    </rPh>
    <phoneticPr fontId="2"/>
  </si>
  <si>
    <t>公共施設整備基金</t>
    <rPh sb="0" eb="2">
      <t>コウキョウ</t>
    </rPh>
    <rPh sb="2" eb="4">
      <t>シセツ</t>
    </rPh>
    <rPh sb="4" eb="6">
      <t>セイビ</t>
    </rPh>
    <rPh sb="6" eb="8">
      <t>キキン</t>
    </rPh>
    <phoneticPr fontId="11"/>
  </si>
  <si>
    <t>介護保険給付費等準備基金</t>
    <rPh sb="0" eb="2">
      <t>カイゴ</t>
    </rPh>
    <rPh sb="2" eb="4">
      <t>ホケン</t>
    </rPh>
    <rPh sb="4" eb="6">
      <t>キュウフ</t>
    </rPh>
    <rPh sb="6" eb="7">
      <t>ヒ</t>
    </rPh>
    <rPh sb="7" eb="8">
      <t>トウ</t>
    </rPh>
    <rPh sb="8" eb="10">
      <t>ジュンビ</t>
    </rPh>
    <rPh sb="10" eb="12">
      <t>キキン</t>
    </rPh>
    <phoneticPr fontId="11"/>
  </si>
  <si>
    <t>公共下水道管理基金</t>
    <rPh sb="0" eb="2">
      <t>コウキョウ</t>
    </rPh>
    <rPh sb="2" eb="5">
      <t>ゲスイドウ</t>
    </rPh>
    <rPh sb="5" eb="7">
      <t>カンリ</t>
    </rPh>
    <rPh sb="7" eb="9">
      <t>キキン</t>
    </rPh>
    <phoneticPr fontId="11"/>
  </si>
  <si>
    <t>一般廃棄物処理施設建設基金</t>
    <rPh sb="0" eb="2">
      <t>イッパン</t>
    </rPh>
    <rPh sb="2" eb="5">
      <t>ハイキブツ</t>
    </rPh>
    <rPh sb="5" eb="7">
      <t>ショリ</t>
    </rPh>
    <rPh sb="7" eb="9">
      <t>シセツ</t>
    </rPh>
    <rPh sb="9" eb="11">
      <t>ケンセツ</t>
    </rPh>
    <rPh sb="11" eb="13">
      <t>キキン</t>
    </rPh>
    <phoneticPr fontId="11"/>
  </si>
  <si>
    <t>社会福祉基金</t>
    <rPh sb="0" eb="2">
      <t>シャカイ</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</si>
  <si>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</si>
  <si>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</si>
  <si>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</si>
  <si>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将来負担比率、有形固定資産減価償却率ともに、類似団体と比較し高い水準にある。今後とも、将来負担比率と有形固定資産減価償却率のバランスを注視していく。</t>
    <rPh sb="0" eb="2">
      <t>ショウライ</t>
    </rPh>
    <rPh sb="2" eb="4">
      <t>フタン</t>
    </rPh>
    <rPh sb="4" eb="6">
      <t>ヒリツ</t>
    </rPh>
    <rPh sb="7" eb="13">
      <t>ユウケイコテイシサン</t>
    </rPh>
    <rPh sb="13" eb="17">
      <t>ゲンカショウキャク</t>
    </rPh>
    <rPh sb="17" eb="18">
      <t>リツ</t>
    </rPh>
    <rPh sb="22" eb="24">
      <t>ルイジ</t>
    </rPh>
    <rPh sb="24" eb="26">
      <t>ダンタイ</t>
    </rPh>
    <rPh sb="27" eb="29">
      <t>ヒカク</t>
    </rPh>
    <rPh sb="30" eb="31">
      <t>タカ</t>
    </rPh>
    <rPh sb="32" eb="34">
      <t>スイジュン</t>
    </rPh>
    <rPh sb="38" eb="40">
      <t>コンゴ</t>
    </rPh>
    <rPh sb="67" eb="69">
      <t>チュウシ</t>
    </rPh>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</si>
  <si>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</si>
  <si>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</si>
  <si>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</si>
  <si>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</si>
  <si>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</si>
  <si>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</si>
  <si>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</si>
  <si>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29年度単年度の指数では、個人市民税の増等による標準財政規模の増加や、算定基礎となる公債費の減少などの影響により、平成28年度単年度の指数より0.2ポイント改善したが、3か年平均値は0.4ポイント上昇した。将来負担比率は類似団体内平均を上回る水準となっているものの、減少傾向が続いており、平成29年度は、公共施設整備基金の積み増し等による算定基礎となる将来的な負担の減少や、個人市民税の増等による標準財政規模の増加などの影響により、前年度から1.2ポイント改善した。今後も、施設の老朽化に伴う更新対応のための地方債発行などが見込まれる状況であるが、引き続き地方債発行額と元利償還額のバランスを注視し、ストックとフローの両面から将来負担を捉えた財政運営に努めていく必要がある。</t>
    <rPh sb="109" eb="111">
      <t>ジョウショウ</t>
    </rPh>
    <rPh sb="221" eb="223">
      <t>エイキョウ</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</si>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</sst>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E419-4DF1-AA45-FC09F11257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30662</c:v>
                </c:pt>
                <c:pt idx="1">
                  <c:v>23167</c:v>
                </c:pt>
                <c:pt idx="2">
                  <c:v>29359</c:v>
                </c:pt>
                <c:pt idx="3">
                  <c:v>29626</c:v>
                </c:pt>
                <c:pt idx="4">
                  <c:v>31693</c:v>
                </c:pt>
              </c:numCache>
            </c:numRef>
          </c:val>
          <c:smooth val="0"/>
          <c:extLst>
            <c:ext xmlns:c16="http://schemas.microsoft.com/office/drawing/2014/chart" uri="{C3380CC4-5D6E-409C-BE32-E72D297353CC}">
              <c16:uniqueId val="{00000001-E419-4DF1-AA45-FC09F11257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5.68</c:v>
                </c:pt>
                <c:pt idx="1">
                  <c:v>5.74</c:v>
                </c:pt>
                <c:pt idx="2">
                  <c:v>6.83</c:v>
                </c:pt>
                <c:pt idx="3">
                  <c:v>5.54</c:v>
                </c:pt>
                <c:pt idx="4">
                  <c:v>5.23</c:v>
                </c:pt>
              </c:numCache>
            </c:numRef>
          </c:val>
          <c:extLst>
            <c:ext xmlns:c16="http://schemas.microsoft.com/office/drawing/2014/chart" uri="{C3380CC4-5D6E-409C-BE32-E72D297353CC}">
              <c16:uniqueId val="{00000000-9072-4EE6-98DE-D10A75EA56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10.33</c:v>
                </c:pt>
                <c:pt idx="1">
                  <c:v>11.27</c:v>
                </c:pt>
                <c:pt idx="2">
                  <c:v>10.55</c:v>
                </c:pt>
                <c:pt idx="3">
                  <c:v>10.46</c:v>
                </c:pt>
                <c:pt idx="4">
                  <c:v>10.38</c:v>
                </c:pt>
              </c:numCache>
            </c:numRef>
          </c:val>
          <c:extLst>
            <c:ext xmlns:c16="http://schemas.microsoft.com/office/drawing/2014/chart" uri="{C3380CC4-5D6E-409C-BE32-E72D297353CC}">
              <c16:uniqueId val="{00000001-9072-4EE6-98DE-D10A75EA56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c:v>
                </c:pt>
                <c:pt idx="1">
                  <c:v>0.87</c:v>
                </c:pt>
                <c:pt idx="2">
                  <c:v>0.61</c:v>
                </c:pt>
                <c:pt idx="3">
                  <c:v>-1.22</c:v>
                </c:pt>
                <c:pt idx="4">
                  <c:v>-0.26</c:v>
                </c:pt>
              </c:numCache>
            </c:numRef>
          </c:val>
          <c:smooth val="0"/>
          <c:extLst>
            <c:ext xmlns:c16="http://schemas.microsoft.com/office/drawing/2014/chart" uri="{C3380CC4-5D6E-409C-BE32-E72D297353CC}">
              <c16:uniqueId val="{00000002-9072-4EE6-98DE-D10A75EA56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C0-4175-9C25-3E79A6C3DF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C0-4175-9C25-3E79A6C3DF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C0-4175-9C25-3E79A6C3DF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C0-4175-9C25-3E79A6C3DFD1}"/>
            </c:ext>
          </c:extLst>
        </c:ser>
        <c:ser>
          <c:idx val="4"/>
          <c:order val="4"/>
          <c:tx>
            <c:strRef>
              <c:f>データシート!$A$31</c:f>
              <c:strCache>
                <c:ptCount val="1"/>
                <c:pt idx="0">
                  <c:v>上尾市後期高齢者医療特別会計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0.08</c:v>
                </c:pt>
                <c:pt idx="4">
                  <c:v>#N/A</c:v>
                </c:pt>
                <c:pt idx="5">
                  <c:v>0</c:v>
                </c:pt>
                <c:pt idx="6">
                  <c:v>#N/A</c:v>
                </c:pt>
                <c:pt idx="7">
                  <c:v>0.1</c:v>
                </c:pt>
                <c:pt idx="8">
                  <c:v>#N/A</c:v>
                </c:pt>
                <c:pt idx="9">
                  <c:v>0</c:v>
                </c:pt>
              </c:numCache>
            </c:numRef>
          </c:val>
          <c:extLst>
            <c:ext xmlns:c16="http://schemas.microsoft.com/office/drawing/2014/chart" uri="{C3380CC4-5D6E-409C-BE32-E72D297353CC}">
              <c16:uniqueId val="{00000004-6DC0-4175-9C25-3E79A6C3DFD1}"/>
            </c:ext>
          </c:extLst>
        </c:ser>
        <c:ser>
          <c:idx val="5"/>
          <c:order val="5"/>
          <c:tx>
            <c:strRef>
              <c:f>データシート!$A$32</c:f>
              <c:strCache>
                <c:ptCount val="1"/>
                <c:pt idx="0">
                  <c:v>上尾市公共下水道事業特別会計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0.34</c:v>
                </c:pt>
                <c:pt idx="4">
                  <c:v>#N/A</c:v>
                </c:pt>
                <c:pt idx="5">
                  <c:v>0.49</c:v>
                </c:pt>
                <c:pt idx="6">
                  <c:v>#N/A</c:v>
                </c:pt>
                <c:pt idx="7">
                  <c:v>0.78</c:v>
                </c:pt>
                <c:pt idx="8">
                  <c:v>#N/A</c:v>
                </c:pt>
                <c:pt idx="9">
                  <c:v>0.36</c:v>
                </c:pt>
              </c:numCache>
            </c:numRef>
          </c:val>
          <c:extLst>
            <c:ext xmlns:c16="http://schemas.microsoft.com/office/drawing/2014/chart" uri="{C3380CC4-5D6E-409C-BE32-E72D297353CC}">
              <c16:uniqueId val="{00000005-6DC0-4175-9C25-3E79A6C3DFD1}"/>
            </c:ext>
          </c:extLst>
        </c:ser>
        <c:ser>
          <c:idx val="6"/>
          <c:order val="6"/>
          <c:tx>
            <c:strRef>
              <c:f>データシート!$A$33</c:f>
              <c:strCache>
                <c:ptCount val="1"/>
                <c:pt idx="0">
                  <c:v>上尾市介護保険特別会計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1.1100000000000001</c:v>
                </c:pt>
                <c:pt idx="2">
                  <c:v>#N/A</c:v>
                </c:pt>
                <c:pt idx="3">
                  <c:v>1.01</c:v>
                </c:pt>
                <c:pt idx="4">
                  <c:v>#N/A</c:v>
                </c:pt>
                <c:pt idx="5">
                  <c:v>1.1599999999999999</c:v>
                </c:pt>
                <c:pt idx="6">
                  <c:v>#N/A</c:v>
                </c:pt>
                <c:pt idx="7">
                  <c:v>2.62</c:v>
                </c:pt>
                <c:pt idx="8">
                  <c:v>#N/A</c:v>
                </c:pt>
                <c:pt idx="9">
                  <c:v>1.44</c:v>
                </c:pt>
              </c:numCache>
            </c:numRef>
          </c:val>
          <c:extLst>
            <c:ext xmlns:c16="http://schemas.microsoft.com/office/drawing/2014/chart" uri="{C3380CC4-5D6E-409C-BE32-E72D297353CC}">
              <c16:uniqueId val="{00000006-6DC0-4175-9C25-3E79A6C3DFD1}"/>
            </c:ext>
          </c:extLst>
        </c:ser>
        <c:ser>
          <c:idx val="7"/>
          <c:order val="7"/>
          <c:tx>
            <c:strRef>
              <c:f>データシート!$A$34</c:f>
              <c:strCache>
                <c:ptCount val="1"/>
                <c:pt idx="0">
                  <c:v>上尾市国民健康保険特別会計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2.0299999999999998</c:v>
                </c:pt>
                <c:pt idx="2">
                  <c:v>#N/A</c:v>
                </c:pt>
                <c:pt idx="3">
                  <c:v>3.13</c:v>
                </c:pt>
                <c:pt idx="4">
                  <c:v>#N/A</c:v>
                </c:pt>
                <c:pt idx="5">
                  <c:v>2.58</c:v>
                </c:pt>
                <c:pt idx="6">
                  <c:v>#N/A</c:v>
                </c:pt>
                <c:pt idx="7">
                  <c:v>2.56</c:v>
                </c:pt>
                <c:pt idx="8">
                  <c:v>#N/A</c:v>
                </c:pt>
                <c:pt idx="9">
                  <c:v>1.44</c:v>
                </c:pt>
              </c:numCache>
            </c:numRef>
          </c:val>
          <c:extLst>
            <c:ext xmlns:c16="http://schemas.microsoft.com/office/drawing/2014/chart" uri="{C3380CC4-5D6E-409C-BE32-E72D297353CC}">
              <c16:uniqueId val="{00000007-6DC0-4175-9C25-3E79A6C3DF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5.67</c:v>
                </c:pt>
                <c:pt idx="2">
                  <c:v>#N/A</c:v>
                </c:pt>
                <c:pt idx="3">
                  <c:v>5.74</c:v>
                </c:pt>
                <c:pt idx="4">
                  <c:v>#N/A</c:v>
                </c:pt>
                <c:pt idx="5">
                  <c:v>6.82</c:v>
                </c:pt>
                <c:pt idx="6">
                  <c:v>#N/A</c:v>
                </c:pt>
                <c:pt idx="7">
                  <c:v>5.53</c:v>
                </c:pt>
                <c:pt idx="8">
                  <c:v>#N/A</c:v>
                </c:pt>
                <c:pt idx="9">
                  <c:v>5.22</c:v>
                </c:pt>
              </c:numCache>
            </c:numRef>
          </c:val>
          <c:extLst>
            <c:ext xmlns:c16="http://schemas.microsoft.com/office/drawing/2014/chart" uri="{C3380CC4-5D6E-409C-BE32-E72D297353CC}">
              <c16:uniqueId val="{00000008-6DC0-4175-9C25-3E79A6C3DFD1}"/>
            </c:ext>
          </c:extLst>
        </c:ser>
        <c:ser>
          <c:idx val="9"/>
          <c:order val="9"/>
          <c:tx>
            <c:strRef>
              <c:f>データシート!$A$36</c:f>
              <c:strCache>
                <c:ptCount val="1"/>
                <c:pt idx="0">
                  <c:v>上尾市水道事業会計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11.71</c:v>
                </c:pt>
                <c:pt idx="2">
                  <c:v>#N/A</c:v>
                </c:pt>
                <c:pt idx="3">
                  <c:v>11.19</c:v>
                </c:pt>
                <c:pt idx="4">
                  <c:v>#N/A</c:v>
                </c:pt>
                <c:pt idx="5">
                  <c:v>10.84</c:v>
                </c:pt>
                <c:pt idx="6">
                  <c:v>#N/A</c:v>
                </c:pt>
                <c:pt idx="7">
                  <c:v>9.6199999999999992</c:v>
                </c:pt>
                <c:pt idx="8">
                  <c:v>#N/A</c:v>
                </c:pt>
                <c:pt idx="9">
                  <c:v>8.83</c:v>
                </c:pt>
              </c:numCache>
            </c:numRef>
          </c:val>
          <c:extLst>
            <c:ext xmlns:c16="http://schemas.microsoft.com/office/drawing/2014/chart" uri="{C3380CC4-5D6E-409C-BE32-E72D297353CC}">
              <c16:uniqueId val="{00000009-6DC0-4175-9C25-3E79A6C3DF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5569</c:v>
                </c:pt>
                <c:pt idx="5">
                  <c:v>5860</c:v>
                </c:pt>
                <c:pt idx="8">
                  <c:v>5451</c:v>
                </c:pt>
                <c:pt idx="11">
                  <c:v>5631</c:v>
                </c:pt>
                <c:pt idx="14">
                  <c:v>5480</c:v>
                </c:pt>
              </c:numCache>
            </c:numRef>
          </c:val>
          <c:extLst>
            <c:ext xmlns:c16="http://schemas.microsoft.com/office/drawing/2014/chart" uri="{C3380CC4-5D6E-409C-BE32-E72D297353CC}">
              <c16:uniqueId val="{00000000-5240-40B0-A85C-E0498FF934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40-40B0-A85C-E0498FF934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40-40B0-A85C-E0498FF934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40-40B0-A85C-E0498FF934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524</c:v>
                </c:pt>
                <c:pt idx="3">
                  <c:v>375</c:v>
                </c:pt>
                <c:pt idx="6">
                  <c:v>531</c:v>
                </c:pt>
                <c:pt idx="9">
                  <c:v>571</c:v>
                </c:pt>
                <c:pt idx="12">
                  <c:v>473</c:v>
                </c:pt>
              </c:numCache>
            </c:numRef>
          </c:val>
          <c:extLst>
            <c:ext xmlns:c16="http://schemas.microsoft.com/office/drawing/2014/chart" uri="{C3380CC4-5D6E-409C-BE32-E72D297353CC}">
              <c16:uniqueId val="{00000004-5240-40B0-A85C-E0498FF934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40-40B0-A85C-E0498FF934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40-40B0-A85C-E0498FF934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6446</c:v>
                </c:pt>
                <c:pt idx="3">
                  <c:v>6497</c:v>
                </c:pt>
                <c:pt idx="6">
                  <c:v>6455</c:v>
                </c:pt>
                <c:pt idx="9">
                  <c:v>6560</c:v>
                </c:pt>
                <c:pt idx="12">
                  <c:v>6448</c:v>
                </c:pt>
              </c:numCache>
            </c:numRef>
          </c:val>
          <c:extLst>
            <c:ext xmlns:c16="http://schemas.microsoft.com/office/drawing/2014/chart" uri="{C3380CC4-5D6E-409C-BE32-E72D297353CC}">
              <c16:uniqueId val="{00000007-5240-40B0-A85C-E0498FF9347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1401</c:v>
                </c:pt>
                <c:pt idx="2">
                  <c:v>#N/A</c:v>
                </c:pt>
                <c:pt idx="3">
                  <c:v>#N/A</c:v>
                </c:pt>
                <c:pt idx="4">
                  <c:v>1012</c:v>
                </c:pt>
                <c:pt idx="5">
                  <c:v>#N/A</c:v>
                </c:pt>
                <c:pt idx="6">
                  <c:v>#N/A</c:v>
                </c:pt>
                <c:pt idx="7">
                  <c:v>1535</c:v>
                </c:pt>
                <c:pt idx="8">
                  <c:v>#N/A</c:v>
                </c:pt>
                <c:pt idx="9">
                  <c:v>#N/A</c:v>
                </c:pt>
                <c:pt idx="10">
                  <c:v>1500</c:v>
                </c:pt>
                <c:pt idx="11">
                  <c:v>#N/A</c:v>
                </c:pt>
                <c:pt idx="12">
                  <c:v>#N/A</c:v>
                </c:pt>
                <c:pt idx="13">
                  <c:v>1441</c:v>
                </c:pt>
                <c:pt idx="14">
                  <c:v>#N/A</c:v>
                </c:pt>
              </c:numCache>
            </c:numRef>
          </c:val>
          <c:smooth val="0"/>
          <c:extLst>
            <c:ext xmlns:c16="http://schemas.microsoft.com/office/drawing/2014/chart" uri="{C3380CC4-5D6E-409C-BE32-E72D297353CC}">
              <c16:uniqueId val="{00000008-5240-40B0-A85C-E0498FF9347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44376</c:v>
                </c:pt>
                <c:pt idx="5">
                  <c:v>44848</c:v>
                </c:pt>
                <c:pt idx="8">
                  <c:v>44951</c:v>
                </c:pt>
                <c:pt idx="11">
                  <c:v>45519</c:v>
                </c:pt>
                <c:pt idx="14">
                  <c:v>45504</c:v>
                </c:pt>
              </c:numCache>
            </c:numRef>
          </c:val>
          <c:extLst>
            <c:ext xmlns:c16="http://schemas.microsoft.com/office/drawing/2014/chart" uri="{C3380CC4-5D6E-409C-BE32-E72D297353CC}">
              <c16:uniqueId val="{00000000-F4FB-4AAF-AB64-9AA10CAF5D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13361</c:v>
                </c:pt>
                <c:pt idx="5">
                  <c:v>13787</c:v>
                </c:pt>
                <c:pt idx="8">
                  <c:v>12825</c:v>
                </c:pt>
                <c:pt idx="11">
                  <c:v>12563</c:v>
                </c:pt>
                <c:pt idx="14">
                  <c:v>12656</c:v>
                </c:pt>
              </c:numCache>
            </c:numRef>
          </c:val>
          <c:extLst>
            <c:ext xmlns:c16="http://schemas.microsoft.com/office/drawing/2014/chart" uri="{C3380CC4-5D6E-409C-BE32-E72D297353CC}">
              <c16:uniqueId val="{00000001-F4FB-4AAF-AB64-9AA10CAF5D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7349</c:v>
                </c:pt>
                <c:pt idx="5">
                  <c:v>7681</c:v>
                </c:pt>
                <c:pt idx="8">
                  <c:v>7401</c:v>
                </c:pt>
                <c:pt idx="11">
                  <c:v>7779</c:v>
                </c:pt>
                <c:pt idx="14">
                  <c:v>8247</c:v>
                </c:pt>
              </c:numCache>
            </c:numRef>
          </c:val>
          <c:extLst>
            <c:ext xmlns:c16="http://schemas.microsoft.com/office/drawing/2014/chart" uri="{C3380CC4-5D6E-409C-BE32-E72D297353CC}">
              <c16:uniqueId val="{00000002-F4FB-4AAF-AB64-9AA10CAF5D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FB-4AAF-AB64-9AA10CAF5D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FB-4AAF-AB64-9AA10CAF5D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FB-4AAF-AB64-9AA10CAF5D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10461</c:v>
                </c:pt>
                <c:pt idx="3">
                  <c:v>9877</c:v>
                </c:pt>
                <c:pt idx="6">
                  <c:v>8443</c:v>
                </c:pt>
                <c:pt idx="9">
                  <c:v>8481</c:v>
                </c:pt>
                <c:pt idx="12">
                  <c:v>8213</c:v>
                </c:pt>
              </c:numCache>
            </c:numRef>
          </c:val>
          <c:extLst>
            <c:ext xmlns:c16="http://schemas.microsoft.com/office/drawing/2014/chart" uri="{C3380CC4-5D6E-409C-BE32-E72D297353CC}">
              <c16:uniqueId val="{00000006-F4FB-4AAF-AB64-9AA10CAF5D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4FB-4AAF-AB64-9AA10CAF5D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6667</c:v>
                </c:pt>
                <c:pt idx="3">
                  <c:v>5812</c:v>
                </c:pt>
                <c:pt idx="6">
                  <c:v>5426</c:v>
                </c:pt>
                <c:pt idx="9">
                  <c:v>5596</c:v>
                </c:pt>
                <c:pt idx="12">
                  <c:v>5985</c:v>
                </c:pt>
              </c:numCache>
            </c:numRef>
          </c:val>
          <c:extLst>
            <c:ext xmlns:c16="http://schemas.microsoft.com/office/drawing/2014/chart" uri="{C3380CC4-5D6E-409C-BE32-E72D297353CC}">
              <c16:uniqueId val="{00000008-F4FB-4AAF-AB64-9AA10CAF5D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2436</c:v>
                </c:pt>
                <c:pt idx="3">
                  <c:v>1757</c:v>
                </c:pt>
                <c:pt idx="6">
                  <c:v>811</c:v>
                </c:pt>
                <c:pt idx="9">
                  <c:v>0</c:v>
                </c:pt>
                <c:pt idx="12">
                  <c:v>0</c:v>
                </c:pt>
              </c:numCache>
            </c:numRef>
          </c:val>
          <c:extLst>
            <c:ext xmlns:c16="http://schemas.microsoft.com/office/drawing/2014/chart" uri="{C3380CC4-5D6E-409C-BE32-E72D297353CC}">
              <c16:uniqueId val="{00000009-F4FB-4AAF-AB64-9AA10CAF5D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60785</c:v>
                </c:pt>
                <c:pt idx="3">
                  <c:v>60168</c:v>
                </c:pt>
                <c:pt idx="6">
                  <c:v>60260</c:v>
                </c:pt>
                <c:pt idx="9">
                  <c:v>60210</c:v>
                </c:pt>
                <c:pt idx="12">
                  <c:v>60311</c:v>
                </c:pt>
              </c:numCache>
            </c:numRef>
          </c:val>
          <c:extLst>
            <c:ext xmlns:c16="http://schemas.microsoft.com/office/drawing/2014/chart" uri="{C3380CC4-5D6E-409C-BE32-E72D297353CC}">
              <c16:uniqueId val="{0000000A-F4FB-4AAF-AB64-9AA10CAF5D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15263</c:v>
                </c:pt>
                <c:pt idx="2">
                  <c:v>#N/A</c:v>
                </c:pt>
                <c:pt idx="3">
                  <c:v>#N/A</c:v>
                </c:pt>
                <c:pt idx="4">
                  <c:v>11299</c:v>
                </c:pt>
                <c:pt idx="5">
                  <c:v>#N/A</c:v>
                </c:pt>
                <c:pt idx="6">
                  <c:v>#N/A</c:v>
                </c:pt>
                <c:pt idx="7">
                  <c:v>9764</c:v>
                </c:pt>
                <c:pt idx="8">
                  <c:v>#N/A</c:v>
                </c:pt>
                <c:pt idx="9">
                  <c:v>#N/A</c:v>
                </c:pt>
                <c:pt idx="10">
                  <c:v>8426</c:v>
                </c:pt>
                <c:pt idx="11">
                  <c:v>#N/A</c:v>
                </c:pt>
                <c:pt idx="12">
                  <c:v>#N/A</c:v>
                </c:pt>
                <c:pt idx="13">
                  <c:v>8103</c:v>
                </c:pt>
                <c:pt idx="14">
                  <c:v>#N/A</c:v>
                </c:pt>
              </c:numCache>
            </c:numRef>
          </c:val>
          <c:smooth val="0"/>
          <c:extLst>
            <c:ext xmlns:c16="http://schemas.microsoft.com/office/drawing/2014/chart" uri="{C3380CC4-5D6E-409C-BE32-E72D297353CC}">
              <c16:uniqueId val="{0000000B-F4FB-4AAF-AB64-9AA10CAF5D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3895</c:v>
                </c:pt>
                <c:pt idx="1">
                  <c:v>3898</c:v>
                </c:pt>
                <c:pt idx="2">
                  <c:v>3901</c:v>
                </c:pt>
              </c:numCache>
            </c:numRef>
          </c:val>
          <c:extLst>
            <c:ext xmlns:c16="http://schemas.microsoft.com/office/drawing/2014/chart" uri="{C3380CC4-5D6E-409C-BE32-E72D297353CC}">
              <c16:uniqueId val="{00000000-9C70-431B-983F-9659DC9220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C70-431B-983F-9659DC9220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2364</c:v>
                </c:pt>
                <c:pt idx="1">
                  <c:v>2723</c:v>
                </c:pt>
                <c:pt idx="2">
                  <c:v>2985</c:v>
                </c:pt>
              </c:numCache>
            </c:numRef>
          </c:val>
          <c:extLst>
            <c:ext xmlns:c16="http://schemas.microsoft.com/office/drawing/2014/chart" uri="{C3380CC4-5D6E-409C-BE32-E72D297353CC}">
              <c16:uniqueId val="{00000002-9C70-431B-983F-9659DC9220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{5C759334-1214-4FA8-BF9A-E22142A0DD8A}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8B7-4A9D-B105-8B4E588686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{CA5062FE-901B-4C17-97E7-DA952C8E278A}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B7-4A9D-B105-8B4E588686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{8500EA65-F0EF-491C-BAC7-F7EF71D721DB}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B7-4A9D-B105-8B4E588686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{5E8CEF4F-8D0D-43DD-888B-F01EBA7AD72B}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B7-4A9D-B105-8B4E588686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{8F7038C7-66A9-4A16-BB30-22C69D661B97}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B7-4A9D-B105-8B4E5886866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{901ABD93-7796-40FB-A11D-A2A402AD799F}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8B7-4A9D-B105-8B4E5886866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{F6645073-CF29-495B-8DB3-33016FFE46C9}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8B7-4A9D-B105-8B4E5886866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{F8C9C6BD-5BF8-4C02-AF3E-41923D98D4B9}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8B7-4A9D-B105-8B4E5886866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{17FDC6D0-5905-4838-9396-4A5883553B38}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8B7-4A9D-B105-8B4E588686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64.900000000000006</c:v>
                </c:pt>
              </c:numCache>
            </c:numRef>
          </c:xVal>
          <c:yVal>
            <c:numRef>
              <c:f>公会計指標分析・財政指標組合せ分析表!$BP$51:$DC$51</c:f>
              <c:numCache>
                <c:formatCode>#,##0.0;"▲ "#,##0.0</c:formatCode>
                <c:ptCount val="40"/>
                <c:pt idx="24">
                  <c:v>25.2</c:v>
                </c:pt>
              </c:numCache>
            </c:numRef>
          </c:yVal>
          <c:smooth val="0"/>
          <c:extLst>
            <c:ext xmlns:c16="http://schemas.microsoft.com/office/drawing/2014/chart" uri="{C3380CC4-5D6E-409C-BE32-E72D297353CC}">
              <c16:uniqueId val="{00000009-18B7-4A9D-B105-8B4E588686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{94595224-7FAB-44DE-8F77-7F8CBE8D4EBE}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8B7-4A9D-B105-8B4E588686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{DA5CA015-CAC5-4181-8931-A5FA600E7EB4}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B7-4A9D-B105-8B4E588686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{97EA08AB-9F49-48A9-B7F7-D554DE5A7CC4}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B7-4A9D-B105-8B4E588686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{6F209AA5-8078-4B7D-9ACE-A740E02075E2}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B7-4A9D-B105-8B4E588686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{8E3E5610-DE24-4632-B84E-F9C412C815D2}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B7-4A9D-B105-8B4E5886866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{2F2FB0EE-64D3-4ADA-856F-1C523B9364AE}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8B7-4A9D-B105-8B4E5886866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{9CB349F4-3847-472A-978B-F0BDCC91D207}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8B7-4A9D-B105-8B4E58868668}"/>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{F2D87D3D-A2C2-47F5-BF80-CF3EFC5BC8F0}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8B7-4A9D-B105-8B4E5886866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{CFBF7205-E070-41DF-958E-CBF7FCD06A8F}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8B7-4A9D-B105-8B4E588686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16.600000000000001</c:v>
                </c:pt>
              </c:numCache>
            </c:numRef>
          </c:yVal>
          <c:smooth val="0"/>
          <c:extLst>
            <c:ext xmlns:c16="http://schemas.microsoft.com/office/drawing/2014/chart" uri="{C3380CC4-5D6E-409C-BE32-E72D297353CC}">
              <c16:uniqueId val="{00000013-18B7-4A9D-B105-8B4E58868668}"/>
            </c:ext>
          </c:extLst>
        </c:ser>
        <c:dLbls>
          <c:showLegendKey val="0"/>
          <c:showVal val="1"/>
          <c:showCatName val="0"/>
          <c:showSerName val="0"/>
          <c:showPercent val="0"/>
          <c:showBubbleSize val="0"/>
        </c:dLbls>
        <c:axId val="46179840"/>
        <c:axId val="46181760"/>
      </c:scatterChart>
      <c:valAx>
        <c:axId val="46179840"/>
        <c:scaling>
          <c:orientation val="minMax"/>
          <c:max val="65.5"/>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6.700000000000003"/>
          <c:min val="1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{ECF3814A-B797-45C9-B8CB-2003DD0D9FBE}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AB6-4D9E-A3CD-536D740E74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{4A822135-1309-4126-A850-72523B5E846C}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B6-4D9E-A3CD-536D740E74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{92A14AE2-B571-4A84-A9C4-4B35FFFCBE37}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B6-4D9E-A3CD-536D740E74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{92AAC4DC-5578-4A60-B04B-9949EDB8FBFE}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B6-4D9E-A3CD-536D740E74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{0C2AAC1E-5F00-48ED-A6D8-CFCFB9BC4B71}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B6-4D9E-A3CD-536D740E74A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{F2FC4A60-91F4-4AA3-89FF-85ECF97A92E3}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AB6-4D9E-A3CD-536D740E74A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{88051C7C-9B67-42D8-85F2-B752DF35CBE1}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AB6-4D9E-A3CD-536D740E74A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{63CCA292-1417-4622-A901-C6BA440184DF}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AB6-4D9E-A3CD-536D740E74A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{3A270F96-1254-4ED3-9834-AEB4BA6080CD}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AB6-4D9E-A3CD-536D740E74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c:v>
                </c:pt>
                <c:pt idx="16">
                  <c:v>4</c:v>
                </c:pt>
                <c:pt idx="24">
                  <c:v>4</c:v>
                </c:pt>
                <c:pt idx="32">
                  <c:v>4.4000000000000004</c:v>
                </c:pt>
              </c:numCache>
            </c:numRef>
          </c:xVal>
          <c:yVal>
            <c:numRef>
              <c:f>公会計指標分析・財政指標組合せ分析表!$BP$73:$DC$73</c:f>
              <c:numCache>
                <c:formatCode>#,##0.0;"▲ "#,##0.0</c:formatCode>
                <c:ptCount val="40"/>
                <c:pt idx="0">
                  <c:v>46.4</c:v>
                </c:pt>
                <c:pt idx="8">
                  <c:v>34.9</c:v>
                </c:pt>
                <c:pt idx="16">
                  <c:v>29.4</c:v>
                </c:pt>
                <c:pt idx="24">
                  <c:v>25.2</c:v>
                </c:pt>
                <c:pt idx="32">
                  <c:v>24</c:v>
                </c:pt>
              </c:numCache>
            </c:numRef>
          </c:yVal>
          <c:smooth val="0"/>
          <c:extLst>
            <c:ext xmlns:c16="http://schemas.microsoft.com/office/drawing/2014/chart" uri="{C3380CC4-5D6E-409C-BE32-E72D297353CC}">
              <c16:uniqueId val="{00000009-1AB6-4D9E-A3CD-536D740E74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{C49AAC81-5EBB-4359-8C7C-5C3BEA14853F}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AB6-4D9E-A3CD-536D740E74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{FCD2AA74-2385-4A6B-804D-B0A7CC2D591E}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B6-4D9E-A3CD-536D740E74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{D7660318-F045-40BC-8ABB-075BE0DC89BE}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B6-4D9E-A3CD-536D740E74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{8F97C506-AFC7-4E57-8FEF-3D76008C38EC}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B6-4D9E-A3CD-536D740E74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{09BF0267-7B13-491C-837F-06AB2A454CAC}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B6-4D9E-A3CD-536D740E74A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{22D624B5-A6C5-469D-A3CD-02440F81A13A}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AB6-4D9E-A3CD-536D740E74A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{9FC09BF7-1A69-416B-86EF-469599779771}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AB6-4D9E-A3CD-536D740E74A4}"/>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{F128E68E-3111-4831-B0B1-81F3098D98C3}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AB6-4D9E-A3CD-536D740E74A4}"/>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{3BCE2188-116D-4FE0-BE94-C4F1839A892E}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AB6-4D9E-A3CD-536D740E74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1AB6-4D9E-A3CD-536D740E74A4}"/>
            </c:ext>
          </c:extLst>
        </c:ser>
        <c:dLbls>
          <c:showLegendKey val="0"/>
          <c:showVal val="1"/>
          <c:showCatName val="0"/>
          <c:showSerName val="0"/>
          <c:showPercent val="0"/>
          <c:showBubbleSize val="0"/>
        </c:dLbls>
        <c:axId val="84219776"/>
        <c:axId val="84234240"/>
      </c:scatterChart>
      <c:valAx>
        <c:axId val="84219776"/>
        <c:scaling>
          <c:orientation val="minMax"/>
          <c:max val="6.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元利償還金等の額は平成</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年度をピークに減少傾向にある。平成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年度は斎場整備事業債元利償還金の減</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億円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などにより、前年度に比べ</a:t>
          </a:r>
          <a:r>
            <a:rPr kumimoji="1" lang="en-US" altLang="ja-JP" sz="1400">
              <a:solidFill>
                <a:sysClr val="windowText" lastClr="000000"/>
              </a:solidFill>
              <a:latin typeface="ＭＳ ゴシック" pitchFamily="49" charset="-128"/>
              <a:ea typeface="ＭＳ ゴシック" pitchFamily="49" charset="-128"/>
            </a:rPr>
            <a:t>1.1</a:t>
          </a:r>
          <a:r>
            <a:rPr kumimoji="1" lang="ja-JP" altLang="en-US" sz="1400">
              <a:solidFill>
                <a:sysClr val="windowText" lastClr="000000"/>
              </a:solidFill>
              <a:latin typeface="ＭＳ ゴシック" pitchFamily="49" charset="-128"/>
              <a:ea typeface="ＭＳ ゴシック" pitchFamily="49" charset="-128"/>
            </a:rPr>
            <a:t>億円減となった。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今後も新規発行債の精査を行うなど、公債費の適正化に努める。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将来負担比率（分子）は、平成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年以降減少している。平成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年度は公共施設整備基金の</a:t>
          </a:r>
        </a:p>
        <a:p>
          <a:r>
            <a:rPr kumimoji="1" lang="ja-JP" altLang="en-US" sz="1400">
              <a:solidFill>
                <a:sysClr val="windowText" lastClr="000000"/>
              </a:solidFill>
              <a:latin typeface="ＭＳ ゴシック" pitchFamily="49" charset="-128"/>
              <a:ea typeface="ＭＳ ゴシック" pitchFamily="49" charset="-128"/>
            </a:rPr>
            <a:t>積み増しなどに伴い、将来負担額が減となった。</a:t>
          </a:r>
        </a:p>
        <a:p>
          <a:r>
            <a:rPr kumimoji="1" lang="ja-JP" altLang="en-US" sz="1400">
              <a:solidFill>
                <a:sysClr val="windowText" lastClr="000000"/>
              </a:solidFill>
              <a:latin typeface="ＭＳ ゴシック" pitchFamily="49" charset="-128"/>
              <a:ea typeface="ＭＳ ゴシック" pitchFamily="49" charset="-128"/>
            </a:rPr>
            <a:t>　引き続き、平成</a:t>
          </a:r>
          <a:r>
            <a:rPr kumimoji="1" lang="en-US" altLang="ja-JP" sz="1400">
              <a:solidFill>
                <a:sysClr val="windowText" lastClr="000000"/>
              </a:solidFill>
              <a:latin typeface="ＭＳ ゴシック" pitchFamily="49" charset="-128"/>
              <a:ea typeface="ＭＳ ゴシック" pitchFamily="49" charset="-128"/>
            </a:rPr>
            <a:t>25</a:t>
          </a:r>
          <a:r>
            <a:rPr kumimoji="1" lang="ja-JP" altLang="en-US" sz="1400">
              <a:solidFill>
                <a:sysClr val="windowText" lastClr="000000"/>
              </a:solidFill>
              <a:latin typeface="ＭＳ ゴシック" pitchFamily="49" charset="-128"/>
              <a:ea typeface="ＭＳ ゴシック" pitchFamily="49" charset="-128"/>
            </a:rPr>
            <a:t>年度に策定した</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財政規律ガイドライン</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に基づき、予算編成及び予算執行に留意し、未来へつなぐ財政基盤を確立していく。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埼玉県上尾市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福祉向上に繋がる事業を実施する団体への助成に伴い福祉基金を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百万円取り崩した一方、公共施設整備基金に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安定した財政運営を維持していくため、引き続き、基金残高を念頭に置いた財政運営に努める。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公共施設整備基金：公共施設の整備費用に充てる。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介護保険給付費等準備基金：介護保険法（平成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号）による保険給付及び地域支援事業に要する費用に不足を生じた場合の財源に充てる。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公共下水道管理基金：年度間における財源の調整を行い、公共下水道の健全な管理に資する。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一般廃棄物処理施設建設基金：一般廃棄物処理施設の建設に要する経費の財源に充てる。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社会福祉基金：社会福祉事業の推進に要する経費の財源に充てる。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公共施設整備基金：公共施設整備基金の運用から生じた利子を積み立てたほか、これまで整備してきた公共施設やインフラ資産の更新を見据え、今後その財源として活用していくため、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百万円を積み立てたことにる増加。</a:t>
          </a:r>
          <a:b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介護保険給付費等準備基金：介護給付費等に充当するための介護サービス給付費、審査支払手数料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百万円を取り崩した一方、前年度決算による保険料余剰金など</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公共施設整備基金：今後の公共施設の更新等に対応するため、年度末の当該基金残高を当該公共施設における前年度の減価償却累計額の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割程度の額となるよう努める。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財政調整基金の運用から生じた利子を積み立てたことにより、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今後の社会変動や緊急課題に的確に対応するほか、将来の償還財源の計画的な確保、金融市場からの信認の一層の向上を図る観点から、年度末の当該基金残高について、標準財政規模の１割程度を維持するよう努めること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市債管理基金は、満期一括償還地方債の元金償還に充てるために積立てを行うこととし、年度末の当該基金残高を満期一括償還額の年次割相当額と同程度となるよう努めることとする。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228,480
225,262
45.51
63,340,303
61,126,577
1,964,615
37,568,451
60,310,898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840612" y="4607971"/>
          <a:ext cx="45630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類似団体と比較し高い水準にある。平成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月に上尾市公共施設等総合管理計画を策定しており、当計画の方針に基づいて施設の維持管理を進めていく。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3758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31900" y="66802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37581"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31900" y="62484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37581"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31900" y="58166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37581"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31900" y="53848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37581"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375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xdr:cNvCxnSpPr/>
      </xdr:nvCxnSpPr>
      <xdr:spPr>
        <a:xfrm flipV="1">
          <a:off x="455104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xdr:cNvSpPr txBox="1"/>
      </xdr:nvSpPr>
      <xdr:spPr>
        <a:xfrm>
          <a:off x="460375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xdr:cNvCxnSpPr/>
      </xdr:nvCxnSpPr>
      <xdr:spPr>
        <a:xfrm>
          <a:off x="446405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xdr:cNvSpPr txBox="1"/>
      </xdr:nvSpPr>
      <xdr:spPr>
        <a:xfrm>
          <a:off x="460375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xdr:cNvCxnSpPr/>
      </xdr:nvCxnSpPr>
      <xdr:spPr>
        <a:xfrm>
          <a:off x="446405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xdr:cNvSpPr txBox="1"/>
      </xdr:nvSpPr>
      <xdr:spPr>
        <a:xfrm>
          <a:off x="460375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xdr:cNvSpPr/>
      </xdr:nvSpPr>
      <xdr:spPr>
        <a:xfrm>
          <a:off x="450215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3829050" y="58262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0" name="フローチャート: 判断 69"/>
        <xdr:cNvSpPr/>
      </xdr:nvSpPr>
      <xdr:spPr>
        <a:xfrm>
          <a:off x="3105150" y="60853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153543</xdr:rowOff>
    </xdr:from>
    <xdr:to>
      <xdr:col>19</xdr:col>
      <xdr:colOff>187325</xdr:colOff>
      <xdr:row>28</xdr:row>
      <xdr:rowOff>83693</xdr:rowOff>
    </xdr:to>
    <xdr:sp macro="" textlink="">
      <xdr:nvSpPr>
        <xdr:cNvPr id="76" name="楕円 75"/>
        <xdr:cNvSpPr/>
      </xdr:nvSpPr>
      <xdr:spPr>
        <a:xfrm>
          <a:off x="3829050" y="55542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3954</xdr:rowOff>
    </xdr:from>
    <xdr:ext cx="405111" cy="259045"/>
    <xdr:sp macro="" textlink="">
      <xdr:nvSpPr>
        <xdr:cNvPr id="77" name="n_1aveValue有形固定資産減価償却率"/>
        <xdr:cNvSpPr txBox="1"/>
      </xdr:nvSpPr>
      <xdr:spPr>
        <a:xfrm>
          <a:off x="3674119"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78" name="n_2aveValue有形固定資産減価償却率"/>
        <xdr:cNvSpPr txBox="1"/>
      </xdr:nvSpPr>
      <xdr:spPr>
        <a:xfrm>
          <a:off x="2962919"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100220</xdr:rowOff>
    </xdr:from>
    <xdr:ext cx="405111" cy="259045"/>
    <xdr:sp macro="" textlink="">
      <xdr:nvSpPr>
        <xdr:cNvPr id="79" name="n_1mainValue有形固定資産減価償却率"/>
        <xdr:cNvSpPr txBox="1"/>
      </xdr:nvSpPr>
      <xdr:spPr>
        <a:xfrm>
          <a:off x="3674119" y="532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1650576" y="4624642"/>
          <a:ext cx="125112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235388" y="4607971"/>
          <a:ext cx="7326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類似団体と比較し高い水準にある。今後とも、プライマリー・バランスに配慮した財政運営に努めていく。</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6" name="テキスト ボックス 95"/>
        <xdr:cNvSpPr txBox="1"/>
      </xdr:nvSpPr>
      <xdr:spPr>
        <a:xfrm>
          <a:off x="1041705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8" name="テキスト ボックス 97"/>
        <xdr:cNvSpPr txBox="1"/>
      </xdr:nvSpPr>
      <xdr:spPr>
        <a:xfrm>
          <a:off x="1041705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0" name="テキスト ボックス 99"/>
        <xdr:cNvSpPr txBox="1"/>
      </xdr:nvSpPr>
      <xdr:spPr>
        <a:xfrm>
          <a:off x="1041705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2" name="テキスト ボックス 101"/>
        <xdr:cNvSpPr txBox="1"/>
      </xdr:nvSpPr>
      <xdr:spPr>
        <a:xfrm>
          <a:off x="1041705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4" name="テキスト ボックス 103"/>
        <xdr:cNvSpPr txBox="1"/>
      </xdr:nvSpPr>
      <xdr:spPr>
        <a:xfrm>
          <a:off x="1041705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6" name="テキスト ボックス 105"/>
        <xdr:cNvSpPr txBox="1"/>
      </xdr:nvSpPr>
      <xdr:spPr>
        <a:xfrm>
          <a:off x="103657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3657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0" name="直線コネクタ 109"/>
        <xdr:cNvCxnSpPr/>
      </xdr:nvCxnSpPr>
      <xdr:spPr>
        <a:xfrm flipV="1">
          <a:off x="14079220"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1" name="債務償還可能年数最小値テキスト"/>
        <xdr:cNvSpPr txBox="1"/>
      </xdr:nvSpPr>
      <xdr:spPr>
        <a:xfrm>
          <a:off x="14131925"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2" name="直線コネクタ 111"/>
        <xdr:cNvCxnSpPr/>
      </xdr:nvCxnSpPr>
      <xdr:spPr>
        <a:xfrm>
          <a:off x="14001750" y="6803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3" name="債務償還可能年数最大値テキスト"/>
        <xdr:cNvSpPr txBox="1"/>
      </xdr:nvSpPr>
      <xdr:spPr>
        <a:xfrm>
          <a:off x="14131925"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4" name="直線コネクタ 113"/>
        <xdr:cNvCxnSpPr/>
      </xdr:nvCxnSpPr>
      <xdr:spPr>
        <a:xfrm>
          <a:off x="14001750" y="533853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15" name="債務償還可能年数平均値テキスト"/>
        <xdr:cNvSpPr txBox="1"/>
      </xdr:nvSpPr>
      <xdr:spPr>
        <a:xfrm>
          <a:off x="14131925" y="5867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16" name="フローチャート: 判断 115"/>
        <xdr:cNvSpPr/>
      </xdr:nvSpPr>
      <xdr:spPr>
        <a:xfrm>
          <a:off x="14039850" y="58891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6803</xdr:rowOff>
    </xdr:from>
    <xdr:to>
      <xdr:col>76</xdr:col>
      <xdr:colOff>73025</xdr:colOff>
      <xdr:row>29</xdr:row>
      <xdr:rowOff>108403</xdr:rowOff>
    </xdr:to>
    <xdr:sp macro="" textlink="">
      <xdr:nvSpPr>
        <xdr:cNvPr id="122" name="楕円 121"/>
        <xdr:cNvSpPr/>
      </xdr:nvSpPr>
      <xdr:spPr>
        <a:xfrm>
          <a:off x="14039850" y="575037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29680</xdr:rowOff>
    </xdr:from>
    <xdr:ext cx="340478" cy="259045"/>
    <xdr:sp macro="" textlink="">
      <xdr:nvSpPr>
        <xdr:cNvPr id="123" name="債務償還可能年数該当値テキスト"/>
        <xdr:cNvSpPr txBox="1"/>
      </xdr:nvSpPr>
      <xdr:spPr>
        <a:xfrm>
          <a:off x="14131925" y="56018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228,480
225,262
45.51
63,340,303
61,126,577
1,964,615
37,568,451
60,310,898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040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494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4062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4450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327525" y="71037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4450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327525" y="58178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4450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3561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565525" y="65024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714625"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145415</xdr:rowOff>
    </xdr:from>
    <xdr:to>
      <xdr:col>20</xdr:col>
      <xdr:colOff>38100</xdr:colOff>
      <xdr:row>39</xdr:row>
      <xdr:rowOff>75565</xdr:rowOff>
    </xdr:to>
    <xdr:sp macro="" textlink="">
      <xdr:nvSpPr>
        <xdr:cNvPr id="70" name="楕円 69"/>
        <xdr:cNvSpPr/>
      </xdr:nvSpPr>
      <xdr:spPr>
        <a:xfrm>
          <a:off x="3565525" y="66605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105427</xdr:rowOff>
    </xdr:from>
    <xdr:ext cx="405111" cy="259045"/>
    <xdr:sp macro="" textlink="">
      <xdr:nvSpPr>
        <xdr:cNvPr id="71" name="n_1aveValue【道路】&#10;有形固定資産減価償却率"/>
        <xdr:cNvSpPr txBox="1"/>
      </xdr:nvSpPr>
      <xdr:spPr>
        <a:xfrm>
          <a:off x="341059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2" name="n_2aveValue【道路】&#10;有形固定資産減価償却率"/>
        <xdr:cNvSpPr txBox="1"/>
      </xdr:nvSpPr>
      <xdr:spPr>
        <a:xfrm>
          <a:off x="257239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66692</xdr:rowOff>
    </xdr:from>
    <xdr:ext cx="405111" cy="259045"/>
    <xdr:sp macro="" textlink="">
      <xdr:nvSpPr>
        <xdr:cNvPr id="73" name="n_1mainValue【道路】&#10;有形固定資産減価償却率"/>
        <xdr:cNvSpPr txBox="1"/>
      </xdr:nvSpPr>
      <xdr:spPr>
        <a:xfrm>
          <a:off x="341059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5777426"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5777426"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5777426"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5" name="直線コネクタ 94"/>
        <xdr:cNvCxnSpPr/>
      </xdr:nvCxnSpPr>
      <xdr:spPr>
        <a:xfrm flipV="1">
          <a:off x="9952990"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6" name="【道路】&#10;一人当たり延長最小値テキスト"/>
        <xdr:cNvSpPr txBox="1"/>
      </xdr:nvSpPr>
      <xdr:spPr>
        <a:xfrm>
          <a:off x="9991725"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97" name="直線コネクタ 96"/>
        <xdr:cNvCxnSpPr/>
      </xdr:nvCxnSpPr>
      <xdr:spPr>
        <a:xfrm>
          <a:off x="9874250" y="71580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98" name="【道路】&#10;一人当たり延長最大値テキスト"/>
        <xdr:cNvSpPr txBox="1"/>
      </xdr:nvSpPr>
      <xdr:spPr>
        <a:xfrm>
          <a:off x="9991725"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99" name="直線コネクタ 98"/>
        <xdr:cNvCxnSpPr/>
      </xdr:nvCxnSpPr>
      <xdr:spPr>
        <a:xfrm>
          <a:off x="9874250" y="59799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37111</xdr:rowOff>
    </xdr:from>
    <xdr:ext cx="469744" cy="259045"/>
    <xdr:sp macro="" textlink="">
      <xdr:nvSpPr>
        <xdr:cNvPr id="100" name="【道路】&#10;一人当たり延長平均値テキスト"/>
        <xdr:cNvSpPr txBox="1"/>
      </xdr:nvSpPr>
      <xdr:spPr>
        <a:xfrm>
          <a:off x="9991725" y="6895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1" name="フローチャート: 判断 100"/>
        <xdr:cNvSpPr/>
      </xdr:nvSpPr>
      <xdr:spPr>
        <a:xfrm>
          <a:off x="9912350" y="69166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2" name="フローチャート: 判断 101"/>
        <xdr:cNvSpPr/>
      </xdr:nvSpPr>
      <xdr:spPr>
        <a:xfrm>
          <a:off x="911225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3" name="フローチャート: 判断 102"/>
        <xdr:cNvSpPr/>
      </xdr:nvSpPr>
      <xdr:spPr>
        <a:xfrm>
          <a:off x="8270875" y="69440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81452</xdr:rowOff>
    </xdr:from>
    <xdr:to>
      <xdr:col>50</xdr:col>
      <xdr:colOff>165100</xdr:colOff>
      <xdr:row>41</xdr:row>
      <xdr:rowOff>11602</xdr:rowOff>
    </xdr:to>
    <xdr:sp macro="" textlink="">
      <xdr:nvSpPr>
        <xdr:cNvPr id="109" name="楕円 108"/>
        <xdr:cNvSpPr/>
      </xdr:nvSpPr>
      <xdr:spPr>
        <a:xfrm>
          <a:off x="9112250" y="69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155368</xdr:rowOff>
    </xdr:from>
    <xdr:ext cx="469744" cy="259045"/>
    <xdr:sp macro="" textlink="">
      <xdr:nvSpPr>
        <xdr:cNvPr id="110" name="n_1aveValue【道路】&#10;一人当たり延長"/>
        <xdr:cNvSpPr txBox="1"/>
      </xdr:nvSpPr>
      <xdr:spPr>
        <a:xfrm>
          <a:off x="8925002"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1" name="n_2aveValue【道路】&#10;一人当たり延長"/>
        <xdr:cNvSpPr txBox="1"/>
      </xdr:nvSpPr>
      <xdr:spPr>
        <a:xfrm>
          <a:off x="80963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2729</xdr:rowOff>
    </xdr:from>
    <xdr:ext cx="469744" cy="259045"/>
    <xdr:sp macro="" textlink="">
      <xdr:nvSpPr>
        <xdr:cNvPr id="112" name="n_1mainValue【道路】&#10;一人当たり延長"/>
        <xdr:cNvSpPr txBox="1"/>
      </xdr:nvSpPr>
      <xdr:spPr>
        <a:xfrm>
          <a:off x="8925002" y="703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4" name="テキスト ボックス 123"/>
        <xdr:cNvSpPr txBox="1"/>
      </xdr:nvSpPr>
      <xdr:spPr>
        <a:xfrm>
          <a:off x="4040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2" name="テキスト ボックス 131"/>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36" name="直線コネクタ 135"/>
        <xdr:cNvCxnSpPr/>
      </xdr:nvCxnSpPr>
      <xdr:spPr>
        <a:xfrm flipV="1">
          <a:off x="44062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37" name="【橋りょう・トンネル】&#10;有形固定資産減価償却率最小値テキスト"/>
        <xdr:cNvSpPr txBox="1"/>
      </xdr:nvSpPr>
      <xdr:spPr>
        <a:xfrm>
          <a:off x="44450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38" name="直線コネクタ 137"/>
        <xdr:cNvCxnSpPr/>
      </xdr:nvCxnSpPr>
      <xdr:spPr>
        <a:xfrm>
          <a:off x="4327525" y="110204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39" name="【橋りょう・トンネル】&#10;有形固定資産減価償却率最大値テキスト"/>
        <xdr:cNvSpPr txBox="1"/>
      </xdr:nvSpPr>
      <xdr:spPr>
        <a:xfrm>
          <a:off x="44450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0" name="直線コネクタ 139"/>
        <xdr:cNvCxnSpPr/>
      </xdr:nvCxnSpPr>
      <xdr:spPr>
        <a:xfrm>
          <a:off x="4327525" y="96793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1" name="【橋りょう・トンネル】&#10;有形固定資産減価償却率平均値テキスト"/>
        <xdr:cNvSpPr txBox="1"/>
      </xdr:nvSpPr>
      <xdr:spPr>
        <a:xfrm>
          <a:off x="44450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2" name="フローチャート: 判断 141"/>
        <xdr:cNvSpPr/>
      </xdr:nvSpPr>
      <xdr:spPr>
        <a:xfrm>
          <a:off x="43561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3" name="フローチャート: 判断 142"/>
        <xdr:cNvSpPr/>
      </xdr:nvSpPr>
      <xdr:spPr>
        <a:xfrm>
          <a:off x="3565525" y="101542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44" name="フローチャート: 判断 143"/>
        <xdr:cNvSpPr/>
      </xdr:nvSpPr>
      <xdr:spPr>
        <a:xfrm>
          <a:off x="2714625"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59690</xdr:rowOff>
    </xdr:from>
    <xdr:to>
      <xdr:col>20</xdr:col>
      <xdr:colOff>38100</xdr:colOff>
      <xdr:row>56</xdr:row>
      <xdr:rowOff>161290</xdr:rowOff>
    </xdr:to>
    <xdr:sp macro="" textlink="">
      <xdr:nvSpPr>
        <xdr:cNvPr id="150" name="楕円 149"/>
        <xdr:cNvSpPr/>
      </xdr:nvSpPr>
      <xdr:spPr>
        <a:xfrm>
          <a:off x="3565525" y="96608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131462</xdr:rowOff>
    </xdr:from>
    <xdr:ext cx="405111" cy="259045"/>
    <xdr:sp macro="" textlink="">
      <xdr:nvSpPr>
        <xdr:cNvPr id="151" name="n_1aveValue【橋りょう・トンネル】&#10;有形固定資産減価償却率"/>
        <xdr:cNvSpPr txBox="1"/>
      </xdr:nvSpPr>
      <xdr:spPr>
        <a:xfrm>
          <a:off x="341059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52" name="n_2aveValue【橋りょう・トンネル】&#10;有形固定資産減価償却率"/>
        <xdr:cNvSpPr txBox="1"/>
      </xdr:nvSpPr>
      <xdr:spPr>
        <a:xfrm>
          <a:off x="257239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6367</xdr:rowOff>
    </xdr:from>
    <xdr:ext cx="405111" cy="259045"/>
    <xdr:sp macro="" textlink="">
      <xdr:nvSpPr>
        <xdr:cNvPr id="153" name="n_1mainValue【橋りょう・トンネル】&#10;有形固定資産減価償却率"/>
        <xdr:cNvSpPr txBox="1"/>
      </xdr:nvSpPr>
      <xdr:spPr>
        <a:xfrm>
          <a:off x="341059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67" name="テキスト ボックス 166"/>
        <xdr:cNvSpPr txBox="1"/>
      </xdr:nvSpPr>
      <xdr:spPr>
        <a:xfrm>
          <a:off x="5777426"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571330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571330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571330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571330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77" name="直線コネクタ 176"/>
        <xdr:cNvCxnSpPr/>
      </xdr:nvCxnSpPr>
      <xdr:spPr>
        <a:xfrm flipV="1">
          <a:off x="9952990"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78" name="【橋りょう・トンネル】&#10;一人当たり有形固定資産（償却資産）額最小値テキスト"/>
        <xdr:cNvSpPr txBox="1"/>
      </xdr:nvSpPr>
      <xdr:spPr>
        <a:xfrm>
          <a:off x="9991725"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79" name="直線コネクタ 178"/>
        <xdr:cNvCxnSpPr/>
      </xdr:nvCxnSpPr>
      <xdr:spPr>
        <a:xfrm>
          <a:off x="9874250" y="1104320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0" name="【橋りょう・トンネル】&#10;一人当たり有形固定資産（償却資産）額最大値テキスト"/>
        <xdr:cNvSpPr txBox="1"/>
      </xdr:nvSpPr>
      <xdr:spPr>
        <a:xfrm>
          <a:off x="9991725"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81" name="直線コネクタ 180"/>
        <xdr:cNvCxnSpPr/>
      </xdr:nvCxnSpPr>
      <xdr:spPr>
        <a:xfrm>
          <a:off x="9874250" y="95574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82" name="【橋りょう・トンネル】&#10;一人当たり有形固定資産（償却資産）額平均値テキスト"/>
        <xdr:cNvSpPr txBox="1"/>
      </xdr:nvSpPr>
      <xdr:spPr>
        <a:xfrm>
          <a:off x="9991725"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83" name="フローチャート: 判断 182"/>
        <xdr:cNvSpPr/>
      </xdr:nvSpPr>
      <xdr:spPr>
        <a:xfrm>
          <a:off x="9912350" y="103961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84" name="フローチャート: 判断 183"/>
        <xdr:cNvSpPr/>
      </xdr:nvSpPr>
      <xdr:spPr>
        <a:xfrm>
          <a:off x="911225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85" name="フローチャート: 判断 184"/>
        <xdr:cNvSpPr/>
      </xdr:nvSpPr>
      <xdr:spPr>
        <a:xfrm>
          <a:off x="8270875" y="1041209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171285</xdr:rowOff>
    </xdr:from>
    <xdr:to>
      <xdr:col>50</xdr:col>
      <xdr:colOff>165100</xdr:colOff>
      <xdr:row>63</xdr:row>
      <xdr:rowOff>101435</xdr:rowOff>
    </xdr:to>
    <xdr:sp macro="" textlink="">
      <xdr:nvSpPr>
        <xdr:cNvPr id="191" name="楕円 190"/>
        <xdr:cNvSpPr/>
      </xdr:nvSpPr>
      <xdr:spPr>
        <a:xfrm>
          <a:off x="9112250" y="108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90431</xdr:rowOff>
    </xdr:from>
    <xdr:ext cx="534377" cy="259045"/>
    <xdr:sp macro="" textlink="">
      <xdr:nvSpPr>
        <xdr:cNvPr id="192" name="n_1aveValue【橋りょう・トンネル】&#10;一人当たり有形固定資産（償却資産）額"/>
        <xdr:cNvSpPr txBox="1"/>
      </xdr:nvSpPr>
      <xdr:spPr>
        <a:xfrm>
          <a:off x="8892686"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193" name="n_2aveValue【橋りょう・トンネル】&#10;一人当たり有形固定資産（償却資産）額"/>
        <xdr:cNvSpPr txBox="1"/>
      </xdr:nvSpPr>
      <xdr:spPr>
        <a:xfrm>
          <a:off x="80640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92562</xdr:rowOff>
    </xdr:from>
    <xdr:ext cx="534377" cy="259045"/>
    <xdr:sp macro="" textlink="">
      <xdr:nvSpPr>
        <xdr:cNvPr id="194" name="n_1mainValue【橋りょう・トンネル】&#10;一人当たり有形固定資産（償却資産）額"/>
        <xdr:cNvSpPr txBox="1"/>
      </xdr:nvSpPr>
      <xdr:spPr>
        <a:xfrm>
          <a:off x="8892686" y="108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239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9" name="正方形/長方形 21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0" name="正方形/長方形 21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1" name="正方形/長方形 22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2" name="正方形/長方形 22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3" name="正方形/長方形 22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4" name="正方形/長方形 22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5" name="正方形/長方形 22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6" name="正方形/長方形 225"/>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7" name="正方形/長方形 226"/>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8" name="正方形/長方形 227"/>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9" name="正方形/長方形 228"/>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0" name="正方形/長方形 229"/>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1" name="正方形/長方形 230"/>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2" name="正方形/長方形 231"/>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3" name="正方形/長方形 232"/>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4" name="正方形/長方形 233"/>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5" name="テキスト ボックス 234"/>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6" name="直線コネクタ 235"/>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7" name="テキスト ボックス 236"/>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38" name="直線コネクタ 237"/>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39" name="テキスト ボックス 238"/>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0" name="直線コネクタ 239"/>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1" name="テキスト ボックス 240"/>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2" name="直線コネクタ 241"/>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3" name="テキスト ボックス 242"/>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4" name="直線コネクタ 243"/>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5" name="テキスト ボックス 244"/>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6" name="直線コネクタ 245"/>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7" name="テキスト ボックス 246"/>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48" name="直線コネクタ 247"/>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49" name="テキスト ボックス 248"/>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0"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251" name="直線コネクタ 250"/>
        <xdr:cNvCxnSpPr/>
      </xdr:nvCxnSpPr>
      <xdr:spPr>
        <a:xfrm flipV="1">
          <a:off x="15509239"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252" name="【認定こども園・幼稚園・保育所】&#10;有形固定資産減価償却率最小値テキスト"/>
        <xdr:cNvSpPr txBox="1"/>
      </xdr:nvSpPr>
      <xdr:spPr>
        <a:xfrm>
          <a:off x="15547975"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253" name="直線コネクタ 252"/>
        <xdr:cNvCxnSpPr/>
      </xdr:nvCxnSpPr>
      <xdr:spPr>
        <a:xfrm>
          <a:off x="15420975" y="717613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254" name="【認定こども園・幼稚園・保育所】&#10;有形固定資産減価償却率最大値テキスト"/>
        <xdr:cNvSpPr txBox="1"/>
      </xdr:nvSpPr>
      <xdr:spPr>
        <a:xfrm>
          <a:off x="15547975"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255" name="直線コネクタ 254"/>
        <xdr:cNvCxnSpPr/>
      </xdr:nvCxnSpPr>
      <xdr:spPr>
        <a:xfrm>
          <a:off x="15420975" y="57778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256" name="【認定こども園・幼稚園・保育所】&#10;有形固定資産減価償却率平均値テキスト"/>
        <xdr:cNvSpPr txBox="1"/>
      </xdr:nvSpPr>
      <xdr:spPr>
        <a:xfrm>
          <a:off x="15547975"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257" name="フローチャート: 判断 256"/>
        <xdr:cNvSpPr/>
      </xdr:nvSpPr>
      <xdr:spPr>
        <a:xfrm>
          <a:off x="15459075"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258" name="フローチャート: 判断 257"/>
        <xdr:cNvSpPr/>
      </xdr:nvSpPr>
      <xdr:spPr>
        <a:xfrm>
          <a:off x="14658975"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259" name="フローチャート: 判断 258"/>
        <xdr:cNvSpPr/>
      </xdr:nvSpPr>
      <xdr:spPr>
        <a:xfrm>
          <a:off x="138176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0" name="テキスト ボックス 259"/>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1" name="テキスト ボックス 260"/>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2" name="テキスト ボックス 261"/>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3" name="テキスト ボックス 262"/>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4" name="テキスト ボックス 263"/>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265" name="楕円 264"/>
        <xdr:cNvSpPr/>
      </xdr:nvSpPr>
      <xdr:spPr>
        <a:xfrm>
          <a:off x="14658975"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27322</xdr:rowOff>
    </xdr:from>
    <xdr:ext cx="405111" cy="259045"/>
    <xdr:sp macro="" textlink="">
      <xdr:nvSpPr>
        <xdr:cNvPr id="266" name="n_1aveValue【認定こども園・幼稚園・保育所】&#10;有形固定資産減価償却率"/>
        <xdr:cNvSpPr txBox="1"/>
      </xdr:nvSpPr>
      <xdr:spPr>
        <a:xfrm>
          <a:off x="14504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267" name="n_2aveValue【認定こども園・幼稚園・保育所】&#10;有形固定資産減価償却率"/>
        <xdr:cNvSpPr txBox="1"/>
      </xdr:nvSpPr>
      <xdr:spPr>
        <a:xfrm>
          <a:off x="13675369"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30497</xdr:rowOff>
    </xdr:from>
    <xdr:ext cx="405111" cy="259045"/>
    <xdr:sp macro="" textlink="">
      <xdr:nvSpPr>
        <xdr:cNvPr id="268" name="n_1mainValue【認定こども園・幼稚園・保育所】&#10;有形固定資産減価償却率"/>
        <xdr:cNvSpPr txBox="1"/>
      </xdr:nvSpPr>
      <xdr:spPr>
        <a:xfrm>
          <a:off x="14504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69" name="正方形/長方形 268"/>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0" name="正方形/長方形 269"/>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1" name="正方形/長方形 270"/>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2" name="正方形/長方形 271"/>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3" name="正方形/長方形 272"/>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4" name="正方形/長方形 273"/>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5" name="正方形/長方形 274"/>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6" name="正方形/長方形 275"/>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7" name="テキスト ボックス 276"/>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78" name="直線コネクタ 277"/>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79" name="直線コネクタ 278"/>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80" name="テキスト ボックス 279"/>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1" name="直線コネクタ 280"/>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82" name="テキスト ボックス 281"/>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3" name="直線コネクタ 282"/>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84" name="テキスト ボックス 283"/>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5" name="直線コネクタ 284"/>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86" name="テキスト ボックス 285"/>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7" name="直線コネクタ 286"/>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88" name="テキスト ボックス 287"/>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9"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290" name="直線コネクタ 289"/>
        <xdr:cNvCxnSpPr/>
      </xdr:nvCxnSpPr>
      <xdr:spPr>
        <a:xfrm flipV="1">
          <a:off x="210559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291" name="【認定こども園・幼稚園・保育所】&#10;一人当たり面積最小値テキスト"/>
        <xdr:cNvSpPr txBox="1"/>
      </xdr:nvSpPr>
      <xdr:spPr>
        <a:xfrm>
          <a:off x="210947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292" name="直線コネクタ 291"/>
        <xdr:cNvCxnSpPr/>
      </xdr:nvCxnSpPr>
      <xdr:spPr>
        <a:xfrm>
          <a:off x="20977225" y="711250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293" name="【認定こども園・幼稚園・保育所】&#10;一人当たり面積最大値テキスト"/>
        <xdr:cNvSpPr txBox="1"/>
      </xdr:nvSpPr>
      <xdr:spPr>
        <a:xfrm>
          <a:off x="210947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294" name="直線コネクタ 293"/>
        <xdr:cNvCxnSpPr/>
      </xdr:nvCxnSpPr>
      <xdr:spPr>
        <a:xfrm>
          <a:off x="20977225" y="5882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134129</xdr:rowOff>
    </xdr:from>
    <xdr:ext cx="469744" cy="259045"/>
    <xdr:sp macro="" textlink="">
      <xdr:nvSpPr>
        <xdr:cNvPr id="295" name="【認定こども園・幼稚園・保育所】&#10;一人当たり面積平均値テキスト"/>
        <xdr:cNvSpPr txBox="1"/>
      </xdr:nvSpPr>
      <xdr:spPr>
        <a:xfrm>
          <a:off x="21094700" y="682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296" name="フローチャート: 判断 295"/>
        <xdr:cNvSpPr/>
      </xdr:nvSpPr>
      <xdr:spPr>
        <a:xfrm>
          <a:off x="210058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297" name="フローチャート: 判断 296"/>
        <xdr:cNvSpPr/>
      </xdr:nvSpPr>
      <xdr:spPr>
        <a:xfrm>
          <a:off x="20215225" y="68102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298" name="フローチャート: 判断 297"/>
        <xdr:cNvSpPr/>
      </xdr:nvSpPr>
      <xdr:spPr>
        <a:xfrm>
          <a:off x="19364325"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9" name="テキスト ボックス 298"/>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0" name="テキスト ボックス 299"/>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1" name="テキスト ボックス 300"/>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2" name="テキスト ボックス 301"/>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3" name="テキスト ボックス 302"/>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29972</xdr:rowOff>
    </xdr:from>
    <xdr:to>
      <xdr:col>112</xdr:col>
      <xdr:colOff>38100</xdr:colOff>
      <xdr:row>40</xdr:row>
      <xdr:rowOff>131572</xdr:rowOff>
    </xdr:to>
    <xdr:sp macro="" textlink="">
      <xdr:nvSpPr>
        <xdr:cNvPr id="304" name="楕円 303"/>
        <xdr:cNvSpPr/>
      </xdr:nvSpPr>
      <xdr:spPr>
        <a:xfrm>
          <a:off x="20215225" y="68879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70375</xdr:rowOff>
    </xdr:from>
    <xdr:ext cx="469744" cy="259045"/>
    <xdr:sp macro="" textlink="">
      <xdr:nvSpPr>
        <xdr:cNvPr id="305" name="n_1aveValue【認定こども園・幼稚園・保育所】&#10;一人当たり面積"/>
        <xdr:cNvSpPr txBox="1"/>
      </xdr:nvSpPr>
      <xdr:spPr>
        <a:xfrm>
          <a:off x="2002797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306" name="n_2aveValue【認定こども園・幼稚園・保育所】&#10;一人当たり面積"/>
        <xdr:cNvSpPr txBox="1"/>
      </xdr:nvSpPr>
      <xdr:spPr>
        <a:xfrm>
          <a:off x="1918977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122699</xdr:rowOff>
    </xdr:from>
    <xdr:ext cx="469744" cy="259045"/>
    <xdr:sp macro="" textlink="">
      <xdr:nvSpPr>
        <xdr:cNvPr id="307" name="n_1mainValue【認定こども園・幼稚園・保育所】&#10;一人当たり面積"/>
        <xdr:cNvSpPr txBox="1"/>
      </xdr:nvSpPr>
      <xdr:spPr>
        <a:xfrm>
          <a:off x="2002797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18" name="テキスト ボックス 317"/>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9" name="直線コネクタ 318"/>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0" name="テキスト ボックス 319"/>
        <xdr:cNvSpPr txBox="1"/>
      </xdr:nvSpPr>
      <xdr:spPr>
        <a:xfrm>
          <a:off x="1144286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1" name="直線コネクタ 320"/>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2" name="テキスト ボックス 321"/>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3" name="直線コネクタ 322"/>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4" name="テキスト ボックス 323"/>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5" name="直線コネクタ 324"/>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6" name="テキスト ボックス 325"/>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7" name="直線コネクタ 326"/>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8" name="テキスト ボックス 327"/>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9" name="直線コネクタ 328"/>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0" name="テキスト ボックス 329"/>
        <xdr:cNvSpPr txBox="1"/>
      </xdr:nvSpPr>
      <xdr:spPr>
        <a:xfrm>
          <a:off x="1144286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2" name="テキスト ボックス 331"/>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16328</xdr:rowOff>
    </xdr:from>
    <xdr:to>
      <xdr:col>85</xdr:col>
      <xdr:colOff>126364</xdr:colOff>
      <xdr:row>64</xdr:row>
      <xdr:rowOff>146957</xdr:rowOff>
    </xdr:to>
    <xdr:cxnSp macro="">
      <xdr:nvCxnSpPr>
        <xdr:cNvPr id="334" name="直線コネクタ 333"/>
        <xdr:cNvCxnSpPr/>
      </xdr:nvCxnSpPr>
      <xdr:spPr>
        <a:xfrm flipV="1">
          <a:off x="15509239" y="9960428"/>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335" name="【学校施設】&#10;有形固定資産減価償却率最小値テキスト"/>
        <xdr:cNvSpPr txBox="1"/>
      </xdr:nvSpPr>
      <xdr:spPr>
        <a:xfrm>
          <a:off x="15547975"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336" name="直線コネクタ 335"/>
        <xdr:cNvCxnSpPr/>
      </xdr:nvCxnSpPr>
      <xdr:spPr>
        <a:xfrm>
          <a:off x="15420975" y="111197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134455</xdr:rowOff>
    </xdr:from>
    <xdr:ext cx="405111" cy="259045"/>
    <xdr:sp macro="" textlink="">
      <xdr:nvSpPr>
        <xdr:cNvPr id="337" name="【学校施設】&#10;有形固定資産減価償却率最大値テキスト"/>
        <xdr:cNvSpPr txBox="1"/>
      </xdr:nvSpPr>
      <xdr:spPr>
        <a:xfrm>
          <a:off x="15547975" y="9735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16328</xdr:rowOff>
    </xdr:from>
    <xdr:to>
      <xdr:col>86</xdr:col>
      <xdr:colOff>25400</xdr:colOff>
      <xdr:row>58</xdr:row>
      <xdr:rowOff>16328</xdr:rowOff>
    </xdr:to>
    <xdr:cxnSp macro="">
      <xdr:nvCxnSpPr>
        <xdr:cNvPr id="338" name="直線コネクタ 337"/>
        <xdr:cNvCxnSpPr/>
      </xdr:nvCxnSpPr>
      <xdr:spPr>
        <a:xfrm>
          <a:off x="15420975" y="9960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339" name="【学校施設】&#10;有形固定資産減価償却率平均値テキスト"/>
        <xdr:cNvSpPr txBox="1"/>
      </xdr:nvSpPr>
      <xdr:spPr>
        <a:xfrm>
          <a:off x="15547975"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340" name="フローチャート: 判断 339"/>
        <xdr:cNvSpPr/>
      </xdr:nvSpPr>
      <xdr:spPr>
        <a:xfrm>
          <a:off x="15459075"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341" name="フローチャート: 判断 340"/>
        <xdr:cNvSpPr/>
      </xdr:nvSpPr>
      <xdr:spPr>
        <a:xfrm>
          <a:off x="14658975"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56969</xdr:rowOff>
    </xdr:from>
    <xdr:to>
      <xdr:col>76</xdr:col>
      <xdr:colOff>165100</xdr:colOff>
      <xdr:row>60</xdr:row>
      <xdr:rowOff>158569</xdr:rowOff>
    </xdr:to>
    <xdr:sp macro="" textlink="">
      <xdr:nvSpPr>
        <xdr:cNvPr id="342" name="フローチャート: 判断 341"/>
        <xdr:cNvSpPr/>
      </xdr:nvSpPr>
      <xdr:spPr>
        <a:xfrm>
          <a:off x="138176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163104</xdr:rowOff>
    </xdr:from>
    <xdr:to>
      <xdr:col>81</xdr:col>
      <xdr:colOff>101600</xdr:colOff>
      <xdr:row>56</xdr:row>
      <xdr:rowOff>93254</xdr:rowOff>
    </xdr:to>
    <xdr:sp macro="" textlink="">
      <xdr:nvSpPr>
        <xdr:cNvPr id="348" name="楕円 347"/>
        <xdr:cNvSpPr/>
      </xdr:nvSpPr>
      <xdr:spPr>
        <a:xfrm>
          <a:off x="14658975"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51724</xdr:rowOff>
    </xdr:from>
    <xdr:ext cx="405111" cy="259045"/>
    <xdr:sp macro="" textlink="">
      <xdr:nvSpPr>
        <xdr:cNvPr id="349" name="n_1aveValue【学校施設】&#10;有形固定資産減価償却率"/>
        <xdr:cNvSpPr txBox="1"/>
      </xdr:nvSpPr>
      <xdr:spPr>
        <a:xfrm>
          <a:off x="14504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3646</xdr:rowOff>
    </xdr:from>
    <xdr:ext cx="405111" cy="259045"/>
    <xdr:sp macro="" textlink="">
      <xdr:nvSpPr>
        <xdr:cNvPr id="350" name="n_2aveValue【学校施設】&#10;有形固定資産減価償却率"/>
        <xdr:cNvSpPr txBox="1"/>
      </xdr:nvSpPr>
      <xdr:spPr>
        <a:xfrm>
          <a:off x="13675369"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109781</xdr:rowOff>
    </xdr:from>
    <xdr:ext cx="405111" cy="259045"/>
    <xdr:sp macro="" textlink="">
      <xdr:nvSpPr>
        <xdr:cNvPr id="351" name="n_1mainValue【学校施設】&#10;有形固定資産減価償却率"/>
        <xdr:cNvSpPr txBox="1"/>
      </xdr:nvSpPr>
      <xdr:spPr>
        <a:xfrm>
          <a:off x="14504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2" name="テキスト ボックス 361"/>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3" name="直線コネクタ 362"/>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4" name="テキスト ボックス 363"/>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5" name="直線コネクタ 364"/>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6" name="テキスト ボックス 365"/>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7" name="直線コネクタ 366"/>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8" name="テキスト ボックス 367"/>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9" name="直線コネクタ 368"/>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0" name="テキスト ボックス 369"/>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374" name="直線コネクタ 373"/>
        <xdr:cNvCxnSpPr/>
      </xdr:nvCxnSpPr>
      <xdr:spPr>
        <a:xfrm flipV="1">
          <a:off x="210559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375" name="【学校施設】&#10;一人当たり面積最小値テキスト"/>
        <xdr:cNvSpPr txBox="1"/>
      </xdr:nvSpPr>
      <xdr:spPr>
        <a:xfrm>
          <a:off x="210947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376" name="直線コネクタ 375"/>
        <xdr:cNvCxnSpPr/>
      </xdr:nvCxnSpPr>
      <xdr:spPr>
        <a:xfrm>
          <a:off x="20977225" y="110249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377" name="【学校施設】&#10;一人当たり面積最大値テキスト"/>
        <xdr:cNvSpPr txBox="1"/>
      </xdr:nvSpPr>
      <xdr:spPr>
        <a:xfrm>
          <a:off x="210947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378" name="直線コネクタ 377"/>
        <xdr:cNvCxnSpPr/>
      </xdr:nvCxnSpPr>
      <xdr:spPr>
        <a:xfrm>
          <a:off x="20977225" y="94887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128338</xdr:rowOff>
    </xdr:from>
    <xdr:ext cx="469744" cy="259045"/>
    <xdr:sp macro="" textlink="">
      <xdr:nvSpPr>
        <xdr:cNvPr id="379" name="【学校施設】&#10;一人当たり面積平均値テキスト"/>
        <xdr:cNvSpPr txBox="1"/>
      </xdr:nvSpPr>
      <xdr:spPr>
        <a:xfrm>
          <a:off x="21094700" y="1075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380" name="フローチャート: 判断 379"/>
        <xdr:cNvSpPr/>
      </xdr:nvSpPr>
      <xdr:spPr>
        <a:xfrm>
          <a:off x="210058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381" name="フローチャート: 判断 380"/>
        <xdr:cNvSpPr/>
      </xdr:nvSpPr>
      <xdr:spPr>
        <a:xfrm>
          <a:off x="20215225" y="108067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382" name="フローチャート: 判断 381"/>
        <xdr:cNvSpPr/>
      </xdr:nvSpPr>
      <xdr:spPr>
        <a:xfrm>
          <a:off x="19364325"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3" name="テキスト ボックス 382"/>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87732</xdr:rowOff>
    </xdr:from>
    <xdr:to>
      <xdr:col>112</xdr:col>
      <xdr:colOff>38100</xdr:colOff>
      <xdr:row>64</xdr:row>
      <xdr:rowOff>17882</xdr:rowOff>
    </xdr:to>
    <xdr:sp macro="" textlink="">
      <xdr:nvSpPr>
        <xdr:cNvPr id="388" name="楕円 387"/>
        <xdr:cNvSpPr/>
      </xdr:nvSpPr>
      <xdr:spPr>
        <a:xfrm>
          <a:off x="20215225" y="1088908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123562</xdr:rowOff>
    </xdr:from>
    <xdr:ext cx="469744" cy="259045"/>
    <xdr:sp macro="" textlink="">
      <xdr:nvSpPr>
        <xdr:cNvPr id="389" name="n_1aveValue【学校施設】&#10;一人当たり面積"/>
        <xdr:cNvSpPr txBox="1"/>
      </xdr:nvSpPr>
      <xdr:spPr>
        <a:xfrm>
          <a:off x="2002797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390" name="n_2aveValue【学校施設】&#10;一人当たり面積"/>
        <xdr:cNvSpPr txBox="1"/>
      </xdr:nvSpPr>
      <xdr:spPr>
        <a:xfrm>
          <a:off x="1918977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9009</xdr:rowOff>
    </xdr:from>
    <xdr:ext cx="469744" cy="259045"/>
    <xdr:sp macro="" textlink="">
      <xdr:nvSpPr>
        <xdr:cNvPr id="391" name="n_1mainValue【学校施設】&#10;一人当たり面積"/>
        <xdr:cNvSpPr txBox="1"/>
      </xdr:nvSpPr>
      <xdr:spPr>
        <a:xfrm>
          <a:off x="20027977" y="1098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2" name="テキスト ボックス 401"/>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3" name="直線コネクタ 402"/>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4" name="テキスト ボックス 403"/>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5" name="直線コネクタ 404"/>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6" name="テキスト ボックス 405"/>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7" name="直線コネクタ 406"/>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8" name="テキスト ボックス 407"/>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9" name="直線コネクタ 408"/>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0" name="テキスト ボックス 409"/>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1" name="直線コネクタ 410"/>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2" name="テキスト ボックス 411"/>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3" name="直線コネクタ 412"/>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4" name="テキスト ボックス 413"/>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5"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416" name="直線コネクタ 415"/>
        <xdr:cNvCxnSpPr/>
      </xdr:nvCxnSpPr>
      <xdr:spPr>
        <a:xfrm flipV="1">
          <a:off x="15509239"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417" name="【児童館】&#10;有形固定資産減価償却率最小値テキスト"/>
        <xdr:cNvSpPr txBox="1"/>
      </xdr:nvSpPr>
      <xdr:spPr>
        <a:xfrm>
          <a:off x="15547975"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418" name="直線コネクタ 417"/>
        <xdr:cNvCxnSpPr/>
      </xdr:nvCxnSpPr>
      <xdr:spPr>
        <a:xfrm>
          <a:off x="15420975" y="148837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19" name="【児童館】&#10;有形固定資産減価償却率最大値テキスト"/>
        <xdr:cNvSpPr txBox="1"/>
      </xdr:nvSpPr>
      <xdr:spPr>
        <a:xfrm>
          <a:off x="1554797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0" name="直線コネクタ 419"/>
        <xdr:cNvCxnSpPr/>
      </xdr:nvCxnSpPr>
      <xdr:spPr>
        <a:xfrm>
          <a:off x="1542097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421" name="【児童館】&#10;有形固定資産減価償却率平均値テキスト"/>
        <xdr:cNvSpPr txBox="1"/>
      </xdr:nvSpPr>
      <xdr:spPr>
        <a:xfrm>
          <a:off x="15547975"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422" name="フローチャート: 判断 421"/>
        <xdr:cNvSpPr/>
      </xdr:nvSpPr>
      <xdr:spPr>
        <a:xfrm>
          <a:off x="15459075"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423" name="フローチャート: 判断 422"/>
        <xdr:cNvSpPr/>
      </xdr:nvSpPr>
      <xdr:spPr>
        <a:xfrm>
          <a:off x="14658975"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424" name="フローチャート: 判断 423"/>
        <xdr:cNvSpPr/>
      </xdr:nvSpPr>
      <xdr:spPr>
        <a:xfrm>
          <a:off x="138176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5" name="テキスト ボックス 424"/>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6" name="テキスト ボックス 425"/>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7" name="テキスト ボックス 426"/>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8" name="テキスト ボックス 427"/>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9" name="テキスト ボックス 428"/>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65405</xdr:rowOff>
    </xdr:from>
    <xdr:to>
      <xdr:col>81</xdr:col>
      <xdr:colOff>101600</xdr:colOff>
      <xdr:row>85</xdr:row>
      <xdr:rowOff>167005</xdr:rowOff>
    </xdr:to>
    <xdr:sp macro="" textlink="">
      <xdr:nvSpPr>
        <xdr:cNvPr id="430" name="楕円 429"/>
        <xdr:cNvSpPr/>
      </xdr:nvSpPr>
      <xdr:spPr>
        <a:xfrm>
          <a:off x="14658975"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53991</xdr:rowOff>
    </xdr:from>
    <xdr:ext cx="405111" cy="259045"/>
    <xdr:sp macro="" textlink="">
      <xdr:nvSpPr>
        <xdr:cNvPr id="431" name="n_1aveValue【児童館】&#10;有形固定資産減価償却率"/>
        <xdr:cNvSpPr txBox="1"/>
      </xdr:nvSpPr>
      <xdr:spPr>
        <a:xfrm>
          <a:off x="145040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23513</xdr:rowOff>
    </xdr:from>
    <xdr:ext cx="405111" cy="259045"/>
    <xdr:sp macro="" textlink="">
      <xdr:nvSpPr>
        <xdr:cNvPr id="432" name="n_2aveValue【児童館】&#10;有形固定資産減価償却率"/>
        <xdr:cNvSpPr txBox="1"/>
      </xdr:nvSpPr>
      <xdr:spPr>
        <a:xfrm>
          <a:off x="13675369"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158132</xdr:rowOff>
    </xdr:from>
    <xdr:ext cx="405111" cy="259045"/>
    <xdr:sp macro="" textlink="">
      <xdr:nvSpPr>
        <xdr:cNvPr id="433" name="n_1mainValue【児童館】&#10;有形固定資産減価償却率"/>
        <xdr:cNvSpPr txBox="1"/>
      </xdr:nvSpPr>
      <xdr:spPr>
        <a:xfrm>
          <a:off x="145040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2" name="テキスト ボックス 441"/>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3" name="直線コネクタ 442"/>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4" name="直線コネクタ 443"/>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5" name="テキスト ボックス 444"/>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6" name="直線コネクタ 445"/>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7" name="テキスト ボックス 446"/>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8" name="直線コネクタ 447"/>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9" name="テキスト ボックス 448"/>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0" name="直線コネクタ 449"/>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1" name="テキスト ボックス 450"/>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2" name="直線コネクタ 451"/>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3" name="テキスト ボックス 452"/>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4" name="直線コネクタ 453"/>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5" name="テキスト ボックス 454"/>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6"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457" name="直線コネクタ 456"/>
        <xdr:cNvCxnSpPr/>
      </xdr:nvCxnSpPr>
      <xdr:spPr>
        <a:xfrm flipV="1">
          <a:off x="210559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58" name="【児童館】&#10;一人当たり面積最小値テキスト"/>
        <xdr:cNvSpPr txBox="1"/>
      </xdr:nvSpPr>
      <xdr:spPr>
        <a:xfrm>
          <a:off x="210947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59" name="直線コネクタ 458"/>
        <xdr:cNvCxnSpPr/>
      </xdr:nvCxnSpPr>
      <xdr:spPr>
        <a:xfrm>
          <a:off x="20977225" y="1482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460" name="【児童館】&#10;一人当たり面積最大値テキスト"/>
        <xdr:cNvSpPr txBox="1"/>
      </xdr:nvSpPr>
      <xdr:spPr>
        <a:xfrm>
          <a:off x="210947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461" name="直線コネクタ 460"/>
        <xdr:cNvCxnSpPr/>
      </xdr:nvCxnSpPr>
      <xdr:spPr>
        <a:xfrm>
          <a:off x="20977225" y="13296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462" name="【児童館】&#10;一人当たり面積平均値テキスト"/>
        <xdr:cNvSpPr txBox="1"/>
      </xdr:nvSpPr>
      <xdr:spPr>
        <a:xfrm>
          <a:off x="210947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63" name="フローチャート: 判断 462"/>
        <xdr:cNvSpPr/>
      </xdr:nvSpPr>
      <xdr:spPr>
        <a:xfrm>
          <a:off x="210058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464" name="フローチャート: 判断 463"/>
        <xdr:cNvSpPr/>
      </xdr:nvSpPr>
      <xdr:spPr>
        <a:xfrm>
          <a:off x="20215225" y="14351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465" name="フローチャート: 判断 464"/>
        <xdr:cNvSpPr/>
      </xdr:nvSpPr>
      <xdr:spPr>
        <a:xfrm>
          <a:off x="19364325"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6" name="テキスト ボックス 465"/>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7" name="テキスト ボックス 466"/>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8" name="テキスト ボックス 467"/>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9" name="テキスト ボックス 468"/>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0" name="テキスト ボックス 469"/>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471" name="楕円 470"/>
        <xdr:cNvSpPr/>
      </xdr:nvSpPr>
      <xdr:spPr>
        <a:xfrm>
          <a:off x="20215225" y="141605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41927</xdr:rowOff>
    </xdr:from>
    <xdr:ext cx="469744" cy="259045"/>
    <xdr:sp macro="" textlink="">
      <xdr:nvSpPr>
        <xdr:cNvPr id="472" name="n_1aveValue【児童館】&#10;一人当たり面積"/>
        <xdr:cNvSpPr txBox="1"/>
      </xdr:nvSpPr>
      <xdr:spPr>
        <a:xfrm>
          <a:off x="2002797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473" name="n_2aveValue【児童館】&#10;一人当たり面積"/>
        <xdr:cNvSpPr txBox="1"/>
      </xdr:nvSpPr>
      <xdr:spPr>
        <a:xfrm>
          <a:off x="1918977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474" name="n_1mainValue【児童館】&#10;一人当たり面積"/>
        <xdr:cNvSpPr txBox="1"/>
      </xdr:nvSpPr>
      <xdr:spPr>
        <a:xfrm>
          <a:off x="2002797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5" name="テキスト ボックス 484"/>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7" name="テキスト ボックス 486"/>
        <xdr:cNvSpPr txBox="1"/>
      </xdr:nvSpPr>
      <xdr:spPr>
        <a:xfrm>
          <a:off x="1144286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5" name="テキスト ボックス 494"/>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499" name="直線コネクタ 498"/>
        <xdr:cNvCxnSpPr/>
      </xdr:nvCxnSpPr>
      <xdr:spPr>
        <a:xfrm flipV="1">
          <a:off x="15509239"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500" name="【公民館】&#10;有形固定資産減価償却率最小値テキスト"/>
        <xdr:cNvSpPr txBox="1"/>
      </xdr:nvSpPr>
      <xdr:spPr>
        <a:xfrm>
          <a:off x="15547975"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501" name="直線コネクタ 500"/>
        <xdr:cNvCxnSpPr/>
      </xdr:nvCxnSpPr>
      <xdr:spPr>
        <a:xfrm>
          <a:off x="15420975" y="185013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502" name="【公民館】&#10;有形固定資産減価償却率最大値テキスト"/>
        <xdr:cNvSpPr txBox="1"/>
      </xdr:nvSpPr>
      <xdr:spPr>
        <a:xfrm>
          <a:off x="15547975"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503" name="直線コネクタ 502"/>
        <xdr:cNvCxnSpPr/>
      </xdr:nvCxnSpPr>
      <xdr:spPr>
        <a:xfrm>
          <a:off x="15420975" y="174002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504" name="【公民館】&#10;有形固定資産減価償却率平均値テキスト"/>
        <xdr:cNvSpPr txBox="1"/>
      </xdr:nvSpPr>
      <xdr:spPr>
        <a:xfrm>
          <a:off x="15547975"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505" name="フローチャート: 判断 504"/>
        <xdr:cNvSpPr/>
      </xdr:nvSpPr>
      <xdr:spPr>
        <a:xfrm>
          <a:off x="15459075"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506" name="フローチャート: 判断 505"/>
        <xdr:cNvSpPr/>
      </xdr:nvSpPr>
      <xdr:spPr>
        <a:xfrm>
          <a:off x="14658975"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507" name="フローチャート: 判断 506"/>
        <xdr:cNvSpPr/>
      </xdr:nvSpPr>
      <xdr:spPr>
        <a:xfrm>
          <a:off x="138176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99695</xdr:rowOff>
    </xdr:from>
    <xdr:to>
      <xdr:col>81</xdr:col>
      <xdr:colOff>101600</xdr:colOff>
      <xdr:row>105</xdr:row>
      <xdr:rowOff>29845</xdr:rowOff>
    </xdr:to>
    <xdr:sp macro="" textlink="">
      <xdr:nvSpPr>
        <xdr:cNvPr id="513" name="楕円 512"/>
        <xdr:cNvSpPr/>
      </xdr:nvSpPr>
      <xdr:spPr>
        <a:xfrm>
          <a:off x="14658975"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33038</xdr:rowOff>
    </xdr:from>
    <xdr:ext cx="405111" cy="259045"/>
    <xdr:sp macro="" textlink="">
      <xdr:nvSpPr>
        <xdr:cNvPr id="514" name="n_1aveValue【公民館】&#10;有形固定資産減価償却率"/>
        <xdr:cNvSpPr txBox="1"/>
      </xdr:nvSpPr>
      <xdr:spPr>
        <a:xfrm>
          <a:off x="14504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42563</xdr:rowOff>
    </xdr:from>
    <xdr:ext cx="405111" cy="259045"/>
    <xdr:sp macro="" textlink="">
      <xdr:nvSpPr>
        <xdr:cNvPr id="515" name="n_2aveValue【公民館】&#10;有形固定資産減価償却率"/>
        <xdr:cNvSpPr txBox="1"/>
      </xdr:nvSpPr>
      <xdr:spPr>
        <a:xfrm>
          <a:off x="13675369"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20972</xdr:rowOff>
    </xdr:from>
    <xdr:ext cx="405111" cy="259045"/>
    <xdr:sp macro="" textlink="">
      <xdr:nvSpPr>
        <xdr:cNvPr id="516" name="n_1mainValue【公民館】&#10;有形固定資産減価償却率"/>
        <xdr:cNvSpPr txBox="1"/>
      </xdr:nvSpPr>
      <xdr:spPr>
        <a:xfrm>
          <a:off x="145040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5" name="テキスト ボックス 524"/>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6" name="直線コネクタ 525"/>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7" name="直線コネクタ 526"/>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8" name="テキスト ボックス 527"/>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9" name="直線コネクタ 528"/>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0" name="テキスト ボックス 529"/>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1" name="直線コネクタ 530"/>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2" name="テキスト ボックス 531"/>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3" name="直線コネクタ 532"/>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4" name="テキスト ボックス 533"/>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5" name="直線コネクタ 534"/>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6" name="テキスト ボックス 535"/>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540" name="直線コネクタ 539"/>
        <xdr:cNvCxnSpPr/>
      </xdr:nvCxnSpPr>
      <xdr:spPr>
        <a:xfrm flipV="1">
          <a:off x="210559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541" name="【公民館】&#10;一人当たり面積最小値テキスト"/>
        <xdr:cNvSpPr txBox="1"/>
      </xdr:nvSpPr>
      <xdr:spPr>
        <a:xfrm>
          <a:off x="210947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542" name="直線コネクタ 541"/>
        <xdr:cNvCxnSpPr/>
      </xdr:nvCxnSpPr>
      <xdr:spPr>
        <a:xfrm>
          <a:off x="20977225" y="186499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543" name="【公民館】&#10;一人当たり面積最大値テキスト"/>
        <xdr:cNvSpPr txBox="1"/>
      </xdr:nvSpPr>
      <xdr:spPr>
        <a:xfrm>
          <a:off x="210947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544" name="直線コネクタ 543"/>
        <xdr:cNvCxnSpPr/>
      </xdr:nvCxnSpPr>
      <xdr:spPr>
        <a:xfrm>
          <a:off x="20977225" y="171831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118127</xdr:rowOff>
    </xdr:from>
    <xdr:ext cx="469744" cy="259045"/>
    <xdr:sp macro="" textlink="">
      <xdr:nvSpPr>
        <xdr:cNvPr id="545" name="【公民館】&#10;一人当たり面積平均値テキスト"/>
        <xdr:cNvSpPr txBox="1"/>
      </xdr:nvSpPr>
      <xdr:spPr>
        <a:xfrm>
          <a:off x="210947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546" name="フローチャート: 判断 545"/>
        <xdr:cNvSpPr/>
      </xdr:nvSpPr>
      <xdr:spPr>
        <a:xfrm>
          <a:off x="210058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547" name="フローチャート: 判断 546"/>
        <xdr:cNvSpPr/>
      </xdr:nvSpPr>
      <xdr:spPr>
        <a:xfrm>
          <a:off x="20215225" y="179324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548" name="フローチャート: 判断 547"/>
        <xdr:cNvSpPr/>
      </xdr:nvSpPr>
      <xdr:spPr>
        <a:xfrm>
          <a:off x="19364325"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9" name="テキスト ボックス 548"/>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0" name="テキスト ボックス 549"/>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1" name="テキスト ボックス 550"/>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2" name="テキスト ボックス 551"/>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3" name="テキスト ボックス 552"/>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158750</xdr:rowOff>
    </xdr:from>
    <xdr:to>
      <xdr:col>112</xdr:col>
      <xdr:colOff>38100</xdr:colOff>
      <xdr:row>105</xdr:row>
      <xdr:rowOff>88900</xdr:rowOff>
    </xdr:to>
    <xdr:sp macro="" textlink="">
      <xdr:nvSpPr>
        <xdr:cNvPr id="554" name="楕円 553"/>
        <xdr:cNvSpPr/>
      </xdr:nvSpPr>
      <xdr:spPr>
        <a:xfrm>
          <a:off x="20215225" y="179895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48277</xdr:rowOff>
    </xdr:from>
    <xdr:ext cx="469744" cy="259045"/>
    <xdr:sp macro="" textlink="">
      <xdr:nvSpPr>
        <xdr:cNvPr id="555" name="n_1aveValue【公民館】&#10;一人当たり面積"/>
        <xdr:cNvSpPr txBox="1"/>
      </xdr:nvSpPr>
      <xdr:spPr>
        <a:xfrm>
          <a:off x="2002797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556" name="n_2aveValue【公民館】&#10;一人当たり面積"/>
        <xdr:cNvSpPr txBox="1"/>
      </xdr:nvSpPr>
      <xdr:spPr>
        <a:xfrm>
          <a:off x="1918977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80027</xdr:rowOff>
    </xdr:from>
    <xdr:ext cx="469744" cy="259045"/>
    <xdr:sp macro="" textlink="">
      <xdr:nvSpPr>
        <xdr:cNvPr id="557" name="n_1mainValue【公民館】&#10;一人当たり面積"/>
        <xdr:cNvSpPr txBox="1"/>
      </xdr:nvSpPr>
      <xdr:spPr>
        <a:xfrm>
          <a:off x="20027977"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類似団体と比較して有形固定資産減価償却率が高くなっている施設は、橋りょう・トンネル及び学校施設である。橋りょう・トンネルについては、平成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月に上尾市公共施設等総合管理計画を策定しており、当計画の方針に基づいて都市基盤施設の維持管理を進めていく。学校施設については、令和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年度に学校施設更新計画を策定予定であり、今後は当計画に基づいて学校施設の整備を進めていく。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228,480
225,262
45.51
63,340,303
61,126,577
1,964,615
37,568,451
60,310,898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040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494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4062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4450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327525" y="71913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4450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327525" y="57931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4450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3561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565525" y="66605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66692</xdr:rowOff>
    </xdr:from>
    <xdr:ext cx="405111" cy="259045"/>
    <xdr:sp macro="" textlink="">
      <xdr:nvSpPr>
        <xdr:cNvPr id="64" name="n_1aveValue【図書館】&#10;有形固定資産減価償却率"/>
        <xdr:cNvSpPr txBox="1"/>
      </xdr:nvSpPr>
      <xdr:spPr>
        <a:xfrm>
          <a:off x="341059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57785</xdr:rowOff>
    </xdr:from>
    <xdr:to>
      <xdr:col>15</xdr:col>
      <xdr:colOff>101600</xdr:colOff>
      <xdr:row>39</xdr:row>
      <xdr:rowOff>159385</xdr:rowOff>
    </xdr:to>
    <xdr:sp macro="" textlink="">
      <xdr:nvSpPr>
        <xdr:cNvPr id="65" name="フローチャート: 判断 64"/>
        <xdr:cNvSpPr/>
      </xdr:nvSpPr>
      <xdr:spPr>
        <a:xfrm>
          <a:off x="2714625"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4462</xdr:rowOff>
    </xdr:from>
    <xdr:ext cx="405111" cy="259045"/>
    <xdr:sp macro="" textlink="">
      <xdr:nvSpPr>
        <xdr:cNvPr id="66" name="n_2aveValue【図書館】&#10;有形固定資産減価償却率"/>
        <xdr:cNvSpPr txBox="1"/>
      </xdr:nvSpPr>
      <xdr:spPr>
        <a:xfrm>
          <a:off x="2572394"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2" name="楕円 71"/>
        <xdr:cNvSpPr/>
      </xdr:nvSpPr>
      <xdr:spPr>
        <a:xfrm>
          <a:off x="3565525" y="64204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23512</xdr:rowOff>
    </xdr:from>
    <xdr:ext cx="405111" cy="259045"/>
    <xdr:sp macro="" textlink="">
      <xdr:nvSpPr>
        <xdr:cNvPr id="73" name="n_1mainValue【図書館】&#10;有形固定資産減価償却率"/>
        <xdr:cNvSpPr txBox="1"/>
      </xdr:nvSpPr>
      <xdr:spPr>
        <a:xfrm>
          <a:off x="341059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58320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58320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58320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95" name="直線コネクタ 94"/>
        <xdr:cNvCxnSpPr/>
      </xdr:nvCxnSpPr>
      <xdr:spPr>
        <a:xfrm flipV="1">
          <a:off x="9952990"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6" name="【図書館】&#10;一人当たり面積最小値テキスト"/>
        <xdr:cNvSpPr txBox="1"/>
      </xdr:nvSpPr>
      <xdr:spPr>
        <a:xfrm>
          <a:off x="9991725"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97" name="直線コネクタ 96"/>
        <xdr:cNvCxnSpPr/>
      </xdr:nvCxnSpPr>
      <xdr:spPr>
        <a:xfrm>
          <a:off x="9874250" y="70485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98" name="【図書館】&#10;一人当たり面積最大値テキスト"/>
        <xdr:cNvSpPr txBox="1"/>
      </xdr:nvSpPr>
      <xdr:spPr>
        <a:xfrm>
          <a:off x="9991725"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99" name="直線コネクタ 98"/>
        <xdr:cNvCxnSpPr/>
      </xdr:nvCxnSpPr>
      <xdr:spPr>
        <a:xfrm>
          <a:off x="9874250" y="58369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0" name="【図書館】&#10;一人当たり面積平均値テキスト"/>
        <xdr:cNvSpPr txBox="1"/>
      </xdr:nvSpPr>
      <xdr:spPr>
        <a:xfrm>
          <a:off x="9991725"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1" name="フローチャート: 判断 100"/>
        <xdr:cNvSpPr/>
      </xdr:nvSpPr>
      <xdr:spPr>
        <a:xfrm>
          <a:off x="9912350" y="65633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2" name="フローチャート: 判断 101"/>
        <xdr:cNvSpPr/>
      </xdr:nvSpPr>
      <xdr:spPr>
        <a:xfrm>
          <a:off x="911225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74947</xdr:rowOff>
    </xdr:from>
    <xdr:ext cx="469744" cy="259045"/>
    <xdr:sp macro="" textlink="">
      <xdr:nvSpPr>
        <xdr:cNvPr id="103" name="n_1aveValue【図書館】&#10;一人当たり面積"/>
        <xdr:cNvSpPr txBox="1"/>
      </xdr:nvSpPr>
      <xdr:spPr>
        <a:xfrm>
          <a:off x="8925002"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116840</xdr:rowOff>
    </xdr:from>
    <xdr:to>
      <xdr:col>46</xdr:col>
      <xdr:colOff>38100</xdr:colOff>
      <xdr:row>39</xdr:row>
      <xdr:rowOff>46990</xdr:rowOff>
    </xdr:to>
    <xdr:sp macro="" textlink="">
      <xdr:nvSpPr>
        <xdr:cNvPr id="104" name="フローチャート: 判断 103"/>
        <xdr:cNvSpPr/>
      </xdr:nvSpPr>
      <xdr:spPr>
        <a:xfrm>
          <a:off x="8270875" y="66319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63517</xdr:rowOff>
    </xdr:from>
    <xdr:ext cx="469744" cy="259045"/>
    <xdr:sp macro="" textlink="">
      <xdr:nvSpPr>
        <xdr:cNvPr id="105" name="n_2aveValue【図書館】&#10;一人当たり面積"/>
        <xdr:cNvSpPr txBox="1"/>
      </xdr:nvSpPr>
      <xdr:spPr>
        <a:xfrm>
          <a:off x="80963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1" name="楕円 110"/>
        <xdr:cNvSpPr/>
      </xdr:nvSpPr>
      <xdr:spPr>
        <a:xfrm>
          <a:off x="911225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60977</xdr:rowOff>
    </xdr:from>
    <xdr:ext cx="469744" cy="259045"/>
    <xdr:sp macro="" textlink="">
      <xdr:nvSpPr>
        <xdr:cNvPr id="112" name="n_1mainValue【図書館】&#10;一人当たり面積"/>
        <xdr:cNvSpPr txBox="1"/>
      </xdr:nvSpPr>
      <xdr:spPr>
        <a:xfrm>
          <a:off x="8925002"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040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852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38" name="直線コネクタ 137"/>
        <xdr:cNvCxnSpPr/>
      </xdr:nvCxnSpPr>
      <xdr:spPr>
        <a:xfrm flipV="1">
          <a:off x="44062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39" name="【体育館・プール】&#10;有形固定資産減価償却率最小値テキスト"/>
        <xdr:cNvSpPr txBox="1"/>
      </xdr:nvSpPr>
      <xdr:spPr>
        <a:xfrm>
          <a:off x="44450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40" name="直線コネクタ 139"/>
        <xdr:cNvCxnSpPr/>
      </xdr:nvCxnSpPr>
      <xdr:spPr>
        <a:xfrm>
          <a:off x="4327525" y="1088299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41" name="【体育館・プール】&#10;有形固定資産減価償却率最大値テキスト"/>
        <xdr:cNvSpPr txBox="1"/>
      </xdr:nvSpPr>
      <xdr:spPr>
        <a:xfrm>
          <a:off x="44450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42" name="直線コネクタ 141"/>
        <xdr:cNvCxnSpPr/>
      </xdr:nvCxnSpPr>
      <xdr:spPr>
        <a:xfrm>
          <a:off x="4327525" y="96550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43" name="【体育館・プール】&#10;有形固定資産減価償却率平均値テキスト"/>
        <xdr:cNvSpPr txBox="1"/>
      </xdr:nvSpPr>
      <xdr:spPr>
        <a:xfrm>
          <a:off x="44450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44" name="フローチャート: 判断 143"/>
        <xdr:cNvSpPr/>
      </xdr:nvSpPr>
      <xdr:spPr>
        <a:xfrm>
          <a:off x="43561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45" name="フローチャート: 判断 144"/>
        <xdr:cNvSpPr/>
      </xdr:nvSpPr>
      <xdr:spPr>
        <a:xfrm>
          <a:off x="3565525" y="1013986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117039</xdr:rowOff>
    </xdr:from>
    <xdr:ext cx="405111" cy="259045"/>
    <xdr:sp macro="" textlink="">
      <xdr:nvSpPr>
        <xdr:cNvPr id="146" name="n_1aveValue【体育館・プール】&#10;有形固定資産減価償却率"/>
        <xdr:cNvSpPr txBox="1"/>
      </xdr:nvSpPr>
      <xdr:spPr>
        <a:xfrm>
          <a:off x="341059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17780</xdr:rowOff>
    </xdr:from>
    <xdr:to>
      <xdr:col>15</xdr:col>
      <xdr:colOff>101600</xdr:colOff>
      <xdr:row>59</xdr:row>
      <xdr:rowOff>119380</xdr:rowOff>
    </xdr:to>
    <xdr:sp macro="" textlink="">
      <xdr:nvSpPr>
        <xdr:cNvPr id="147" name="フローチャート: 判断 146"/>
        <xdr:cNvSpPr/>
      </xdr:nvSpPr>
      <xdr:spPr>
        <a:xfrm>
          <a:off x="2714625"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135907</xdr:rowOff>
    </xdr:from>
    <xdr:ext cx="405111" cy="259045"/>
    <xdr:sp macro="" textlink="">
      <xdr:nvSpPr>
        <xdr:cNvPr id="148" name="n_2aveValue【体育館・プール】&#10;有形固定資産減価償却率"/>
        <xdr:cNvSpPr txBox="1"/>
      </xdr:nvSpPr>
      <xdr:spPr>
        <a:xfrm>
          <a:off x="257239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54" name="楕円 153"/>
        <xdr:cNvSpPr/>
      </xdr:nvSpPr>
      <xdr:spPr>
        <a:xfrm>
          <a:off x="3565525" y="941977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120727</xdr:colOff>
      <xdr:row>53</xdr:row>
      <xdr:rowOff>108149</xdr:rowOff>
    </xdr:from>
    <xdr:ext cx="469744" cy="259045"/>
    <xdr:sp macro="" textlink="">
      <xdr:nvSpPr>
        <xdr:cNvPr id="155" name="n_1mainValue【体育館・プール】&#10;有形固定資産減価償却率"/>
        <xdr:cNvSpPr txBox="1"/>
      </xdr:nvSpPr>
      <xdr:spPr>
        <a:xfrm>
          <a:off x="337827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77" name="直線コネクタ 176"/>
        <xdr:cNvCxnSpPr/>
      </xdr:nvCxnSpPr>
      <xdr:spPr>
        <a:xfrm flipV="1">
          <a:off x="9952990"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78" name="【体育館・プール】&#10;一人当たり面積最小値テキスト"/>
        <xdr:cNvSpPr txBox="1"/>
      </xdr:nvSpPr>
      <xdr:spPr>
        <a:xfrm>
          <a:off x="9991725"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79" name="直線コネクタ 178"/>
        <xdr:cNvCxnSpPr/>
      </xdr:nvCxnSpPr>
      <xdr:spPr>
        <a:xfrm>
          <a:off x="9874250" y="108859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80" name="【体育館・プール】&#10;一人当たり面積最大値テキスト"/>
        <xdr:cNvSpPr txBox="1"/>
      </xdr:nvSpPr>
      <xdr:spPr>
        <a:xfrm>
          <a:off x="9991725"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81" name="直線コネクタ 180"/>
        <xdr:cNvCxnSpPr/>
      </xdr:nvCxnSpPr>
      <xdr:spPr>
        <a:xfrm>
          <a:off x="9874250" y="95829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25925</xdr:rowOff>
    </xdr:from>
    <xdr:ext cx="469744" cy="259045"/>
    <xdr:sp macro="" textlink="">
      <xdr:nvSpPr>
        <xdr:cNvPr id="182" name="【体育館・プール】&#10;一人当たり面積平均値テキスト"/>
        <xdr:cNvSpPr txBox="1"/>
      </xdr:nvSpPr>
      <xdr:spPr>
        <a:xfrm>
          <a:off x="9991725" y="1048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183" name="フローチャート: 判断 182"/>
        <xdr:cNvSpPr/>
      </xdr:nvSpPr>
      <xdr:spPr>
        <a:xfrm>
          <a:off x="9912350" y="105059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184" name="フローチャート: 判断 183"/>
        <xdr:cNvSpPr/>
      </xdr:nvSpPr>
      <xdr:spPr>
        <a:xfrm>
          <a:off x="911225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17035</xdr:rowOff>
    </xdr:from>
    <xdr:ext cx="469744" cy="259045"/>
    <xdr:sp macro="" textlink="">
      <xdr:nvSpPr>
        <xdr:cNvPr id="185" name="n_1aveValue【体育館・プール】&#10;一人当たり面積"/>
        <xdr:cNvSpPr txBox="1"/>
      </xdr:nvSpPr>
      <xdr:spPr>
        <a:xfrm>
          <a:off x="8925002"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148082</xdr:rowOff>
    </xdr:from>
    <xdr:to>
      <xdr:col>46</xdr:col>
      <xdr:colOff>38100</xdr:colOff>
      <xdr:row>62</xdr:row>
      <xdr:rowOff>78232</xdr:rowOff>
    </xdr:to>
    <xdr:sp macro="" textlink="">
      <xdr:nvSpPr>
        <xdr:cNvPr id="186" name="フローチャート: 判断 185"/>
        <xdr:cNvSpPr/>
      </xdr:nvSpPr>
      <xdr:spPr>
        <a:xfrm>
          <a:off x="8270875" y="106065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94759</xdr:rowOff>
    </xdr:from>
    <xdr:ext cx="469744" cy="259045"/>
    <xdr:sp macro="" textlink="">
      <xdr:nvSpPr>
        <xdr:cNvPr id="187" name="n_2aveValue【体育館・プール】&#10;一人当たり面積"/>
        <xdr:cNvSpPr txBox="1"/>
      </xdr:nvSpPr>
      <xdr:spPr>
        <a:xfrm>
          <a:off x="80963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193" name="楕円 192"/>
        <xdr:cNvSpPr/>
      </xdr:nvSpPr>
      <xdr:spPr>
        <a:xfrm>
          <a:off x="911225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76217</xdr:rowOff>
    </xdr:from>
    <xdr:ext cx="469744" cy="259045"/>
    <xdr:sp macro="" textlink="">
      <xdr:nvSpPr>
        <xdr:cNvPr id="194" name="n_1mainValue【体育館・プール】&#10;一人当たり面積"/>
        <xdr:cNvSpPr txBox="1"/>
      </xdr:nvSpPr>
      <xdr:spPr>
        <a:xfrm>
          <a:off x="8925002"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05" name="直線コネクタ 204"/>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06" name="テキスト ボックス 205"/>
        <xdr:cNvSpPr txBox="1"/>
      </xdr:nvSpPr>
      <xdr:spPr>
        <a:xfrm>
          <a:off x="40401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7" name="直線コネクタ 206"/>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8" name="テキスト ボックス 207"/>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9" name="直線コネクタ 208"/>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0" name="テキスト ボックス 209"/>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1" name="直線コネクタ 210"/>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2" name="テキスト ボックス 211"/>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3" name="直線コネクタ 212"/>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4" name="テキスト ボックス 213"/>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6" name="テキスト ボックス 215"/>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18" name="直線コネクタ 217"/>
        <xdr:cNvCxnSpPr/>
      </xdr:nvCxnSpPr>
      <xdr:spPr>
        <a:xfrm flipV="1">
          <a:off x="44062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19" name="【福祉施設】&#10;有形固定資産減価償却率最小値テキスト"/>
        <xdr:cNvSpPr txBox="1"/>
      </xdr:nvSpPr>
      <xdr:spPr>
        <a:xfrm>
          <a:off x="44450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20" name="直線コネクタ 219"/>
        <xdr:cNvCxnSpPr/>
      </xdr:nvCxnSpPr>
      <xdr:spPr>
        <a:xfrm>
          <a:off x="4327525" y="147237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1" name="【福祉施設】&#10;有形固定資産減価償却率最大値テキスト"/>
        <xdr:cNvSpPr txBox="1"/>
      </xdr:nvSpPr>
      <xdr:spPr>
        <a:xfrm>
          <a:off x="44450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2" name="直線コネクタ 221"/>
        <xdr:cNvCxnSpPr/>
      </xdr:nvCxnSpPr>
      <xdr:spPr>
        <a:xfrm>
          <a:off x="4327525" y="133540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23" name="【福祉施設】&#10;有形固定資産減価償却率平均値テキスト"/>
        <xdr:cNvSpPr txBox="1"/>
      </xdr:nvSpPr>
      <xdr:spPr>
        <a:xfrm>
          <a:off x="44450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24" name="フローチャート: 判断 223"/>
        <xdr:cNvSpPr/>
      </xdr:nvSpPr>
      <xdr:spPr>
        <a:xfrm>
          <a:off x="43561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25" name="フローチャート: 判断 224"/>
        <xdr:cNvSpPr/>
      </xdr:nvSpPr>
      <xdr:spPr>
        <a:xfrm>
          <a:off x="3565525" y="138442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74947</xdr:rowOff>
    </xdr:from>
    <xdr:ext cx="405111" cy="259045"/>
    <xdr:sp macro="" textlink="">
      <xdr:nvSpPr>
        <xdr:cNvPr id="226" name="n_1aveValue【福祉施設】&#10;有形固定資産減価償却率"/>
        <xdr:cNvSpPr txBox="1"/>
      </xdr:nvSpPr>
      <xdr:spPr>
        <a:xfrm>
          <a:off x="341059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15875</xdr:rowOff>
    </xdr:from>
    <xdr:to>
      <xdr:col>15</xdr:col>
      <xdr:colOff>101600</xdr:colOff>
      <xdr:row>81</xdr:row>
      <xdr:rowOff>117475</xdr:rowOff>
    </xdr:to>
    <xdr:sp macro="" textlink="">
      <xdr:nvSpPr>
        <xdr:cNvPr id="227" name="フローチャート: 判断 226"/>
        <xdr:cNvSpPr/>
      </xdr:nvSpPr>
      <xdr:spPr>
        <a:xfrm>
          <a:off x="2714625"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134002</xdr:rowOff>
    </xdr:from>
    <xdr:ext cx="405111" cy="259045"/>
    <xdr:sp macro="" textlink="">
      <xdr:nvSpPr>
        <xdr:cNvPr id="228" name="n_2aveValue【福祉施設】&#10;有形固定資産減価償却率"/>
        <xdr:cNvSpPr txBox="1"/>
      </xdr:nvSpPr>
      <xdr:spPr>
        <a:xfrm>
          <a:off x="257239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9" name="テキスト ボックス 228"/>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234" name="楕円 233"/>
        <xdr:cNvSpPr/>
      </xdr:nvSpPr>
      <xdr:spPr>
        <a:xfrm>
          <a:off x="3565525" y="138804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85741</xdr:rowOff>
    </xdr:from>
    <xdr:ext cx="405111" cy="259045"/>
    <xdr:sp macro="" textlink="">
      <xdr:nvSpPr>
        <xdr:cNvPr id="235" name="n_1mainValue【福祉施設】&#10;有形固定資産減価償却率"/>
        <xdr:cNvSpPr txBox="1"/>
      </xdr:nvSpPr>
      <xdr:spPr>
        <a:xfrm>
          <a:off x="341059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4" name="テキスト ボックス 243"/>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6" name="直線コネクタ 245"/>
        <xdr:cNvCxnSpPr/>
      </xdr:nvCxnSpPr>
      <xdr:spPr>
        <a:xfrm>
          <a:off x="6280150" y="14913429"/>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7" name="テキスト ボックス 246"/>
        <xdr:cNvSpPr txBox="1"/>
      </xdr:nvSpPr>
      <xdr:spPr>
        <a:xfrm>
          <a:off x="58320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8" name="直線コネクタ 247"/>
        <xdr:cNvCxnSpPr/>
      </xdr:nvCxnSpPr>
      <xdr:spPr>
        <a:xfrm>
          <a:off x="6280150" y="1458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9" name="テキスト ボックス 248"/>
        <xdr:cNvSpPr txBox="1"/>
      </xdr:nvSpPr>
      <xdr:spPr>
        <a:xfrm>
          <a:off x="58320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0" name="直線コネクタ 249"/>
        <xdr:cNvCxnSpPr/>
      </xdr:nvCxnSpPr>
      <xdr:spPr>
        <a:xfrm>
          <a:off x="6280150" y="14260286"/>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1" name="テキスト ボックス 250"/>
        <xdr:cNvSpPr txBox="1"/>
      </xdr:nvSpPr>
      <xdr:spPr>
        <a:xfrm>
          <a:off x="58320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2" name="直線コネクタ 251"/>
        <xdr:cNvCxnSpPr/>
      </xdr:nvCxnSpPr>
      <xdr:spPr>
        <a:xfrm>
          <a:off x="6280150" y="1393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3" name="テキスト ボックス 252"/>
        <xdr:cNvSpPr txBox="1"/>
      </xdr:nvSpPr>
      <xdr:spPr>
        <a:xfrm>
          <a:off x="58320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4" name="直線コネクタ 253"/>
        <xdr:cNvCxnSpPr/>
      </xdr:nvCxnSpPr>
      <xdr:spPr>
        <a:xfrm>
          <a:off x="6280150" y="1360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5" name="テキスト ボックス 254"/>
        <xdr:cNvSpPr txBox="1"/>
      </xdr:nvSpPr>
      <xdr:spPr>
        <a:xfrm>
          <a:off x="58320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6" name="直線コネクタ 255"/>
        <xdr:cNvCxnSpPr/>
      </xdr:nvCxnSpPr>
      <xdr:spPr>
        <a:xfrm>
          <a:off x="6280150" y="13280571"/>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57" name="テキスト ボックス 256"/>
        <xdr:cNvSpPr txBox="1"/>
      </xdr:nvSpPr>
      <xdr:spPr>
        <a:xfrm>
          <a:off x="58320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9" name="テキスト ボックス 258"/>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61" name="直線コネクタ 260"/>
        <xdr:cNvCxnSpPr/>
      </xdr:nvCxnSpPr>
      <xdr:spPr>
        <a:xfrm flipV="1">
          <a:off x="9952990"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62" name="【福祉施設】&#10;一人当たり面積最小値テキスト"/>
        <xdr:cNvSpPr txBox="1"/>
      </xdr:nvSpPr>
      <xdr:spPr>
        <a:xfrm>
          <a:off x="9991725"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63" name="直線コネクタ 262"/>
        <xdr:cNvCxnSpPr/>
      </xdr:nvCxnSpPr>
      <xdr:spPr>
        <a:xfrm>
          <a:off x="9874250" y="147664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64" name="【福祉施設】&#10;一人当たり面積最大値テキスト"/>
        <xdr:cNvSpPr txBox="1"/>
      </xdr:nvSpPr>
      <xdr:spPr>
        <a:xfrm>
          <a:off x="9991725"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65" name="直線コネクタ 264"/>
        <xdr:cNvCxnSpPr/>
      </xdr:nvCxnSpPr>
      <xdr:spPr>
        <a:xfrm>
          <a:off x="9874250" y="133295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137177</xdr:rowOff>
    </xdr:from>
    <xdr:ext cx="469744" cy="259045"/>
    <xdr:sp macro="" textlink="">
      <xdr:nvSpPr>
        <xdr:cNvPr id="266" name="【福祉施設】&#10;一人当たり面積平均値テキスト"/>
        <xdr:cNvSpPr txBox="1"/>
      </xdr:nvSpPr>
      <xdr:spPr>
        <a:xfrm>
          <a:off x="9991725"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67" name="フローチャート: 判断 266"/>
        <xdr:cNvSpPr/>
      </xdr:nvSpPr>
      <xdr:spPr>
        <a:xfrm>
          <a:off x="9912350" y="14046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68" name="フローチャート: 判断 267"/>
        <xdr:cNvSpPr/>
      </xdr:nvSpPr>
      <xdr:spPr>
        <a:xfrm>
          <a:off x="911225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170741</xdr:rowOff>
    </xdr:from>
    <xdr:ext cx="469744" cy="259045"/>
    <xdr:sp macro="" textlink="">
      <xdr:nvSpPr>
        <xdr:cNvPr id="269" name="n_1aveValue【福祉施設】&#10;一人当たり面積"/>
        <xdr:cNvSpPr txBox="1"/>
      </xdr:nvSpPr>
      <xdr:spPr>
        <a:xfrm>
          <a:off x="8925002"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44450</xdr:rowOff>
    </xdr:from>
    <xdr:to>
      <xdr:col>46</xdr:col>
      <xdr:colOff>38100</xdr:colOff>
      <xdr:row>83</xdr:row>
      <xdr:rowOff>146050</xdr:rowOff>
    </xdr:to>
    <xdr:sp macro="" textlink="">
      <xdr:nvSpPr>
        <xdr:cNvPr id="270" name="フローチャート: 判断 269"/>
        <xdr:cNvSpPr/>
      </xdr:nvSpPr>
      <xdr:spPr>
        <a:xfrm>
          <a:off x="8270875" y="14274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162577</xdr:rowOff>
    </xdr:from>
    <xdr:ext cx="469744" cy="259045"/>
    <xdr:sp macro="" textlink="">
      <xdr:nvSpPr>
        <xdr:cNvPr id="271" name="n_2aveValue【福祉施設】&#10;一人当たり面積"/>
        <xdr:cNvSpPr txBox="1"/>
      </xdr:nvSpPr>
      <xdr:spPr>
        <a:xfrm>
          <a:off x="80963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2" name="テキスト ボックス 271"/>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3629</xdr:rowOff>
    </xdr:from>
    <xdr:to>
      <xdr:col>50</xdr:col>
      <xdr:colOff>165100</xdr:colOff>
      <xdr:row>84</xdr:row>
      <xdr:rowOff>105229</xdr:rowOff>
    </xdr:to>
    <xdr:sp macro="" textlink="">
      <xdr:nvSpPr>
        <xdr:cNvPr id="277" name="楕円 276"/>
        <xdr:cNvSpPr/>
      </xdr:nvSpPr>
      <xdr:spPr>
        <a:xfrm>
          <a:off x="911225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96356</xdr:rowOff>
    </xdr:from>
    <xdr:ext cx="469744" cy="259045"/>
    <xdr:sp macro="" textlink="">
      <xdr:nvSpPr>
        <xdr:cNvPr id="278" name="n_1mainValue【福祉施設】&#10;一人当たり面積"/>
        <xdr:cNvSpPr txBox="1"/>
      </xdr:nvSpPr>
      <xdr:spPr>
        <a:xfrm>
          <a:off x="8925002"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89" name="テキスト ボックス 288"/>
        <xdr:cNvSpPr txBox="1"/>
      </xdr:nvSpPr>
      <xdr:spPr>
        <a:xfrm>
          <a:off x="4040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1" name="テキスト ボックス 290"/>
        <xdr:cNvSpPr txBox="1"/>
      </xdr:nvSpPr>
      <xdr:spPr>
        <a:xfrm>
          <a:off x="3494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9" name="テキスト ボックス 298"/>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03" name="直線コネクタ 302"/>
        <xdr:cNvCxnSpPr/>
      </xdr:nvCxnSpPr>
      <xdr:spPr>
        <a:xfrm flipV="1">
          <a:off x="44062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04" name="【市民会館】&#10;有形固定資産減価償却率最小値テキスト"/>
        <xdr:cNvSpPr txBox="1"/>
      </xdr:nvSpPr>
      <xdr:spPr>
        <a:xfrm>
          <a:off x="44450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05" name="直線コネクタ 304"/>
        <xdr:cNvCxnSpPr/>
      </xdr:nvCxnSpPr>
      <xdr:spPr>
        <a:xfrm>
          <a:off x="4327525" y="184346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06" name="【市民会館】&#10;有形固定資産減価償却率最大値テキスト"/>
        <xdr:cNvSpPr txBox="1"/>
      </xdr:nvSpPr>
      <xdr:spPr>
        <a:xfrm>
          <a:off x="44450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7" name="直線コネクタ 306"/>
        <xdr:cNvCxnSpPr/>
      </xdr:nvCxnSpPr>
      <xdr:spPr>
        <a:xfrm>
          <a:off x="432752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08" name="【市民会館】&#10;有形固定資産減価償却率平均値テキスト"/>
        <xdr:cNvSpPr txBox="1"/>
      </xdr:nvSpPr>
      <xdr:spPr>
        <a:xfrm>
          <a:off x="44450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09" name="フローチャート: 判断 308"/>
        <xdr:cNvSpPr/>
      </xdr:nvSpPr>
      <xdr:spPr>
        <a:xfrm>
          <a:off x="43561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10" name="フローチャート: 判断 309"/>
        <xdr:cNvSpPr/>
      </xdr:nvSpPr>
      <xdr:spPr>
        <a:xfrm>
          <a:off x="3565525" y="179152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5732</xdr:rowOff>
    </xdr:from>
    <xdr:ext cx="405111" cy="259045"/>
    <xdr:sp macro="" textlink="">
      <xdr:nvSpPr>
        <xdr:cNvPr id="311" name="n_1aveValue【市民会館】&#10;有形固定資産減価償却率"/>
        <xdr:cNvSpPr txBox="1"/>
      </xdr:nvSpPr>
      <xdr:spPr>
        <a:xfrm>
          <a:off x="341059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29211</xdr:rowOff>
    </xdr:from>
    <xdr:to>
      <xdr:col>15</xdr:col>
      <xdr:colOff>101600</xdr:colOff>
      <xdr:row>105</xdr:row>
      <xdr:rowOff>130811</xdr:rowOff>
    </xdr:to>
    <xdr:sp macro="" textlink="">
      <xdr:nvSpPr>
        <xdr:cNvPr id="312" name="フローチャート: 判断 311"/>
        <xdr:cNvSpPr/>
      </xdr:nvSpPr>
      <xdr:spPr>
        <a:xfrm>
          <a:off x="2714625"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147338</xdr:rowOff>
    </xdr:from>
    <xdr:ext cx="405111" cy="259045"/>
    <xdr:sp macro="" textlink="">
      <xdr:nvSpPr>
        <xdr:cNvPr id="313" name="n_2aveValue【市民会館】&#10;有形固定資産減価償却率"/>
        <xdr:cNvSpPr txBox="1"/>
      </xdr:nvSpPr>
      <xdr:spPr>
        <a:xfrm>
          <a:off x="257239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4" name="テキスト ボックス 313"/>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319" name="楕円 318"/>
        <xdr:cNvSpPr/>
      </xdr:nvSpPr>
      <xdr:spPr>
        <a:xfrm>
          <a:off x="3565525" y="175514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10177</xdr:rowOff>
    </xdr:from>
    <xdr:ext cx="405111" cy="259045"/>
    <xdr:sp macro="" textlink="">
      <xdr:nvSpPr>
        <xdr:cNvPr id="320" name="n_1mainValue【市民会館】&#10;有形固定資産減価償却率"/>
        <xdr:cNvSpPr txBox="1"/>
      </xdr:nvSpPr>
      <xdr:spPr>
        <a:xfrm>
          <a:off x="341059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1" name="直線コネクタ 330"/>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2" name="テキスト ボックス 331"/>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3" name="直線コネクタ 332"/>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4" name="テキスト ボックス 333"/>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5" name="直線コネクタ 334"/>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6" name="テキスト ボックス 335"/>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7" name="直線コネクタ 336"/>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8" name="テキスト ボックス 337"/>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9" name="直線コネクタ 338"/>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0" name="テキスト ボックス 339"/>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44" name="直線コネクタ 343"/>
        <xdr:cNvCxnSpPr/>
      </xdr:nvCxnSpPr>
      <xdr:spPr>
        <a:xfrm flipV="1">
          <a:off x="9952990"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45" name="【市民会館】&#10;一人当たり面積最小値テキスト"/>
        <xdr:cNvSpPr txBox="1"/>
      </xdr:nvSpPr>
      <xdr:spPr>
        <a:xfrm>
          <a:off x="9991725"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46" name="直線コネクタ 345"/>
        <xdr:cNvCxnSpPr/>
      </xdr:nvCxnSpPr>
      <xdr:spPr>
        <a:xfrm>
          <a:off x="9874250" y="1863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47" name="【市民会館】&#10;一人当たり面積最大値テキスト"/>
        <xdr:cNvSpPr txBox="1"/>
      </xdr:nvSpPr>
      <xdr:spPr>
        <a:xfrm>
          <a:off x="9991725"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48" name="直線コネクタ 347"/>
        <xdr:cNvCxnSpPr/>
      </xdr:nvCxnSpPr>
      <xdr:spPr>
        <a:xfrm>
          <a:off x="9874250" y="171678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49" name="【市民会館】&#10;一人当たり面積平均値テキスト"/>
        <xdr:cNvSpPr txBox="1"/>
      </xdr:nvSpPr>
      <xdr:spPr>
        <a:xfrm>
          <a:off x="9991725"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0" name="フローチャート: 判断 349"/>
        <xdr:cNvSpPr/>
      </xdr:nvSpPr>
      <xdr:spPr>
        <a:xfrm>
          <a:off x="9912350" y="181762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51" name="フローチャート: 判断 350"/>
        <xdr:cNvSpPr/>
      </xdr:nvSpPr>
      <xdr:spPr>
        <a:xfrm>
          <a:off x="911225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72407</xdr:rowOff>
    </xdr:from>
    <xdr:ext cx="469744" cy="259045"/>
    <xdr:sp macro="" textlink="">
      <xdr:nvSpPr>
        <xdr:cNvPr id="352" name="n_1aveValue【市民会館】&#10;一人当たり面積"/>
        <xdr:cNvSpPr txBox="1"/>
      </xdr:nvSpPr>
      <xdr:spPr>
        <a:xfrm>
          <a:off x="8925002"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78739</xdr:rowOff>
    </xdr:from>
    <xdr:to>
      <xdr:col>46</xdr:col>
      <xdr:colOff>38100</xdr:colOff>
      <xdr:row>107</xdr:row>
      <xdr:rowOff>8889</xdr:rowOff>
    </xdr:to>
    <xdr:sp macro="" textlink="">
      <xdr:nvSpPr>
        <xdr:cNvPr id="353" name="フローチャート: 判断 352"/>
        <xdr:cNvSpPr/>
      </xdr:nvSpPr>
      <xdr:spPr>
        <a:xfrm>
          <a:off x="8270875" y="182524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25416</xdr:rowOff>
    </xdr:from>
    <xdr:ext cx="469744" cy="259045"/>
    <xdr:sp macro="" textlink="">
      <xdr:nvSpPr>
        <xdr:cNvPr id="354" name="n_2aveValue【市民会館】&#10;一人当たり面積"/>
        <xdr:cNvSpPr txBox="1"/>
      </xdr:nvSpPr>
      <xdr:spPr>
        <a:xfrm>
          <a:off x="80963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360" name="楕円 359"/>
        <xdr:cNvSpPr/>
      </xdr:nvSpPr>
      <xdr:spPr>
        <a:xfrm>
          <a:off x="911225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162577</xdr:rowOff>
    </xdr:from>
    <xdr:ext cx="469744" cy="259045"/>
    <xdr:sp macro="" textlink="">
      <xdr:nvSpPr>
        <xdr:cNvPr id="361" name="n_1mainValue【市民会館】&#10;一人当たり面積"/>
        <xdr:cNvSpPr txBox="1"/>
      </xdr:nvSpPr>
      <xdr:spPr>
        <a:xfrm>
          <a:off x="8925002"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386" name="直線コネクタ 385"/>
        <xdr:cNvCxnSpPr/>
      </xdr:nvCxnSpPr>
      <xdr:spPr>
        <a:xfrm flipV="1">
          <a:off x="15509239"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387" name="【一般廃棄物処理施設】&#10;有形固定資産減価償却率最小値テキスト"/>
        <xdr:cNvSpPr txBox="1"/>
      </xdr:nvSpPr>
      <xdr:spPr>
        <a:xfrm>
          <a:off x="15547975"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388" name="直線コネクタ 387"/>
        <xdr:cNvCxnSpPr/>
      </xdr:nvCxnSpPr>
      <xdr:spPr>
        <a:xfrm>
          <a:off x="15420975" y="70389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9" name="【一般廃棄物処理施設】&#10;有形固定資産減価償却率最大値テキスト"/>
        <xdr:cNvSpPr txBox="1"/>
      </xdr:nvSpPr>
      <xdr:spPr>
        <a:xfrm>
          <a:off x="15547975"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90" name="直線コネクタ 389"/>
        <xdr:cNvCxnSpPr/>
      </xdr:nvCxnSpPr>
      <xdr:spPr>
        <a:xfrm>
          <a:off x="15420975" y="593407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391" name="【一般廃棄物処理施設】&#10;有形固定資産減価償却率平均値テキスト"/>
        <xdr:cNvSpPr txBox="1"/>
      </xdr:nvSpPr>
      <xdr:spPr>
        <a:xfrm>
          <a:off x="15547975"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92" name="フローチャート: 判断 391"/>
        <xdr:cNvSpPr/>
      </xdr:nvSpPr>
      <xdr:spPr>
        <a:xfrm>
          <a:off x="15459075"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393" name="フローチャート: 判断 392"/>
        <xdr:cNvSpPr/>
      </xdr:nvSpPr>
      <xdr:spPr>
        <a:xfrm>
          <a:off x="14658975"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88282</xdr:rowOff>
    </xdr:from>
    <xdr:ext cx="405111" cy="259045"/>
    <xdr:sp macro="" textlink="">
      <xdr:nvSpPr>
        <xdr:cNvPr id="394" name="n_1aveValue【一般廃棄物処理施設】&#10;有形固定資産減価償却率"/>
        <xdr:cNvSpPr txBox="1"/>
      </xdr:nvSpPr>
      <xdr:spPr>
        <a:xfrm>
          <a:off x="14504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71120</xdr:rowOff>
    </xdr:from>
    <xdr:to>
      <xdr:col>76</xdr:col>
      <xdr:colOff>165100</xdr:colOff>
      <xdr:row>37</xdr:row>
      <xdr:rowOff>1270</xdr:rowOff>
    </xdr:to>
    <xdr:sp macro="" textlink="">
      <xdr:nvSpPr>
        <xdr:cNvPr id="395" name="フローチャート: 判断 394"/>
        <xdr:cNvSpPr/>
      </xdr:nvSpPr>
      <xdr:spPr>
        <a:xfrm>
          <a:off x="138176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17797</xdr:rowOff>
    </xdr:from>
    <xdr:ext cx="405111" cy="259045"/>
    <xdr:sp macro="" textlink="">
      <xdr:nvSpPr>
        <xdr:cNvPr id="396" name="n_2aveValue【一般廃棄物処理施設】&#10;有形固定資産減価償却率"/>
        <xdr:cNvSpPr txBox="1"/>
      </xdr:nvSpPr>
      <xdr:spPr>
        <a:xfrm>
          <a:off x="13675369"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7" name="テキスト ボックス 396"/>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402" name="楕円 401"/>
        <xdr:cNvSpPr/>
      </xdr:nvSpPr>
      <xdr:spPr>
        <a:xfrm>
          <a:off x="14658975"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43832</xdr:rowOff>
    </xdr:from>
    <xdr:ext cx="405111" cy="259045"/>
    <xdr:sp macro="" textlink="">
      <xdr:nvSpPr>
        <xdr:cNvPr id="403" name="n_1mainValue【一般廃棄物処理施設】&#10;有形固定資産減価償却率"/>
        <xdr:cNvSpPr txBox="1"/>
      </xdr:nvSpPr>
      <xdr:spPr>
        <a:xfrm>
          <a:off x="14504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4" name="直線コネクタ 413"/>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5" name="テキスト ボックス 414"/>
        <xdr:cNvSpPr txBox="1"/>
      </xdr:nvSpPr>
      <xdr:spPr>
        <a:xfrm>
          <a:off x="171438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6" name="直線コネクタ 415"/>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17" name="テキスト ボックス 416"/>
        <xdr:cNvSpPr txBox="1"/>
      </xdr:nvSpPr>
      <xdr:spPr>
        <a:xfrm>
          <a:off x="1687087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8" name="直線コネクタ 417"/>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9" name="テキスト ボックス 418"/>
        <xdr:cNvSpPr txBox="1"/>
      </xdr:nvSpPr>
      <xdr:spPr>
        <a:xfrm>
          <a:off x="168162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0" name="直線コネクタ 419"/>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1" name="テキスト ボックス 420"/>
        <xdr:cNvSpPr txBox="1"/>
      </xdr:nvSpPr>
      <xdr:spPr>
        <a:xfrm>
          <a:off x="168162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2" name="直線コネクタ 421"/>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3" name="テキスト ボックス 422"/>
        <xdr:cNvSpPr txBox="1"/>
      </xdr:nvSpPr>
      <xdr:spPr>
        <a:xfrm>
          <a:off x="168162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5" name="テキスト ボックス 424"/>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27" name="直線コネクタ 426"/>
        <xdr:cNvCxnSpPr/>
      </xdr:nvCxnSpPr>
      <xdr:spPr>
        <a:xfrm flipV="1">
          <a:off x="210559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28" name="【一般廃棄物処理施設】&#10;一人当たり有形固定資産（償却資産）額最小値テキスト"/>
        <xdr:cNvSpPr txBox="1"/>
      </xdr:nvSpPr>
      <xdr:spPr>
        <a:xfrm>
          <a:off x="210947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29" name="直線コネクタ 428"/>
        <xdr:cNvCxnSpPr/>
      </xdr:nvCxnSpPr>
      <xdr:spPr>
        <a:xfrm>
          <a:off x="20977225" y="72074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30" name="【一般廃棄物処理施設】&#10;一人当たり有形固定資産（償却資産）額最大値テキスト"/>
        <xdr:cNvSpPr txBox="1"/>
      </xdr:nvSpPr>
      <xdr:spPr>
        <a:xfrm>
          <a:off x="210947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31" name="直線コネクタ 430"/>
        <xdr:cNvCxnSpPr/>
      </xdr:nvCxnSpPr>
      <xdr:spPr>
        <a:xfrm>
          <a:off x="20977225" y="58170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32" name="【一般廃棄物処理施設】&#10;一人当たり有形固定資産（償却資産）額平均値テキスト"/>
        <xdr:cNvSpPr txBox="1"/>
      </xdr:nvSpPr>
      <xdr:spPr>
        <a:xfrm>
          <a:off x="210947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33" name="フローチャート: 判断 432"/>
        <xdr:cNvSpPr/>
      </xdr:nvSpPr>
      <xdr:spPr>
        <a:xfrm>
          <a:off x="210058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34" name="フローチャート: 判断 433"/>
        <xdr:cNvSpPr/>
      </xdr:nvSpPr>
      <xdr:spPr>
        <a:xfrm>
          <a:off x="20215225" y="67279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134083</xdr:rowOff>
    </xdr:from>
    <xdr:ext cx="534377" cy="259045"/>
    <xdr:sp macro="" textlink="">
      <xdr:nvSpPr>
        <xdr:cNvPr id="435" name="n_1aveValue【一般廃棄物処理施設】&#10;一人当たり有形固定資産（償却資産）額"/>
        <xdr:cNvSpPr txBox="1"/>
      </xdr:nvSpPr>
      <xdr:spPr>
        <a:xfrm>
          <a:off x="1999566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159733</xdr:rowOff>
    </xdr:from>
    <xdr:to>
      <xdr:col>107</xdr:col>
      <xdr:colOff>101600</xdr:colOff>
      <xdr:row>40</xdr:row>
      <xdr:rowOff>89883</xdr:rowOff>
    </xdr:to>
    <xdr:sp macro="" textlink="">
      <xdr:nvSpPr>
        <xdr:cNvPr id="436" name="フローチャート: 判断 435"/>
        <xdr:cNvSpPr/>
      </xdr:nvSpPr>
      <xdr:spPr>
        <a:xfrm>
          <a:off x="19364325"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106410</xdr:rowOff>
    </xdr:from>
    <xdr:ext cx="534377" cy="259045"/>
    <xdr:sp macro="" textlink="">
      <xdr:nvSpPr>
        <xdr:cNvPr id="437" name="n_2aveValue【一般廃棄物処理施設】&#10;一人当たり有形固定資産（償却資産）額"/>
        <xdr:cNvSpPr txBox="1"/>
      </xdr:nvSpPr>
      <xdr:spPr>
        <a:xfrm>
          <a:off x="19166986"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165920</xdr:rowOff>
    </xdr:from>
    <xdr:to>
      <xdr:col>112</xdr:col>
      <xdr:colOff>38100</xdr:colOff>
      <xdr:row>37</xdr:row>
      <xdr:rowOff>96070</xdr:rowOff>
    </xdr:to>
    <xdr:sp macro="" textlink="">
      <xdr:nvSpPr>
        <xdr:cNvPr id="443" name="楕円 442"/>
        <xdr:cNvSpPr/>
      </xdr:nvSpPr>
      <xdr:spPr>
        <a:xfrm>
          <a:off x="20215225" y="6338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35</xdr:row>
      <xdr:rowOff>112597</xdr:rowOff>
    </xdr:from>
    <xdr:ext cx="599010" cy="259045"/>
    <xdr:sp macro="" textlink="">
      <xdr:nvSpPr>
        <xdr:cNvPr id="444" name="n_1mainValue【一般廃棄物処理施設】&#10;一人当たり有形固定資産（償却資産）額"/>
        <xdr:cNvSpPr txBox="1"/>
      </xdr:nvSpPr>
      <xdr:spPr>
        <a:xfrm>
          <a:off x="19963345" y="611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150698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6" name="直線コネクタ 455"/>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7" name="テキスト ボックス 456"/>
        <xdr:cNvSpPr txBox="1"/>
      </xdr:nvSpPr>
      <xdr:spPr>
        <a:xfrm>
          <a:off x="1144286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8" name="直線コネクタ 457"/>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9" name="テキスト ボックス 458"/>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0" name="直線コネクタ 459"/>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1" name="テキスト ボックス 460"/>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2" name="直線コネクタ 461"/>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3" name="テキスト ボックス 462"/>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467" name="直線コネクタ 466"/>
        <xdr:cNvCxnSpPr/>
      </xdr:nvCxnSpPr>
      <xdr:spPr>
        <a:xfrm flipV="1">
          <a:off x="15509239"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468" name="【保健センター・保健所】&#10;有形固定資産減価償却率最小値テキスト"/>
        <xdr:cNvSpPr txBox="1"/>
      </xdr:nvSpPr>
      <xdr:spPr>
        <a:xfrm>
          <a:off x="15547975"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469" name="直線コネクタ 468"/>
        <xdr:cNvCxnSpPr/>
      </xdr:nvCxnSpPr>
      <xdr:spPr>
        <a:xfrm>
          <a:off x="15420975" y="107281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470" name="【保健センター・保健所】&#10;有形固定資産減価償却率最大値テキスト"/>
        <xdr:cNvSpPr txBox="1"/>
      </xdr:nvSpPr>
      <xdr:spPr>
        <a:xfrm>
          <a:off x="15547975"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471" name="直線コネクタ 470"/>
        <xdr:cNvCxnSpPr/>
      </xdr:nvCxnSpPr>
      <xdr:spPr>
        <a:xfrm>
          <a:off x="15420975" y="951890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472" name="【保健センター・保健所】&#10;有形固定資産減価償却率平均値テキスト"/>
        <xdr:cNvSpPr txBox="1"/>
      </xdr:nvSpPr>
      <xdr:spPr>
        <a:xfrm>
          <a:off x="15547975"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473" name="フローチャート: 判断 472"/>
        <xdr:cNvSpPr/>
      </xdr:nvSpPr>
      <xdr:spPr>
        <a:xfrm>
          <a:off x="15459075"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4658975"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99077</xdr:rowOff>
    </xdr:from>
    <xdr:ext cx="405111" cy="259045"/>
    <xdr:sp macro="" textlink="">
      <xdr:nvSpPr>
        <xdr:cNvPr id="475" name="n_1aveValue【保健センター・保健所】&#10;有形固定資産減価償却率"/>
        <xdr:cNvSpPr txBox="1"/>
      </xdr:nvSpPr>
      <xdr:spPr>
        <a:xfrm>
          <a:off x="14504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70358</xdr:rowOff>
    </xdr:from>
    <xdr:to>
      <xdr:col>76</xdr:col>
      <xdr:colOff>165100</xdr:colOff>
      <xdr:row>62</xdr:row>
      <xdr:rowOff>508</xdr:rowOff>
    </xdr:to>
    <xdr:sp macro="" textlink="">
      <xdr:nvSpPr>
        <xdr:cNvPr id="476" name="フローチャート: 判断 475"/>
        <xdr:cNvSpPr/>
      </xdr:nvSpPr>
      <xdr:spPr>
        <a:xfrm>
          <a:off x="138176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17035</xdr:rowOff>
    </xdr:from>
    <xdr:ext cx="405111" cy="259045"/>
    <xdr:sp macro="" textlink="">
      <xdr:nvSpPr>
        <xdr:cNvPr id="477" name="n_2aveValue【保健センター・保健所】&#10;有形固定資産減価償却率"/>
        <xdr:cNvSpPr txBox="1"/>
      </xdr:nvSpPr>
      <xdr:spPr>
        <a:xfrm>
          <a:off x="13675369"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168656</xdr:rowOff>
    </xdr:from>
    <xdr:to>
      <xdr:col>81</xdr:col>
      <xdr:colOff>101600</xdr:colOff>
      <xdr:row>58</xdr:row>
      <xdr:rowOff>98806</xdr:rowOff>
    </xdr:to>
    <xdr:sp macro="" textlink="">
      <xdr:nvSpPr>
        <xdr:cNvPr id="483" name="楕円 482"/>
        <xdr:cNvSpPr/>
      </xdr:nvSpPr>
      <xdr:spPr>
        <a:xfrm>
          <a:off x="14658975"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115333</xdr:rowOff>
    </xdr:from>
    <xdr:ext cx="405111" cy="259045"/>
    <xdr:sp macro="" textlink="">
      <xdr:nvSpPr>
        <xdr:cNvPr id="484" name="n_1mainValue【保健センター・保健所】&#10;有形固定資産減価償却率"/>
        <xdr:cNvSpPr txBox="1"/>
      </xdr:nvSpPr>
      <xdr:spPr>
        <a:xfrm>
          <a:off x="145040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5" name="直線コネクタ 494"/>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6" name="テキスト ボックス 495"/>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7" name="直線コネクタ 496"/>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8" name="テキスト ボックス 497"/>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9" name="直線コネクタ 498"/>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0" name="テキスト ボックス 499"/>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1" name="直線コネクタ 500"/>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2" name="テキスト ボックス 501"/>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06" name="直線コネクタ 505"/>
        <xdr:cNvCxnSpPr/>
      </xdr:nvCxnSpPr>
      <xdr:spPr>
        <a:xfrm flipV="1">
          <a:off x="210559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7" name="【保健センター・保健所】&#10;一人当たり面積最小値テキスト"/>
        <xdr:cNvSpPr txBox="1"/>
      </xdr:nvSpPr>
      <xdr:spPr>
        <a:xfrm>
          <a:off x="210947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08" name="直線コネクタ 507"/>
        <xdr:cNvCxnSpPr/>
      </xdr:nvCxnSpPr>
      <xdr:spPr>
        <a:xfrm>
          <a:off x="20977225" y="109270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09" name="【保健センター・保健所】&#10;一人当たり面積最大値テキスト"/>
        <xdr:cNvSpPr txBox="1"/>
      </xdr:nvSpPr>
      <xdr:spPr>
        <a:xfrm>
          <a:off x="210947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10" name="直線コネクタ 509"/>
        <xdr:cNvCxnSpPr/>
      </xdr:nvCxnSpPr>
      <xdr:spPr>
        <a:xfrm>
          <a:off x="20977225" y="950976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11" name="【保健センター・保健所】&#10;一人当たり面積平均値テキスト"/>
        <xdr:cNvSpPr txBox="1"/>
      </xdr:nvSpPr>
      <xdr:spPr>
        <a:xfrm>
          <a:off x="210947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12" name="フローチャート: 判断 511"/>
        <xdr:cNvSpPr/>
      </xdr:nvSpPr>
      <xdr:spPr>
        <a:xfrm>
          <a:off x="210058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13" name="フローチャート: 判断 512"/>
        <xdr:cNvSpPr/>
      </xdr:nvSpPr>
      <xdr:spPr>
        <a:xfrm>
          <a:off x="20215225" y="101904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21607</xdr:rowOff>
    </xdr:from>
    <xdr:ext cx="469744" cy="259045"/>
    <xdr:sp macro="" textlink="">
      <xdr:nvSpPr>
        <xdr:cNvPr id="514" name="n_1aveValue【保健センター・保健所】&#10;一人当たり面積"/>
        <xdr:cNvSpPr txBox="1"/>
      </xdr:nvSpPr>
      <xdr:spPr>
        <a:xfrm>
          <a:off x="2002797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17780</xdr:rowOff>
    </xdr:from>
    <xdr:to>
      <xdr:col>107</xdr:col>
      <xdr:colOff>101600</xdr:colOff>
      <xdr:row>58</xdr:row>
      <xdr:rowOff>119380</xdr:rowOff>
    </xdr:to>
    <xdr:sp macro="" textlink="">
      <xdr:nvSpPr>
        <xdr:cNvPr id="515" name="フローチャート: 判断 514"/>
        <xdr:cNvSpPr/>
      </xdr:nvSpPr>
      <xdr:spPr>
        <a:xfrm>
          <a:off x="19364325"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56</xdr:row>
      <xdr:rowOff>135907</xdr:rowOff>
    </xdr:from>
    <xdr:ext cx="469744" cy="259045"/>
    <xdr:sp macro="" textlink="">
      <xdr:nvSpPr>
        <xdr:cNvPr id="516" name="n_2aveValue【保健センター・保健所】&#10;一人当たり面積"/>
        <xdr:cNvSpPr txBox="1"/>
      </xdr:nvSpPr>
      <xdr:spPr>
        <a:xfrm>
          <a:off x="1918977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7" name="テキスト ボックス 516"/>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522" name="楕円 521"/>
        <xdr:cNvSpPr/>
      </xdr:nvSpPr>
      <xdr:spPr>
        <a:xfrm>
          <a:off x="20215225" y="103733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7637</xdr:rowOff>
    </xdr:from>
    <xdr:ext cx="469744" cy="259045"/>
    <xdr:sp macro="" textlink="">
      <xdr:nvSpPr>
        <xdr:cNvPr id="523" name="n_1mainValue【保健センター・保健所】&#10;一人当たり面積"/>
        <xdr:cNvSpPr txBox="1"/>
      </xdr:nvSpPr>
      <xdr:spPr>
        <a:xfrm>
          <a:off x="2002797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4" name="テキスト ボックス 533"/>
        <xdr:cNvSpPr txBox="1"/>
      </xdr:nvSpPr>
      <xdr:spPr>
        <a:xfrm>
          <a:off x="1144286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36" name="テキスト ボックス 535"/>
        <xdr:cNvSpPr txBox="1"/>
      </xdr:nvSpPr>
      <xdr:spPr>
        <a:xfrm>
          <a:off x="11442866"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46" name="テキスト ボックス 545"/>
        <xdr:cNvSpPr txBox="1"/>
      </xdr:nvSpPr>
      <xdr:spPr>
        <a:xfrm>
          <a:off x="11442866"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8" name="テキスト ボックス 547"/>
        <xdr:cNvSpPr txBox="1"/>
      </xdr:nvSpPr>
      <xdr:spPr>
        <a:xfrm>
          <a:off x="1144286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550" name="直線コネクタ 549"/>
        <xdr:cNvCxnSpPr/>
      </xdr:nvCxnSpPr>
      <xdr:spPr>
        <a:xfrm flipV="1">
          <a:off x="15509239"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551" name="【消防施設】&#10;有形固定資産減価償却率最小値テキスト"/>
        <xdr:cNvSpPr txBox="1"/>
      </xdr:nvSpPr>
      <xdr:spPr>
        <a:xfrm>
          <a:off x="15547975"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552" name="直線コネクタ 551"/>
        <xdr:cNvCxnSpPr/>
      </xdr:nvCxnSpPr>
      <xdr:spPr>
        <a:xfrm>
          <a:off x="15420975" y="149232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553" name="【消防施設】&#10;有形固定資産減価償却率最大値テキスト"/>
        <xdr:cNvSpPr txBox="1"/>
      </xdr:nvSpPr>
      <xdr:spPr>
        <a:xfrm>
          <a:off x="15547975"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554" name="直線コネクタ 553"/>
        <xdr:cNvCxnSpPr/>
      </xdr:nvCxnSpPr>
      <xdr:spPr>
        <a:xfrm>
          <a:off x="15420975" y="134405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555" name="【消防施設】&#10;有形固定資産減価償却率平均値テキスト"/>
        <xdr:cNvSpPr txBox="1"/>
      </xdr:nvSpPr>
      <xdr:spPr>
        <a:xfrm>
          <a:off x="15547975"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556" name="フローチャート: 判断 555"/>
        <xdr:cNvSpPr/>
      </xdr:nvSpPr>
      <xdr:spPr>
        <a:xfrm>
          <a:off x="15459075"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557" name="フローチャート: 判断 556"/>
        <xdr:cNvSpPr/>
      </xdr:nvSpPr>
      <xdr:spPr>
        <a:xfrm>
          <a:off x="14658975"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102161</xdr:rowOff>
    </xdr:from>
    <xdr:ext cx="405111" cy="259045"/>
    <xdr:sp macro="" textlink="">
      <xdr:nvSpPr>
        <xdr:cNvPr id="558" name="n_1aveValue【消防施設】&#10;有形固定資産減価償却率"/>
        <xdr:cNvSpPr txBox="1"/>
      </xdr:nvSpPr>
      <xdr:spPr>
        <a:xfrm>
          <a:off x="14504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88537</xdr:rowOff>
    </xdr:from>
    <xdr:to>
      <xdr:col>76</xdr:col>
      <xdr:colOff>165100</xdr:colOff>
      <xdr:row>83</xdr:row>
      <xdr:rowOff>18687</xdr:rowOff>
    </xdr:to>
    <xdr:sp macro="" textlink="">
      <xdr:nvSpPr>
        <xdr:cNvPr id="559" name="フローチャート: 判断 558"/>
        <xdr:cNvSpPr/>
      </xdr:nvSpPr>
      <xdr:spPr>
        <a:xfrm>
          <a:off x="138176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35214</xdr:rowOff>
    </xdr:from>
    <xdr:ext cx="405111" cy="259045"/>
    <xdr:sp macro="" textlink="">
      <xdr:nvSpPr>
        <xdr:cNvPr id="560" name="n_2aveValue【消防施設】&#10;有形固定資産減価償却率"/>
        <xdr:cNvSpPr txBox="1"/>
      </xdr:nvSpPr>
      <xdr:spPr>
        <a:xfrm>
          <a:off x="13675369"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1" name="テキスト ボックス 560"/>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163649</xdr:rowOff>
    </xdr:from>
    <xdr:to>
      <xdr:col>81</xdr:col>
      <xdr:colOff>101600</xdr:colOff>
      <xdr:row>83</xdr:row>
      <xdr:rowOff>93799</xdr:rowOff>
    </xdr:to>
    <xdr:sp macro="" textlink="">
      <xdr:nvSpPr>
        <xdr:cNvPr id="566" name="楕円 565"/>
        <xdr:cNvSpPr/>
      </xdr:nvSpPr>
      <xdr:spPr>
        <a:xfrm>
          <a:off x="14658975"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84926</xdr:rowOff>
    </xdr:from>
    <xdr:ext cx="405111" cy="259045"/>
    <xdr:sp macro="" textlink="">
      <xdr:nvSpPr>
        <xdr:cNvPr id="567" name="n_1mainValue【消防施設】&#10;有形固定資産減価償却率"/>
        <xdr:cNvSpPr txBox="1"/>
      </xdr:nvSpPr>
      <xdr:spPr>
        <a:xfrm>
          <a:off x="14504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8" name="直線コネクタ 577"/>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9" name="テキスト ボックス 578"/>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0" name="直線コネクタ 579"/>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1" name="テキスト ボックス 580"/>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4" name="直線コネクタ 583"/>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5" name="テキスト ボックス 584"/>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6" name="直線コネクタ 585"/>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7" name="テキスト ボックス 586"/>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591" name="直線コネクタ 590"/>
        <xdr:cNvCxnSpPr/>
      </xdr:nvCxnSpPr>
      <xdr:spPr>
        <a:xfrm flipV="1">
          <a:off x="210559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592" name="【消防施設】&#10;一人当たり面積最小値テキスト"/>
        <xdr:cNvSpPr txBox="1"/>
      </xdr:nvSpPr>
      <xdr:spPr>
        <a:xfrm>
          <a:off x="210947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593" name="直線コネクタ 592"/>
        <xdr:cNvCxnSpPr/>
      </xdr:nvCxnSpPr>
      <xdr:spPr>
        <a:xfrm>
          <a:off x="20977225" y="147637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594" name="【消防施設】&#10;一人当たり面積最大値テキスト"/>
        <xdr:cNvSpPr txBox="1"/>
      </xdr:nvSpPr>
      <xdr:spPr>
        <a:xfrm>
          <a:off x="210947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595" name="直線コネクタ 594"/>
        <xdr:cNvCxnSpPr/>
      </xdr:nvCxnSpPr>
      <xdr:spPr>
        <a:xfrm>
          <a:off x="20977225" y="133540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596" name="【消防施設】&#10;一人当たり面積平均値テキスト"/>
        <xdr:cNvSpPr txBox="1"/>
      </xdr:nvSpPr>
      <xdr:spPr>
        <a:xfrm>
          <a:off x="210947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97" name="フローチャート: 判断 596"/>
        <xdr:cNvSpPr/>
      </xdr:nvSpPr>
      <xdr:spPr>
        <a:xfrm>
          <a:off x="210058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598" name="フローチャート: 判断 597"/>
        <xdr:cNvSpPr/>
      </xdr:nvSpPr>
      <xdr:spPr>
        <a:xfrm>
          <a:off x="20215225" y="14046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80027</xdr:rowOff>
    </xdr:from>
    <xdr:ext cx="469744" cy="259045"/>
    <xdr:sp macro="" textlink="">
      <xdr:nvSpPr>
        <xdr:cNvPr id="599" name="n_1aveValue【消防施設】&#10;一人当たり面積"/>
        <xdr:cNvSpPr txBox="1"/>
      </xdr:nvSpPr>
      <xdr:spPr>
        <a:xfrm>
          <a:off x="200279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158750</xdr:rowOff>
    </xdr:from>
    <xdr:to>
      <xdr:col>107</xdr:col>
      <xdr:colOff>101600</xdr:colOff>
      <xdr:row>82</xdr:row>
      <xdr:rowOff>88900</xdr:rowOff>
    </xdr:to>
    <xdr:sp macro="" textlink="">
      <xdr:nvSpPr>
        <xdr:cNvPr id="600" name="フローチャート: 判断 599"/>
        <xdr:cNvSpPr/>
      </xdr:nvSpPr>
      <xdr:spPr>
        <a:xfrm>
          <a:off x="19364325"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105427</xdr:rowOff>
    </xdr:from>
    <xdr:ext cx="469744" cy="259045"/>
    <xdr:sp macro="" textlink="">
      <xdr:nvSpPr>
        <xdr:cNvPr id="601" name="n_2aveValue【消防施設】&#10;一人当たり面積"/>
        <xdr:cNvSpPr txBox="1"/>
      </xdr:nvSpPr>
      <xdr:spPr>
        <a:xfrm>
          <a:off x="1918977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2" name="テキスト ボックス 601"/>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07" name="楕円 606"/>
        <xdr:cNvSpPr/>
      </xdr:nvSpPr>
      <xdr:spPr>
        <a:xfrm>
          <a:off x="20215225" y="14046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105427</xdr:rowOff>
    </xdr:from>
    <xdr:ext cx="469744" cy="259045"/>
    <xdr:sp macro="" textlink="">
      <xdr:nvSpPr>
        <xdr:cNvPr id="608" name="n_1mainValue【消防施設】&#10;一人当たり面積"/>
        <xdr:cNvSpPr txBox="1"/>
      </xdr:nvSpPr>
      <xdr:spPr>
        <a:xfrm>
          <a:off x="2002797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xdr:cNvSpPr txBox="1"/>
      </xdr:nvSpPr>
      <xdr:spPr>
        <a:xfrm>
          <a:off x="1150698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144286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632" name="直線コネクタ 631"/>
        <xdr:cNvCxnSpPr/>
      </xdr:nvCxnSpPr>
      <xdr:spPr>
        <a:xfrm flipV="1">
          <a:off x="15509239"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633" name="【庁舎】&#10;有形固定資産減価償却率最小値テキスト"/>
        <xdr:cNvSpPr txBox="1"/>
      </xdr:nvSpPr>
      <xdr:spPr>
        <a:xfrm>
          <a:off x="15547975"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634" name="直線コネクタ 633"/>
        <xdr:cNvCxnSpPr/>
      </xdr:nvCxnSpPr>
      <xdr:spPr>
        <a:xfrm>
          <a:off x="15420975" y="183851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35" name="【庁舎】&#10;有形固定資産減価償却率最大値テキスト"/>
        <xdr:cNvSpPr txBox="1"/>
      </xdr:nvSpPr>
      <xdr:spPr>
        <a:xfrm>
          <a:off x="15547975"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36" name="直線コネクタ 635"/>
        <xdr:cNvCxnSpPr/>
      </xdr:nvCxnSpPr>
      <xdr:spPr>
        <a:xfrm>
          <a:off x="15420975" y="1712404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37" name="【庁舎】&#10;有形固定資産減価償却率平均値テキスト"/>
        <xdr:cNvSpPr txBox="1"/>
      </xdr:nvSpPr>
      <xdr:spPr>
        <a:xfrm>
          <a:off x="15547975"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638" name="フローチャート: 判断 637"/>
        <xdr:cNvSpPr/>
      </xdr:nvSpPr>
      <xdr:spPr>
        <a:xfrm>
          <a:off x="15459075"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639" name="フローチャート: 判断 638"/>
        <xdr:cNvSpPr/>
      </xdr:nvSpPr>
      <xdr:spPr>
        <a:xfrm>
          <a:off x="14658975"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90188</xdr:rowOff>
    </xdr:from>
    <xdr:ext cx="405111" cy="259045"/>
    <xdr:sp macro="" textlink="">
      <xdr:nvSpPr>
        <xdr:cNvPr id="640" name="n_1aveValue【庁舎】&#10;有形固定資産減価償却率"/>
        <xdr:cNvSpPr txBox="1"/>
      </xdr:nvSpPr>
      <xdr:spPr>
        <a:xfrm>
          <a:off x="145040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97789</xdr:rowOff>
    </xdr:from>
    <xdr:to>
      <xdr:col>76</xdr:col>
      <xdr:colOff>165100</xdr:colOff>
      <xdr:row>102</xdr:row>
      <xdr:rowOff>27939</xdr:rowOff>
    </xdr:to>
    <xdr:sp macro="" textlink="">
      <xdr:nvSpPr>
        <xdr:cNvPr id="641" name="フローチャート: 判断 640"/>
        <xdr:cNvSpPr/>
      </xdr:nvSpPr>
      <xdr:spPr>
        <a:xfrm>
          <a:off x="138176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44466</xdr:rowOff>
    </xdr:from>
    <xdr:ext cx="405111" cy="259045"/>
    <xdr:sp macro="" textlink="">
      <xdr:nvSpPr>
        <xdr:cNvPr id="642" name="n_2aveValue【庁舎】&#10;有形固定資産減価償却率"/>
        <xdr:cNvSpPr txBox="1"/>
      </xdr:nvSpPr>
      <xdr:spPr>
        <a:xfrm>
          <a:off x="13675369"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3" name="テキスト ボックス 642"/>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12064</xdr:rowOff>
    </xdr:from>
    <xdr:to>
      <xdr:col>81</xdr:col>
      <xdr:colOff>101600</xdr:colOff>
      <xdr:row>103</xdr:row>
      <xdr:rowOff>113664</xdr:rowOff>
    </xdr:to>
    <xdr:sp macro="" textlink="">
      <xdr:nvSpPr>
        <xdr:cNvPr id="648" name="楕円 647"/>
        <xdr:cNvSpPr/>
      </xdr:nvSpPr>
      <xdr:spPr>
        <a:xfrm>
          <a:off x="14658975"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104791</xdr:rowOff>
    </xdr:from>
    <xdr:ext cx="405111" cy="259045"/>
    <xdr:sp macro="" textlink="">
      <xdr:nvSpPr>
        <xdr:cNvPr id="649" name="n_1mainValue【庁舎】&#10;有形固定資産減価償却率"/>
        <xdr:cNvSpPr txBox="1"/>
      </xdr:nvSpPr>
      <xdr:spPr>
        <a:xfrm>
          <a:off x="14504044"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673" name="直線コネクタ 672"/>
        <xdr:cNvCxnSpPr/>
      </xdr:nvCxnSpPr>
      <xdr:spPr>
        <a:xfrm flipV="1">
          <a:off x="210559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674" name="【庁舎】&#10;一人当たり面積最小値テキスト"/>
        <xdr:cNvSpPr txBox="1"/>
      </xdr:nvSpPr>
      <xdr:spPr>
        <a:xfrm>
          <a:off x="210947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675" name="直線コネクタ 674"/>
        <xdr:cNvCxnSpPr/>
      </xdr:nvCxnSpPr>
      <xdr:spPr>
        <a:xfrm>
          <a:off x="20977225" y="184213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676" name="【庁舎】&#10;一人当たり面積最大値テキスト"/>
        <xdr:cNvSpPr txBox="1"/>
      </xdr:nvSpPr>
      <xdr:spPr>
        <a:xfrm>
          <a:off x="210947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677" name="直線コネクタ 676"/>
        <xdr:cNvCxnSpPr/>
      </xdr:nvCxnSpPr>
      <xdr:spPr>
        <a:xfrm>
          <a:off x="20977225" y="173659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34307</xdr:rowOff>
    </xdr:from>
    <xdr:ext cx="469744" cy="259045"/>
    <xdr:sp macro="" textlink="">
      <xdr:nvSpPr>
        <xdr:cNvPr id="678" name="【庁舎】&#10;一人当たり面積平均値テキスト"/>
        <xdr:cNvSpPr txBox="1"/>
      </xdr:nvSpPr>
      <xdr:spPr>
        <a:xfrm>
          <a:off x="21094700" y="1803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679" name="フローチャート: 判断 678"/>
        <xdr:cNvSpPr/>
      </xdr:nvSpPr>
      <xdr:spPr>
        <a:xfrm>
          <a:off x="210058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80" name="フローチャート: 判断 679"/>
        <xdr:cNvSpPr/>
      </xdr:nvSpPr>
      <xdr:spPr>
        <a:xfrm>
          <a:off x="20215225" y="180962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40657</xdr:rowOff>
    </xdr:from>
    <xdr:ext cx="469744" cy="259045"/>
    <xdr:sp macro="" textlink="">
      <xdr:nvSpPr>
        <xdr:cNvPr id="681" name="n_1aveValue【庁舎】&#10;一人当たり面積"/>
        <xdr:cNvSpPr txBox="1"/>
      </xdr:nvSpPr>
      <xdr:spPr>
        <a:xfrm>
          <a:off x="2002797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17780</xdr:rowOff>
    </xdr:from>
    <xdr:to>
      <xdr:col>107</xdr:col>
      <xdr:colOff>101600</xdr:colOff>
      <xdr:row>106</xdr:row>
      <xdr:rowOff>119380</xdr:rowOff>
    </xdr:to>
    <xdr:sp macro="" textlink="">
      <xdr:nvSpPr>
        <xdr:cNvPr id="682" name="フローチャート: 判断 681"/>
        <xdr:cNvSpPr/>
      </xdr:nvSpPr>
      <xdr:spPr>
        <a:xfrm>
          <a:off x="19364325"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135907</xdr:rowOff>
    </xdr:from>
    <xdr:ext cx="469744" cy="259045"/>
    <xdr:sp macro="" textlink="">
      <xdr:nvSpPr>
        <xdr:cNvPr id="683" name="n_2aveValue【庁舎】&#10;一人当たり面積"/>
        <xdr:cNvSpPr txBox="1"/>
      </xdr:nvSpPr>
      <xdr:spPr>
        <a:xfrm>
          <a:off x="1918977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4" name="テキスト ボックス 683"/>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89" name="楕円 688"/>
        <xdr:cNvSpPr/>
      </xdr:nvSpPr>
      <xdr:spPr>
        <a:xfrm>
          <a:off x="20215225" y="182676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15257</xdr:rowOff>
    </xdr:from>
    <xdr:ext cx="469744" cy="259045"/>
    <xdr:sp macro="" textlink="">
      <xdr:nvSpPr>
        <xdr:cNvPr id="690" name="n_1mainValue【庁舎】&#10;一人当たり面積"/>
        <xdr:cNvSpPr txBox="1"/>
      </xdr:nvSpPr>
      <xdr:spPr>
        <a:xfrm>
          <a:off x="2002797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類似団体と比較して有形固定資産減価償却率が高くなっている施設は、図書館、体育館・プール、保健センター・保健所、市民会館である。保健センター・保健所については、平成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年度までの間、西保健センター改修事業を実施する。他の施設については、平成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月に上尾市公共施設等総合管理計画を策定しており、当計画の方針に基づいて都市基盤施設の維持管理を進めていく。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228,480
225,262
45.51
63,340,303
61,126,577
1,964,615
37,568,451
60,310,898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普通交付税の算定の結果、分母である基準財政需要額が、高齢者人口の増等に伴う高齢者保健福祉費の増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億円増となり、分子である基準財政収入額も、新築家屋の増等に伴う固定資産税の増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億円増となった。</a:t>
          </a:r>
        </a:p>
        <a:p>
          <a:r>
            <a:rPr kumimoji="1" lang="ja-JP" altLang="en-US" sz="1300">
              <a:latin typeface="ＭＳ Ｐゴシック" panose="020B0600070205080204" pitchFamily="50" charset="-128"/>
              <a:ea typeface="ＭＳ Ｐゴシック" panose="020B0600070205080204" pitchFamily="50" charset="-128"/>
            </a:rPr>
            <a:t>　この結果、分母の増の割合が分子の増の割合を上回ったため、単年度での指数が低下したが、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か年平均値では同程度となっている。</a:t>
          </a:r>
        </a:p>
        <a:p>
          <a:r>
            <a:rPr kumimoji="1" lang="ja-JP" altLang="en-US" sz="1300">
              <a:latin typeface="ＭＳ Ｐゴシック" panose="020B0600070205080204" pitchFamily="50" charset="-128"/>
              <a:ea typeface="ＭＳ Ｐゴシック" panose="020B0600070205080204" pitchFamily="50" charset="-128"/>
            </a:rPr>
            <a:t>　引き続き歳出の徹底した見直しを実施していくとともに、市税などの収納対策強化による、財政基盤の強化に努めていく。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分子である経常的経費に充当された一般財源が、扶助費の増等により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億円増となったものの、分母である経常一般財源も、市税の増等により</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億円増となった。</a:t>
          </a:r>
        </a:p>
        <a:p>
          <a:r>
            <a:rPr kumimoji="1" lang="ja-JP" altLang="en-US" sz="1300">
              <a:latin typeface="ＭＳ Ｐゴシック" panose="020B0600070205080204" pitchFamily="50" charset="-128"/>
              <a:ea typeface="ＭＳ Ｐゴシック" panose="020B0600070205080204" pitchFamily="50" charset="-128"/>
            </a:rPr>
            <a:t>　この結果、分母の増の割合が分子の増の割合を上回ったため、前年度から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今後も人件費をはじめとする内部管理経費の抑制により、経常経費の削減に努めていく。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98878</xdr:rowOff>
    </xdr:from>
    <xdr:to>
      <xdr:col>23</xdr:col>
      <xdr:colOff>133350</xdr:colOff>
      <xdr:row>65</xdr:row>
      <xdr:rowOff>144841</xdr:rowOff>
    </xdr:to>
    <xdr:cxnSp macro="">
      <xdr:nvCxnSpPr>
        <xdr:cNvPr id="134" name="直線コネクタ 133"/>
        <xdr:cNvCxnSpPr/>
      </xdr:nvCxnSpPr>
      <xdr:spPr>
        <a:xfrm flipV="1">
          <a:off x="4114800" y="112431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85772</xdr:rowOff>
    </xdr:from>
    <xdr:ext cx="762000" cy="259045"/>
    <xdr:sp macro="" textlink="">
      <xdr:nvSpPr>
        <xdr:cNvPr id="135" name="財政構造の弾力性平均値テキスト"/>
        <xdr:cNvSpPr txBox="1"/>
      </xdr:nvSpPr>
      <xdr:spPr>
        <a:xfrm>
          <a:off x="5041900" y="1071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6955</xdr:rowOff>
    </xdr:from>
    <xdr:to>
      <xdr:col>19</xdr:col>
      <xdr:colOff>133350</xdr:colOff>
      <xdr:row>65</xdr:row>
      <xdr:rowOff>144841</xdr:rowOff>
    </xdr:to>
    <xdr:cxnSp macro="">
      <xdr:nvCxnSpPr>
        <xdr:cNvPr id="137" name="直線コネクタ 136"/>
        <xdr:cNvCxnSpPr/>
      </xdr:nvCxnSpPr>
      <xdr:spPr>
        <a:xfrm>
          <a:off x="3225800" y="111512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120952</xdr:rowOff>
    </xdr:from>
    <xdr:to>
      <xdr:col>15</xdr:col>
      <xdr:colOff>82550</xdr:colOff>
      <xdr:row>65</xdr:row>
      <xdr:rowOff>6955</xdr:rowOff>
    </xdr:to>
    <xdr:cxnSp macro="">
      <xdr:nvCxnSpPr>
        <xdr:cNvPr id="140" name="直線コネクタ 139"/>
        <xdr:cNvCxnSpPr/>
      </xdr:nvCxnSpPr>
      <xdr:spPr>
        <a:xfrm>
          <a:off x="2336800" y="1109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42" name="テキスト ボックス 141"/>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28122</xdr:rowOff>
    </xdr:from>
    <xdr:to>
      <xdr:col>11</xdr:col>
      <xdr:colOff>31750</xdr:colOff>
      <xdr:row>64</xdr:row>
      <xdr:rowOff>120952</xdr:rowOff>
    </xdr:to>
    <xdr:cxnSp macro="">
      <xdr:nvCxnSpPr>
        <xdr:cNvPr id="143" name="直線コネクタ 142"/>
        <xdr:cNvCxnSpPr/>
      </xdr:nvCxnSpPr>
      <xdr:spPr>
        <a:xfrm>
          <a:off x="1447800" y="10829472"/>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8665</xdr:rowOff>
    </xdr:from>
    <xdr:ext cx="762000" cy="259045"/>
    <xdr:sp macro="" textlink="">
      <xdr:nvSpPr>
        <xdr:cNvPr id="145" name="テキスト ボックス 144"/>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48078</xdr:rowOff>
    </xdr:from>
    <xdr:to>
      <xdr:col>23</xdr:col>
      <xdr:colOff>184150</xdr:colOff>
      <xdr:row>65</xdr:row>
      <xdr:rowOff>149678</xdr:rowOff>
    </xdr:to>
    <xdr:sp macro="" textlink="">
      <xdr:nvSpPr>
        <xdr:cNvPr id="153" name="楕円 152"/>
        <xdr:cNvSpPr/>
      </xdr:nvSpPr>
      <xdr:spPr>
        <a:xfrm>
          <a:off x="49022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20155</xdr:rowOff>
    </xdr:from>
    <xdr:ext cx="762000" cy="259045"/>
    <xdr:sp macro="" textlink="">
      <xdr:nvSpPr>
        <xdr:cNvPr id="154" name="財政構造の弾力性該当値テキスト"/>
        <xdr:cNvSpPr txBox="1"/>
      </xdr:nvSpPr>
      <xdr:spPr>
        <a:xfrm>
          <a:off x="5041900" y="111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94041</xdr:rowOff>
    </xdr:from>
    <xdr:to>
      <xdr:col>19</xdr:col>
      <xdr:colOff>184150</xdr:colOff>
      <xdr:row>66</xdr:row>
      <xdr:rowOff>24191</xdr:rowOff>
    </xdr:to>
    <xdr:sp macro="" textlink="">
      <xdr:nvSpPr>
        <xdr:cNvPr id="155" name="楕円 154"/>
        <xdr:cNvSpPr/>
      </xdr:nvSpPr>
      <xdr:spPr>
        <a:xfrm>
          <a:off x="4064000" y="112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8968</xdr:rowOff>
    </xdr:from>
    <xdr:ext cx="736600" cy="259045"/>
    <xdr:sp macro="" textlink="">
      <xdr:nvSpPr>
        <xdr:cNvPr id="156" name="テキスト ボックス 155"/>
        <xdr:cNvSpPr txBox="1"/>
      </xdr:nvSpPr>
      <xdr:spPr>
        <a:xfrm>
          <a:off x="3733800" y="113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127605</xdr:rowOff>
    </xdr:from>
    <xdr:to>
      <xdr:col>15</xdr:col>
      <xdr:colOff>133350</xdr:colOff>
      <xdr:row>65</xdr:row>
      <xdr:rowOff>57755</xdr:rowOff>
    </xdr:to>
    <xdr:sp macro="" textlink="">
      <xdr:nvSpPr>
        <xdr:cNvPr id="157" name="楕円 156"/>
        <xdr:cNvSpPr/>
      </xdr:nvSpPr>
      <xdr:spPr>
        <a:xfrm>
          <a:off x="3175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58" name="テキスト ボックス 157"/>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70152</xdr:rowOff>
    </xdr:from>
    <xdr:to>
      <xdr:col>11</xdr:col>
      <xdr:colOff>82550</xdr:colOff>
      <xdr:row>65</xdr:row>
      <xdr:rowOff>302</xdr:rowOff>
    </xdr:to>
    <xdr:sp macro="" textlink="">
      <xdr:nvSpPr>
        <xdr:cNvPr id="159" name="楕円 158"/>
        <xdr:cNvSpPr/>
      </xdr:nvSpPr>
      <xdr:spPr>
        <a:xfrm>
          <a:off x="2286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156529</xdr:rowOff>
    </xdr:from>
    <xdr:ext cx="762000" cy="259045"/>
    <xdr:sp macro="" textlink="">
      <xdr:nvSpPr>
        <xdr:cNvPr id="160" name="テキスト ボックス 159"/>
        <xdr:cNvSpPr txBox="1"/>
      </xdr:nvSpPr>
      <xdr:spPr>
        <a:xfrm>
          <a:off x="1955800" y="111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148772</xdr:rowOff>
    </xdr:from>
    <xdr:to>
      <xdr:col>7</xdr:col>
      <xdr:colOff>31750</xdr:colOff>
      <xdr:row>63</xdr:row>
      <xdr:rowOff>78922</xdr:rowOff>
    </xdr:to>
    <xdr:sp macro="" textlink="">
      <xdr:nvSpPr>
        <xdr:cNvPr id="161" name="楕円 160"/>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63699</xdr:rowOff>
    </xdr:from>
    <xdr:ext cx="762000" cy="259045"/>
    <xdr:sp macro="" textlink="">
      <xdr:nvSpPr>
        <xdr:cNvPr id="162" name="テキスト ボックス 161"/>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人件費、物件費及び維持補修費の合計額の人口１人当たりの金額は、類似団体平均、全国平均ともに下回っている。</a:t>
          </a:r>
        </a:p>
        <a:p>
          <a:r>
            <a:rPr kumimoji="1" lang="ja-JP" altLang="en-US" sz="1300">
              <a:latin typeface="ＭＳ Ｐゴシック" panose="020B0600070205080204" pitchFamily="50" charset="-128"/>
              <a:ea typeface="ＭＳ Ｐゴシック" panose="020B0600070205080204" pitchFamily="50" charset="-128"/>
            </a:rPr>
            <a:t>　引き続き人件費等の抑制に努めていく。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4852</xdr:rowOff>
    </xdr:from>
    <xdr:to>
      <xdr:col>23</xdr:col>
      <xdr:colOff>133350</xdr:colOff>
      <xdr:row>82</xdr:row>
      <xdr:rowOff>5290</xdr:rowOff>
    </xdr:to>
    <xdr:cxnSp macro="">
      <xdr:nvCxnSpPr>
        <xdr:cNvPr id="199" name="直線コネクタ 198"/>
        <xdr:cNvCxnSpPr/>
      </xdr:nvCxnSpPr>
      <xdr:spPr>
        <a:xfrm flipV="1">
          <a:off x="4114800" y="14063752"/>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5290</xdr:rowOff>
    </xdr:from>
    <xdr:to>
      <xdr:col>19</xdr:col>
      <xdr:colOff>133350</xdr:colOff>
      <xdr:row>82</xdr:row>
      <xdr:rowOff>13562</xdr:rowOff>
    </xdr:to>
    <xdr:cxnSp macro="">
      <xdr:nvCxnSpPr>
        <xdr:cNvPr id="202" name="直線コネクタ 201"/>
        <xdr:cNvCxnSpPr/>
      </xdr:nvCxnSpPr>
      <xdr:spPr>
        <a:xfrm flipV="1">
          <a:off x="3225800" y="14064190"/>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160055</xdr:rowOff>
    </xdr:from>
    <xdr:to>
      <xdr:col>15</xdr:col>
      <xdr:colOff>82550</xdr:colOff>
      <xdr:row>82</xdr:row>
      <xdr:rowOff>13562</xdr:rowOff>
    </xdr:to>
    <xdr:cxnSp macro="">
      <xdr:nvCxnSpPr>
        <xdr:cNvPr id="205" name="直線コネクタ 204"/>
        <xdr:cNvCxnSpPr/>
      </xdr:nvCxnSpPr>
      <xdr:spPr>
        <a:xfrm>
          <a:off x="2336800" y="14047505"/>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125445</xdr:rowOff>
    </xdr:from>
    <xdr:to>
      <xdr:col>11</xdr:col>
      <xdr:colOff>31750</xdr:colOff>
      <xdr:row>81</xdr:row>
      <xdr:rowOff>160055</xdr:rowOff>
    </xdr:to>
    <xdr:cxnSp macro="">
      <xdr:nvCxnSpPr>
        <xdr:cNvPr id="208" name="直線コネクタ 207"/>
        <xdr:cNvCxnSpPr/>
      </xdr:nvCxnSpPr>
      <xdr:spPr>
        <a:xfrm>
          <a:off x="1447800" y="14012895"/>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125502</xdr:rowOff>
    </xdr:from>
    <xdr:to>
      <xdr:col>23</xdr:col>
      <xdr:colOff>184150</xdr:colOff>
      <xdr:row>82</xdr:row>
      <xdr:rowOff>55652</xdr:rowOff>
    </xdr:to>
    <xdr:sp macro="" textlink="">
      <xdr:nvSpPr>
        <xdr:cNvPr id="218" name="楕円 217"/>
        <xdr:cNvSpPr/>
      </xdr:nvSpPr>
      <xdr:spPr>
        <a:xfrm>
          <a:off x="4902200" y="140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46779</xdr:rowOff>
    </xdr:from>
    <xdr:ext cx="762000" cy="259045"/>
    <xdr:sp macro="" textlink="">
      <xdr:nvSpPr>
        <xdr:cNvPr id="219" name="人件費・物件費等の状況該当値テキスト"/>
        <xdr:cNvSpPr txBox="1"/>
      </xdr:nvSpPr>
      <xdr:spPr>
        <a:xfrm>
          <a:off x="5041900" y="139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125940</xdr:rowOff>
    </xdr:from>
    <xdr:to>
      <xdr:col>19</xdr:col>
      <xdr:colOff>184150</xdr:colOff>
      <xdr:row>82</xdr:row>
      <xdr:rowOff>56090</xdr:rowOff>
    </xdr:to>
    <xdr:sp macro="" textlink="">
      <xdr:nvSpPr>
        <xdr:cNvPr id="220" name="楕円 219"/>
        <xdr:cNvSpPr/>
      </xdr:nvSpPr>
      <xdr:spPr>
        <a:xfrm>
          <a:off x="4064000" y="140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66267</xdr:rowOff>
    </xdr:from>
    <xdr:ext cx="736600" cy="259045"/>
    <xdr:sp macro="" textlink="">
      <xdr:nvSpPr>
        <xdr:cNvPr id="221" name="テキスト ボックス 220"/>
        <xdr:cNvSpPr txBox="1"/>
      </xdr:nvSpPr>
      <xdr:spPr>
        <a:xfrm>
          <a:off x="3733800" y="1378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134212</xdr:rowOff>
    </xdr:from>
    <xdr:to>
      <xdr:col>15</xdr:col>
      <xdr:colOff>133350</xdr:colOff>
      <xdr:row>82</xdr:row>
      <xdr:rowOff>64362</xdr:rowOff>
    </xdr:to>
    <xdr:sp macro="" textlink="">
      <xdr:nvSpPr>
        <xdr:cNvPr id="222" name="楕円 221"/>
        <xdr:cNvSpPr/>
      </xdr:nvSpPr>
      <xdr:spPr>
        <a:xfrm>
          <a:off x="3175000" y="140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74539</xdr:rowOff>
    </xdr:from>
    <xdr:ext cx="762000" cy="259045"/>
    <xdr:sp macro="" textlink="">
      <xdr:nvSpPr>
        <xdr:cNvPr id="223" name="テキスト ボックス 222"/>
        <xdr:cNvSpPr txBox="1"/>
      </xdr:nvSpPr>
      <xdr:spPr>
        <a:xfrm>
          <a:off x="2844800" y="1379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109255</xdr:rowOff>
    </xdr:from>
    <xdr:to>
      <xdr:col>11</xdr:col>
      <xdr:colOff>82550</xdr:colOff>
      <xdr:row>82</xdr:row>
      <xdr:rowOff>39405</xdr:rowOff>
    </xdr:to>
    <xdr:sp macro="" textlink="">
      <xdr:nvSpPr>
        <xdr:cNvPr id="224" name="楕円 223"/>
        <xdr:cNvSpPr/>
      </xdr:nvSpPr>
      <xdr:spPr>
        <a:xfrm>
          <a:off x="2286000" y="139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49582</xdr:rowOff>
    </xdr:from>
    <xdr:ext cx="762000" cy="259045"/>
    <xdr:sp macro="" textlink="">
      <xdr:nvSpPr>
        <xdr:cNvPr id="225" name="テキスト ボックス 224"/>
        <xdr:cNvSpPr txBox="1"/>
      </xdr:nvSpPr>
      <xdr:spPr>
        <a:xfrm>
          <a:off x="1955800" y="137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74645</xdr:rowOff>
    </xdr:from>
    <xdr:to>
      <xdr:col>7</xdr:col>
      <xdr:colOff>31750</xdr:colOff>
      <xdr:row>82</xdr:row>
      <xdr:rowOff>4795</xdr:rowOff>
    </xdr:to>
    <xdr:sp macro="" textlink="">
      <xdr:nvSpPr>
        <xdr:cNvPr id="226" name="楕円 225"/>
        <xdr:cNvSpPr/>
      </xdr:nvSpPr>
      <xdr:spPr>
        <a:xfrm>
          <a:off x="1397000" y="139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14972</xdr:rowOff>
    </xdr:from>
    <xdr:ext cx="762000" cy="259045"/>
    <xdr:sp macro="" textlink="">
      <xdr:nvSpPr>
        <xdr:cNvPr id="227" name="テキスト ボックス 226"/>
        <xdr:cNvSpPr txBox="1"/>
      </xdr:nvSpPr>
      <xdr:spPr>
        <a:xfrm>
          <a:off x="1066800" y="137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全国市平均、全国町村平均を上回っている。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ラスパイレス指数が高い要因は、管理職への登用に関して、国おいては採用時の職種によって限定されてくるが、上尾市の場合は本人の能力に応じた登用を行っているので、特に高卒で経験年数２５年以上の職員の給料水準が国より高くなってい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また、高齢層職員の昇給停止等を実施していないものもあり、これが給料水準が高い一因となっていることから、平成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月より高齢層職員の昇給停止を行った。さらに給与適正化を図るため平成３１年４月の昇給を見送る。今後も人事院勧告等を踏まえながら給与適正化を図っていく。</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ラスパイレス指数は前年度の数字を引用しています。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49741</xdr:rowOff>
    </xdr:from>
    <xdr:to>
      <xdr:col>81</xdr:col>
      <xdr:colOff>44450</xdr:colOff>
      <xdr:row>89</xdr:row>
      <xdr:rowOff>49741</xdr:rowOff>
    </xdr:to>
    <xdr:cxnSp macro="">
      <xdr:nvCxnSpPr>
        <xdr:cNvPr id="261" name="直線コネクタ 260"/>
        <xdr:cNvCxnSpPr/>
      </xdr:nvCxnSpPr>
      <xdr:spPr>
        <a:xfrm>
          <a:off x="16179800" y="15308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9525</xdr:rowOff>
    </xdr:from>
    <xdr:to>
      <xdr:col>77</xdr:col>
      <xdr:colOff>44450</xdr:colOff>
      <xdr:row>89</xdr:row>
      <xdr:rowOff>49741</xdr:rowOff>
    </xdr:to>
    <xdr:cxnSp macro="">
      <xdr:nvCxnSpPr>
        <xdr:cNvPr id="264" name="直線コネクタ 263"/>
        <xdr:cNvCxnSpPr/>
      </xdr:nvCxnSpPr>
      <xdr:spPr>
        <a:xfrm>
          <a:off x="15290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89</xdr:row>
      <xdr:rowOff>9525</xdr:rowOff>
    </xdr:to>
    <xdr:cxnSp macro="">
      <xdr:nvCxnSpPr>
        <xdr:cNvPr id="267" name="直線コネクタ 266"/>
        <xdr:cNvCxnSpPr/>
      </xdr:nvCxnSpPr>
      <xdr:spPr>
        <a:xfrm>
          <a:off x="14401800" y="1504738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89</xdr:row>
      <xdr:rowOff>49741</xdr:rowOff>
    </xdr:to>
    <xdr:cxnSp macro="">
      <xdr:nvCxnSpPr>
        <xdr:cNvPr id="270" name="直線コネクタ 269"/>
        <xdr:cNvCxnSpPr/>
      </xdr:nvCxnSpPr>
      <xdr:spPr>
        <a:xfrm flipV="1">
          <a:off x="13512800" y="15047384"/>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170391</xdr:rowOff>
    </xdr:from>
    <xdr:to>
      <xdr:col>81</xdr:col>
      <xdr:colOff>95250</xdr:colOff>
      <xdr:row>89</xdr:row>
      <xdr:rowOff>100541</xdr:rowOff>
    </xdr:to>
    <xdr:sp macro="" textlink="">
      <xdr:nvSpPr>
        <xdr:cNvPr id="280" name="楕円 279"/>
        <xdr:cNvSpPr/>
      </xdr:nvSpPr>
      <xdr:spPr>
        <a:xfrm>
          <a:off x="169672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66268</xdr:rowOff>
    </xdr:from>
    <xdr:ext cx="762000" cy="259045"/>
    <xdr:sp macro="" textlink="">
      <xdr:nvSpPr>
        <xdr:cNvPr id="281" name="給与水準   （国との比較）該当値テキスト"/>
        <xdr:cNvSpPr txBox="1"/>
      </xdr:nvSpPr>
      <xdr:spPr>
        <a:xfrm>
          <a:off x="17106900" y="1515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170391</xdr:rowOff>
    </xdr:from>
    <xdr:to>
      <xdr:col>77</xdr:col>
      <xdr:colOff>95250</xdr:colOff>
      <xdr:row>89</xdr:row>
      <xdr:rowOff>100541</xdr:rowOff>
    </xdr:to>
    <xdr:sp macro="" textlink="">
      <xdr:nvSpPr>
        <xdr:cNvPr id="282" name="楕円 281"/>
        <xdr:cNvSpPr/>
      </xdr:nvSpPr>
      <xdr:spPr>
        <a:xfrm>
          <a:off x="16129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85318</xdr:rowOff>
    </xdr:from>
    <xdr:ext cx="736600" cy="259045"/>
    <xdr:sp macro="" textlink="">
      <xdr:nvSpPr>
        <xdr:cNvPr id="283" name="テキスト ボックス 282"/>
        <xdr:cNvSpPr txBox="1"/>
      </xdr:nvSpPr>
      <xdr:spPr>
        <a:xfrm>
          <a:off x="15798800" y="15344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84" name="楕円 283"/>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85" name="テキスト ボックス 284"/>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6" name="楕円 285"/>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7" name="テキスト ボックス 286"/>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170391</xdr:rowOff>
    </xdr:from>
    <xdr:to>
      <xdr:col>64</xdr:col>
      <xdr:colOff>152400</xdr:colOff>
      <xdr:row>89</xdr:row>
      <xdr:rowOff>100541</xdr:rowOff>
    </xdr:to>
    <xdr:sp macro="" textlink="">
      <xdr:nvSpPr>
        <xdr:cNvPr id="288" name="楕円 287"/>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85318</xdr:rowOff>
    </xdr:from>
    <xdr:ext cx="762000" cy="259045"/>
    <xdr:sp macro="" textlink="">
      <xdr:nvSpPr>
        <xdr:cNvPr id="289" name="テキスト ボックス 288"/>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年度までの定員適正化計画において、平成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年度実職員数</a:t>
          </a:r>
          <a:r>
            <a:rPr kumimoji="1" lang="en-US" altLang="ja-JP" sz="1300">
              <a:latin typeface="ＭＳ Ｐゴシック" panose="020B0600070205080204" pitchFamily="50" charset="-128"/>
              <a:ea typeface="ＭＳ Ｐゴシック" panose="020B0600070205080204" pitchFamily="50" charset="-128"/>
            </a:rPr>
            <a:t>1,611</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人）を減員し、最終目標を</a:t>
          </a:r>
          <a:r>
            <a:rPr kumimoji="1" lang="en-US" altLang="ja-JP" sz="1300">
              <a:latin typeface="ＭＳ Ｐゴシック" panose="020B0600070205080204" pitchFamily="50" charset="-128"/>
              <a:ea typeface="ＭＳ Ｐゴシック" panose="020B0600070205080204" pitchFamily="50" charset="-128"/>
            </a:rPr>
            <a:t>1,432</a:t>
          </a:r>
          <a:r>
            <a:rPr kumimoji="1" lang="ja-JP" altLang="en-US" sz="1300">
              <a:latin typeface="ＭＳ Ｐゴシック" panose="020B0600070205080204" pitchFamily="50" charset="-128"/>
              <a:ea typeface="ＭＳ Ｐゴシック" panose="020B0600070205080204" pitchFamily="50" charset="-128"/>
            </a:rPr>
            <a:t>人とした。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日現在の実職員数は</a:t>
          </a:r>
          <a:r>
            <a:rPr kumimoji="1" lang="en-US" altLang="ja-JP" sz="1300">
              <a:latin typeface="ＭＳ Ｐゴシック" panose="020B0600070205080204" pitchFamily="50" charset="-128"/>
              <a:ea typeface="ＭＳ Ｐゴシック" panose="020B0600070205080204" pitchFamily="50" charset="-128"/>
            </a:rPr>
            <a:t>1,418</a:t>
          </a:r>
          <a:r>
            <a:rPr kumimoji="1" lang="ja-JP" altLang="en-US" sz="1300">
              <a:latin typeface="ＭＳ Ｐゴシック" panose="020B0600070205080204" pitchFamily="50" charset="-128"/>
              <a:ea typeface="ＭＳ Ｐゴシック" panose="020B0600070205080204" pitchFamily="50" charset="-128"/>
            </a:rPr>
            <a:t>人となり、これを達成し類似団体内平均以下を維持している。</a:t>
          </a:r>
        </a:p>
        <a:p>
          <a:r>
            <a:rPr kumimoji="1" lang="ja-JP" altLang="en-US" sz="1300">
              <a:latin typeface="ＭＳ Ｐゴシック" panose="020B0600070205080204" pitchFamily="50" charset="-128"/>
              <a:ea typeface="ＭＳ Ｐゴシック" panose="020B0600070205080204" pitchFamily="50" charset="-128"/>
            </a:rPr>
            <a:t>　また、第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次上尾市行政改革大綱に合わせ、平成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年度まで国の定員モデル及び類似団体職員数の状況を踏まえた「上尾市定員管理計画」を策定し、今後も最終目標値を維持していく。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53884</xdr:rowOff>
    </xdr:to>
    <xdr:cxnSp macro="">
      <xdr:nvCxnSpPr>
        <xdr:cNvPr id="326" name="直線コネクタ 325"/>
        <xdr:cNvCxnSpPr/>
      </xdr:nvCxnSpPr>
      <xdr:spPr>
        <a:xfrm flipV="1">
          <a:off x="16179800" y="1050888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46990</xdr:rowOff>
    </xdr:from>
    <xdr:to>
      <xdr:col>77</xdr:col>
      <xdr:colOff>44450</xdr:colOff>
      <xdr:row>61</xdr:row>
      <xdr:rowOff>53884</xdr:rowOff>
    </xdr:to>
    <xdr:cxnSp macro="">
      <xdr:nvCxnSpPr>
        <xdr:cNvPr id="329" name="直線コネクタ 328"/>
        <xdr:cNvCxnSpPr/>
      </xdr:nvCxnSpPr>
      <xdr:spPr>
        <a:xfrm>
          <a:off x="15290800" y="105054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53884</xdr:rowOff>
    </xdr:to>
    <xdr:cxnSp macro="">
      <xdr:nvCxnSpPr>
        <xdr:cNvPr id="332" name="直線コネクタ 331"/>
        <xdr:cNvCxnSpPr/>
      </xdr:nvCxnSpPr>
      <xdr:spPr>
        <a:xfrm flipV="1">
          <a:off x="14401800" y="105054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53884</xdr:rowOff>
    </xdr:from>
    <xdr:to>
      <xdr:col>68</xdr:col>
      <xdr:colOff>152400</xdr:colOff>
      <xdr:row>61</xdr:row>
      <xdr:rowOff>64226</xdr:rowOff>
    </xdr:to>
    <xdr:cxnSp macro="">
      <xdr:nvCxnSpPr>
        <xdr:cNvPr id="335" name="直線コネクタ 334"/>
        <xdr:cNvCxnSpPr/>
      </xdr:nvCxnSpPr>
      <xdr:spPr>
        <a:xfrm flipV="1">
          <a:off x="13512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5" name="楕円 344"/>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6"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3084</xdr:rowOff>
    </xdr:from>
    <xdr:to>
      <xdr:col>77</xdr:col>
      <xdr:colOff>95250</xdr:colOff>
      <xdr:row>61</xdr:row>
      <xdr:rowOff>104684</xdr:rowOff>
    </xdr:to>
    <xdr:sp macro="" textlink="">
      <xdr:nvSpPr>
        <xdr:cNvPr id="347" name="楕円 346"/>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114861</xdr:rowOff>
    </xdr:from>
    <xdr:ext cx="736600" cy="259045"/>
    <xdr:sp macro="" textlink="">
      <xdr:nvSpPr>
        <xdr:cNvPr id="348" name="テキスト ボックス 347"/>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9" name="楕円 348"/>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50" name="テキスト ボックス 349"/>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51" name="楕円 350"/>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52" name="テキスト ボックス 351"/>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53" name="楕円 352"/>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125203</xdr:rowOff>
    </xdr:from>
    <xdr:ext cx="762000" cy="259045"/>
    <xdr:sp macro="" textlink="">
      <xdr:nvSpPr>
        <xdr:cNvPr id="354" name="テキスト ボックス 353"/>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年度の算定値は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％となり、前年度を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ポイント上回った。これは、過年度の単年度の指数が高かったことにより、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か年平均値が上昇したことによるものであるが、平成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年度単年度の指数では、個人市民税の増等による標準財政規模の増加</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や、算定基礎となる公債費の減少</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などの影響により、平成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年度単年度の指数より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本市においては、銀行等引受債の借入には入札制度を導入しており、引き続き低利での資金調達を図り、公債費の縮減に努めていく。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69548</xdr:rowOff>
    </xdr:from>
    <xdr:to>
      <xdr:col>81</xdr:col>
      <xdr:colOff>44450</xdr:colOff>
      <xdr:row>40</xdr:row>
      <xdr:rowOff>115509</xdr:rowOff>
    </xdr:to>
    <xdr:cxnSp macro="">
      <xdr:nvCxnSpPr>
        <xdr:cNvPr id="389" name="直線コネクタ 388"/>
        <xdr:cNvCxnSpPr/>
      </xdr:nvCxnSpPr>
      <xdr:spPr>
        <a:xfrm>
          <a:off x="16179800" y="69275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90"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69548</xdr:rowOff>
    </xdr:to>
    <xdr:cxnSp macro="">
      <xdr:nvCxnSpPr>
        <xdr:cNvPr id="392" name="直線コネクタ 391"/>
        <xdr:cNvCxnSpPr/>
      </xdr:nvCxnSpPr>
      <xdr:spPr>
        <a:xfrm>
          <a:off x="15290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4" name="テキスト ボックス 393"/>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69548</xdr:rowOff>
    </xdr:from>
    <xdr:to>
      <xdr:col>72</xdr:col>
      <xdr:colOff>203200</xdr:colOff>
      <xdr:row>40</xdr:row>
      <xdr:rowOff>69548</xdr:rowOff>
    </xdr:to>
    <xdr:cxnSp macro="">
      <xdr:nvCxnSpPr>
        <xdr:cNvPr id="395" name="直線コネクタ 394"/>
        <xdr:cNvCxnSpPr/>
      </xdr:nvCxnSpPr>
      <xdr:spPr>
        <a:xfrm>
          <a:off x="14401800" y="6927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69548</xdr:rowOff>
    </xdr:from>
    <xdr:to>
      <xdr:col>68</xdr:col>
      <xdr:colOff>152400</xdr:colOff>
      <xdr:row>41</xdr:row>
      <xdr:rowOff>1512</xdr:rowOff>
    </xdr:to>
    <xdr:cxnSp macro="">
      <xdr:nvCxnSpPr>
        <xdr:cNvPr id="398" name="直線コネクタ 397"/>
        <xdr:cNvCxnSpPr/>
      </xdr:nvCxnSpPr>
      <xdr:spPr>
        <a:xfrm flipV="1">
          <a:off x="13512800" y="692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8" name="楕円 407"/>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36786</xdr:rowOff>
    </xdr:from>
    <xdr:ext cx="762000" cy="259045"/>
    <xdr:sp macro="" textlink="">
      <xdr:nvSpPr>
        <xdr:cNvPr id="409" name="公債費負担の状況該当値テキスト"/>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410" name="楕円 409"/>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105125</xdr:rowOff>
    </xdr:from>
    <xdr:ext cx="736600" cy="259045"/>
    <xdr:sp macro="" textlink="">
      <xdr:nvSpPr>
        <xdr:cNvPr id="411" name="テキスト ボックス 410"/>
        <xdr:cNvSpPr txBox="1"/>
      </xdr:nvSpPr>
      <xdr:spPr>
        <a:xfrm>
          <a:off x="15798800" y="696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18748</xdr:rowOff>
    </xdr:from>
    <xdr:to>
      <xdr:col>73</xdr:col>
      <xdr:colOff>44450</xdr:colOff>
      <xdr:row>40</xdr:row>
      <xdr:rowOff>120348</xdr:rowOff>
    </xdr:to>
    <xdr:sp macro="" textlink="">
      <xdr:nvSpPr>
        <xdr:cNvPr id="412" name="楕円 411"/>
        <xdr:cNvSpPr/>
      </xdr:nvSpPr>
      <xdr:spPr>
        <a:xfrm>
          <a:off x="15240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130525</xdr:rowOff>
    </xdr:from>
    <xdr:ext cx="762000" cy="259045"/>
    <xdr:sp macro="" textlink="">
      <xdr:nvSpPr>
        <xdr:cNvPr id="413" name="テキスト ボックス 412"/>
        <xdr:cNvSpPr txBox="1"/>
      </xdr:nvSpPr>
      <xdr:spPr>
        <a:xfrm>
          <a:off x="14909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18748</xdr:rowOff>
    </xdr:from>
    <xdr:to>
      <xdr:col>68</xdr:col>
      <xdr:colOff>203200</xdr:colOff>
      <xdr:row>40</xdr:row>
      <xdr:rowOff>120348</xdr:rowOff>
    </xdr:to>
    <xdr:sp macro="" textlink="">
      <xdr:nvSpPr>
        <xdr:cNvPr id="414" name="楕円 413"/>
        <xdr:cNvSpPr/>
      </xdr:nvSpPr>
      <xdr:spPr>
        <a:xfrm>
          <a:off x="14351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130525</xdr:rowOff>
    </xdr:from>
    <xdr:ext cx="762000" cy="259045"/>
    <xdr:sp macro="" textlink="">
      <xdr:nvSpPr>
        <xdr:cNvPr id="415" name="テキスト ボックス 414"/>
        <xdr:cNvSpPr txBox="1"/>
      </xdr:nvSpPr>
      <xdr:spPr>
        <a:xfrm>
          <a:off x="14020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6" name="楕円 415"/>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7" name="テキスト ボックス 416"/>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年度の算定値は</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ポイント改善した。これは、公共施設整備基金の積み増し等による算定基礎となる将来的な負担の減少</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や、個人市民税の増等による標準財政規模の増加</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などの影響によるものである。</a:t>
          </a:r>
        </a:p>
        <a:p>
          <a:r>
            <a:rPr kumimoji="1" lang="ja-JP" altLang="en-US" sz="1300">
              <a:latin typeface="ＭＳ Ｐゴシック" panose="020B0600070205080204" pitchFamily="50" charset="-128"/>
              <a:ea typeface="ＭＳ Ｐゴシック" panose="020B0600070205080204" pitchFamily="50" charset="-128"/>
            </a:rPr>
            <a:t>　今後も地方債発行額と元利償還額とのバランスを注視しつつ、主要基金の残高を念頭に置いた財政運営を図り、引き続き市債残高の減少等により、過度な財政負担を生じないように努めていく。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120650</xdr:rowOff>
    </xdr:from>
    <xdr:to>
      <xdr:col>81</xdr:col>
      <xdr:colOff>44450</xdr:colOff>
      <xdr:row>15</xdr:row>
      <xdr:rowOff>136737</xdr:rowOff>
    </xdr:to>
    <xdr:cxnSp macro="">
      <xdr:nvCxnSpPr>
        <xdr:cNvPr id="451" name="直線コネクタ 450"/>
        <xdr:cNvCxnSpPr/>
      </xdr:nvCxnSpPr>
      <xdr:spPr>
        <a:xfrm flipV="1">
          <a:off x="16179800" y="26924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169350</xdr:rowOff>
    </xdr:from>
    <xdr:ext cx="762000" cy="259045"/>
    <xdr:sp macro="" textlink="">
      <xdr:nvSpPr>
        <xdr:cNvPr id="452" name="将来負担の状況平均値テキスト"/>
        <xdr:cNvSpPr txBox="1"/>
      </xdr:nvSpPr>
      <xdr:spPr>
        <a:xfrm>
          <a:off x="17106900" y="2398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136737</xdr:rowOff>
    </xdr:from>
    <xdr:to>
      <xdr:col>77</xdr:col>
      <xdr:colOff>44450</xdr:colOff>
      <xdr:row>16</xdr:row>
      <xdr:rowOff>21590</xdr:rowOff>
    </xdr:to>
    <xdr:cxnSp macro="">
      <xdr:nvCxnSpPr>
        <xdr:cNvPr id="454" name="直線コネクタ 453"/>
        <xdr:cNvCxnSpPr/>
      </xdr:nvCxnSpPr>
      <xdr:spPr>
        <a:xfrm flipV="1">
          <a:off x="15290800" y="27084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16</xdr:row>
      <xdr:rowOff>95321</xdr:rowOff>
    </xdr:to>
    <xdr:cxnSp macro="">
      <xdr:nvCxnSpPr>
        <xdr:cNvPr id="457" name="直線コネクタ 456"/>
        <xdr:cNvCxnSpPr/>
      </xdr:nvCxnSpPr>
      <xdr:spPr>
        <a:xfrm flipV="1">
          <a:off x="14401800" y="2764790"/>
          <a:ext cx="889000" cy="7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88618</xdr:rowOff>
    </xdr:from>
    <xdr:to>
      <xdr:col>73</xdr:col>
      <xdr:colOff>44450</xdr:colOff>
      <xdr:row>16</xdr:row>
      <xdr:rowOff>18768</xdr:rowOff>
    </xdr:to>
    <xdr:sp macro="" textlink="">
      <xdr:nvSpPr>
        <xdr:cNvPr id="458" name="フローチャート: 判断 457"/>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9" name="テキスト ボックス 458"/>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95321</xdr:rowOff>
    </xdr:from>
    <xdr:to>
      <xdr:col>68</xdr:col>
      <xdr:colOff>152400</xdr:colOff>
      <xdr:row>17</xdr:row>
      <xdr:rowOff>78034</xdr:rowOff>
    </xdr:to>
    <xdr:cxnSp macro="">
      <xdr:nvCxnSpPr>
        <xdr:cNvPr id="460" name="直線コネクタ 459"/>
        <xdr:cNvCxnSpPr/>
      </xdr:nvCxnSpPr>
      <xdr:spPr>
        <a:xfrm flipV="1">
          <a:off x="13512800" y="2838521"/>
          <a:ext cx="889000" cy="1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62" name="テキスト ボックス 461"/>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4" name="テキスト ボックス 463"/>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69850</xdr:rowOff>
    </xdr:from>
    <xdr:to>
      <xdr:col>81</xdr:col>
      <xdr:colOff>95250</xdr:colOff>
      <xdr:row>16</xdr:row>
      <xdr:rowOff>0</xdr:rowOff>
    </xdr:to>
    <xdr:sp macro="" textlink="">
      <xdr:nvSpPr>
        <xdr:cNvPr id="470" name="楕円 469"/>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41927</xdr:rowOff>
    </xdr:from>
    <xdr:ext cx="762000" cy="259045"/>
    <xdr:sp macro="" textlink="">
      <xdr:nvSpPr>
        <xdr:cNvPr id="471" name="将来負担の状況該当値テキスト"/>
        <xdr:cNvSpPr txBox="1"/>
      </xdr:nvSpPr>
      <xdr:spPr>
        <a:xfrm>
          <a:off x="17106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85937</xdr:rowOff>
    </xdr:from>
    <xdr:to>
      <xdr:col>77</xdr:col>
      <xdr:colOff>95250</xdr:colOff>
      <xdr:row>16</xdr:row>
      <xdr:rowOff>16087</xdr:rowOff>
    </xdr:to>
    <xdr:sp macro="" textlink="">
      <xdr:nvSpPr>
        <xdr:cNvPr id="472" name="楕円 471"/>
        <xdr:cNvSpPr/>
      </xdr:nvSpPr>
      <xdr:spPr>
        <a:xfrm>
          <a:off x="16129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864</xdr:rowOff>
    </xdr:from>
    <xdr:ext cx="736600" cy="259045"/>
    <xdr:sp macro="" textlink="">
      <xdr:nvSpPr>
        <xdr:cNvPr id="473" name="テキスト ボックス 472"/>
        <xdr:cNvSpPr txBox="1"/>
      </xdr:nvSpPr>
      <xdr:spPr>
        <a:xfrm>
          <a:off x="15798800" y="274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74" name="楕円 473"/>
        <xdr:cNvSpPr/>
      </xdr:nvSpPr>
      <xdr:spPr>
        <a:xfrm>
          <a:off x="15240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75" name="テキスト ボックス 474"/>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76" name="楕円 475"/>
        <xdr:cNvSpPr/>
      </xdr:nvSpPr>
      <xdr:spPr>
        <a:xfrm>
          <a:off x="14351000" y="27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130898</xdr:rowOff>
    </xdr:from>
    <xdr:ext cx="762000" cy="259045"/>
    <xdr:sp macro="" textlink="">
      <xdr:nvSpPr>
        <xdr:cNvPr id="477" name="テキスト ボックス 476"/>
        <xdr:cNvSpPr txBox="1"/>
      </xdr:nvSpPr>
      <xdr:spPr>
        <a:xfrm>
          <a:off x="14020800" y="287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27234</xdr:rowOff>
    </xdr:from>
    <xdr:to>
      <xdr:col>64</xdr:col>
      <xdr:colOff>152400</xdr:colOff>
      <xdr:row>17</xdr:row>
      <xdr:rowOff>128834</xdr:rowOff>
    </xdr:to>
    <xdr:sp macro="" textlink="">
      <xdr:nvSpPr>
        <xdr:cNvPr id="478" name="楕円 477"/>
        <xdr:cNvSpPr/>
      </xdr:nvSpPr>
      <xdr:spPr>
        <a:xfrm>
          <a:off x="13462000" y="29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113611</xdr:rowOff>
    </xdr:from>
    <xdr:ext cx="762000" cy="259045"/>
    <xdr:sp macro="" textlink="">
      <xdr:nvSpPr>
        <xdr:cNvPr id="479" name="テキスト ボックス 478"/>
        <xdr:cNvSpPr txBox="1"/>
      </xdr:nvSpPr>
      <xdr:spPr>
        <a:xfrm>
          <a:off x="13131800" y="302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228,480
225,262
45.51
63,340,303
61,126,577
1,964,615
37,568,451
60,310,898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人件費に係る経常収支比率は、前年度と同様に類似団体平均を上回っているが、退職手当負担金の減</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億円減</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今後も事業や政策に注視しながら職員数の適正化を行い、人件費の抑制に努めていく。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107950</xdr:rowOff>
    </xdr:from>
    <xdr:to>
      <xdr:col>24</xdr:col>
      <xdr:colOff>25400</xdr:colOff>
      <xdr:row>39</xdr:row>
      <xdr:rowOff>22225</xdr:rowOff>
    </xdr:to>
    <xdr:cxnSp macro="">
      <xdr:nvCxnSpPr>
        <xdr:cNvPr id="70" name="直線コネクタ 69"/>
        <xdr:cNvCxnSpPr/>
      </xdr:nvCxnSpPr>
      <xdr:spPr>
        <a:xfrm flipV="1">
          <a:off x="3987800" y="66230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22225</xdr:rowOff>
    </xdr:to>
    <xdr:cxnSp macro="">
      <xdr:nvCxnSpPr>
        <xdr:cNvPr id="73" name="直線コネクタ 72"/>
        <xdr:cNvCxnSpPr/>
      </xdr:nvCxnSpPr>
      <xdr:spPr>
        <a:xfrm>
          <a:off x="3098800" y="6680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39</xdr:row>
      <xdr:rowOff>79375</xdr:rowOff>
    </xdr:to>
    <xdr:cxnSp macro="">
      <xdr:nvCxnSpPr>
        <xdr:cNvPr id="76" name="直線コネクタ 75"/>
        <xdr:cNvCxnSpPr/>
      </xdr:nvCxnSpPr>
      <xdr:spPr>
        <a:xfrm flipV="1">
          <a:off x="2209800" y="66802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60325</xdr:rowOff>
    </xdr:from>
    <xdr:to>
      <xdr:col>11</xdr:col>
      <xdr:colOff>9525</xdr:colOff>
      <xdr:row>39</xdr:row>
      <xdr:rowOff>79375</xdr:rowOff>
    </xdr:to>
    <xdr:cxnSp macro="">
      <xdr:nvCxnSpPr>
        <xdr:cNvPr id="79" name="直線コネクタ 78"/>
        <xdr:cNvCxnSpPr/>
      </xdr:nvCxnSpPr>
      <xdr:spPr>
        <a:xfrm>
          <a:off x="1320800" y="6746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57150</xdr:rowOff>
    </xdr:from>
    <xdr:to>
      <xdr:col>24</xdr:col>
      <xdr:colOff>76200</xdr:colOff>
      <xdr:row>38</xdr:row>
      <xdr:rowOff>158750</xdr:rowOff>
    </xdr:to>
    <xdr:sp macro="" textlink="">
      <xdr:nvSpPr>
        <xdr:cNvPr id="89" name="楕円 88"/>
        <xdr:cNvSpPr/>
      </xdr:nvSpPr>
      <xdr:spPr>
        <a:xfrm>
          <a:off x="4775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29227</xdr:rowOff>
    </xdr:from>
    <xdr:ext cx="762000" cy="259045"/>
    <xdr:sp macro="" textlink="">
      <xdr:nvSpPr>
        <xdr:cNvPr id="90" name="人件費該当値テキスト"/>
        <xdr:cNvSpPr txBox="1"/>
      </xdr:nvSpPr>
      <xdr:spPr>
        <a:xfrm>
          <a:off x="4914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142875</xdr:rowOff>
    </xdr:from>
    <xdr:to>
      <xdr:col>20</xdr:col>
      <xdr:colOff>38100</xdr:colOff>
      <xdr:row>39</xdr:row>
      <xdr:rowOff>73025</xdr:rowOff>
    </xdr:to>
    <xdr:sp macro="" textlink="">
      <xdr:nvSpPr>
        <xdr:cNvPr id="91" name="楕円 90"/>
        <xdr:cNvSpPr/>
      </xdr:nvSpPr>
      <xdr:spPr>
        <a:xfrm>
          <a:off x="39370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57802</xdr:rowOff>
    </xdr:from>
    <xdr:ext cx="736600" cy="259045"/>
    <xdr:sp macro="" textlink="">
      <xdr:nvSpPr>
        <xdr:cNvPr id="92" name="テキスト ボックス 91"/>
        <xdr:cNvSpPr txBox="1"/>
      </xdr:nvSpPr>
      <xdr:spPr>
        <a:xfrm>
          <a:off x="3606800" y="674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114300</xdr:rowOff>
    </xdr:from>
    <xdr:to>
      <xdr:col>15</xdr:col>
      <xdr:colOff>149225</xdr:colOff>
      <xdr:row>39</xdr:row>
      <xdr:rowOff>44450</xdr:rowOff>
    </xdr:to>
    <xdr:sp macro="" textlink="">
      <xdr:nvSpPr>
        <xdr:cNvPr id="93" name="楕円 92"/>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29227</xdr:rowOff>
    </xdr:from>
    <xdr:ext cx="762000" cy="259045"/>
    <xdr:sp macro="" textlink="">
      <xdr:nvSpPr>
        <xdr:cNvPr id="94" name="テキスト ボックス 93"/>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28575</xdr:rowOff>
    </xdr:from>
    <xdr:to>
      <xdr:col>11</xdr:col>
      <xdr:colOff>60325</xdr:colOff>
      <xdr:row>39</xdr:row>
      <xdr:rowOff>130175</xdr:rowOff>
    </xdr:to>
    <xdr:sp macro="" textlink="">
      <xdr:nvSpPr>
        <xdr:cNvPr id="95" name="楕円 94"/>
        <xdr:cNvSpPr/>
      </xdr:nvSpPr>
      <xdr:spPr>
        <a:xfrm>
          <a:off x="21590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114952</xdr:rowOff>
    </xdr:from>
    <xdr:ext cx="762000" cy="259045"/>
    <xdr:sp macro="" textlink="">
      <xdr:nvSpPr>
        <xdr:cNvPr id="96" name="テキスト ボックス 95"/>
        <xdr:cNvSpPr txBox="1"/>
      </xdr:nvSpPr>
      <xdr:spPr>
        <a:xfrm>
          <a:off x="1828800" y="680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xdr:rowOff>
    </xdr:from>
    <xdr:to>
      <xdr:col>6</xdr:col>
      <xdr:colOff>171450</xdr:colOff>
      <xdr:row>39</xdr:row>
      <xdr:rowOff>111125</xdr:rowOff>
    </xdr:to>
    <xdr:sp macro="" textlink="">
      <xdr:nvSpPr>
        <xdr:cNvPr id="97" name="楕円 96"/>
        <xdr:cNvSpPr/>
      </xdr:nvSpPr>
      <xdr:spPr>
        <a:xfrm>
          <a:off x="1270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95902</xdr:rowOff>
    </xdr:from>
    <xdr:ext cx="762000" cy="259045"/>
    <xdr:sp macro="" textlink="">
      <xdr:nvSpPr>
        <xdr:cNvPr id="98" name="テキスト ボックス 97"/>
        <xdr:cNvSpPr txBox="1"/>
      </xdr:nvSpPr>
      <xdr:spPr>
        <a:xfrm>
          <a:off x="939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物件費に係る経常収支比率は、土地評価基礎調査委託料の減</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や臨時福祉給付金給付業務委託料の減</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億円減</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72136</xdr:rowOff>
    </xdr:from>
    <xdr:to>
      <xdr:col>82</xdr:col>
      <xdr:colOff>107950</xdr:colOff>
      <xdr:row>16</xdr:row>
      <xdr:rowOff>90424</xdr:rowOff>
    </xdr:to>
    <xdr:cxnSp macro="">
      <xdr:nvCxnSpPr>
        <xdr:cNvPr id="129" name="直線コネクタ 128"/>
        <xdr:cNvCxnSpPr/>
      </xdr:nvCxnSpPr>
      <xdr:spPr>
        <a:xfrm flipV="1">
          <a:off x="15671800" y="28153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90424</xdr:rowOff>
    </xdr:to>
    <xdr:cxnSp macro="">
      <xdr:nvCxnSpPr>
        <xdr:cNvPr id="132" name="直線コネクタ 131"/>
        <xdr:cNvCxnSpPr/>
      </xdr:nvCxnSpPr>
      <xdr:spPr>
        <a:xfrm>
          <a:off x="14782800" y="2815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72136</xdr:rowOff>
    </xdr:to>
    <xdr:cxnSp macro="">
      <xdr:nvCxnSpPr>
        <xdr:cNvPr id="135" name="直線コネクタ 134"/>
        <xdr:cNvCxnSpPr/>
      </xdr:nvCxnSpPr>
      <xdr:spPr>
        <a:xfrm>
          <a:off x="13893800" y="2801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58420</xdr:rowOff>
    </xdr:to>
    <xdr:cxnSp macro="">
      <xdr:nvCxnSpPr>
        <xdr:cNvPr id="138" name="直線コネクタ 137"/>
        <xdr:cNvCxnSpPr/>
      </xdr:nvCxnSpPr>
      <xdr:spPr>
        <a:xfrm>
          <a:off x="13004800" y="2746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21336</xdr:rowOff>
    </xdr:from>
    <xdr:to>
      <xdr:col>82</xdr:col>
      <xdr:colOff>158750</xdr:colOff>
      <xdr:row>16</xdr:row>
      <xdr:rowOff>122936</xdr:rowOff>
    </xdr:to>
    <xdr:sp macro="" textlink="">
      <xdr:nvSpPr>
        <xdr:cNvPr id="148" name="楕円 147"/>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164863</xdr:rowOff>
    </xdr:from>
    <xdr:ext cx="762000" cy="259045"/>
    <xdr:sp macro="" textlink="">
      <xdr:nvSpPr>
        <xdr:cNvPr id="149" name="物件費該当値テキスト"/>
        <xdr:cNvSpPr txBox="1"/>
      </xdr:nvSpPr>
      <xdr:spPr>
        <a:xfrm>
          <a:off x="165989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50" name="楕円 149"/>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126001</xdr:rowOff>
    </xdr:from>
    <xdr:ext cx="736600" cy="259045"/>
    <xdr:sp macro="" textlink="">
      <xdr:nvSpPr>
        <xdr:cNvPr id="151" name="テキスト ボックス 150"/>
        <xdr:cNvSpPr txBox="1"/>
      </xdr:nvSpPr>
      <xdr:spPr>
        <a:xfrm>
          <a:off x="15290800" y="286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52" name="楕円 151"/>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107713</xdr:rowOff>
    </xdr:from>
    <xdr:ext cx="762000" cy="259045"/>
    <xdr:sp macro="" textlink="">
      <xdr:nvSpPr>
        <xdr:cNvPr id="153" name="テキスト ボックス 152"/>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4" name="楕円 153"/>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5" name="テキスト ボックス 154"/>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56" name="楕円 155"/>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39133</xdr:rowOff>
    </xdr:from>
    <xdr:ext cx="762000" cy="259045"/>
    <xdr:sp macro="" textlink="">
      <xdr:nvSpPr>
        <xdr:cNvPr id="157" name="テキスト ボックス 156"/>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扶助費に係る経常収支比率は、生活保護費の増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や民間教育・保育施設運営費負担金の増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、障害者自立支援給付費の増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今後も待機児童解消のための子育て支援施策に係る費用の増や高齢者人口の増加に伴う介護関係費用の増などによる増加が見込まれる。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146050</xdr:rowOff>
    </xdr:to>
    <xdr:cxnSp macro="">
      <xdr:nvCxnSpPr>
        <xdr:cNvPr id="190" name="直線コネクタ 189"/>
        <xdr:cNvCxnSpPr/>
      </xdr:nvCxnSpPr>
      <xdr:spPr>
        <a:xfrm>
          <a:off x="3987800" y="98425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93" name="直線コネクタ 192"/>
        <xdr:cNvCxnSpPr/>
      </xdr:nvCxnSpPr>
      <xdr:spPr>
        <a:xfrm flipV="1">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146050</xdr:rowOff>
    </xdr:to>
    <xdr:cxnSp macro="">
      <xdr:nvCxnSpPr>
        <xdr:cNvPr id="196" name="直線コネクタ 195"/>
        <xdr:cNvCxnSpPr/>
      </xdr:nvCxnSpPr>
      <xdr:spPr>
        <a:xfrm>
          <a:off x="2209800" y="9613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9" name="直線コネクタ 198"/>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209" name="楕円 208"/>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67327</xdr:rowOff>
    </xdr:from>
    <xdr:ext cx="762000" cy="259045"/>
    <xdr:sp macro="" textlink="">
      <xdr:nvSpPr>
        <xdr:cNvPr id="210"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その他に係る経常収支比率は、前年度に比べ他会計への繰出金の減及び基金積立金の減などにより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ポイント減少となり、類似団体平均、全国平均、埼玉県平均を下回っている。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引き続き各会計ごとに財源を確保し、普通会計の負担を減らすよう努めていく。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121557</xdr:rowOff>
    </xdr:to>
    <xdr:cxnSp macro="">
      <xdr:nvCxnSpPr>
        <xdr:cNvPr id="253" name="直線コネクタ 252"/>
        <xdr:cNvCxnSpPr/>
      </xdr:nvCxnSpPr>
      <xdr:spPr>
        <a:xfrm>
          <a:off x="15671800" y="9657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56243</xdr:rowOff>
    </xdr:to>
    <xdr:cxnSp macro="">
      <xdr:nvCxnSpPr>
        <xdr:cNvPr id="256" name="直線コネクタ 255"/>
        <xdr:cNvCxnSpPr/>
      </xdr:nvCxnSpPr>
      <xdr:spPr>
        <a:xfrm>
          <a:off x="14782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8" name="テキスト ボックス 257"/>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56</xdr:row>
      <xdr:rowOff>23585</xdr:rowOff>
    </xdr:to>
    <xdr:cxnSp macro="">
      <xdr:nvCxnSpPr>
        <xdr:cNvPr id="259" name="直線コネクタ 258"/>
        <xdr:cNvCxnSpPr/>
      </xdr:nvCxnSpPr>
      <xdr:spPr>
        <a:xfrm>
          <a:off x="13893800" y="9287328"/>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61" name="テキスト ボックス 260"/>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80735</xdr:rowOff>
    </xdr:from>
    <xdr:to>
      <xdr:col>69</xdr:col>
      <xdr:colOff>92075</xdr:colOff>
      <xdr:row>54</xdr:row>
      <xdr:rowOff>29028</xdr:rowOff>
    </xdr:to>
    <xdr:cxnSp macro="">
      <xdr:nvCxnSpPr>
        <xdr:cNvPr id="262" name="直線コネクタ 261"/>
        <xdr:cNvCxnSpPr/>
      </xdr:nvCxnSpPr>
      <xdr:spPr>
        <a:xfrm>
          <a:off x="13004800" y="9167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4" name="テキスト ボックス 263"/>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66" name="テキスト ボックス 265"/>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2" name="楕円 271"/>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87284</xdr:rowOff>
    </xdr:from>
    <xdr:ext cx="762000" cy="259045"/>
    <xdr:sp macro="" textlink="">
      <xdr:nvSpPr>
        <xdr:cNvPr id="273" name="その他該当値テキスト"/>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4" name="楕円 273"/>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5" name="テキスト ボックス 274"/>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6" name="楕円 275"/>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7" name="テキスト ボックス 276"/>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78" name="楕円 277"/>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79" name="テキスト ボックス 278"/>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29935</xdr:rowOff>
    </xdr:from>
    <xdr:to>
      <xdr:col>65</xdr:col>
      <xdr:colOff>53975</xdr:colOff>
      <xdr:row>53</xdr:row>
      <xdr:rowOff>131535</xdr:rowOff>
    </xdr:to>
    <xdr:sp macro="" textlink="">
      <xdr:nvSpPr>
        <xdr:cNvPr id="280" name="楕円 279"/>
        <xdr:cNvSpPr/>
      </xdr:nvSpPr>
      <xdr:spPr>
        <a:xfrm>
          <a:off x="12954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141712</xdr:rowOff>
    </xdr:from>
    <xdr:ext cx="762000" cy="259045"/>
    <xdr:sp macro="" textlink="">
      <xdr:nvSpPr>
        <xdr:cNvPr id="281" name="テキスト ボックス 280"/>
        <xdr:cNvSpPr txBox="1"/>
      </xdr:nvSpPr>
      <xdr:spPr>
        <a:xfrm>
          <a:off x="12623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補助費等に係る経常収支比率は、生活保護費返還金過年度還付金の皆増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となったが、類似団体平均、全国平均、埼玉県平均を下回っている。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引き続き、補助・負担金等の適正化を図っていく。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15422</xdr:rowOff>
    </xdr:from>
    <xdr:to>
      <xdr:col>82</xdr:col>
      <xdr:colOff>107950</xdr:colOff>
      <xdr:row>33</xdr:row>
      <xdr:rowOff>37193</xdr:rowOff>
    </xdr:to>
    <xdr:cxnSp macro="">
      <xdr:nvCxnSpPr>
        <xdr:cNvPr id="316" name="直線コネクタ 315"/>
        <xdr:cNvCxnSpPr/>
      </xdr:nvCxnSpPr>
      <xdr:spPr>
        <a:xfrm flipV="1">
          <a:off x="15671800" y="5673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7"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26307</xdr:rowOff>
    </xdr:from>
    <xdr:to>
      <xdr:col>78</xdr:col>
      <xdr:colOff>69850</xdr:colOff>
      <xdr:row>33</xdr:row>
      <xdr:rowOff>37193</xdr:rowOff>
    </xdr:to>
    <xdr:cxnSp macro="">
      <xdr:nvCxnSpPr>
        <xdr:cNvPr id="319" name="直線コネクタ 318"/>
        <xdr:cNvCxnSpPr/>
      </xdr:nvCxnSpPr>
      <xdr:spPr>
        <a:xfrm>
          <a:off x="14782800" y="568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1" name="テキスト ボックス 320"/>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26307</xdr:rowOff>
    </xdr:from>
    <xdr:to>
      <xdr:col>73</xdr:col>
      <xdr:colOff>180975</xdr:colOff>
      <xdr:row>35</xdr:row>
      <xdr:rowOff>31750</xdr:rowOff>
    </xdr:to>
    <xdr:cxnSp macro="">
      <xdr:nvCxnSpPr>
        <xdr:cNvPr id="322" name="直線コネクタ 321"/>
        <xdr:cNvCxnSpPr/>
      </xdr:nvCxnSpPr>
      <xdr:spPr>
        <a:xfrm flipV="1">
          <a:off x="13893800" y="56841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4" name="テキスト ボックス 32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42636</xdr:rowOff>
    </xdr:to>
    <xdr:cxnSp macro="">
      <xdr:nvCxnSpPr>
        <xdr:cNvPr id="325" name="直線コネクタ 324"/>
        <xdr:cNvCxnSpPr/>
      </xdr:nvCxnSpPr>
      <xdr:spPr>
        <a:xfrm flipV="1">
          <a:off x="13004800" y="6032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9" name="テキスト ボックス 328"/>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136072</xdr:rowOff>
    </xdr:from>
    <xdr:to>
      <xdr:col>82</xdr:col>
      <xdr:colOff>158750</xdr:colOff>
      <xdr:row>33</xdr:row>
      <xdr:rowOff>66222</xdr:rowOff>
    </xdr:to>
    <xdr:sp macro="" textlink="">
      <xdr:nvSpPr>
        <xdr:cNvPr id="335" name="楕円 334"/>
        <xdr:cNvSpPr/>
      </xdr:nvSpPr>
      <xdr:spPr>
        <a:xfrm>
          <a:off x="164592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44649</xdr:rowOff>
    </xdr:from>
    <xdr:ext cx="762000" cy="259045"/>
    <xdr:sp macro="" textlink="">
      <xdr:nvSpPr>
        <xdr:cNvPr id="336" name="補助費等該当値テキスト"/>
        <xdr:cNvSpPr txBox="1"/>
      </xdr:nvSpPr>
      <xdr:spPr>
        <a:xfrm>
          <a:off x="16598900" y="553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157843</xdr:rowOff>
    </xdr:from>
    <xdr:to>
      <xdr:col>78</xdr:col>
      <xdr:colOff>120650</xdr:colOff>
      <xdr:row>33</xdr:row>
      <xdr:rowOff>87993</xdr:rowOff>
    </xdr:to>
    <xdr:sp macro="" textlink="">
      <xdr:nvSpPr>
        <xdr:cNvPr id="337" name="楕円 336"/>
        <xdr:cNvSpPr/>
      </xdr:nvSpPr>
      <xdr:spPr>
        <a:xfrm>
          <a:off x="15621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98170</xdr:rowOff>
    </xdr:from>
    <xdr:ext cx="736600" cy="259045"/>
    <xdr:sp macro="" textlink="">
      <xdr:nvSpPr>
        <xdr:cNvPr id="338" name="テキスト ボックス 337"/>
        <xdr:cNvSpPr txBox="1"/>
      </xdr:nvSpPr>
      <xdr:spPr>
        <a:xfrm>
          <a:off x="15290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146957</xdr:rowOff>
    </xdr:from>
    <xdr:to>
      <xdr:col>74</xdr:col>
      <xdr:colOff>31750</xdr:colOff>
      <xdr:row>33</xdr:row>
      <xdr:rowOff>77107</xdr:rowOff>
    </xdr:to>
    <xdr:sp macro="" textlink="">
      <xdr:nvSpPr>
        <xdr:cNvPr id="339" name="楕円 338"/>
        <xdr:cNvSpPr/>
      </xdr:nvSpPr>
      <xdr:spPr>
        <a:xfrm>
          <a:off x="14732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87284</xdr:rowOff>
    </xdr:from>
    <xdr:ext cx="762000" cy="259045"/>
    <xdr:sp macro="" textlink="">
      <xdr:nvSpPr>
        <xdr:cNvPr id="340" name="テキスト ボックス 339"/>
        <xdr:cNvSpPr txBox="1"/>
      </xdr:nvSpPr>
      <xdr:spPr>
        <a:xfrm>
          <a:off x="14401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41" name="楕円 340"/>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42" name="テキスト ボックス 341"/>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163286</xdr:rowOff>
    </xdr:from>
    <xdr:to>
      <xdr:col>65</xdr:col>
      <xdr:colOff>53975</xdr:colOff>
      <xdr:row>35</xdr:row>
      <xdr:rowOff>93436</xdr:rowOff>
    </xdr:to>
    <xdr:sp macro="" textlink="">
      <xdr:nvSpPr>
        <xdr:cNvPr id="343" name="楕円 342"/>
        <xdr:cNvSpPr/>
      </xdr:nvSpPr>
      <xdr:spPr>
        <a:xfrm>
          <a:off x="12954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103613</xdr:rowOff>
    </xdr:from>
    <xdr:ext cx="762000" cy="259045"/>
    <xdr:sp macro="" textlink="">
      <xdr:nvSpPr>
        <xdr:cNvPr id="344" name="テキスト ボックス 343"/>
        <xdr:cNvSpPr txBox="1"/>
      </xdr:nvSpPr>
      <xdr:spPr>
        <a:xfrm>
          <a:off x="12623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公債費に係る経常収支比率は、斎場整備事業債元利償還金の減</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億円減</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となり、引き続き類似団体平均を上回っている。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今後も市債の新規発行については精査し、その適正化に努めていく。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73661</xdr:rowOff>
    </xdr:to>
    <xdr:cxnSp macro="">
      <xdr:nvCxnSpPr>
        <xdr:cNvPr id="377" name="直線コネクタ 376"/>
        <xdr:cNvCxnSpPr/>
      </xdr:nvCxnSpPr>
      <xdr:spPr>
        <a:xfrm flipV="1">
          <a:off x="3987800" y="133858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8"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73661</xdr:rowOff>
    </xdr:to>
    <xdr:cxnSp macro="">
      <xdr:nvCxnSpPr>
        <xdr:cNvPr id="380" name="直線コネクタ 379"/>
        <xdr:cNvCxnSpPr/>
      </xdr:nvCxnSpPr>
      <xdr:spPr>
        <a:xfrm>
          <a:off x="3098800" y="13408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66039</xdr:rowOff>
    </xdr:to>
    <xdr:cxnSp macro="">
      <xdr:nvCxnSpPr>
        <xdr:cNvPr id="383" name="直線コネクタ 382"/>
        <xdr:cNvCxnSpPr/>
      </xdr:nvCxnSpPr>
      <xdr:spPr>
        <a:xfrm flipV="1">
          <a:off x="2209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5" name="テキスト ボックス 384"/>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66039</xdr:rowOff>
    </xdr:to>
    <xdr:cxnSp macro="">
      <xdr:nvCxnSpPr>
        <xdr:cNvPr id="386" name="直線コネクタ 385"/>
        <xdr:cNvCxnSpPr/>
      </xdr:nvCxnSpPr>
      <xdr:spPr>
        <a:xfrm>
          <a:off x="1320800" y="13439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6" name="楕円 395"/>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7"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22861</xdr:rowOff>
    </xdr:from>
    <xdr:to>
      <xdr:col>20</xdr:col>
      <xdr:colOff>38100</xdr:colOff>
      <xdr:row>78</xdr:row>
      <xdr:rowOff>124461</xdr:rowOff>
    </xdr:to>
    <xdr:sp macro="" textlink="">
      <xdr:nvSpPr>
        <xdr:cNvPr id="398" name="楕円 397"/>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109238</xdr:rowOff>
    </xdr:from>
    <xdr:ext cx="736600" cy="259045"/>
    <xdr:sp macro="" textlink="">
      <xdr:nvSpPr>
        <xdr:cNvPr id="399" name="テキスト ボックス 398"/>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400" name="楕円 399"/>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401" name="テキスト ボックス 400"/>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402" name="楕円 401"/>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403" name="テキスト ボックス 402"/>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404" name="楕円 403"/>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405" name="テキスト ボックス 404"/>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％であり、埼玉県平均よりも高くなっている。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引き続き歳出の抑制に努めていく。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157480</xdr:rowOff>
    </xdr:to>
    <xdr:cxnSp macro="">
      <xdr:nvCxnSpPr>
        <xdr:cNvPr id="438" name="直線コネクタ 437"/>
        <xdr:cNvCxnSpPr/>
      </xdr:nvCxnSpPr>
      <xdr:spPr>
        <a:xfrm>
          <a:off x="15671800" y="13157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124477</xdr:rowOff>
    </xdr:from>
    <xdr:ext cx="762000" cy="259045"/>
    <xdr:sp macro="" textlink="">
      <xdr:nvSpPr>
        <xdr:cNvPr id="439" name="公債費以外平均値テキスト"/>
        <xdr:cNvSpPr txBox="1"/>
      </xdr:nvSpPr>
      <xdr:spPr>
        <a:xfrm>
          <a:off x="16598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127000</xdr:rowOff>
    </xdr:to>
    <xdr:cxnSp macro="">
      <xdr:nvCxnSpPr>
        <xdr:cNvPr id="441" name="直線コネクタ 440"/>
        <xdr:cNvCxnSpPr/>
      </xdr:nvCxnSpPr>
      <xdr:spPr>
        <a:xfrm>
          <a:off x="14782800" y="13103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3" name="テキスト ボックス 442"/>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73661</xdr:rowOff>
    </xdr:to>
    <xdr:cxnSp macro="">
      <xdr:nvCxnSpPr>
        <xdr:cNvPr id="444" name="直線コネクタ 443"/>
        <xdr:cNvCxnSpPr/>
      </xdr:nvCxnSpPr>
      <xdr:spPr>
        <a:xfrm>
          <a:off x="13893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76</xdr:row>
      <xdr:rowOff>5080</xdr:rowOff>
    </xdr:to>
    <xdr:cxnSp macro="">
      <xdr:nvCxnSpPr>
        <xdr:cNvPr id="447" name="直線コネクタ 446"/>
        <xdr:cNvCxnSpPr/>
      </xdr:nvCxnSpPr>
      <xdr:spPr>
        <a:xfrm>
          <a:off x="13004800" y="128600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57" name="楕円 456"/>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58"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9" name="楕円 458"/>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60" name="テキスト ボックス 45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61" name="楕円 460"/>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62" name="テキスト ボックス 461"/>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63" name="楕円 462"/>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40657</xdr:rowOff>
    </xdr:from>
    <xdr:ext cx="762000" cy="259045"/>
    <xdr:sp macro="" textlink="">
      <xdr:nvSpPr>
        <xdr:cNvPr id="464" name="テキスト ボックス 463"/>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5" name="楕円 464"/>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36847</xdr:rowOff>
    </xdr:from>
    <xdr:ext cx="762000" cy="259045"/>
    <xdr:sp macro="" textlink="">
      <xdr:nvSpPr>
        <xdr:cNvPr id="466" name="テキスト ボックス 465"/>
        <xdr:cNvSpPr txBox="1"/>
      </xdr:nvSpPr>
      <xdr:spPr>
        <a:xfrm>
          <a:off x="12623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149799</xdr:rowOff>
    </xdr:from>
    <xdr:to>
      <xdr:col>29</xdr:col>
      <xdr:colOff>127000</xdr:colOff>
      <xdr:row>20</xdr:row>
      <xdr:rowOff>18354</xdr:rowOff>
    </xdr:to>
    <xdr:cxnSp macro="">
      <xdr:nvCxnSpPr>
        <xdr:cNvPr id="48" name="直線コネクタ 47"/>
        <xdr:cNvCxnSpPr/>
      </xdr:nvCxnSpPr>
      <xdr:spPr bwMode="auto">
        <a:xfrm flipV="1">
          <a:off x="5003800" y="3454974"/>
          <a:ext cx="6477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162326</xdr:rowOff>
    </xdr:from>
    <xdr:to>
      <xdr:col>26</xdr:col>
      <xdr:colOff>50800</xdr:colOff>
      <xdr:row>20</xdr:row>
      <xdr:rowOff>18354</xdr:rowOff>
    </xdr:to>
    <xdr:cxnSp macro="">
      <xdr:nvCxnSpPr>
        <xdr:cNvPr id="51" name="直線コネクタ 50"/>
        <xdr:cNvCxnSpPr/>
      </xdr:nvCxnSpPr>
      <xdr:spPr bwMode="auto">
        <a:xfrm>
          <a:off x="4305300" y="3467501"/>
          <a:ext cx="698500" cy="2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162326</xdr:rowOff>
    </xdr:from>
    <xdr:to>
      <xdr:col>22</xdr:col>
      <xdr:colOff>114300</xdr:colOff>
      <xdr:row>20</xdr:row>
      <xdr:rowOff>24938</xdr:rowOff>
    </xdr:to>
    <xdr:cxnSp macro="">
      <xdr:nvCxnSpPr>
        <xdr:cNvPr id="54" name="直線コネクタ 53"/>
        <xdr:cNvCxnSpPr/>
      </xdr:nvCxnSpPr>
      <xdr:spPr bwMode="auto">
        <a:xfrm flipV="1">
          <a:off x="3606800" y="3467501"/>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24938</xdr:rowOff>
    </xdr:from>
    <xdr:to>
      <xdr:col>18</xdr:col>
      <xdr:colOff>177800</xdr:colOff>
      <xdr:row>20</xdr:row>
      <xdr:rowOff>49718</xdr:rowOff>
    </xdr:to>
    <xdr:cxnSp macro="">
      <xdr:nvCxnSpPr>
        <xdr:cNvPr id="57" name="直線コネクタ 56"/>
        <xdr:cNvCxnSpPr/>
      </xdr:nvCxnSpPr>
      <xdr:spPr bwMode="auto">
        <a:xfrm flipV="1">
          <a:off x="2908300" y="3501563"/>
          <a:ext cx="698500" cy="2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98999</xdr:rowOff>
    </xdr:from>
    <xdr:to>
      <xdr:col>29</xdr:col>
      <xdr:colOff>177800</xdr:colOff>
      <xdr:row>20</xdr:row>
      <xdr:rowOff>29149</xdr:rowOff>
    </xdr:to>
    <xdr:sp macro="" textlink="">
      <xdr:nvSpPr>
        <xdr:cNvPr id="67" name="楕円 66"/>
        <xdr:cNvSpPr/>
      </xdr:nvSpPr>
      <xdr:spPr bwMode="auto">
        <a:xfrm>
          <a:off x="5600700" y="340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7576</xdr:rowOff>
    </xdr:from>
    <xdr:ext cx="762000" cy="259045"/>
    <xdr:sp macro="" textlink="">
      <xdr:nvSpPr>
        <xdr:cNvPr id="68" name="人口1人当たり決算額の推移該当値テキスト130"/>
        <xdr:cNvSpPr txBox="1"/>
      </xdr:nvSpPr>
      <xdr:spPr>
        <a:xfrm>
          <a:off x="5740400" y="33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139004</xdr:rowOff>
    </xdr:from>
    <xdr:to>
      <xdr:col>26</xdr:col>
      <xdr:colOff>101600</xdr:colOff>
      <xdr:row>20</xdr:row>
      <xdr:rowOff>69154</xdr:rowOff>
    </xdr:to>
    <xdr:sp macro="" textlink="">
      <xdr:nvSpPr>
        <xdr:cNvPr id="69" name="楕円 68"/>
        <xdr:cNvSpPr/>
      </xdr:nvSpPr>
      <xdr:spPr bwMode="auto">
        <a:xfrm>
          <a:off x="4953000" y="344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53931</xdr:rowOff>
    </xdr:from>
    <xdr:ext cx="736600" cy="259045"/>
    <xdr:sp macro="" textlink="">
      <xdr:nvSpPr>
        <xdr:cNvPr id="70" name="テキスト ボックス 69"/>
        <xdr:cNvSpPr txBox="1"/>
      </xdr:nvSpPr>
      <xdr:spPr>
        <a:xfrm>
          <a:off x="4622800" y="3530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111526</xdr:rowOff>
    </xdr:from>
    <xdr:to>
      <xdr:col>22</xdr:col>
      <xdr:colOff>165100</xdr:colOff>
      <xdr:row>20</xdr:row>
      <xdr:rowOff>41676</xdr:rowOff>
    </xdr:to>
    <xdr:sp macro="" textlink="">
      <xdr:nvSpPr>
        <xdr:cNvPr id="71" name="楕円 70"/>
        <xdr:cNvSpPr/>
      </xdr:nvSpPr>
      <xdr:spPr bwMode="auto">
        <a:xfrm>
          <a:off x="4254500" y="341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26453</xdr:rowOff>
    </xdr:from>
    <xdr:ext cx="762000" cy="259045"/>
    <xdr:sp macro="" textlink="">
      <xdr:nvSpPr>
        <xdr:cNvPr id="72" name="テキスト ボックス 71"/>
        <xdr:cNvSpPr txBox="1"/>
      </xdr:nvSpPr>
      <xdr:spPr>
        <a:xfrm>
          <a:off x="3924300" y="350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145588</xdr:rowOff>
    </xdr:from>
    <xdr:to>
      <xdr:col>19</xdr:col>
      <xdr:colOff>38100</xdr:colOff>
      <xdr:row>20</xdr:row>
      <xdr:rowOff>75738</xdr:rowOff>
    </xdr:to>
    <xdr:sp macro="" textlink="">
      <xdr:nvSpPr>
        <xdr:cNvPr id="73" name="楕円 72"/>
        <xdr:cNvSpPr/>
      </xdr:nvSpPr>
      <xdr:spPr bwMode="auto">
        <a:xfrm>
          <a:off x="3556000" y="3450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60515</xdr:rowOff>
    </xdr:from>
    <xdr:ext cx="762000" cy="259045"/>
    <xdr:sp macro="" textlink="">
      <xdr:nvSpPr>
        <xdr:cNvPr id="74" name="テキスト ボックス 73"/>
        <xdr:cNvSpPr txBox="1"/>
      </xdr:nvSpPr>
      <xdr:spPr>
        <a:xfrm>
          <a:off x="3225800" y="353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170368</xdr:rowOff>
    </xdr:from>
    <xdr:to>
      <xdr:col>15</xdr:col>
      <xdr:colOff>101600</xdr:colOff>
      <xdr:row>20</xdr:row>
      <xdr:rowOff>100518</xdr:rowOff>
    </xdr:to>
    <xdr:sp macro="" textlink="">
      <xdr:nvSpPr>
        <xdr:cNvPr id="75" name="楕円 74"/>
        <xdr:cNvSpPr/>
      </xdr:nvSpPr>
      <xdr:spPr bwMode="auto">
        <a:xfrm>
          <a:off x="2857500" y="3475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85295</xdr:rowOff>
    </xdr:from>
    <xdr:ext cx="762000" cy="259045"/>
    <xdr:sp macro="" textlink="">
      <xdr:nvSpPr>
        <xdr:cNvPr id="76" name="テキスト ボックス 75"/>
        <xdr:cNvSpPr txBox="1"/>
      </xdr:nvSpPr>
      <xdr:spPr>
        <a:xfrm>
          <a:off x="2527300" y="35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314719</xdr:rowOff>
    </xdr:from>
    <xdr:to>
      <xdr:col>29</xdr:col>
      <xdr:colOff>127000</xdr:colOff>
      <xdr:row>35</xdr:row>
      <xdr:rowOff>325120</xdr:rowOff>
    </xdr:to>
    <xdr:cxnSp macro="">
      <xdr:nvCxnSpPr>
        <xdr:cNvPr id="109" name="直線コネクタ 108"/>
        <xdr:cNvCxnSpPr/>
      </xdr:nvCxnSpPr>
      <xdr:spPr bwMode="auto">
        <a:xfrm>
          <a:off x="5003800" y="6925069"/>
          <a:ext cx="6477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309896</xdr:rowOff>
    </xdr:from>
    <xdr:ext cx="762000" cy="259045"/>
    <xdr:sp macro="" textlink="">
      <xdr:nvSpPr>
        <xdr:cNvPr id="110" name="人口1人当たり決算額の推移平均値テキスト445"/>
        <xdr:cNvSpPr txBox="1"/>
      </xdr:nvSpPr>
      <xdr:spPr>
        <a:xfrm>
          <a:off x="5740400" y="692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308318</xdr:rowOff>
    </xdr:from>
    <xdr:to>
      <xdr:col>26</xdr:col>
      <xdr:colOff>50800</xdr:colOff>
      <xdr:row>35</xdr:row>
      <xdr:rowOff>314719</xdr:rowOff>
    </xdr:to>
    <xdr:cxnSp macro="">
      <xdr:nvCxnSpPr>
        <xdr:cNvPr id="112" name="直線コネクタ 111"/>
        <xdr:cNvCxnSpPr/>
      </xdr:nvCxnSpPr>
      <xdr:spPr bwMode="auto">
        <a:xfrm>
          <a:off x="4305300" y="6918668"/>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16425</xdr:rowOff>
    </xdr:from>
    <xdr:ext cx="736600" cy="259045"/>
    <xdr:sp macro="" textlink="">
      <xdr:nvSpPr>
        <xdr:cNvPr id="114" name="テキスト ボックス 113"/>
        <xdr:cNvSpPr txBox="1"/>
      </xdr:nvSpPr>
      <xdr:spPr>
        <a:xfrm>
          <a:off x="4622800" y="6969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308318</xdr:rowOff>
    </xdr:from>
    <xdr:to>
      <xdr:col>22</xdr:col>
      <xdr:colOff>114300</xdr:colOff>
      <xdr:row>36</xdr:row>
      <xdr:rowOff>52819</xdr:rowOff>
    </xdr:to>
    <xdr:cxnSp macro="">
      <xdr:nvCxnSpPr>
        <xdr:cNvPr id="115" name="直線コネクタ 114"/>
        <xdr:cNvCxnSpPr/>
      </xdr:nvCxnSpPr>
      <xdr:spPr bwMode="auto">
        <a:xfrm flipV="1">
          <a:off x="3606800" y="6918668"/>
          <a:ext cx="698500" cy="8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330950</xdr:rowOff>
    </xdr:from>
    <xdr:to>
      <xdr:col>18</xdr:col>
      <xdr:colOff>177800</xdr:colOff>
      <xdr:row>36</xdr:row>
      <xdr:rowOff>52819</xdr:rowOff>
    </xdr:to>
    <xdr:cxnSp macro="">
      <xdr:nvCxnSpPr>
        <xdr:cNvPr id="118" name="直線コネクタ 117"/>
        <xdr:cNvCxnSpPr/>
      </xdr:nvCxnSpPr>
      <xdr:spPr bwMode="auto">
        <a:xfrm>
          <a:off x="2908300" y="6941300"/>
          <a:ext cx="698500" cy="6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274320</xdr:rowOff>
    </xdr:from>
    <xdr:to>
      <xdr:col>29</xdr:col>
      <xdr:colOff>177800</xdr:colOff>
      <xdr:row>36</xdr:row>
      <xdr:rowOff>33020</xdr:rowOff>
    </xdr:to>
    <xdr:sp macro="" textlink="">
      <xdr:nvSpPr>
        <xdr:cNvPr id="128" name="楕円 127"/>
        <xdr:cNvSpPr/>
      </xdr:nvSpPr>
      <xdr:spPr bwMode="auto">
        <a:xfrm>
          <a:off x="5600700" y="688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119397</xdr:rowOff>
    </xdr:from>
    <xdr:ext cx="762000" cy="259045"/>
    <xdr:sp macro="" textlink="">
      <xdr:nvSpPr>
        <xdr:cNvPr id="129" name="人口1人当たり決算額の推移該当値テキスト445"/>
        <xdr:cNvSpPr txBox="1"/>
      </xdr:nvSpPr>
      <xdr:spPr>
        <a:xfrm>
          <a:off x="5740400" y="67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263919</xdr:rowOff>
    </xdr:from>
    <xdr:to>
      <xdr:col>26</xdr:col>
      <xdr:colOff>101600</xdr:colOff>
      <xdr:row>36</xdr:row>
      <xdr:rowOff>22619</xdr:rowOff>
    </xdr:to>
    <xdr:sp macro="" textlink="">
      <xdr:nvSpPr>
        <xdr:cNvPr id="130" name="楕円 129"/>
        <xdr:cNvSpPr/>
      </xdr:nvSpPr>
      <xdr:spPr bwMode="auto">
        <a:xfrm>
          <a:off x="4953000" y="687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32796</xdr:rowOff>
    </xdr:from>
    <xdr:ext cx="736600" cy="259045"/>
    <xdr:sp macro="" textlink="">
      <xdr:nvSpPr>
        <xdr:cNvPr id="131" name="テキスト ボックス 130"/>
        <xdr:cNvSpPr txBox="1"/>
      </xdr:nvSpPr>
      <xdr:spPr>
        <a:xfrm>
          <a:off x="4622800" y="664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257518</xdr:rowOff>
    </xdr:from>
    <xdr:to>
      <xdr:col>22</xdr:col>
      <xdr:colOff>165100</xdr:colOff>
      <xdr:row>36</xdr:row>
      <xdr:rowOff>16218</xdr:rowOff>
    </xdr:to>
    <xdr:sp macro="" textlink="">
      <xdr:nvSpPr>
        <xdr:cNvPr id="132" name="楕円 131"/>
        <xdr:cNvSpPr/>
      </xdr:nvSpPr>
      <xdr:spPr bwMode="auto">
        <a:xfrm>
          <a:off x="4254500" y="686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995</xdr:rowOff>
    </xdr:from>
    <xdr:ext cx="762000" cy="259045"/>
    <xdr:sp macro="" textlink="">
      <xdr:nvSpPr>
        <xdr:cNvPr id="133" name="テキスト ボックス 132"/>
        <xdr:cNvSpPr txBox="1"/>
      </xdr:nvSpPr>
      <xdr:spPr>
        <a:xfrm>
          <a:off x="3924300" y="695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2019</xdr:rowOff>
    </xdr:from>
    <xdr:to>
      <xdr:col>19</xdr:col>
      <xdr:colOff>38100</xdr:colOff>
      <xdr:row>36</xdr:row>
      <xdr:rowOff>103619</xdr:rowOff>
    </xdr:to>
    <xdr:sp macro="" textlink="">
      <xdr:nvSpPr>
        <xdr:cNvPr id="134" name="楕円 133"/>
        <xdr:cNvSpPr/>
      </xdr:nvSpPr>
      <xdr:spPr bwMode="auto">
        <a:xfrm>
          <a:off x="3556000" y="6955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88396</xdr:rowOff>
    </xdr:from>
    <xdr:ext cx="762000" cy="259045"/>
    <xdr:sp macro="" textlink="">
      <xdr:nvSpPr>
        <xdr:cNvPr id="135" name="テキスト ボックス 134"/>
        <xdr:cNvSpPr txBox="1"/>
      </xdr:nvSpPr>
      <xdr:spPr>
        <a:xfrm>
          <a:off x="3225800" y="70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280150</xdr:rowOff>
    </xdr:from>
    <xdr:to>
      <xdr:col>15</xdr:col>
      <xdr:colOff>101600</xdr:colOff>
      <xdr:row>36</xdr:row>
      <xdr:rowOff>38850</xdr:rowOff>
    </xdr:to>
    <xdr:sp macro="" textlink="">
      <xdr:nvSpPr>
        <xdr:cNvPr id="136" name="楕円 135"/>
        <xdr:cNvSpPr/>
      </xdr:nvSpPr>
      <xdr:spPr bwMode="auto">
        <a:xfrm>
          <a:off x="2857500" y="68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23627</xdr:rowOff>
    </xdr:from>
    <xdr:ext cx="762000" cy="259045"/>
    <xdr:sp macro="" textlink="">
      <xdr:nvSpPr>
        <xdr:cNvPr id="137" name="テキスト ボックス 136"/>
        <xdr:cNvSpPr txBox="1"/>
      </xdr:nvSpPr>
      <xdr:spPr>
        <a:xfrm>
          <a:off x="2527300" y="6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228,480
225,262
45.51
63,340,303
61,126,577
1,964,615
37,568,451
60,310,898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58128</xdr:rowOff>
    </xdr:from>
    <xdr:to>
      <xdr:col>24</xdr:col>
      <xdr:colOff>63500</xdr:colOff>
      <xdr:row>37</xdr:row>
      <xdr:rowOff>67043</xdr:rowOff>
    </xdr:to>
    <xdr:cxnSp macro="">
      <xdr:nvCxnSpPr>
        <xdr:cNvPr id="61" name="直線コネクタ 60"/>
        <xdr:cNvCxnSpPr/>
      </xdr:nvCxnSpPr>
      <xdr:spPr>
        <a:xfrm>
          <a:off x="3797300" y="6401778"/>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34163</xdr:rowOff>
    </xdr:from>
    <xdr:to>
      <xdr:col>19</xdr:col>
      <xdr:colOff>177800</xdr:colOff>
      <xdr:row>37</xdr:row>
      <xdr:rowOff>58128</xdr:rowOff>
    </xdr:to>
    <xdr:cxnSp macro="">
      <xdr:nvCxnSpPr>
        <xdr:cNvPr id="64" name="直線コネクタ 63"/>
        <xdr:cNvCxnSpPr/>
      </xdr:nvCxnSpPr>
      <xdr:spPr>
        <a:xfrm>
          <a:off x="2908300" y="6377813"/>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18771</xdr:rowOff>
    </xdr:from>
    <xdr:to>
      <xdr:col>15</xdr:col>
      <xdr:colOff>50800</xdr:colOff>
      <xdr:row>37</xdr:row>
      <xdr:rowOff>34163</xdr:rowOff>
    </xdr:to>
    <xdr:cxnSp macro="">
      <xdr:nvCxnSpPr>
        <xdr:cNvPr id="67" name="直線コネクタ 66"/>
        <xdr:cNvCxnSpPr/>
      </xdr:nvCxnSpPr>
      <xdr:spPr>
        <a:xfrm>
          <a:off x="2019300" y="636242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18771</xdr:rowOff>
    </xdr:from>
    <xdr:to>
      <xdr:col>10</xdr:col>
      <xdr:colOff>114300</xdr:colOff>
      <xdr:row>37</xdr:row>
      <xdr:rowOff>53099</xdr:rowOff>
    </xdr:to>
    <xdr:cxnSp macro="">
      <xdr:nvCxnSpPr>
        <xdr:cNvPr id="70" name="直線コネクタ 69"/>
        <xdr:cNvCxnSpPr/>
      </xdr:nvCxnSpPr>
      <xdr:spPr>
        <a:xfrm flipV="1">
          <a:off x="1130300" y="6362421"/>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16243</xdr:rowOff>
    </xdr:from>
    <xdr:to>
      <xdr:col>24</xdr:col>
      <xdr:colOff>114300</xdr:colOff>
      <xdr:row>37</xdr:row>
      <xdr:rowOff>117843</xdr:rowOff>
    </xdr:to>
    <xdr:sp macro="" textlink="">
      <xdr:nvSpPr>
        <xdr:cNvPr id="80" name="楕円 79"/>
        <xdr:cNvSpPr/>
      </xdr:nvSpPr>
      <xdr:spPr>
        <a:xfrm>
          <a:off x="4584700" y="63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166120</xdr:rowOff>
    </xdr:from>
    <xdr:ext cx="534377" cy="259045"/>
    <xdr:sp macro="" textlink="">
      <xdr:nvSpPr>
        <xdr:cNvPr id="81" name="人件費該当値テキスト"/>
        <xdr:cNvSpPr txBox="1"/>
      </xdr:nvSpPr>
      <xdr:spPr>
        <a:xfrm>
          <a:off x="4686300" y="63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7328</xdr:rowOff>
    </xdr:from>
    <xdr:to>
      <xdr:col>20</xdr:col>
      <xdr:colOff>38100</xdr:colOff>
      <xdr:row>37</xdr:row>
      <xdr:rowOff>108928</xdr:rowOff>
    </xdr:to>
    <xdr:sp macro="" textlink="">
      <xdr:nvSpPr>
        <xdr:cNvPr id="82" name="楕円 81"/>
        <xdr:cNvSpPr/>
      </xdr:nvSpPr>
      <xdr:spPr>
        <a:xfrm>
          <a:off x="3746500" y="63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100055</xdr:rowOff>
    </xdr:from>
    <xdr:ext cx="534377" cy="259045"/>
    <xdr:sp macro="" textlink="">
      <xdr:nvSpPr>
        <xdr:cNvPr id="83" name="テキスト ボックス 82"/>
        <xdr:cNvSpPr txBox="1"/>
      </xdr:nvSpPr>
      <xdr:spPr>
        <a:xfrm>
          <a:off x="3530111" y="64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154813</xdr:rowOff>
    </xdr:from>
    <xdr:to>
      <xdr:col>15</xdr:col>
      <xdr:colOff>101600</xdr:colOff>
      <xdr:row>37</xdr:row>
      <xdr:rowOff>84963</xdr:rowOff>
    </xdr:to>
    <xdr:sp macro="" textlink="">
      <xdr:nvSpPr>
        <xdr:cNvPr id="84" name="楕円 83"/>
        <xdr:cNvSpPr/>
      </xdr:nvSpPr>
      <xdr:spPr>
        <a:xfrm>
          <a:off x="2857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76090</xdr:rowOff>
    </xdr:from>
    <xdr:ext cx="534377" cy="259045"/>
    <xdr:sp macro="" textlink="">
      <xdr:nvSpPr>
        <xdr:cNvPr id="85" name="テキスト ボックス 84"/>
        <xdr:cNvSpPr txBox="1"/>
      </xdr:nvSpPr>
      <xdr:spPr>
        <a:xfrm>
          <a:off x="2641111" y="64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139421</xdr:rowOff>
    </xdr:from>
    <xdr:to>
      <xdr:col>10</xdr:col>
      <xdr:colOff>165100</xdr:colOff>
      <xdr:row>37</xdr:row>
      <xdr:rowOff>69571</xdr:rowOff>
    </xdr:to>
    <xdr:sp macro="" textlink="">
      <xdr:nvSpPr>
        <xdr:cNvPr id="86" name="楕円 85"/>
        <xdr:cNvSpPr/>
      </xdr:nvSpPr>
      <xdr:spPr>
        <a:xfrm>
          <a:off x="1968500" y="63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60698</xdr:rowOff>
    </xdr:from>
    <xdr:ext cx="534377" cy="259045"/>
    <xdr:sp macro="" textlink="">
      <xdr:nvSpPr>
        <xdr:cNvPr id="87" name="テキスト ボックス 86"/>
        <xdr:cNvSpPr txBox="1"/>
      </xdr:nvSpPr>
      <xdr:spPr>
        <a:xfrm>
          <a:off x="1752111" y="640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2299</xdr:rowOff>
    </xdr:from>
    <xdr:to>
      <xdr:col>6</xdr:col>
      <xdr:colOff>38100</xdr:colOff>
      <xdr:row>37</xdr:row>
      <xdr:rowOff>103899</xdr:rowOff>
    </xdr:to>
    <xdr:sp macro="" textlink="">
      <xdr:nvSpPr>
        <xdr:cNvPr id="88" name="楕円 87"/>
        <xdr:cNvSpPr/>
      </xdr:nvSpPr>
      <xdr:spPr>
        <a:xfrm>
          <a:off x="1079500" y="63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95026</xdr:rowOff>
    </xdr:from>
    <xdr:ext cx="534377" cy="259045"/>
    <xdr:sp macro="" textlink="">
      <xdr:nvSpPr>
        <xdr:cNvPr id="89" name="テキスト ボックス 88"/>
        <xdr:cNvSpPr txBox="1"/>
      </xdr:nvSpPr>
      <xdr:spPr>
        <a:xfrm>
          <a:off x="863111" y="64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62090</xdr:rowOff>
    </xdr:from>
    <xdr:to>
      <xdr:col>24</xdr:col>
      <xdr:colOff>63500</xdr:colOff>
      <xdr:row>58</xdr:row>
      <xdr:rowOff>72758</xdr:rowOff>
    </xdr:to>
    <xdr:cxnSp macro="">
      <xdr:nvCxnSpPr>
        <xdr:cNvPr id="119" name="直線コネクタ 118"/>
        <xdr:cNvCxnSpPr/>
      </xdr:nvCxnSpPr>
      <xdr:spPr>
        <a:xfrm>
          <a:off x="3797300" y="1000619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59499</xdr:rowOff>
    </xdr:from>
    <xdr:to>
      <xdr:col>19</xdr:col>
      <xdr:colOff>177800</xdr:colOff>
      <xdr:row>58</xdr:row>
      <xdr:rowOff>62090</xdr:rowOff>
    </xdr:to>
    <xdr:cxnSp macro="">
      <xdr:nvCxnSpPr>
        <xdr:cNvPr id="122" name="直線コネクタ 121"/>
        <xdr:cNvCxnSpPr/>
      </xdr:nvCxnSpPr>
      <xdr:spPr>
        <a:xfrm>
          <a:off x="2908300" y="1000359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59499</xdr:rowOff>
    </xdr:from>
    <xdr:to>
      <xdr:col>15</xdr:col>
      <xdr:colOff>50800</xdr:colOff>
      <xdr:row>58</xdr:row>
      <xdr:rowOff>81102</xdr:rowOff>
    </xdr:to>
    <xdr:cxnSp macro="">
      <xdr:nvCxnSpPr>
        <xdr:cNvPr id="125" name="直線コネクタ 124"/>
        <xdr:cNvCxnSpPr/>
      </xdr:nvCxnSpPr>
      <xdr:spPr>
        <a:xfrm flipV="1">
          <a:off x="2019300" y="10003599"/>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81102</xdr:rowOff>
    </xdr:from>
    <xdr:to>
      <xdr:col>10</xdr:col>
      <xdr:colOff>114300</xdr:colOff>
      <xdr:row>58</xdr:row>
      <xdr:rowOff>105487</xdr:rowOff>
    </xdr:to>
    <xdr:cxnSp macro="">
      <xdr:nvCxnSpPr>
        <xdr:cNvPr id="128" name="直線コネクタ 127"/>
        <xdr:cNvCxnSpPr/>
      </xdr:nvCxnSpPr>
      <xdr:spPr>
        <a:xfrm flipV="1">
          <a:off x="1130300" y="10025202"/>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21958</xdr:rowOff>
    </xdr:from>
    <xdr:to>
      <xdr:col>24</xdr:col>
      <xdr:colOff>114300</xdr:colOff>
      <xdr:row>58</xdr:row>
      <xdr:rowOff>123558</xdr:rowOff>
    </xdr:to>
    <xdr:sp macro="" textlink="">
      <xdr:nvSpPr>
        <xdr:cNvPr id="138" name="楕円 137"/>
        <xdr:cNvSpPr/>
      </xdr:nvSpPr>
      <xdr:spPr>
        <a:xfrm>
          <a:off x="4584700" y="99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385</xdr:rowOff>
    </xdr:from>
    <xdr:ext cx="534377" cy="259045"/>
    <xdr:sp macro="" textlink="">
      <xdr:nvSpPr>
        <xdr:cNvPr id="139" name="物件費該当値テキスト"/>
        <xdr:cNvSpPr txBox="1"/>
      </xdr:nvSpPr>
      <xdr:spPr>
        <a:xfrm>
          <a:off x="4686300" y="99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11290</xdr:rowOff>
    </xdr:from>
    <xdr:to>
      <xdr:col>20</xdr:col>
      <xdr:colOff>38100</xdr:colOff>
      <xdr:row>58</xdr:row>
      <xdr:rowOff>112890</xdr:rowOff>
    </xdr:to>
    <xdr:sp macro="" textlink="">
      <xdr:nvSpPr>
        <xdr:cNvPr id="140" name="楕円 139"/>
        <xdr:cNvSpPr/>
      </xdr:nvSpPr>
      <xdr:spPr>
        <a:xfrm>
          <a:off x="3746500" y="99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104017</xdr:rowOff>
    </xdr:from>
    <xdr:ext cx="534377" cy="259045"/>
    <xdr:sp macro="" textlink="">
      <xdr:nvSpPr>
        <xdr:cNvPr id="141" name="テキスト ボックス 140"/>
        <xdr:cNvSpPr txBox="1"/>
      </xdr:nvSpPr>
      <xdr:spPr>
        <a:xfrm>
          <a:off x="3530111" y="100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8699</xdr:rowOff>
    </xdr:from>
    <xdr:to>
      <xdr:col>15</xdr:col>
      <xdr:colOff>101600</xdr:colOff>
      <xdr:row>58</xdr:row>
      <xdr:rowOff>110299</xdr:rowOff>
    </xdr:to>
    <xdr:sp macro="" textlink="">
      <xdr:nvSpPr>
        <xdr:cNvPr id="142" name="楕円 141"/>
        <xdr:cNvSpPr/>
      </xdr:nvSpPr>
      <xdr:spPr>
        <a:xfrm>
          <a:off x="2857500" y="99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101426</xdr:rowOff>
    </xdr:from>
    <xdr:ext cx="534377" cy="259045"/>
    <xdr:sp macro="" textlink="">
      <xdr:nvSpPr>
        <xdr:cNvPr id="143" name="テキスト ボックス 142"/>
        <xdr:cNvSpPr txBox="1"/>
      </xdr:nvSpPr>
      <xdr:spPr>
        <a:xfrm>
          <a:off x="2641111" y="100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30302</xdr:rowOff>
    </xdr:from>
    <xdr:to>
      <xdr:col>10</xdr:col>
      <xdr:colOff>165100</xdr:colOff>
      <xdr:row>58</xdr:row>
      <xdr:rowOff>131902</xdr:rowOff>
    </xdr:to>
    <xdr:sp macro="" textlink="">
      <xdr:nvSpPr>
        <xdr:cNvPr id="144" name="楕円 143"/>
        <xdr:cNvSpPr/>
      </xdr:nvSpPr>
      <xdr:spPr>
        <a:xfrm>
          <a:off x="1968500" y="997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123029</xdr:rowOff>
    </xdr:from>
    <xdr:ext cx="534377" cy="259045"/>
    <xdr:sp macro="" textlink="">
      <xdr:nvSpPr>
        <xdr:cNvPr id="145" name="テキスト ボックス 144"/>
        <xdr:cNvSpPr txBox="1"/>
      </xdr:nvSpPr>
      <xdr:spPr>
        <a:xfrm>
          <a:off x="1752111" y="1006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54687</xdr:rowOff>
    </xdr:from>
    <xdr:to>
      <xdr:col>6</xdr:col>
      <xdr:colOff>38100</xdr:colOff>
      <xdr:row>58</xdr:row>
      <xdr:rowOff>156287</xdr:rowOff>
    </xdr:to>
    <xdr:sp macro="" textlink="">
      <xdr:nvSpPr>
        <xdr:cNvPr id="146" name="楕円 145"/>
        <xdr:cNvSpPr/>
      </xdr:nvSpPr>
      <xdr:spPr>
        <a:xfrm>
          <a:off x="1079500" y="99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147414</xdr:rowOff>
    </xdr:from>
    <xdr:ext cx="534377" cy="259045"/>
    <xdr:sp macro="" textlink="">
      <xdr:nvSpPr>
        <xdr:cNvPr id="147" name="テキスト ボックス 146"/>
        <xdr:cNvSpPr txBox="1"/>
      </xdr:nvSpPr>
      <xdr:spPr>
        <a:xfrm>
          <a:off x="863111" y="100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36612</xdr:rowOff>
    </xdr:from>
    <xdr:to>
      <xdr:col>24</xdr:col>
      <xdr:colOff>63500</xdr:colOff>
      <xdr:row>79</xdr:row>
      <xdr:rowOff>51853</xdr:rowOff>
    </xdr:to>
    <xdr:cxnSp macro="">
      <xdr:nvCxnSpPr>
        <xdr:cNvPr id="178" name="直線コネクタ 177"/>
        <xdr:cNvCxnSpPr/>
      </xdr:nvCxnSpPr>
      <xdr:spPr>
        <a:xfrm flipV="1">
          <a:off x="3797300" y="13581162"/>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51853</xdr:rowOff>
    </xdr:from>
    <xdr:to>
      <xdr:col>19</xdr:col>
      <xdr:colOff>177800</xdr:colOff>
      <xdr:row>79</xdr:row>
      <xdr:rowOff>58601</xdr:rowOff>
    </xdr:to>
    <xdr:cxnSp macro="">
      <xdr:nvCxnSpPr>
        <xdr:cNvPr id="181" name="直線コネクタ 180"/>
        <xdr:cNvCxnSpPr/>
      </xdr:nvCxnSpPr>
      <xdr:spPr>
        <a:xfrm flipV="1">
          <a:off x="2908300" y="13596403"/>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58057</xdr:rowOff>
    </xdr:from>
    <xdr:to>
      <xdr:col>15</xdr:col>
      <xdr:colOff>50800</xdr:colOff>
      <xdr:row>79</xdr:row>
      <xdr:rowOff>58601</xdr:rowOff>
    </xdr:to>
    <xdr:cxnSp macro="">
      <xdr:nvCxnSpPr>
        <xdr:cNvPr id="184" name="直線コネクタ 183"/>
        <xdr:cNvCxnSpPr/>
      </xdr:nvCxnSpPr>
      <xdr:spPr>
        <a:xfrm>
          <a:off x="2019300" y="13602607"/>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170887</xdr:rowOff>
    </xdr:from>
    <xdr:ext cx="469744" cy="259045"/>
    <xdr:sp macro="" textlink="">
      <xdr:nvSpPr>
        <xdr:cNvPr id="186" name="テキスト ボックス 185"/>
        <xdr:cNvSpPr txBox="1"/>
      </xdr:nvSpPr>
      <xdr:spPr>
        <a:xfrm>
          <a:off x="2673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57404</xdr:rowOff>
    </xdr:from>
    <xdr:to>
      <xdr:col>10</xdr:col>
      <xdr:colOff>114300</xdr:colOff>
      <xdr:row>79</xdr:row>
      <xdr:rowOff>58057</xdr:rowOff>
    </xdr:to>
    <xdr:cxnSp macro="">
      <xdr:nvCxnSpPr>
        <xdr:cNvPr id="187" name="直線コネクタ 186"/>
        <xdr:cNvCxnSpPr/>
      </xdr:nvCxnSpPr>
      <xdr:spPr>
        <a:xfrm>
          <a:off x="1130300" y="1360195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157262</xdr:rowOff>
    </xdr:from>
    <xdr:to>
      <xdr:col>24</xdr:col>
      <xdr:colOff>114300</xdr:colOff>
      <xdr:row>79</xdr:row>
      <xdr:rowOff>87412</xdr:rowOff>
    </xdr:to>
    <xdr:sp macro="" textlink="">
      <xdr:nvSpPr>
        <xdr:cNvPr id="197" name="楕円 196"/>
        <xdr:cNvSpPr/>
      </xdr:nvSpPr>
      <xdr:spPr>
        <a:xfrm>
          <a:off x="4584700" y="135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72189</xdr:rowOff>
    </xdr:from>
    <xdr:ext cx="378565" cy="259045"/>
    <xdr:sp macro="" textlink="">
      <xdr:nvSpPr>
        <xdr:cNvPr id="198" name="維持補修費該当値テキスト"/>
        <xdr:cNvSpPr txBox="1"/>
      </xdr:nvSpPr>
      <xdr:spPr>
        <a:xfrm>
          <a:off x="4686300" y="1344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1053</xdr:rowOff>
    </xdr:from>
    <xdr:to>
      <xdr:col>20</xdr:col>
      <xdr:colOff>38100</xdr:colOff>
      <xdr:row>79</xdr:row>
      <xdr:rowOff>102653</xdr:rowOff>
    </xdr:to>
    <xdr:sp macro="" textlink="">
      <xdr:nvSpPr>
        <xdr:cNvPr id="199" name="楕円 198"/>
        <xdr:cNvSpPr/>
      </xdr:nvSpPr>
      <xdr:spPr>
        <a:xfrm>
          <a:off x="3746500" y="135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93780</xdr:rowOff>
    </xdr:from>
    <xdr:ext cx="378565" cy="259045"/>
    <xdr:sp macro="" textlink="">
      <xdr:nvSpPr>
        <xdr:cNvPr id="200" name="テキスト ボックス 199"/>
        <xdr:cNvSpPr txBox="1"/>
      </xdr:nvSpPr>
      <xdr:spPr>
        <a:xfrm>
          <a:off x="3608017" y="1363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7801</xdr:rowOff>
    </xdr:from>
    <xdr:to>
      <xdr:col>15</xdr:col>
      <xdr:colOff>101600</xdr:colOff>
      <xdr:row>79</xdr:row>
      <xdr:rowOff>109401</xdr:rowOff>
    </xdr:to>
    <xdr:sp macro="" textlink="">
      <xdr:nvSpPr>
        <xdr:cNvPr id="201" name="楕円 200"/>
        <xdr:cNvSpPr/>
      </xdr:nvSpPr>
      <xdr:spPr>
        <a:xfrm>
          <a:off x="2857500" y="135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100528</xdr:rowOff>
    </xdr:from>
    <xdr:ext cx="378565" cy="259045"/>
    <xdr:sp macro="" textlink="">
      <xdr:nvSpPr>
        <xdr:cNvPr id="202" name="テキスト ボックス 201"/>
        <xdr:cNvSpPr txBox="1"/>
      </xdr:nvSpPr>
      <xdr:spPr>
        <a:xfrm>
          <a:off x="2719017" y="13645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7257</xdr:rowOff>
    </xdr:from>
    <xdr:to>
      <xdr:col>10</xdr:col>
      <xdr:colOff>165100</xdr:colOff>
      <xdr:row>79</xdr:row>
      <xdr:rowOff>108857</xdr:rowOff>
    </xdr:to>
    <xdr:sp macro="" textlink="">
      <xdr:nvSpPr>
        <xdr:cNvPr id="203" name="楕円 202"/>
        <xdr:cNvSpPr/>
      </xdr:nvSpPr>
      <xdr:spPr>
        <a:xfrm>
          <a:off x="1968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99984</xdr:rowOff>
    </xdr:from>
    <xdr:ext cx="378565" cy="259045"/>
    <xdr:sp macro="" textlink="">
      <xdr:nvSpPr>
        <xdr:cNvPr id="204" name="テキスト ボックス 203"/>
        <xdr:cNvSpPr txBox="1"/>
      </xdr:nvSpPr>
      <xdr:spPr>
        <a:xfrm>
          <a:off x="1830017" y="13644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6604</xdr:rowOff>
    </xdr:from>
    <xdr:to>
      <xdr:col>6</xdr:col>
      <xdr:colOff>38100</xdr:colOff>
      <xdr:row>79</xdr:row>
      <xdr:rowOff>108204</xdr:rowOff>
    </xdr:to>
    <xdr:sp macro="" textlink="">
      <xdr:nvSpPr>
        <xdr:cNvPr id="205" name="楕円 204"/>
        <xdr:cNvSpPr/>
      </xdr:nvSpPr>
      <xdr:spPr>
        <a:xfrm>
          <a:off x="1079500" y="135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99331</xdr:rowOff>
    </xdr:from>
    <xdr:ext cx="378565" cy="259045"/>
    <xdr:sp macro="" textlink="">
      <xdr:nvSpPr>
        <xdr:cNvPr id="206" name="テキスト ボックス 205"/>
        <xdr:cNvSpPr txBox="1"/>
      </xdr:nvSpPr>
      <xdr:spPr>
        <a:xfrm>
          <a:off x="941017" y="1364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145104</xdr:rowOff>
    </xdr:from>
    <xdr:to>
      <xdr:col>24</xdr:col>
      <xdr:colOff>63500</xdr:colOff>
      <xdr:row>98</xdr:row>
      <xdr:rowOff>38430</xdr:rowOff>
    </xdr:to>
    <xdr:cxnSp macro="">
      <xdr:nvCxnSpPr>
        <xdr:cNvPr id="238" name="直線コネクタ 237"/>
        <xdr:cNvCxnSpPr/>
      </xdr:nvCxnSpPr>
      <xdr:spPr>
        <a:xfrm flipV="1">
          <a:off x="3797300" y="16775754"/>
          <a:ext cx="838200" cy="6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4646</xdr:rowOff>
    </xdr:from>
    <xdr:ext cx="534377" cy="259045"/>
    <xdr:sp macro="" textlink="">
      <xdr:nvSpPr>
        <xdr:cNvPr id="239" name="扶助費平均値テキスト"/>
        <xdr:cNvSpPr txBox="1"/>
      </xdr:nvSpPr>
      <xdr:spPr>
        <a:xfrm>
          <a:off x="4686300" y="16292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38430</xdr:rowOff>
    </xdr:from>
    <xdr:to>
      <xdr:col>19</xdr:col>
      <xdr:colOff>177800</xdr:colOff>
      <xdr:row>98</xdr:row>
      <xdr:rowOff>107696</xdr:rowOff>
    </xdr:to>
    <xdr:cxnSp macro="">
      <xdr:nvCxnSpPr>
        <xdr:cNvPr id="241" name="直線コネクタ 240"/>
        <xdr:cNvCxnSpPr/>
      </xdr:nvCxnSpPr>
      <xdr:spPr>
        <a:xfrm flipV="1">
          <a:off x="2908300" y="16840530"/>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146415</xdr:rowOff>
    </xdr:from>
    <xdr:ext cx="534377" cy="259045"/>
    <xdr:sp macro="" textlink="">
      <xdr:nvSpPr>
        <xdr:cNvPr id="243" name="テキスト ボックス 242"/>
        <xdr:cNvSpPr txBox="1"/>
      </xdr:nvSpPr>
      <xdr:spPr>
        <a:xfrm>
          <a:off x="3530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107696</xdr:rowOff>
    </xdr:from>
    <xdr:to>
      <xdr:col>15</xdr:col>
      <xdr:colOff>50800</xdr:colOff>
      <xdr:row>98</xdr:row>
      <xdr:rowOff>158511</xdr:rowOff>
    </xdr:to>
    <xdr:cxnSp macro="">
      <xdr:nvCxnSpPr>
        <xdr:cNvPr id="244" name="直線コネクタ 243"/>
        <xdr:cNvCxnSpPr/>
      </xdr:nvCxnSpPr>
      <xdr:spPr>
        <a:xfrm flipV="1">
          <a:off x="2019300" y="16909796"/>
          <a:ext cx="8890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100156</xdr:rowOff>
    </xdr:from>
    <xdr:ext cx="534377" cy="259045"/>
    <xdr:sp macro="" textlink="">
      <xdr:nvSpPr>
        <xdr:cNvPr id="246" name="テキスト ボックス 245"/>
        <xdr:cNvSpPr txBox="1"/>
      </xdr:nvSpPr>
      <xdr:spPr>
        <a:xfrm>
          <a:off x="2641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158511</xdr:rowOff>
    </xdr:from>
    <xdr:to>
      <xdr:col>10</xdr:col>
      <xdr:colOff>114300</xdr:colOff>
      <xdr:row>99</xdr:row>
      <xdr:rowOff>57552</xdr:rowOff>
    </xdr:to>
    <xdr:cxnSp macro="">
      <xdr:nvCxnSpPr>
        <xdr:cNvPr id="247" name="直線コネクタ 246"/>
        <xdr:cNvCxnSpPr/>
      </xdr:nvCxnSpPr>
      <xdr:spPr>
        <a:xfrm flipV="1">
          <a:off x="1130300" y="16960611"/>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94304</xdr:rowOff>
    </xdr:from>
    <xdr:to>
      <xdr:col>24</xdr:col>
      <xdr:colOff>114300</xdr:colOff>
      <xdr:row>98</xdr:row>
      <xdr:rowOff>24454</xdr:rowOff>
    </xdr:to>
    <xdr:sp macro="" textlink="">
      <xdr:nvSpPr>
        <xdr:cNvPr id="257" name="楕円 256"/>
        <xdr:cNvSpPr/>
      </xdr:nvSpPr>
      <xdr:spPr>
        <a:xfrm>
          <a:off x="4584700" y="167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72731</xdr:rowOff>
    </xdr:from>
    <xdr:ext cx="534377" cy="259045"/>
    <xdr:sp macro="" textlink="">
      <xdr:nvSpPr>
        <xdr:cNvPr id="258" name="扶助費該当値テキスト"/>
        <xdr:cNvSpPr txBox="1"/>
      </xdr:nvSpPr>
      <xdr:spPr>
        <a:xfrm>
          <a:off x="4686300" y="1670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159080</xdr:rowOff>
    </xdr:from>
    <xdr:to>
      <xdr:col>20</xdr:col>
      <xdr:colOff>38100</xdr:colOff>
      <xdr:row>98</xdr:row>
      <xdr:rowOff>89230</xdr:rowOff>
    </xdr:to>
    <xdr:sp macro="" textlink="">
      <xdr:nvSpPr>
        <xdr:cNvPr id="259" name="楕円 258"/>
        <xdr:cNvSpPr/>
      </xdr:nvSpPr>
      <xdr:spPr>
        <a:xfrm>
          <a:off x="3746500" y="167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80357</xdr:rowOff>
    </xdr:from>
    <xdr:ext cx="534377" cy="259045"/>
    <xdr:sp macro="" textlink="">
      <xdr:nvSpPr>
        <xdr:cNvPr id="260" name="テキスト ボックス 259"/>
        <xdr:cNvSpPr txBox="1"/>
      </xdr:nvSpPr>
      <xdr:spPr>
        <a:xfrm>
          <a:off x="3530111" y="168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56896</xdr:rowOff>
    </xdr:from>
    <xdr:to>
      <xdr:col>15</xdr:col>
      <xdr:colOff>101600</xdr:colOff>
      <xdr:row>98</xdr:row>
      <xdr:rowOff>158496</xdr:rowOff>
    </xdr:to>
    <xdr:sp macro="" textlink="">
      <xdr:nvSpPr>
        <xdr:cNvPr id="261" name="楕円 260"/>
        <xdr:cNvSpPr/>
      </xdr:nvSpPr>
      <xdr:spPr>
        <a:xfrm>
          <a:off x="2857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149623</xdr:rowOff>
    </xdr:from>
    <xdr:ext cx="534377" cy="259045"/>
    <xdr:sp macro="" textlink="">
      <xdr:nvSpPr>
        <xdr:cNvPr id="262" name="テキスト ボックス 261"/>
        <xdr:cNvSpPr txBox="1"/>
      </xdr:nvSpPr>
      <xdr:spPr>
        <a:xfrm>
          <a:off x="2641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107711</xdr:rowOff>
    </xdr:from>
    <xdr:to>
      <xdr:col>10</xdr:col>
      <xdr:colOff>165100</xdr:colOff>
      <xdr:row>99</xdr:row>
      <xdr:rowOff>37861</xdr:rowOff>
    </xdr:to>
    <xdr:sp macro="" textlink="">
      <xdr:nvSpPr>
        <xdr:cNvPr id="263" name="楕円 262"/>
        <xdr:cNvSpPr/>
      </xdr:nvSpPr>
      <xdr:spPr>
        <a:xfrm>
          <a:off x="1968500" y="169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28988</xdr:rowOff>
    </xdr:from>
    <xdr:ext cx="534377" cy="259045"/>
    <xdr:sp macro="" textlink="">
      <xdr:nvSpPr>
        <xdr:cNvPr id="264" name="テキスト ボックス 263"/>
        <xdr:cNvSpPr txBox="1"/>
      </xdr:nvSpPr>
      <xdr:spPr>
        <a:xfrm>
          <a:off x="1752111" y="1700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6752</xdr:rowOff>
    </xdr:from>
    <xdr:to>
      <xdr:col>6</xdr:col>
      <xdr:colOff>38100</xdr:colOff>
      <xdr:row>99</xdr:row>
      <xdr:rowOff>108352</xdr:rowOff>
    </xdr:to>
    <xdr:sp macro="" textlink="">
      <xdr:nvSpPr>
        <xdr:cNvPr id="265" name="楕円 264"/>
        <xdr:cNvSpPr/>
      </xdr:nvSpPr>
      <xdr:spPr>
        <a:xfrm>
          <a:off x="1079500" y="169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99479</xdr:rowOff>
    </xdr:from>
    <xdr:ext cx="534377" cy="259045"/>
    <xdr:sp macro="" textlink="">
      <xdr:nvSpPr>
        <xdr:cNvPr id="266" name="テキスト ボックス 265"/>
        <xdr:cNvSpPr txBox="1"/>
      </xdr:nvSpPr>
      <xdr:spPr>
        <a:xfrm>
          <a:off x="863111" y="170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60719</xdr:rowOff>
    </xdr:from>
    <xdr:to>
      <xdr:col>55</xdr:col>
      <xdr:colOff>0</xdr:colOff>
      <xdr:row>39</xdr:row>
      <xdr:rowOff>76340</xdr:rowOff>
    </xdr:to>
    <xdr:cxnSp macro="">
      <xdr:nvCxnSpPr>
        <xdr:cNvPr id="296" name="直線コネクタ 295"/>
        <xdr:cNvCxnSpPr/>
      </xdr:nvCxnSpPr>
      <xdr:spPr>
        <a:xfrm flipV="1">
          <a:off x="9639300" y="6747269"/>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7"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137223</xdr:rowOff>
    </xdr:from>
    <xdr:to>
      <xdr:col>50</xdr:col>
      <xdr:colOff>114300</xdr:colOff>
      <xdr:row>39</xdr:row>
      <xdr:rowOff>76340</xdr:rowOff>
    </xdr:to>
    <xdr:cxnSp macro="">
      <xdr:nvCxnSpPr>
        <xdr:cNvPr id="299" name="直線コネクタ 298"/>
        <xdr:cNvCxnSpPr/>
      </xdr:nvCxnSpPr>
      <xdr:spPr>
        <a:xfrm>
          <a:off x="8750300" y="6652323"/>
          <a:ext cx="889000" cy="1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301" name="テキスト ボックス 300"/>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46736</xdr:rowOff>
    </xdr:from>
    <xdr:to>
      <xdr:col>45</xdr:col>
      <xdr:colOff>177800</xdr:colOff>
      <xdr:row>38</xdr:row>
      <xdr:rowOff>137223</xdr:rowOff>
    </xdr:to>
    <xdr:cxnSp macro="">
      <xdr:nvCxnSpPr>
        <xdr:cNvPr id="302" name="直線コネクタ 301"/>
        <xdr:cNvCxnSpPr/>
      </xdr:nvCxnSpPr>
      <xdr:spPr>
        <a:xfrm>
          <a:off x="7861300" y="6561836"/>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4" name="テキスト ボックス 303"/>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46736</xdr:rowOff>
    </xdr:from>
    <xdr:to>
      <xdr:col>41</xdr:col>
      <xdr:colOff>50800</xdr:colOff>
      <xdr:row>38</xdr:row>
      <xdr:rowOff>70320</xdr:rowOff>
    </xdr:to>
    <xdr:cxnSp macro="">
      <xdr:nvCxnSpPr>
        <xdr:cNvPr id="305" name="直線コネクタ 304"/>
        <xdr:cNvCxnSpPr/>
      </xdr:nvCxnSpPr>
      <xdr:spPr>
        <a:xfrm flipV="1">
          <a:off x="6972300" y="6561836"/>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9919</xdr:rowOff>
    </xdr:from>
    <xdr:to>
      <xdr:col>55</xdr:col>
      <xdr:colOff>50800</xdr:colOff>
      <xdr:row>39</xdr:row>
      <xdr:rowOff>111519</xdr:rowOff>
    </xdr:to>
    <xdr:sp macro="" textlink="">
      <xdr:nvSpPr>
        <xdr:cNvPr id="315" name="楕円 314"/>
        <xdr:cNvSpPr/>
      </xdr:nvSpPr>
      <xdr:spPr>
        <a:xfrm>
          <a:off x="10426700" y="66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96296</xdr:rowOff>
    </xdr:from>
    <xdr:ext cx="469744" cy="259045"/>
    <xdr:sp macro="" textlink="">
      <xdr:nvSpPr>
        <xdr:cNvPr id="316" name="補助費等該当値テキスト"/>
        <xdr:cNvSpPr txBox="1"/>
      </xdr:nvSpPr>
      <xdr:spPr>
        <a:xfrm>
          <a:off x="10528300" y="661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25540</xdr:rowOff>
    </xdr:from>
    <xdr:to>
      <xdr:col>50</xdr:col>
      <xdr:colOff>165100</xdr:colOff>
      <xdr:row>39</xdr:row>
      <xdr:rowOff>127140</xdr:rowOff>
    </xdr:to>
    <xdr:sp macro="" textlink="">
      <xdr:nvSpPr>
        <xdr:cNvPr id="317" name="楕円 316"/>
        <xdr:cNvSpPr/>
      </xdr:nvSpPr>
      <xdr:spPr>
        <a:xfrm>
          <a:off x="9588500" y="67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118267</xdr:rowOff>
    </xdr:from>
    <xdr:ext cx="469744" cy="259045"/>
    <xdr:sp macro="" textlink="">
      <xdr:nvSpPr>
        <xdr:cNvPr id="318" name="テキスト ボックス 317"/>
        <xdr:cNvSpPr txBox="1"/>
      </xdr:nvSpPr>
      <xdr:spPr>
        <a:xfrm>
          <a:off x="9404428" y="680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86423</xdr:rowOff>
    </xdr:from>
    <xdr:to>
      <xdr:col>46</xdr:col>
      <xdr:colOff>38100</xdr:colOff>
      <xdr:row>39</xdr:row>
      <xdr:rowOff>16573</xdr:rowOff>
    </xdr:to>
    <xdr:sp macro="" textlink="">
      <xdr:nvSpPr>
        <xdr:cNvPr id="319" name="楕円 318"/>
        <xdr:cNvSpPr/>
      </xdr:nvSpPr>
      <xdr:spPr>
        <a:xfrm>
          <a:off x="8699500" y="66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7700</xdr:rowOff>
    </xdr:from>
    <xdr:ext cx="534377" cy="259045"/>
    <xdr:sp macro="" textlink="">
      <xdr:nvSpPr>
        <xdr:cNvPr id="320" name="テキスト ボックス 319"/>
        <xdr:cNvSpPr txBox="1"/>
      </xdr:nvSpPr>
      <xdr:spPr>
        <a:xfrm>
          <a:off x="8483111" y="66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167386</xdr:rowOff>
    </xdr:from>
    <xdr:to>
      <xdr:col>41</xdr:col>
      <xdr:colOff>101600</xdr:colOff>
      <xdr:row>38</xdr:row>
      <xdr:rowOff>97536</xdr:rowOff>
    </xdr:to>
    <xdr:sp macro="" textlink="">
      <xdr:nvSpPr>
        <xdr:cNvPr id="321" name="楕円 320"/>
        <xdr:cNvSpPr/>
      </xdr:nvSpPr>
      <xdr:spPr>
        <a:xfrm>
          <a:off x="7810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88663</xdr:rowOff>
    </xdr:from>
    <xdr:ext cx="534377" cy="259045"/>
    <xdr:sp macro="" textlink="">
      <xdr:nvSpPr>
        <xdr:cNvPr id="322" name="テキスト ボックス 321"/>
        <xdr:cNvSpPr txBox="1"/>
      </xdr:nvSpPr>
      <xdr:spPr>
        <a:xfrm>
          <a:off x="7594111" y="66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19520</xdr:rowOff>
    </xdr:from>
    <xdr:to>
      <xdr:col>36</xdr:col>
      <xdr:colOff>165100</xdr:colOff>
      <xdr:row>38</xdr:row>
      <xdr:rowOff>121120</xdr:rowOff>
    </xdr:to>
    <xdr:sp macro="" textlink="">
      <xdr:nvSpPr>
        <xdr:cNvPr id="323" name="楕円 322"/>
        <xdr:cNvSpPr/>
      </xdr:nvSpPr>
      <xdr:spPr>
        <a:xfrm>
          <a:off x="6921500" y="65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112247</xdr:rowOff>
    </xdr:from>
    <xdr:ext cx="534377" cy="259045"/>
    <xdr:sp macro="" textlink="">
      <xdr:nvSpPr>
        <xdr:cNvPr id="324" name="テキスト ボックス 323"/>
        <xdr:cNvSpPr txBox="1"/>
      </xdr:nvSpPr>
      <xdr:spPr>
        <a:xfrm>
          <a:off x="6705111" y="66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126498</xdr:rowOff>
    </xdr:from>
    <xdr:to>
      <xdr:col>55</xdr:col>
      <xdr:colOff>0</xdr:colOff>
      <xdr:row>55</xdr:row>
      <xdr:rowOff>165874</xdr:rowOff>
    </xdr:to>
    <xdr:cxnSp macro="">
      <xdr:nvCxnSpPr>
        <xdr:cNvPr id="353" name="直線コネクタ 352"/>
        <xdr:cNvCxnSpPr/>
      </xdr:nvCxnSpPr>
      <xdr:spPr>
        <a:xfrm flipV="1">
          <a:off x="9639300" y="9556248"/>
          <a:ext cx="8382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165874</xdr:rowOff>
    </xdr:from>
    <xdr:to>
      <xdr:col>50</xdr:col>
      <xdr:colOff>114300</xdr:colOff>
      <xdr:row>55</xdr:row>
      <xdr:rowOff>170961</xdr:rowOff>
    </xdr:to>
    <xdr:cxnSp macro="">
      <xdr:nvCxnSpPr>
        <xdr:cNvPr id="356" name="直線コネクタ 355"/>
        <xdr:cNvCxnSpPr/>
      </xdr:nvCxnSpPr>
      <xdr:spPr>
        <a:xfrm flipV="1">
          <a:off x="8750300" y="9595624"/>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37616</xdr:rowOff>
    </xdr:from>
    <xdr:ext cx="534377" cy="259045"/>
    <xdr:sp macro="" textlink="">
      <xdr:nvSpPr>
        <xdr:cNvPr id="358" name="テキスト ボックス 357"/>
        <xdr:cNvSpPr txBox="1"/>
      </xdr:nvSpPr>
      <xdr:spPr>
        <a:xfrm>
          <a:off x="9372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170961</xdr:rowOff>
    </xdr:from>
    <xdr:to>
      <xdr:col>45</xdr:col>
      <xdr:colOff>177800</xdr:colOff>
      <xdr:row>56</xdr:row>
      <xdr:rowOff>117469</xdr:rowOff>
    </xdr:to>
    <xdr:cxnSp macro="">
      <xdr:nvCxnSpPr>
        <xdr:cNvPr id="359" name="直線コネクタ 358"/>
        <xdr:cNvCxnSpPr/>
      </xdr:nvCxnSpPr>
      <xdr:spPr>
        <a:xfrm flipV="1">
          <a:off x="7861300" y="9600711"/>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1" name="テキスト ボックス 360"/>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146139</xdr:rowOff>
    </xdr:from>
    <xdr:to>
      <xdr:col>41</xdr:col>
      <xdr:colOff>50800</xdr:colOff>
      <xdr:row>56</xdr:row>
      <xdr:rowOff>117469</xdr:rowOff>
    </xdr:to>
    <xdr:cxnSp macro="">
      <xdr:nvCxnSpPr>
        <xdr:cNvPr id="362" name="直線コネクタ 361"/>
        <xdr:cNvCxnSpPr/>
      </xdr:nvCxnSpPr>
      <xdr:spPr>
        <a:xfrm>
          <a:off x="6972300" y="9575889"/>
          <a:ext cx="889000" cy="1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75698</xdr:rowOff>
    </xdr:from>
    <xdr:to>
      <xdr:col>55</xdr:col>
      <xdr:colOff>50800</xdr:colOff>
      <xdr:row>56</xdr:row>
      <xdr:rowOff>5848</xdr:rowOff>
    </xdr:to>
    <xdr:sp macro="" textlink="">
      <xdr:nvSpPr>
        <xdr:cNvPr id="372" name="楕円 371"/>
        <xdr:cNvSpPr/>
      </xdr:nvSpPr>
      <xdr:spPr>
        <a:xfrm>
          <a:off x="10426700" y="95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54125</xdr:rowOff>
    </xdr:from>
    <xdr:ext cx="534377" cy="259045"/>
    <xdr:sp macro="" textlink="">
      <xdr:nvSpPr>
        <xdr:cNvPr id="373" name="普通建設事業費該当値テキスト"/>
        <xdr:cNvSpPr txBox="1"/>
      </xdr:nvSpPr>
      <xdr:spPr>
        <a:xfrm>
          <a:off x="10528300" y="948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115074</xdr:rowOff>
    </xdr:from>
    <xdr:to>
      <xdr:col>50</xdr:col>
      <xdr:colOff>165100</xdr:colOff>
      <xdr:row>56</xdr:row>
      <xdr:rowOff>45224</xdr:rowOff>
    </xdr:to>
    <xdr:sp macro="" textlink="">
      <xdr:nvSpPr>
        <xdr:cNvPr id="374" name="楕円 373"/>
        <xdr:cNvSpPr/>
      </xdr:nvSpPr>
      <xdr:spPr>
        <a:xfrm>
          <a:off x="9588500" y="95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36351</xdr:rowOff>
    </xdr:from>
    <xdr:ext cx="534377" cy="259045"/>
    <xdr:sp macro="" textlink="">
      <xdr:nvSpPr>
        <xdr:cNvPr id="375" name="テキスト ボックス 374"/>
        <xdr:cNvSpPr txBox="1"/>
      </xdr:nvSpPr>
      <xdr:spPr>
        <a:xfrm>
          <a:off x="9372111" y="96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120161</xdr:rowOff>
    </xdr:from>
    <xdr:to>
      <xdr:col>46</xdr:col>
      <xdr:colOff>38100</xdr:colOff>
      <xdr:row>56</xdr:row>
      <xdr:rowOff>50311</xdr:rowOff>
    </xdr:to>
    <xdr:sp macro="" textlink="">
      <xdr:nvSpPr>
        <xdr:cNvPr id="376" name="楕円 375"/>
        <xdr:cNvSpPr/>
      </xdr:nvSpPr>
      <xdr:spPr>
        <a:xfrm>
          <a:off x="8699500" y="95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41438</xdr:rowOff>
    </xdr:from>
    <xdr:ext cx="534377" cy="259045"/>
    <xdr:sp macro="" textlink="">
      <xdr:nvSpPr>
        <xdr:cNvPr id="377" name="テキスト ボックス 376"/>
        <xdr:cNvSpPr txBox="1"/>
      </xdr:nvSpPr>
      <xdr:spPr>
        <a:xfrm>
          <a:off x="8483111" y="9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66669</xdr:rowOff>
    </xdr:from>
    <xdr:to>
      <xdr:col>41</xdr:col>
      <xdr:colOff>101600</xdr:colOff>
      <xdr:row>56</xdr:row>
      <xdr:rowOff>168269</xdr:rowOff>
    </xdr:to>
    <xdr:sp macro="" textlink="">
      <xdr:nvSpPr>
        <xdr:cNvPr id="378" name="楕円 377"/>
        <xdr:cNvSpPr/>
      </xdr:nvSpPr>
      <xdr:spPr>
        <a:xfrm>
          <a:off x="7810500" y="96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159396</xdr:rowOff>
    </xdr:from>
    <xdr:ext cx="534377" cy="259045"/>
    <xdr:sp macro="" textlink="">
      <xdr:nvSpPr>
        <xdr:cNvPr id="379" name="テキスト ボックス 378"/>
        <xdr:cNvSpPr txBox="1"/>
      </xdr:nvSpPr>
      <xdr:spPr>
        <a:xfrm>
          <a:off x="7594111" y="97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95339</xdr:rowOff>
    </xdr:from>
    <xdr:to>
      <xdr:col>36</xdr:col>
      <xdr:colOff>165100</xdr:colOff>
      <xdr:row>56</xdr:row>
      <xdr:rowOff>25489</xdr:rowOff>
    </xdr:to>
    <xdr:sp macro="" textlink="">
      <xdr:nvSpPr>
        <xdr:cNvPr id="380" name="楕円 379"/>
        <xdr:cNvSpPr/>
      </xdr:nvSpPr>
      <xdr:spPr>
        <a:xfrm>
          <a:off x="6921500" y="95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16616</xdr:rowOff>
    </xdr:from>
    <xdr:ext cx="534377" cy="259045"/>
    <xdr:sp macro="" textlink="">
      <xdr:nvSpPr>
        <xdr:cNvPr id="381" name="テキスト ボックス 380"/>
        <xdr:cNvSpPr txBox="1"/>
      </xdr:nvSpPr>
      <xdr:spPr>
        <a:xfrm>
          <a:off x="6705111" y="96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78360</xdr:rowOff>
    </xdr:from>
    <xdr:to>
      <xdr:col>55</xdr:col>
      <xdr:colOff>0</xdr:colOff>
      <xdr:row>77</xdr:row>
      <xdr:rowOff>127660</xdr:rowOff>
    </xdr:to>
    <xdr:cxnSp macro="">
      <xdr:nvCxnSpPr>
        <xdr:cNvPr id="410" name="直線コネクタ 409"/>
        <xdr:cNvCxnSpPr/>
      </xdr:nvCxnSpPr>
      <xdr:spPr>
        <a:xfrm>
          <a:off x="9639300" y="13280010"/>
          <a:ext cx="8382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165494</xdr:rowOff>
    </xdr:from>
    <xdr:to>
      <xdr:col>50</xdr:col>
      <xdr:colOff>114300</xdr:colOff>
      <xdr:row>77</xdr:row>
      <xdr:rowOff>78360</xdr:rowOff>
    </xdr:to>
    <xdr:cxnSp macro="">
      <xdr:nvCxnSpPr>
        <xdr:cNvPr id="413" name="直線コネクタ 412"/>
        <xdr:cNvCxnSpPr/>
      </xdr:nvCxnSpPr>
      <xdr:spPr>
        <a:xfrm>
          <a:off x="8750300" y="13195694"/>
          <a:ext cx="889000" cy="8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155663</xdr:rowOff>
    </xdr:from>
    <xdr:to>
      <xdr:col>45</xdr:col>
      <xdr:colOff>177800</xdr:colOff>
      <xdr:row>76</xdr:row>
      <xdr:rowOff>165494</xdr:rowOff>
    </xdr:to>
    <xdr:cxnSp macro="">
      <xdr:nvCxnSpPr>
        <xdr:cNvPr id="416" name="直線コネクタ 415"/>
        <xdr:cNvCxnSpPr/>
      </xdr:nvCxnSpPr>
      <xdr:spPr>
        <a:xfrm>
          <a:off x="7861300" y="13185863"/>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76860</xdr:rowOff>
    </xdr:from>
    <xdr:to>
      <xdr:col>55</xdr:col>
      <xdr:colOff>50800</xdr:colOff>
      <xdr:row>78</xdr:row>
      <xdr:rowOff>7010</xdr:rowOff>
    </xdr:to>
    <xdr:sp macro="" textlink="">
      <xdr:nvSpPr>
        <xdr:cNvPr id="426" name="楕円 425"/>
        <xdr:cNvSpPr/>
      </xdr:nvSpPr>
      <xdr:spPr>
        <a:xfrm>
          <a:off x="10426700" y="132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55287</xdr:rowOff>
    </xdr:from>
    <xdr:ext cx="469744" cy="259045"/>
    <xdr:sp macro="" textlink="">
      <xdr:nvSpPr>
        <xdr:cNvPr id="427" name="普通建設事業費 （ うち新規整備　）該当値テキスト"/>
        <xdr:cNvSpPr txBox="1"/>
      </xdr:nvSpPr>
      <xdr:spPr>
        <a:xfrm>
          <a:off x="10528300" y="1325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27560</xdr:rowOff>
    </xdr:from>
    <xdr:to>
      <xdr:col>50</xdr:col>
      <xdr:colOff>165100</xdr:colOff>
      <xdr:row>77</xdr:row>
      <xdr:rowOff>129160</xdr:rowOff>
    </xdr:to>
    <xdr:sp macro="" textlink="">
      <xdr:nvSpPr>
        <xdr:cNvPr id="428" name="楕円 427"/>
        <xdr:cNvSpPr/>
      </xdr:nvSpPr>
      <xdr:spPr>
        <a:xfrm>
          <a:off x="9588500" y="132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120287</xdr:rowOff>
    </xdr:from>
    <xdr:ext cx="469744" cy="259045"/>
    <xdr:sp macro="" textlink="">
      <xdr:nvSpPr>
        <xdr:cNvPr id="429" name="テキスト ボックス 428"/>
        <xdr:cNvSpPr txBox="1"/>
      </xdr:nvSpPr>
      <xdr:spPr>
        <a:xfrm>
          <a:off x="9404428" y="1332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114694</xdr:rowOff>
    </xdr:from>
    <xdr:to>
      <xdr:col>46</xdr:col>
      <xdr:colOff>38100</xdr:colOff>
      <xdr:row>77</xdr:row>
      <xdr:rowOff>44844</xdr:rowOff>
    </xdr:to>
    <xdr:sp macro="" textlink="">
      <xdr:nvSpPr>
        <xdr:cNvPr id="430" name="楕円 429"/>
        <xdr:cNvSpPr/>
      </xdr:nvSpPr>
      <xdr:spPr>
        <a:xfrm>
          <a:off x="8699500" y="131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35971</xdr:rowOff>
    </xdr:from>
    <xdr:ext cx="534377" cy="259045"/>
    <xdr:sp macro="" textlink="">
      <xdr:nvSpPr>
        <xdr:cNvPr id="431" name="テキスト ボックス 430"/>
        <xdr:cNvSpPr txBox="1"/>
      </xdr:nvSpPr>
      <xdr:spPr>
        <a:xfrm>
          <a:off x="8483111" y="132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104863</xdr:rowOff>
    </xdr:from>
    <xdr:to>
      <xdr:col>41</xdr:col>
      <xdr:colOff>101600</xdr:colOff>
      <xdr:row>77</xdr:row>
      <xdr:rowOff>35013</xdr:rowOff>
    </xdr:to>
    <xdr:sp macro="" textlink="">
      <xdr:nvSpPr>
        <xdr:cNvPr id="432" name="楕円 431"/>
        <xdr:cNvSpPr/>
      </xdr:nvSpPr>
      <xdr:spPr>
        <a:xfrm>
          <a:off x="7810500" y="131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26140</xdr:rowOff>
    </xdr:from>
    <xdr:ext cx="534377" cy="259045"/>
    <xdr:sp macro="" textlink="">
      <xdr:nvSpPr>
        <xdr:cNvPr id="433" name="テキスト ボックス 432"/>
        <xdr:cNvSpPr txBox="1"/>
      </xdr:nvSpPr>
      <xdr:spPr>
        <a:xfrm>
          <a:off x="7594111" y="1322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62136</xdr:rowOff>
    </xdr:from>
    <xdr:to>
      <xdr:col>55</xdr:col>
      <xdr:colOff>0</xdr:colOff>
      <xdr:row>97</xdr:row>
      <xdr:rowOff>79899</xdr:rowOff>
    </xdr:to>
    <xdr:cxnSp macro="">
      <xdr:nvCxnSpPr>
        <xdr:cNvPr id="460" name="直線コネクタ 459"/>
        <xdr:cNvCxnSpPr/>
      </xdr:nvCxnSpPr>
      <xdr:spPr>
        <a:xfrm flipV="1">
          <a:off x="9639300" y="16521336"/>
          <a:ext cx="838200" cy="18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137871</xdr:rowOff>
    </xdr:from>
    <xdr:to>
      <xdr:col>50</xdr:col>
      <xdr:colOff>114300</xdr:colOff>
      <xdr:row>97</xdr:row>
      <xdr:rowOff>79899</xdr:rowOff>
    </xdr:to>
    <xdr:cxnSp macro="">
      <xdr:nvCxnSpPr>
        <xdr:cNvPr id="463" name="直線コネクタ 462"/>
        <xdr:cNvCxnSpPr/>
      </xdr:nvCxnSpPr>
      <xdr:spPr>
        <a:xfrm>
          <a:off x="8750300" y="16597071"/>
          <a:ext cx="889000" cy="1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137871</xdr:rowOff>
    </xdr:from>
    <xdr:to>
      <xdr:col>45</xdr:col>
      <xdr:colOff>177800</xdr:colOff>
      <xdr:row>97</xdr:row>
      <xdr:rowOff>114257</xdr:rowOff>
    </xdr:to>
    <xdr:cxnSp macro="">
      <xdr:nvCxnSpPr>
        <xdr:cNvPr id="466" name="直線コネクタ 465"/>
        <xdr:cNvCxnSpPr/>
      </xdr:nvCxnSpPr>
      <xdr:spPr>
        <a:xfrm flipV="1">
          <a:off x="7861300" y="16597071"/>
          <a:ext cx="889000" cy="14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8" name="テキスト ボックス 467"/>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107974</xdr:rowOff>
    </xdr:from>
    <xdr:ext cx="534377" cy="259045"/>
    <xdr:sp macro="" textlink="">
      <xdr:nvSpPr>
        <xdr:cNvPr id="470" name="テキスト ボックス 469"/>
        <xdr:cNvSpPr txBox="1"/>
      </xdr:nvSpPr>
      <xdr:spPr>
        <a:xfrm>
          <a:off x="7594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11336</xdr:rowOff>
    </xdr:from>
    <xdr:to>
      <xdr:col>55</xdr:col>
      <xdr:colOff>50800</xdr:colOff>
      <xdr:row>96</xdr:row>
      <xdr:rowOff>112936</xdr:rowOff>
    </xdr:to>
    <xdr:sp macro="" textlink="">
      <xdr:nvSpPr>
        <xdr:cNvPr id="476" name="楕円 475"/>
        <xdr:cNvSpPr/>
      </xdr:nvSpPr>
      <xdr:spPr>
        <a:xfrm>
          <a:off x="10426700" y="164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161213</xdr:rowOff>
    </xdr:from>
    <xdr:ext cx="534377" cy="259045"/>
    <xdr:sp macro="" textlink="">
      <xdr:nvSpPr>
        <xdr:cNvPr id="477" name="普通建設事業費 （ うち更新整備　）該当値テキスト"/>
        <xdr:cNvSpPr txBox="1"/>
      </xdr:nvSpPr>
      <xdr:spPr>
        <a:xfrm>
          <a:off x="10528300" y="164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29099</xdr:rowOff>
    </xdr:from>
    <xdr:to>
      <xdr:col>50</xdr:col>
      <xdr:colOff>165100</xdr:colOff>
      <xdr:row>97</xdr:row>
      <xdr:rowOff>130699</xdr:rowOff>
    </xdr:to>
    <xdr:sp macro="" textlink="">
      <xdr:nvSpPr>
        <xdr:cNvPr id="478" name="楕円 477"/>
        <xdr:cNvSpPr/>
      </xdr:nvSpPr>
      <xdr:spPr>
        <a:xfrm>
          <a:off x="9588500" y="166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121826</xdr:rowOff>
    </xdr:from>
    <xdr:ext cx="534377" cy="259045"/>
    <xdr:sp macro="" textlink="">
      <xdr:nvSpPr>
        <xdr:cNvPr id="479" name="テキスト ボックス 478"/>
        <xdr:cNvSpPr txBox="1"/>
      </xdr:nvSpPr>
      <xdr:spPr>
        <a:xfrm>
          <a:off x="9372111" y="167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87071</xdr:rowOff>
    </xdr:from>
    <xdr:to>
      <xdr:col>46</xdr:col>
      <xdr:colOff>38100</xdr:colOff>
      <xdr:row>97</xdr:row>
      <xdr:rowOff>17221</xdr:rowOff>
    </xdr:to>
    <xdr:sp macro="" textlink="">
      <xdr:nvSpPr>
        <xdr:cNvPr id="480" name="楕円 479"/>
        <xdr:cNvSpPr/>
      </xdr:nvSpPr>
      <xdr:spPr>
        <a:xfrm>
          <a:off x="8699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8348</xdr:rowOff>
    </xdr:from>
    <xdr:ext cx="534377" cy="259045"/>
    <xdr:sp macro="" textlink="">
      <xdr:nvSpPr>
        <xdr:cNvPr id="481" name="テキスト ボックス 480"/>
        <xdr:cNvSpPr txBox="1"/>
      </xdr:nvSpPr>
      <xdr:spPr>
        <a:xfrm>
          <a:off x="8483111"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63457</xdr:rowOff>
    </xdr:from>
    <xdr:to>
      <xdr:col>41</xdr:col>
      <xdr:colOff>101600</xdr:colOff>
      <xdr:row>97</xdr:row>
      <xdr:rowOff>165057</xdr:rowOff>
    </xdr:to>
    <xdr:sp macro="" textlink="">
      <xdr:nvSpPr>
        <xdr:cNvPr id="482" name="楕円 481"/>
        <xdr:cNvSpPr/>
      </xdr:nvSpPr>
      <xdr:spPr>
        <a:xfrm>
          <a:off x="7810500" y="166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156184</xdr:rowOff>
    </xdr:from>
    <xdr:ext cx="469744" cy="259045"/>
    <xdr:sp macro="" textlink="">
      <xdr:nvSpPr>
        <xdr:cNvPr id="483" name="テキスト ボックス 482"/>
        <xdr:cNvSpPr txBox="1"/>
      </xdr:nvSpPr>
      <xdr:spPr>
        <a:xfrm>
          <a:off x="7626428" y="1678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137231</xdr:rowOff>
    </xdr:from>
    <xdr:to>
      <xdr:col>71</xdr:col>
      <xdr:colOff>177800</xdr:colOff>
      <xdr:row>38</xdr:row>
      <xdr:rowOff>139700</xdr:rowOff>
    </xdr:to>
    <xdr:cxnSp macro="">
      <xdr:nvCxnSpPr>
        <xdr:cNvPr id="519" name="直線コネクタ 518"/>
        <xdr:cNvCxnSpPr/>
      </xdr:nvCxnSpPr>
      <xdr:spPr>
        <a:xfrm>
          <a:off x="12814300" y="665233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86431</xdr:rowOff>
    </xdr:from>
    <xdr:to>
      <xdr:col>67</xdr:col>
      <xdr:colOff>101600</xdr:colOff>
      <xdr:row>39</xdr:row>
      <xdr:rowOff>16581</xdr:rowOff>
    </xdr:to>
    <xdr:sp macro="" textlink="">
      <xdr:nvSpPr>
        <xdr:cNvPr id="537" name="楕円 536"/>
        <xdr:cNvSpPr/>
      </xdr:nvSpPr>
      <xdr:spPr>
        <a:xfrm>
          <a:off x="12763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7708</xdr:rowOff>
    </xdr:from>
    <xdr:ext cx="313932" cy="259045"/>
    <xdr:sp macro="" textlink="">
      <xdr:nvSpPr>
        <xdr:cNvPr id="538" name="テキスト ボックス 537"/>
        <xdr:cNvSpPr txBox="1"/>
      </xdr:nvSpPr>
      <xdr:spPr>
        <a:xfrm>
          <a:off x="12657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110874</xdr:rowOff>
    </xdr:from>
    <xdr:to>
      <xdr:col>85</xdr:col>
      <xdr:colOff>127000</xdr:colOff>
      <xdr:row>77</xdr:row>
      <xdr:rowOff>123217</xdr:rowOff>
    </xdr:to>
    <xdr:cxnSp macro="">
      <xdr:nvCxnSpPr>
        <xdr:cNvPr id="615" name="直線コネクタ 614"/>
        <xdr:cNvCxnSpPr/>
      </xdr:nvCxnSpPr>
      <xdr:spPr>
        <a:xfrm>
          <a:off x="15481300" y="13312524"/>
          <a:ext cx="8382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79053</xdr:rowOff>
    </xdr:from>
    <xdr:ext cx="534377" cy="259045"/>
    <xdr:sp macro="" textlink="">
      <xdr:nvSpPr>
        <xdr:cNvPr id="616" name="公債費平均値テキスト"/>
        <xdr:cNvSpPr txBox="1"/>
      </xdr:nvSpPr>
      <xdr:spPr>
        <a:xfrm>
          <a:off x="16370300" y="13280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110874</xdr:rowOff>
    </xdr:from>
    <xdr:to>
      <xdr:col>81</xdr:col>
      <xdr:colOff>50800</xdr:colOff>
      <xdr:row>77</xdr:row>
      <xdr:rowOff>120749</xdr:rowOff>
    </xdr:to>
    <xdr:cxnSp macro="">
      <xdr:nvCxnSpPr>
        <xdr:cNvPr id="618" name="直線コネクタ 617"/>
        <xdr:cNvCxnSpPr/>
      </xdr:nvCxnSpPr>
      <xdr:spPr>
        <a:xfrm flipV="1">
          <a:off x="14592300" y="1331252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22841</xdr:rowOff>
    </xdr:from>
    <xdr:ext cx="534377" cy="259045"/>
    <xdr:sp macro="" textlink="">
      <xdr:nvSpPr>
        <xdr:cNvPr id="620" name="テキスト ボックス 619"/>
        <xdr:cNvSpPr txBox="1"/>
      </xdr:nvSpPr>
      <xdr:spPr>
        <a:xfrm>
          <a:off x="15214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116656</xdr:rowOff>
    </xdr:from>
    <xdr:to>
      <xdr:col>76</xdr:col>
      <xdr:colOff>114300</xdr:colOff>
      <xdr:row>77</xdr:row>
      <xdr:rowOff>120749</xdr:rowOff>
    </xdr:to>
    <xdr:cxnSp macro="">
      <xdr:nvCxnSpPr>
        <xdr:cNvPr id="621" name="直線コネクタ 620"/>
        <xdr:cNvCxnSpPr/>
      </xdr:nvCxnSpPr>
      <xdr:spPr>
        <a:xfrm>
          <a:off x="13703300" y="13318306"/>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3" name="テキスト ボックス 622"/>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116656</xdr:rowOff>
    </xdr:from>
    <xdr:to>
      <xdr:col>71</xdr:col>
      <xdr:colOff>177800</xdr:colOff>
      <xdr:row>77</xdr:row>
      <xdr:rowOff>122417</xdr:rowOff>
    </xdr:to>
    <xdr:cxnSp macro="">
      <xdr:nvCxnSpPr>
        <xdr:cNvPr id="624" name="直線コネクタ 623"/>
        <xdr:cNvCxnSpPr/>
      </xdr:nvCxnSpPr>
      <xdr:spPr>
        <a:xfrm flipV="1">
          <a:off x="12814300" y="1331830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72417</xdr:rowOff>
    </xdr:from>
    <xdr:to>
      <xdr:col>85</xdr:col>
      <xdr:colOff>177800</xdr:colOff>
      <xdr:row>78</xdr:row>
      <xdr:rowOff>2567</xdr:rowOff>
    </xdr:to>
    <xdr:sp macro="" textlink="">
      <xdr:nvSpPr>
        <xdr:cNvPr id="634" name="楕円 633"/>
        <xdr:cNvSpPr/>
      </xdr:nvSpPr>
      <xdr:spPr>
        <a:xfrm>
          <a:off x="16268700" y="132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95294</xdr:rowOff>
    </xdr:from>
    <xdr:ext cx="534377" cy="259045"/>
    <xdr:sp macro="" textlink="">
      <xdr:nvSpPr>
        <xdr:cNvPr id="635" name="公債費該当値テキスト"/>
        <xdr:cNvSpPr txBox="1"/>
      </xdr:nvSpPr>
      <xdr:spPr>
        <a:xfrm>
          <a:off x="16370300" y="131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60074</xdr:rowOff>
    </xdr:from>
    <xdr:to>
      <xdr:col>81</xdr:col>
      <xdr:colOff>101600</xdr:colOff>
      <xdr:row>77</xdr:row>
      <xdr:rowOff>161674</xdr:rowOff>
    </xdr:to>
    <xdr:sp macro="" textlink="">
      <xdr:nvSpPr>
        <xdr:cNvPr id="636" name="楕円 635"/>
        <xdr:cNvSpPr/>
      </xdr:nvSpPr>
      <xdr:spPr>
        <a:xfrm>
          <a:off x="15430500" y="132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6751</xdr:rowOff>
    </xdr:from>
    <xdr:ext cx="534377" cy="259045"/>
    <xdr:sp macro="" textlink="">
      <xdr:nvSpPr>
        <xdr:cNvPr id="637" name="テキスト ボックス 636"/>
        <xdr:cNvSpPr txBox="1"/>
      </xdr:nvSpPr>
      <xdr:spPr>
        <a:xfrm>
          <a:off x="15214111" y="1303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69949</xdr:rowOff>
    </xdr:from>
    <xdr:to>
      <xdr:col>76</xdr:col>
      <xdr:colOff>165100</xdr:colOff>
      <xdr:row>78</xdr:row>
      <xdr:rowOff>99</xdr:rowOff>
    </xdr:to>
    <xdr:sp macro="" textlink="">
      <xdr:nvSpPr>
        <xdr:cNvPr id="638" name="楕円 637"/>
        <xdr:cNvSpPr/>
      </xdr:nvSpPr>
      <xdr:spPr>
        <a:xfrm>
          <a:off x="14541500" y="1327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162676</xdr:rowOff>
    </xdr:from>
    <xdr:ext cx="534377" cy="259045"/>
    <xdr:sp macro="" textlink="">
      <xdr:nvSpPr>
        <xdr:cNvPr id="639" name="テキスト ボックス 638"/>
        <xdr:cNvSpPr txBox="1"/>
      </xdr:nvSpPr>
      <xdr:spPr>
        <a:xfrm>
          <a:off x="14325111" y="133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65856</xdr:rowOff>
    </xdr:from>
    <xdr:to>
      <xdr:col>72</xdr:col>
      <xdr:colOff>38100</xdr:colOff>
      <xdr:row>77</xdr:row>
      <xdr:rowOff>167456</xdr:rowOff>
    </xdr:to>
    <xdr:sp macro="" textlink="">
      <xdr:nvSpPr>
        <xdr:cNvPr id="640" name="楕円 639"/>
        <xdr:cNvSpPr/>
      </xdr:nvSpPr>
      <xdr:spPr>
        <a:xfrm>
          <a:off x="13652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158583</xdr:rowOff>
    </xdr:from>
    <xdr:ext cx="534377" cy="259045"/>
    <xdr:sp macro="" textlink="">
      <xdr:nvSpPr>
        <xdr:cNvPr id="641" name="テキスト ボックス 640"/>
        <xdr:cNvSpPr txBox="1"/>
      </xdr:nvSpPr>
      <xdr:spPr>
        <a:xfrm>
          <a:off x="13436111" y="133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71617</xdr:rowOff>
    </xdr:from>
    <xdr:to>
      <xdr:col>67</xdr:col>
      <xdr:colOff>101600</xdr:colOff>
      <xdr:row>78</xdr:row>
      <xdr:rowOff>1767</xdr:rowOff>
    </xdr:to>
    <xdr:sp macro="" textlink="">
      <xdr:nvSpPr>
        <xdr:cNvPr id="642" name="楕円 641"/>
        <xdr:cNvSpPr/>
      </xdr:nvSpPr>
      <xdr:spPr>
        <a:xfrm>
          <a:off x="12763500" y="132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164344</xdr:rowOff>
    </xdr:from>
    <xdr:ext cx="534377" cy="259045"/>
    <xdr:sp macro="" textlink="">
      <xdr:nvSpPr>
        <xdr:cNvPr id="643" name="テキスト ボックス 642"/>
        <xdr:cNvSpPr txBox="1"/>
      </xdr:nvSpPr>
      <xdr:spPr>
        <a:xfrm>
          <a:off x="12547111" y="133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36078</xdr:rowOff>
    </xdr:from>
    <xdr:to>
      <xdr:col>85</xdr:col>
      <xdr:colOff>127000</xdr:colOff>
      <xdr:row>99</xdr:row>
      <xdr:rowOff>45059</xdr:rowOff>
    </xdr:to>
    <xdr:cxnSp macro="">
      <xdr:nvCxnSpPr>
        <xdr:cNvPr id="674" name="直線コネクタ 673"/>
        <xdr:cNvCxnSpPr/>
      </xdr:nvCxnSpPr>
      <xdr:spPr>
        <a:xfrm>
          <a:off x="15481300" y="17009628"/>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36078</xdr:rowOff>
    </xdr:from>
    <xdr:to>
      <xdr:col>81</xdr:col>
      <xdr:colOff>50800</xdr:colOff>
      <xdr:row>99</xdr:row>
      <xdr:rowOff>84837</xdr:rowOff>
    </xdr:to>
    <xdr:cxnSp macro="">
      <xdr:nvCxnSpPr>
        <xdr:cNvPr id="677" name="直線コネクタ 676"/>
        <xdr:cNvCxnSpPr/>
      </xdr:nvCxnSpPr>
      <xdr:spPr>
        <a:xfrm flipV="1">
          <a:off x="14592300" y="17009628"/>
          <a:ext cx="889000" cy="4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52146</xdr:rowOff>
    </xdr:from>
    <xdr:to>
      <xdr:col>76</xdr:col>
      <xdr:colOff>114300</xdr:colOff>
      <xdr:row>99</xdr:row>
      <xdr:rowOff>84837</xdr:rowOff>
    </xdr:to>
    <xdr:cxnSp macro="">
      <xdr:nvCxnSpPr>
        <xdr:cNvPr id="680" name="直線コネクタ 679"/>
        <xdr:cNvCxnSpPr/>
      </xdr:nvCxnSpPr>
      <xdr:spPr>
        <a:xfrm>
          <a:off x="13703300" y="17025696"/>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2" name="テキスト ボックス 681"/>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3259</xdr:rowOff>
    </xdr:from>
    <xdr:to>
      <xdr:col>71</xdr:col>
      <xdr:colOff>177800</xdr:colOff>
      <xdr:row>99</xdr:row>
      <xdr:rowOff>52146</xdr:rowOff>
    </xdr:to>
    <xdr:cxnSp macro="">
      <xdr:nvCxnSpPr>
        <xdr:cNvPr id="683" name="直線コネクタ 682"/>
        <xdr:cNvCxnSpPr/>
      </xdr:nvCxnSpPr>
      <xdr:spPr>
        <a:xfrm>
          <a:off x="12814300" y="16976809"/>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50502</xdr:rowOff>
    </xdr:from>
    <xdr:ext cx="469744" cy="259045"/>
    <xdr:sp macro="" textlink="">
      <xdr:nvSpPr>
        <xdr:cNvPr id="685" name="テキスト ボックス 684"/>
        <xdr:cNvSpPr txBox="1"/>
      </xdr:nvSpPr>
      <xdr:spPr>
        <a:xfrm>
          <a:off x="13468428"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165709</xdr:rowOff>
    </xdr:from>
    <xdr:to>
      <xdr:col>85</xdr:col>
      <xdr:colOff>177800</xdr:colOff>
      <xdr:row>99</xdr:row>
      <xdr:rowOff>95859</xdr:rowOff>
    </xdr:to>
    <xdr:sp macro="" textlink="">
      <xdr:nvSpPr>
        <xdr:cNvPr id="693" name="楕円 692"/>
        <xdr:cNvSpPr/>
      </xdr:nvSpPr>
      <xdr:spPr>
        <a:xfrm>
          <a:off x="16268700" y="1696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80636</xdr:rowOff>
    </xdr:from>
    <xdr:ext cx="469744" cy="259045"/>
    <xdr:sp macro="" textlink="">
      <xdr:nvSpPr>
        <xdr:cNvPr id="694" name="積立金該当値テキスト"/>
        <xdr:cNvSpPr txBox="1"/>
      </xdr:nvSpPr>
      <xdr:spPr>
        <a:xfrm>
          <a:off x="16370300" y="1688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156728</xdr:rowOff>
    </xdr:from>
    <xdr:to>
      <xdr:col>81</xdr:col>
      <xdr:colOff>101600</xdr:colOff>
      <xdr:row>99</xdr:row>
      <xdr:rowOff>86878</xdr:rowOff>
    </xdr:to>
    <xdr:sp macro="" textlink="">
      <xdr:nvSpPr>
        <xdr:cNvPr id="695" name="楕円 694"/>
        <xdr:cNvSpPr/>
      </xdr:nvSpPr>
      <xdr:spPr>
        <a:xfrm>
          <a:off x="15430500" y="169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78005</xdr:rowOff>
    </xdr:from>
    <xdr:ext cx="469744" cy="259045"/>
    <xdr:sp macro="" textlink="">
      <xdr:nvSpPr>
        <xdr:cNvPr id="696" name="テキスト ボックス 695"/>
        <xdr:cNvSpPr txBox="1"/>
      </xdr:nvSpPr>
      <xdr:spPr>
        <a:xfrm>
          <a:off x="15246428" y="1705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34037</xdr:rowOff>
    </xdr:from>
    <xdr:to>
      <xdr:col>76</xdr:col>
      <xdr:colOff>165100</xdr:colOff>
      <xdr:row>99</xdr:row>
      <xdr:rowOff>135637</xdr:rowOff>
    </xdr:to>
    <xdr:sp macro="" textlink="">
      <xdr:nvSpPr>
        <xdr:cNvPr id="697" name="楕円 696"/>
        <xdr:cNvSpPr/>
      </xdr:nvSpPr>
      <xdr:spPr>
        <a:xfrm>
          <a:off x="14541500" y="170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126764</xdr:rowOff>
    </xdr:from>
    <xdr:ext cx="378565" cy="259045"/>
    <xdr:sp macro="" textlink="">
      <xdr:nvSpPr>
        <xdr:cNvPr id="698" name="テキスト ボックス 697"/>
        <xdr:cNvSpPr txBox="1"/>
      </xdr:nvSpPr>
      <xdr:spPr>
        <a:xfrm>
          <a:off x="14403017" y="1710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1346</xdr:rowOff>
    </xdr:from>
    <xdr:to>
      <xdr:col>72</xdr:col>
      <xdr:colOff>38100</xdr:colOff>
      <xdr:row>99</xdr:row>
      <xdr:rowOff>102946</xdr:rowOff>
    </xdr:to>
    <xdr:sp macro="" textlink="">
      <xdr:nvSpPr>
        <xdr:cNvPr id="699" name="楕円 698"/>
        <xdr:cNvSpPr/>
      </xdr:nvSpPr>
      <xdr:spPr>
        <a:xfrm>
          <a:off x="13652500" y="169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94073</xdr:rowOff>
    </xdr:from>
    <xdr:ext cx="469744" cy="259045"/>
    <xdr:sp macro="" textlink="">
      <xdr:nvSpPr>
        <xdr:cNvPr id="700" name="テキスト ボックス 699"/>
        <xdr:cNvSpPr txBox="1"/>
      </xdr:nvSpPr>
      <xdr:spPr>
        <a:xfrm>
          <a:off x="13468428" y="1706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123909</xdr:rowOff>
    </xdr:from>
    <xdr:to>
      <xdr:col>67</xdr:col>
      <xdr:colOff>101600</xdr:colOff>
      <xdr:row>99</xdr:row>
      <xdr:rowOff>54059</xdr:rowOff>
    </xdr:to>
    <xdr:sp macro="" textlink="">
      <xdr:nvSpPr>
        <xdr:cNvPr id="701" name="楕円 700"/>
        <xdr:cNvSpPr/>
      </xdr:nvSpPr>
      <xdr:spPr>
        <a:xfrm>
          <a:off x="12763500" y="169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45186</xdr:rowOff>
    </xdr:from>
    <xdr:ext cx="469744" cy="259045"/>
    <xdr:sp macro="" textlink="">
      <xdr:nvSpPr>
        <xdr:cNvPr id="702" name="テキスト ボックス 701"/>
        <xdr:cNvSpPr txBox="1"/>
      </xdr:nvSpPr>
      <xdr:spPr>
        <a:xfrm>
          <a:off x="12579428" y="1701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83583</xdr:rowOff>
    </xdr:from>
    <xdr:ext cx="378565" cy="259045"/>
    <xdr:sp macro="" textlink="">
      <xdr:nvSpPr>
        <xdr:cNvPr id="736" name="テキスト ボックス 735"/>
        <xdr:cNvSpPr txBox="1"/>
      </xdr:nvSpPr>
      <xdr:spPr>
        <a:xfrm>
          <a:off x="21134017" y="625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39006</xdr:rowOff>
    </xdr:from>
    <xdr:ext cx="378565" cy="259045"/>
    <xdr:sp macro="" textlink="">
      <xdr:nvSpPr>
        <xdr:cNvPr id="739" name="テキスト ボックス 738"/>
        <xdr:cNvSpPr txBox="1"/>
      </xdr:nvSpPr>
      <xdr:spPr>
        <a:xfrm>
          <a:off x="20245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71772</xdr:rowOff>
    </xdr:from>
    <xdr:ext cx="378565" cy="259045"/>
    <xdr:sp macro="" textlink="">
      <xdr:nvSpPr>
        <xdr:cNvPr id="742" name="テキスト ボックス 741"/>
        <xdr:cNvSpPr txBox="1"/>
      </xdr:nvSpPr>
      <xdr:spPr>
        <a:xfrm>
          <a:off x="19356017" y="624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74439</xdr:rowOff>
    </xdr:from>
    <xdr:ext cx="378565" cy="259045"/>
    <xdr:sp macro="" textlink="">
      <xdr:nvSpPr>
        <xdr:cNvPr id="744" name="テキスト ボックス 743"/>
        <xdr:cNvSpPr txBox="1"/>
      </xdr:nvSpPr>
      <xdr:spPr>
        <a:xfrm>
          <a:off x="18467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95717</xdr:rowOff>
    </xdr:from>
    <xdr:to>
      <xdr:col>116</xdr:col>
      <xdr:colOff>63500</xdr:colOff>
      <xdr:row>58</xdr:row>
      <xdr:rowOff>95809</xdr:rowOff>
    </xdr:to>
    <xdr:cxnSp macro="">
      <xdr:nvCxnSpPr>
        <xdr:cNvPr id="786" name="直線コネクタ 785"/>
        <xdr:cNvCxnSpPr/>
      </xdr:nvCxnSpPr>
      <xdr:spPr>
        <a:xfrm flipV="1">
          <a:off x="21323300" y="1003981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95169</xdr:rowOff>
    </xdr:from>
    <xdr:to>
      <xdr:col>111</xdr:col>
      <xdr:colOff>177800</xdr:colOff>
      <xdr:row>58</xdr:row>
      <xdr:rowOff>95809</xdr:rowOff>
    </xdr:to>
    <xdr:cxnSp macro="">
      <xdr:nvCxnSpPr>
        <xdr:cNvPr id="789" name="直線コネクタ 788"/>
        <xdr:cNvCxnSpPr/>
      </xdr:nvCxnSpPr>
      <xdr:spPr>
        <a:xfrm>
          <a:off x="20434300" y="1003926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95169</xdr:rowOff>
    </xdr:from>
    <xdr:to>
      <xdr:col>107</xdr:col>
      <xdr:colOff>50800</xdr:colOff>
      <xdr:row>58</xdr:row>
      <xdr:rowOff>95717</xdr:rowOff>
    </xdr:to>
    <xdr:cxnSp macro="">
      <xdr:nvCxnSpPr>
        <xdr:cNvPr id="792" name="直線コネクタ 791"/>
        <xdr:cNvCxnSpPr/>
      </xdr:nvCxnSpPr>
      <xdr:spPr>
        <a:xfrm flipV="1">
          <a:off x="19545300" y="1003926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95717</xdr:rowOff>
    </xdr:from>
    <xdr:to>
      <xdr:col>102</xdr:col>
      <xdr:colOff>114300</xdr:colOff>
      <xdr:row>58</xdr:row>
      <xdr:rowOff>95809</xdr:rowOff>
    </xdr:to>
    <xdr:cxnSp macro="">
      <xdr:nvCxnSpPr>
        <xdr:cNvPr id="795" name="直線コネクタ 794"/>
        <xdr:cNvCxnSpPr/>
      </xdr:nvCxnSpPr>
      <xdr:spPr>
        <a:xfrm flipV="1">
          <a:off x="18656300" y="100398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44917</xdr:rowOff>
    </xdr:from>
    <xdr:to>
      <xdr:col>116</xdr:col>
      <xdr:colOff>114300</xdr:colOff>
      <xdr:row>58</xdr:row>
      <xdr:rowOff>146517</xdr:rowOff>
    </xdr:to>
    <xdr:sp macro="" textlink="">
      <xdr:nvSpPr>
        <xdr:cNvPr id="805" name="楕円 804"/>
        <xdr:cNvSpPr/>
      </xdr:nvSpPr>
      <xdr:spPr>
        <a:xfrm>
          <a:off x="221107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131294</xdr:rowOff>
    </xdr:from>
    <xdr:ext cx="378565" cy="259045"/>
    <xdr:sp macro="" textlink="">
      <xdr:nvSpPr>
        <xdr:cNvPr id="806" name="貸付金該当値テキスト"/>
        <xdr:cNvSpPr txBox="1"/>
      </xdr:nvSpPr>
      <xdr:spPr>
        <a:xfrm>
          <a:off x="22212300" y="990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45009</xdr:rowOff>
    </xdr:from>
    <xdr:to>
      <xdr:col>112</xdr:col>
      <xdr:colOff>38100</xdr:colOff>
      <xdr:row>58</xdr:row>
      <xdr:rowOff>146609</xdr:rowOff>
    </xdr:to>
    <xdr:sp macro="" textlink="">
      <xdr:nvSpPr>
        <xdr:cNvPr id="807" name="楕円 806"/>
        <xdr:cNvSpPr/>
      </xdr:nvSpPr>
      <xdr:spPr>
        <a:xfrm>
          <a:off x="21272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137736</xdr:rowOff>
    </xdr:from>
    <xdr:ext cx="378565" cy="259045"/>
    <xdr:sp macro="" textlink="">
      <xdr:nvSpPr>
        <xdr:cNvPr id="808" name="テキスト ボックス 807"/>
        <xdr:cNvSpPr txBox="1"/>
      </xdr:nvSpPr>
      <xdr:spPr>
        <a:xfrm>
          <a:off x="21134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44369</xdr:rowOff>
    </xdr:from>
    <xdr:to>
      <xdr:col>107</xdr:col>
      <xdr:colOff>101600</xdr:colOff>
      <xdr:row>58</xdr:row>
      <xdr:rowOff>145969</xdr:rowOff>
    </xdr:to>
    <xdr:sp macro="" textlink="">
      <xdr:nvSpPr>
        <xdr:cNvPr id="809" name="楕円 808"/>
        <xdr:cNvSpPr/>
      </xdr:nvSpPr>
      <xdr:spPr>
        <a:xfrm>
          <a:off x="20383500" y="9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137096</xdr:rowOff>
    </xdr:from>
    <xdr:ext cx="378565" cy="259045"/>
    <xdr:sp macro="" textlink="">
      <xdr:nvSpPr>
        <xdr:cNvPr id="810" name="テキスト ボックス 809"/>
        <xdr:cNvSpPr txBox="1"/>
      </xdr:nvSpPr>
      <xdr:spPr>
        <a:xfrm>
          <a:off x="20245017" y="1008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44917</xdr:rowOff>
    </xdr:from>
    <xdr:to>
      <xdr:col>102</xdr:col>
      <xdr:colOff>165100</xdr:colOff>
      <xdr:row>58</xdr:row>
      <xdr:rowOff>146517</xdr:rowOff>
    </xdr:to>
    <xdr:sp macro="" textlink="">
      <xdr:nvSpPr>
        <xdr:cNvPr id="811" name="楕円 810"/>
        <xdr:cNvSpPr/>
      </xdr:nvSpPr>
      <xdr:spPr>
        <a:xfrm>
          <a:off x="194945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137644</xdr:rowOff>
    </xdr:from>
    <xdr:ext cx="378565" cy="259045"/>
    <xdr:sp macro="" textlink="">
      <xdr:nvSpPr>
        <xdr:cNvPr id="812" name="テキスト ボックス 811"/>
        <xdr:cNvSpPr txBox="1"/>
      </xdr:nvSpPr>
      <xdr:spPr>
        <a:xfrm>
          <a:off x="19356017" y="1008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45009</xdr:rowOff>
    </xdr:from>
    <xdr:to>
      <xdr:col>98</xdr:col>
      <xdr:colOff>38100</xdr:colOff>
      <xdr:row>58</xdr:row>
      <xdr:rowOff>146609</xdr:rowOff>
    </xdr:to>
    <xdr:sp macro="" textlink="">
      <xdr:nvSpPr>
        <xdr:cNvPr id="813" name="楕円 812"/>
        <xdr:cNvSpPr/>
      </xdr:nvSpPr>
      <xdr:spPr>
        <a:xfrm>
          <a:off x="18605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137736</xdr:rowOff>
    </xdr:from>
    <xdr:ext cx="378565" cy="259045"/>
    <xdr:sp macro="" textlink="">
      <xdr:nvSpPr>
        <xdr:cNvPr id="814" name="テキスト ボックス 813"/>
        <xdr:cNvSpPr txBox="1"/>
      </xdr:nvSpPr>
      <xdr:spPr>
        <a:xfrm>
          <a:off x="18467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2037</xdr:rowOff>
    </xdr:from>
    <xdr:to>
      <xdr:col>116</xdr:col>
      <xdr:colOff>63500</xdr:colOff>
      <xdr:row>76</xdr:row>
      <xdr:rowOff>161691</xdr:rowOff>
    </xdr:to>
    <xdr:cxnSp macro="">
      <xdr:nvCxnSpPr>
        <xdr:cNvPr id="842" name="直線コネクタ 841"/>
        <xdr:cNvCxnSpPr/>
      </xdr:nvCxnSpPr>
      <xdr:spPr>
        <a:xfrm>
          <a:off x="21323300" y="13032237"/>
          <a:ext cx="838200" cy="15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3"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2037</xdr:rowOff>
    </xdr:from>
    <xdr:to>
      <xdr:col>111</xdr:col>
      <xdr:colOff>177800</xdr:colOff>
      <xdr:row>76</xdr:row>
      <xdr:rowOff>61061</xdr:rowOff>
    </xdr:to>
    <xdr:cxnSp macro="">
      <xdr:nvCxnSpPr>
        <xdr:cNvPr id="845" name="直線コネクタ 844"/>
        <xdr:cNvCxnSpPr/>
      </xdr:nvCxnSpPr>
      <xdr:spPr>
        <a:xfrm flipV="1">
          <a:off x="20434300" y="13032237"/>
          <a:ext cx="8890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61061</xdr:rowOff>
    </xdr:from>
    <xdr:to>
      <xdr:col>107</xdr:col>
      <xdr:colOff>50800</xdr:colOff>
      <xdr:row>77</xdr:row>
      <xdr:rowOff>95672</xdr:rowOff>
    </xdr:to>
    <xdr:cxnSp macro="">
      <xdr:nvCxnSpPr>
        <xdr:cNvPr id="848" name="直線コネクタ 847"/>
        <xdr:cNvCxnSpPr/>
      </xdr:nvCxnSpPr>
      <xdr:spPr>
        <a:xfrm flipV="1">
          <a:off x="19545300" y="13091261"/>
          <a:ext cx="889000" cy="20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95672</xdr:rowOff>
    </xdr:from>
    <xdr:to>
      <xdr:col>102</xdr:col>
      <xdr:colOff>114300</xdr:colOff>
      <xdr:row>78</xdr:row>
      <xdr:rowOff>62753</xdr:rowOff>
    </xdr:to>
    <xdr:cxnSp macro="">
      <xdr:nvCxnSpPr>
        <xdr:cNvPr id="851" name="直線コネクタ 850"/>
        <xdr:cNvCxnSpPr/>
      </xdr:nvCxnSpPr>
      <xdr:spPr>
        <a:xfrm flipV="1">
          <a:off x="18656300" y="13297322"/>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110891</xdr:rowOff>
    </xdr:from>
    <xdr:to>
      <xdr:col>116</xdr:col>
      <xdr:colOff>114300</xdr:colOff>
      <xdr:row>77</xdr:row>
      <xdr:rowOff>41041</xdr:rowOff>
    </xdr:to>
    <xdr:sp macro="" textlink="">
      <xdr:nvSpPr>
        <xdr:cNvPr id="861" name="楕円 860"/>
        <xdr:cNvSpPr/>
      </xdr:nvSpPr>
      <xdr:spPr>
        <a:xfrm>
          <a:off x="22110700" y="131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89318</xdr:rowOff>
    </xdr:from>
    <xdr:ext cx="534377" cy="259045"/>
    <xdr:sp macro="" textlink="">
      <xdr:nvSpPr>
        <xdr:cNvPr id="862" name="繰出金該当値テキスト"/>
        <xdr:cNvSpPr txBox="1"/>
      </xdr:nvSpPr>
      <xdr:spPr>
        <a:xfrm>
          <a:off x="22212300" y="131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122687</xdr:rowOff>
    </xdr:from>
    <xdr:to>
      <xdr:col>112</xdr:col>
      <xdr:colOff>38100</xdr:colOff>
      <xdr:row>76</xdr:row>
      <xdr:rowOff>52837</xdr:rowOff>
    </xdr:to>
    <xdr:sp macro="" textlink="">
      <xdr:nvSpPr>
        <xdr:cNvPr id="863" name="楕円 862"/>
        <xdr:cNvSpPr/>
      </xdr:nvSpPr>
      <xdr:spPr>
        <a:xfrm>
          <a:off x="21272500" y="129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43964</xdr:rowOff>
    </xdr:from>
    <xdr:ext cx="534377" cy="259045"/>
    <xdr:sp macro="" textlink="">
      <xdr:nvSpPr>
        <xdr:cNvPr id="864" name="テキスト ボックス 863"/>
        <xdr:cNvSpPr txBox="1"/>
      </xdr:nvSpPr>
      <xdr:spPr>
        <a:xfrm>
          <a:off x="21056111" y="130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10261</xdr:rowOff>
    </xdr:from>
    <xdr:to>
      <xdr:col>107</xdr:col>
      <xdr:colOff>101600</xdr:colOff>
      <xdr:row>76</xdr:row>
      <xdr:rowOff>111861</xdr:rowOff>
    </xdr:to>
    <xdr:sp macro="" textlink="">
      <xdr:nvSpPr>
        <xdr:cNvPr id="865" name="楕円 864"/>
        <xdr:cNvSpPr/>
      </xdr:nvSpPr>
      <xdr:spPr>
        <a:xfrm>
          <a:off x="20383500" y="130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102988</xdr:rowOff>
    </xdr:from>
    <xdr:ext cx="534377" cy="259045"/>
    <xdr:sp macro="" textlink="">
      <xdr:nvSpPr>
        <xdr:cNvPr id="866" name="テキスト ボックス 865"/>
        <xdr:cNvSpPr txBox="1"/>
      </xdr:nvSpPr>
      <xdr:spPr>
        <a:xfrm>
          <a:off x="20167111" y="131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44872</xdr:rowOff>
    </xdr:from>
    <xdr:to>
      <xdr:col>102</xdr:col>
      <xdr:colOff>165100</xdr:colOff>
      <xdr:row>77</xdr:row>
      <xdr:rowOff>146472</xdr:rowOff>
    </xdr:to>
    <xdr:sp macro="" textlink="">
      <xdr:nvSpPr>
        <xdr:cNvPr id="867" name="楕円 866"/>
        <xdr:cNvSpPr/>
      </xdr:nvSpPr>
      <xdr:spPr>
        <a:xfrm>
          <a:off x="194945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137599</xdr:rowOff>
    </xdr:from>
    <xdr:ext cx="534377" cy="259045"/>
    <xdr:sp macro="" textlink="">
      <xdr:nvSpPr>
        <xdr:cNvPr id="868" name="テキスト ボックス 867"/>
        <xdr:cNvSpPr txBox="1"/>
      </xdr:nvSpPr>
      <xdr:spPr>
        <a:xfrm>
          <a:off x="19278111" y="1333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11953</xdr:rowOff>
    </xdr:from>
    <xdr:to>
      <xdr:col>98</xdr:col>
      <xdr:colOff>38100</xdr:colOff>
      <xdr:row>78</xdr:row>
      <xdr:rowOff>113553</xdr:rowOff>
    </xdr:to>
    <xdr:sp macro="" textlink="">
      <xdr:nvSpPr>
        <xdr:cNvPr id="869" name="楕円 868"/>
        <xdr:cNvSpPr/>
      </xdr:nvSpPr>
      <xdr:spPr>
        <a:xfrm>
          <a:off x="18605500" y="133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104680</xdr:rowOff>
    </xdr:from>
    <xdr:ext cx="534377" cy="259045"/>
    <xdr:sp macro="" textlink="">
      <xdr:nvSpPr>
        <xdr:cNvPr id="870" name="テキスト ボックス 869"/>
        <xdr:cNvSpPr txBox="1"/>
      </xdr:nvSpPr>
      <xdr:spPr>
        <a:xfrm>
          <a:off x="18389111" y="134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267,536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48,407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万円を下回って推移している。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78,169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民間保育所増加に伴う民間教育・保育施設運営費負担金の増や障害者自立支援給付費の増により増加しているが、人口一人あたりの生活保護費が類似団体平均より少ないことなどにより、類似団体平均より低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31,693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年度は（仮）戸崎東部公園用地購入費が減少したものの、文化センター大規模改造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耐震補強</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工事費の増などにより、前年度と比べ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％増となった。公共施設整備については、類似団体平均と比較し低い水準ではあるが、上尾市公共施設等総合管理計画に基づき、今後も計画的な施設整備を図っていく。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埼玉県上尾市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228,480
225,262
45.51
63,340,303
61,126,577
1,964,615
37,568,451
60,310,898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132080</xdr:rowOff>
    </xdr:from>
    <xdr:to>
      <xdr:col>24</xdr:col>
      <xdr:colOff>63500</xdr:colOff>
      <xdr:row>37</xdr:row>
      <xdr:rowOff>22678</xdr:rowOff>
    </xdr:to>
    <xdr:cxnSp macro="">
      <xdr:nvCxnSpPr>
        <xdr:cNvPr id="63" name="直線コネクタ 62"/>
        <xdr:cNvCxnSpPr/>
      </xdr:nvCxnSpPr>
      <xdr:spPr>
        <a:xfrm>
          <a:off x="3797300" y="63042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82006</xdr:rowOff>
    </xdr:from>
    <xdr:to>
      <xdr:col>19</xdr:col>
      <xdr:colOff>177800</xdr:colOff>
      <xdr:row>36</xdr:row>
      <xdr:rowOff>132080</xdr:rowOff>
    </xdr:to>
    <xdr:cxnSp macro="">
      <xdr:nvCxnSpPr>
        <xdr:cNvPr id="66" name="直線コネクタ 65"/>
        <xdr:cNvCxnSpPr/>
      </xdr:nvCxnSpPr>
      <xdr:spPr>
        <a:xfrm>
          <a:off x="2908300" y="6254206"/>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82006</xdr:rowOff>
    </xdr:from>
    <xdr:to>
      <xdr:col>15</xdr:col>
      <xdr:colOff>50800</xdr:colOff>
      <xdr:row>36</xdr:row>
      <xdr:rowOff>84183</xdr:rowOff>
    </xdr:to>
    <xdr:cxnSp macro="">
      <xdr:nvCxnSpPr>
        <xdr:cNvPr id="69" name="直線コネクタ 68"/>
        <xdr:cNvCxnSpPr/>
      </xdr:nvCxnSpPr>
      <xdr:spPr>
        <a:xfrm flipV="1">
          <a:off x="2019300" y="625420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84183</xdr:rowOff>
    </xdr:from>
    <xdr:to>
      <xdr:col>10</xdr:col>
      <xdr:colOff>114300</xdr:colOff>
      <xdr:row>37</xdr:row>
      <xdr:rowOff>11793</xdr:rowOff>
    </xdr:to>
    <xdr:cxnSp macro="">
      <xdr:nvCxnSpPr>
        <xdr:cNvPr id="72" name="直線コネクタ 71"/>
        <xdr:cNvCxnSpPr/>
      </xdr:nvCxnSpPr>
      <xdr:spPr>
        <a:xfrm flipV="1">
          <a:off x="1130300" y="6256383"/>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143328</xdr:rowOff>
    </xdr:from>
    <xdr:to>
      <xdr:col>24</xdr:col>
      <xdr:colOff>114300</xdr:colOff>
      <xdr:row>37</xdr:row>
      <xdr:rowOff>73478</xdr:rowOff>
    </xdr:to>
    <xdr:sp macro="" textlink="">
      <xdr:nvSpPr>
        <xdr:cNvPr id="82" name="楕円 81"/>
        <xdr:cNvSpPr/>
      </xdr:nvSpPr>
      <xdr:spPr>
        <a:xfrm>
          <a:off x="458470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121755</xdr:rowOff>
    </xdr:from>
    <xdr:ext cx="469744" cy="259045"/>
    <xdr:sp macro="" textlink="">
      <xdr:nvSpPr>
        <xdr:cNvPr id="83" name="議会費該当値テキスト"/>
        <xdr:cNvSpPr txBox="1"/>
      </xdr:nvSpPr>
      <xdr:spPr>
        <a:xfrm>
          <a:off x="4686300" y="629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81280</xdr:rowOff>
    </xdr:from>
    <xdr:to>
      <xdr:col>20</xdr:col>
      <xdr:colOff>38100</xdr:colOff>
      <xdr:row>37</xdr:row>
      <xdr:rowOff>11430</xdr:rowOff>
    </xdr:to>
    <xdr:sp macro="" textlink="">
      <xdr:nvSpPr>
        <xdr:cNvPr id="84" name="楕円 83"/>
        <xdr:cNvSpPr/>
      </xdr:nvSpPr>
      <xdr:spPr>
        <a:xfrm>
          <a:off x="3746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2557</xdr:rowOff>
    </xdr:from>
    <xdr:ext cx="469744" cy="259045"/>
    <xdr:sp macro="" textlink="">
      <xdr:nvSpPr>
        <xdr:cNvPr id="85" name="テキスト ボックス 84"/>
        <xdr:cNvSpPr txBox="1"/>
      </xdr:nvSpPr>
      <xdr:spPr>
        <a:xfrm>
          <a:off x="3562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31206</xdr:rowOff>
    </xdr:from>
    <xdr:to>
      <xdr:col>15</xdr:col>
      <xdr:colOff>101600</xdr:colOff>
      <xdr:row>36</xdr:row>
      <xdr:rowOff>132806</xdr:rowOff>
    </xdr:to>
    <xdr:sp macro="" textlink="">
      <xdr:nvSpPr>
        <xdr:cNvPr id="86" name="楕円 85"/>
        <xdr:cNvSpPr/>
      </xdr:nvSpPr>
      <xdr:spPr>
        <a:xfrm>
          <a:off x="2857500" y="62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123933</xdr:rowOff>
    </xdr:from>
    <xdr:ext cx="469744" cy="259045"/>
    <xdr:sp macro="" textlink="">
      <xdr:nvSpPr>
        <xdr:cNvPr id="87" name="テキスト ボックス 86"/>
        <xdr:cNvSpPr txBox="1"/>
      </xdr:nvSpPr>
      <xdr:spPr>
        <a:xfrm>
          <a:off x="2673428"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33383</xdr:rowOff>
    </xdr:from>
    <xdr:to>
      <xdr:col>10</xdr:col>
      <xdr:colOff>165100</xdr:colOff>
      <xdr:row>36</xdr:row>
      <xdr:rowOff>134983</xdr:rowOff>
    </xdr:to>
    <xdr:sp macro="" textlink="">
      <xdr:nvSpPr>
        <xdr:cNvPr id="88" name="楕円 87"/>
        <xdr:cNvSpPr/>
      </xdr:nvSpPr>
      <xdr:spPr>
        <a:xfrm>
          <a:off x="1968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126110</xdr:rowOff>
    </xdr:from>
    <xdr:ext cx="469744" cy="259045"/>
    <xdr:sp macro="" textlink="">
      <xdr:nvSpPr>
        <xdr:cNvPr id="89" name="テキスト ボックス 88"/>
        <xdr:cNvSpPr txBox="1"/>
      </xdr:nvSpPr>
      <xdr:spPr>
        <a:xfrm>
          <a:off x="1784428" y="629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132443</xdr:rowOff>
    </xdr:from>
    <xdr:to>
      <xdr:col>6</xdr:col>
      <xdr:colOff>38100</xdr:colOff>
      <xdr:row>37</xdr:row>
      <xdr:rowOff>62593</xdr:rowOff>
    </xdr:to>
    <xdr:sp macro="" textlink="">
      <xdr:nvSpPr>
        <xdr:cNvPr id="90" name="楕円 89"/>
        <xdr:cNvSpPr/>
      </xdr:nvSpPr>
      <xdr:spPr>
        <a:xfrm>
          <a:off x="1079500" y="63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53720</xdr:rowOff>
    </xdr:from>
    <xdr:ext cx="469744" cy="259045"/>
    <xdr:sp macro="" textlink="">
      <xdr:nvSpPr>
        <xdr:cNvPr id="91" name="テキスト ボックス 90"/>
        <xdr:cNvSpPr txBox="1"/>
      </xdr:nvSpPr>
      <xdr:spPr>
        <a:xfrm>
          <a:off x="895428"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73958</xdr:rowOff>
    </xdr:from>
    <xdr:to>
      <xdr:col>24</xdr:col>
      <xdr:colOff>63500</xdr:colOff>
      <xdr:row>58</xdr:row>
      <xdr:rowOff>47841</xdr:rowOff>
    </xdr:to>
    <xdr:cxnSp macro="">
      <xdr:nvCxnSpPr>
        <xdr:cNvPr id="121" name="直線コネクタ 120"/>
        <xdr:cNvCxnSpPr/>
      </xdr:nvCxnSpPr>
      <xdr:spPr>
        <a:xfrm flipV="1">
          <a:off x="3797300" y="9846608"/>
          <a:ext cx="838200" cy="14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47841</xdr:rowOff>
    </xdr:from>
    <xdr:to>
      <xdr:col>19</xdr:col>
      <xdr:colOff>177800</xdr:colOff>
      <xdr:row>58</xdr:row>
      <xdr:rowOff>93352</xdr:rowOff>
    </xdr:to>
    <xdr:cxnSp macro="">
      <xdr:nvCxnSpPr>
        <xdr:cNvPr id="124" name="直線コネクタ 123"/>
        <xdr:cNvCxnSpPr/>
      </xdr:nvCxnSpPr>
      <xdr:spPr>
        <a:xfrm flipV="1">
          <a:off x="2908300" y="9991941"/>
          <a:ext cx="889000" cy="4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72720</xdr:rowOff>
    </xdr:from>
    <xdr:to>
      <xdr:col>15</xdr:col>
      <xdr:colOff>50800</xdr:colOff>
      <xdr:row>58</xdr:row>
      <xdr:rowOff>93352</xdr:rowOff>
    </xdr:to>
    <xdr:cxnSp macro="">
      <xdr:nvCxnSpPr>
        <xdr:cNvPr id="127" name="直線コネクタ 126"/>
        <xdr:cNvCxnSpPr/>
      </xdr:nvCxnSpPr>
      <xdr:spPr>
        <a:xfrm>
          <a:off x="2019300" y="10016820"/>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46945</xdr:rowOff>
    </xdr:from>
    <xdr:to>
      <xdr:col>10</xdr:col>
      <xdr:colOff>114300</xdr:colOff>
      <xdr:row>58</xdr:row>
      <xdr:rowOff>72720</xdr:rowOff>
    </xdr:to>
    <xdr:cxnSp macro="">
      <xdr:nvCxnSpPr>
        <xdr:cNvPr id="130" name="直線コネクタ 129"/>
        <xdr:cNvCxnSpPr/>
      </xdr:nvCxnSpPr>
      <xdr:spPr>
        <a:xfrm>
          <a:off x="1130300" y="9991045"/>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23158</xdr:rowOff>
    </xdr:from>
    <xdr:to>
      <xdr:col>24</xdr:col>
      <xdr:colOff>114300</xdr:colOff>
      <xdr:row>57</xdr:row>
      <xdr:rowOff>124758</xdr:rowOff>
    </xdr:to>
    <xdr:sp macro="" textlink="">
      <xdr:nvSpPr>
        <xdr:cNvPr id="140" name="楕円 139"/>
        <xdr:cNvSpPr/>
      </xdr:nvSpPr>
      <xdr:spPr>
        <a:xfrm>
          <a:off x="4584700" y="97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1585</xdr:rowOff>
    </xdr:from>
    <xdr:ext cx="534377" cy="259045"/>
    <xdr:sp macro="" textlink="">
      <xdr:nvSpPr>
        <xdr:cNvPr id="141" name="総務費該当値テキスト"/>
        <xdr:cNvSpPr txBox="1"/>
      </xdr:nvSpPr>
      <xdr:spPr>
        <a:xfrm>
          <a:off x="4686300" y="977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168491</xdr:rowOff>
    </xdr:from>
    <xdr:to>
      <xdr:col>20</xdr:col>
      <xdr:colOff>38100</xdr:colOff>
      <xdr:row>58</xdr:row>
      <xdr:rowOff>98641</xdr:rowOff>
    </xdr:to>
    <xdr:sp macro="" textlink="">
      <xdr:nvSpPr>
        <xdr:cNvPr id="142" name="楕円 141"/>
        <xdr:cNvSpPr/>
      </xdr:nvSpPr>
      <xdr:spPr>
        <a:xfrm>
          <a:off x="3746500" y="99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89768</xdr:rowOff>
    </xdr:from>
    <xdr:ext cx="534377" cy="259045"/>
    <xdr:sp macro="" textlink="">
      <xdr:nvSpPr>
        <xdr:cNvPr id="143" name="テキスト ボックス 142"/>
        <xdr:cNvSpPr txBox="1"/>
      </xdr:nvSpPr>
      <xdr:spPr>
        <a:xfrm>
          <a:off x="3530111" y="100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42552</xdr:rowOff>
    </xdr:from>
    <xdr:to>
      <xdr:col>15</xdr:col>
      <xdr:colOff>101600</xdr:colOff>
      <xdr:row>58</xdr:row>
      <xdr:rowOff>144152</xdr:rowOff>
    </xdr:to>
    <xdr:sp macro="" textlink="">
      <xdr:nvSpPr>
        <xdr:cNvPr id="144" name="楕円 143"/>
        <xdr:cNvSpPr/>
      </xdr:nvSpPr>
      <xdr:spPr>
        <a:xfrm>
          <a:off x="2857500" y="99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135279</xdr:rowOff>
    </xdr:from>
    <xdr:ext cx="534377" cy="259045"/>
    <xdr:sp macro="" textlink="">
      <xdr:nvSpPr>
        <xdr:cNvPr id="145" name="テキスト ボックス 144"/>
        <xdr:cNvSpPr txBox="1"/>
      </xdr:nvSpPr>
      <xdr:spPr>
        <a:xfrm>
          <a:off x="2641111" y="100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21920</xdr:rowOff>
    </xdr:from>
    <xdr:to>
      <xdr:col>10</xdr:col>
      <xdr:colOff>165100</xdr:colOff>
      <xdr:row>58</xdr:row>
      <xdr:rowOff>123520</xdr:rowOff>
    </xdr:to>
    <xdr:sp macro="" textlink="">
      <xdr:nvSpPr>
        <xdr:cNvPr id="146" name="楕円 145"/>
        <xdr:cNvSpPr/>
      </xdr:nvSpPr>
      <xdr:spPr>
        <a:xfrm>
          <a:off x="1968500" y="99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114647</xdr:rowOff>
    </xdr:from>
    <xdr:ext cx="534377" cy="259045"/>
    <xdr:sp macro="" textlink="">
      <xdr:nvSpPr>
        <xdr:cNvPr id="147" name="テキスト ボックス 146"/>
        <xdr:cNvSpPr txBox="1"/>
      </xdr:nvSpPr>
      <xdr:spPr>
        <a:xfrm>
          <a:off x="1752111" y="100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167595</xdr:rowOff>
    </xdr:from>
    <xdr:to>
      <xdr:col>6</xdr:col>
      <xdr:colOff>38100</xdr:colOff>
      <xdr:row>58</xdr:row>
      <xdr:rowOff>97745</xdr:rowOff>
    </xdr:to>
    <xdr:sp macro="" textlink="">
      <xdr:nvSpPr>
        <xdr:cNvPr id="148" name="楕円 147"/>
        <xdr:cNvSpPr/>
      </xdr:nvSpPr>
      <xdr:spPr>
        <a:xfrm>
          <a:off x="1079500" y="99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88872</xdr:rowOff>
    </xdr:from>
    <xdr:ext cx="534377" cy="259045"/>
    <xdr:sp macro="" textlink="">
      <xdr:nvSpPr>
        <xdr:cNvPr id="149" name="テキスト ボックス 148"/>
        <xdr:cNvSpPr txBox="1"/>
      </xdr:nvSpPr>
      <xdr:spPr>
        <a:xfrm>
          <a:off x="863111" y="100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82234</xdr:rowOff>
    </xdr:from>
    <xdr:to>
      <xdr:col>24</xdr:col>
      <xdr:colOff>63500</xdr:colOff>
      <xdr:row>77</xdr:row>
      <xdr:rowOff>101927</xdr:rowOff>
    </xdr:to>
    <xdr:cxnSp macro="">
      <xdr:nvCxnSpPr>
        <xdr:cNvPr id="181" name="直線コネクタ 180"/>
        <xdr:cNvCxnSpPr/>
      </xdr:nvCxnSpPr>
      <xdr:spPr>
        <a:xfrm>
          <a:off x="3797300" y="13283884"/>
          <a:ext cx="8382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82234</xdr:rowOff>
    </xdr:from>
    <xdr:to>
      <xdr:col>19</xdr:col>
      <xdr:colOff>177800</xdr:colOff>
      <xdr:row>77</xdr:row>
      <xdr:rowOff>144283</xdr:rowOff>
    </xdr:to>
    <xdr:cxnSp macro="">
      <xdr:nvCxnSpPr>
        <xdr:cNvPr id="184" name="直線コネクタ 183"/>
        <xdr:cNvCxnSpPr/>
      </xdr:nvCxnSpPr>
      <xdr:spPr>
        <a:xfrm flipV="1">
          <a:off x="2908300" y="1328388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144283</xdr:rowOff>
    </xdr:from>
    <xdr:to>
      <xdr:col>15</xdr:col>
      <xdr:colOff>50800</xdr:colOff>
      <xdr:row>78</xdr:row>
      <xdr:rowOff>21002</xdr:rowOff>
    </xdr:to>
    <xdr:cxnSp macro="">
      <xdr:nvCxnSpPr>
        <xdr:cNvPr id="187" name="直線コネクタ 186"/>
        <xdr:cNvCxnSpPr/>
      </xdr:nvCxnSpPr>
      <xdr:spPr>
        <a:xfrm flipV="1">
          <a:off x="2019300" y="13345933"/>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21002</xdr:rowOff>
    </xdr:from>
    <xdr:to>
      <xdr:col>10</xdr:col>
      <xdr:colOff>114300</xdr:colOff>
      <xdr:row>78</xdr:row>
      <xdr:rowOff>131710</xdr:rowOff>
    </xdr:to>
    <xdr:cxnSp macro="">
      <xdr:nvCxnSpPr>
        <xdr:cNvPr id="190" name="直線コネクタ 189"/>
        <xdr:cNvCxnSpPr/>
      </xdr:nvCxnSpPr>
      <xdr:spPr>
        <a:xfrm flipV="1">
          <a:off x="1130300" y="13394102"/>
          <a:ext cx="8890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51127</xdr:rowOff>
    </xdr:from>
    <xdr:to>
      <xdr:col>24</xdr:col>
      <xdr:colOff>114300</xdr:colOff>
      <xdr:row>77</xdr:row>
      <xdr:rowOff>152727</xdr:rowOff>
    </xdr:to>
    <xdr:sp macro="" textlink="">
      <xdr:nvSpPr>
        <xdr:cNvPr id="200" name="楕円 199"/>
        <xdr:cNvSpPr/>
      </xdr:nvSpPr>
      <xdr:spPr>
        <a:xfrm>
          <a:off x="4584700" y="132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29554</xdr:rowOff>
    </xdr:from>
    <xdr:ext cx="599010" cy="259045"/>
    <xdr:sp macro="" textlink="">
      <xdr:nvSpPr>
        <xdr:cNvPr id="201" name="民生費該当値テキスト"/>
        <xdr:cNvSpPr txBox="1"/>
      </xdr:nvSpPr>
      <xdr:spPr>
        <a:xfrm>
          <a:off x="4686300" y="1323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31434</xdr:rowOff>
    </xdr:from>
    <xdr:to>
      <xdr:col>20</xdr:col>
      <xdr:colOff>38100</xdr:colOff>
      <xdr:row>77</xdr:row>
      <xdr:rowOff>133034</xdr:rowOff>
    </xdr:to>
    <xdr:sp macro="" textlink="">
      <xdr:nvSpPr>
        <xdr:cNvPr id="202" name="楕円 201"/>
        <xdr:cNvSpPr/>
      </xdr:nvSpPr>
      <xdr:spPr>
        <a:xfrm>
          <a:off x="3746500" y="132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124161</xdr:rowOff>
    </xdr:from>
    <xdr:ext cx="599010" cy="259045"/>
    <xdr:sp macro="" textlink="">
      <xdr:nvSpPr>
        <xdr:cNvPr id="203" name="テキスト ボックス 202"/>
        <xdr:cNvSpPr txBox="1"/>
      </xdr:nvSpPr>
      <xdr:spPr>
        <a:xfrm>
          <a:off x="3497795" y="133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93483</xdr:rowOff>
    </xdr:from>
    <xdr:to>
      <xdr:col>15</xdr:col>
      <xdr:colOff>101600</xdr:colOff>
      <xdr:row>78</xdr:row>
      <xdr:rowOff>23633</xdr:rowOff>
    </xdr:to>
    <xdr:sp macro="" textlink="">
      <xdr:nvSpPr>
        <xdr:cNvPr id="204" name="楕円 203"/>
        <xdr:cNvSpPr/>
      </xdr:nvSpPr>
      <xdr:spPr>
        <a:xfrm>
          <a:off x="2857500" y="1329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14760</xdr:rowOff>
    </xdr:from>
    <xdr:ext cx="599010" cy="259045"/>
    <xdr:sp macro="" textlink="">
      <xdr:nvSpPr>
        <xdr:cNvPr id="205" name="テキスト ボックス 204"/>
        <xdr:cNvSpPr txBox="1"/>
      </xdr:nvSpPr>
      <xdr:spPr>
        <a:xfrm>
          <a:off x="2608795" y="1338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141652</xdr:rowOff>
    </xdr:from>
    <xdr:to>
      <xdr:col>10</xdr:col>
      <xdr:colOff>165100</xdr:colOff>
      <xdr:row>78</xdr:row>
      <xdr:rowOff>71802</xdr:rowOff>
    </xdr:to>
    <xdr:sp macro="" textlink="">
      <xdr:nvSpPr>
        <xdr:cNvPr id="206" name="楕円 205"/>
        <xdr:cNvSpPr/>
      </xdr:nvSpPr>
      <xdr:spPr>
        <a:xfrm>
          <a:off x="1968500" y="133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62929</xdr:rowOff>
    </xdr:from>
    <xdr:ext cx="599010" cy="259045"/>
    <xdr:sp macro="" textlink="">
      <xdr:nvSpPr>
        <xdr:cNvPr id="207" name="テキスト ボックス 206"/>
        <xdr:cNvSpPr txBox="1"/>
      </xdr:nvSpPr>
      <xdr:spPr>
        <a:xfrm>
          <a:off x="1719795" y="1343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80910</xdr:rowOff>
    </xdr:from>
    <xdr:to>
      <xdr:col>6</xdr:col>
      <xdr:colOff>38100</xdr:colOff>
      <xdr:row>79</xdr:row>
      <xdr:rowOff>11060</xdr:rowOff>
    </xdr:to>
    <xdr:sp macro="" textlink="">
      <xdr:nvSpPr>
        <xdr:cNvPr id="208" name="楕円 207"/>
        <xdr:cNvSpPr/>
      </xdr:nvSpPr>
      <xdr:spPr>
        <a:xfrm>
          <a:off x="1079500" y="134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2187</xdr:rowOff>
    </xdr:from>
    <xdr:ext cx="599010" cy="259045"/>
    <xdr:sp macro="" textlink="">
      <xdr:nvSpPr>
        <xdr:cNvPr id="209" name="テキスト ボックス 208"/>
        <xdr:cNvSpPr txBox="1"/>
      </xdr:nvSpPr>
      <xdr:spPr>
        <a:xfrm>
          <a:off x="830795" y="135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30984</xdr:rowOff>
    </xdr:from>
    <xdr:to>
      <xdr:col>24</xdr:col>
      <xdr:colOff>63500</xdr:colOff>
      <xdr:row>97</xdr:row>
      <xdr:rowOff>79415</xdr:rowOff>
    </xdr:to>
    <xdr:cxnSp macro="">
      <xdr:nvCxnSpPr>
        <xdr:cNvPr id="241" name="直線コネクタ 240"/>
        <xdr:cNvCxnSpPr/>
      </xdr:nvCxnSpPr>
      <xdr:spPr>
        <a:xfrm flipV="1">
          <a:off x="3797300" y="16661634"/>
          <a:ext cx="838200" cy="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109458</xdr:rowOff>
    </xdr:from>
    <xdr:ext cx="534377" cy="259045"/>
    <xdr:sp macro="" textlink="">
      <xdr:nvSpPr>
        <xdr:cNvPr id="242" name="衛生費平均値テキスト"/>
        <xdr:cNvSpPr txBox="1"/>
      </xdr:nvSpPr>
      <xdr:spPr>
        <a:xfrm>
          <a:off x="4686300" y="16225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79415</xdr:rowOff>
    </xdr:from>
    <xdr:to>
      <xdr:col>19</xdr:col>
      <xdr:colOff>177800</xdr:colOff>
      <xdr:row>97</xdr:row>
      <xdr:rowOff>84379</xdr:rowOff>
    </xdr:to>
    <xdr:cxnSp macro="">
      <xdr:nvCxnSpPr>
        <xdr:cNvPr id="244" name="直線コネクタ 243"/>
        <xdr:cNvCxnSpPr/>
      </xdr:nvCxnSpPr>
      <xdr:spPr>
        <a:xfrm flipV="1">
          <a:off x="2908300" y="16710065"/>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43218</xdr:rowOff>
    </xdr:from>
    <xdr:ext cx="534377" cy="259045"/>
    <xdr:sp macro="" textlink="">
      <xdr:nvSpPr>
        <xdr:cNvPr id="246" name="テキスト ボックス 245"/>
        <xdr:cNvSpPr txBox="1"/>
      </xdr:nvSpPr>
      <xdr:spPr>
        <a:xfrm>
          <a:off x="3530111" y="161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84379</xdr:rowOff>
    </xdr:from>
    <xdr:to>
      <xdr:col>15</xdr:col>
      <xdr:colOff>50800</xdr:colOff>
      <xdr:row>97</xdr:row>
      <xdr:rowOff>103777</xdr:rowOff>
    </xdr:to>
    <xdr:cxnSp macro="">
      <xdr:nvCxnSpPr>
        <xdr:cNvPr id="247" name="直線コネクタ 246"/>
        <xdr:cNvCxnSpPr/>
      </xdr:nvCxnSpPr>
      <xdr:spPr>
        <a:xfrm flipV="1">
          <a:off x="2019300" y="16715029"/>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103777</xdr:rowOff>
    </xdr:from>
    <xdr:to>
      <xdr:col>10</xdr:col>
      <xdr:colOff>114300</xdr:colOff>
      <xdr:row>97</xdr:row>
      <xdr:rowOff>121706</xdr:rowOff>
    </xdr:to>
    <xdr:cxnSp macro="">
      <xdr:nvCxnSpPr>
        <xdr:cNvPr id="250" name="直線コネクタ 249"/>
        <xdr:cNvCxnSpPr/>
      </xdr:nvCxnSpPr>
      <xdr:spPr>
        <a:xfrm flipV="1">
          <a:off x="1130300" y="16734427"/>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151634</xdr:rowOff>
    </xdr:from>
    <xdr:to>
      <xdr:col>24</xdr:col>
      <xdr:colOff>114300</xdr:colOff>
      <xdr:row>97</xdr:row>
      <xdr:rowOff>81784</xdr:rowOff>
    </xdr:to>
    <xdr:sp macro="" textlink="">
      <xdr:nvSpPr>
        <xdr:cNvPr id="260" name="楕円 259"/>
        <xdr:cNvSpPr/>
      </xdr:nvSpPr>
      <xdr:spPr>
        <a:xfrm>
          <a:off x="4584700" y="166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130061</xdr:rowOff>
    </xdr:from>
    <xdr:ext cx="534377" cy="259045"/>
    <xdr:sp macro="" textlink="">
      <xdr:nvSpPr>
        <xdr:cNvPr id="261" name="衛生費該当値テキスト"/>
        <xdr:cNvSpPr txBox="1"/>
      </xdr:nvSpPr>
      <xdr:spPr>
        <a:xfrm>
          <a:off x="4686300" y="165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28615</xdr:rowOff>
    </xdr:from>
    <xdr:to>
      <xdr:col>20</xdr:col>
      <xdr:colOff>38100</xdr:colOff>
      <xdr:row>97</xdr:row>
      <xdr:rowOff>130215</xdr:rowOff>
    </xdr:to>
    <xdr:sp macro="" textlink="">
      <xdr:nvSpPr>
        <xdr:cNvPr id="262" name="楕円 261"/>
        <xdr:cNvSpPr/>
      </xdr:nvSpPr>
      <xdr:spPr>
        <a:xfrm>
          <a:off x="3746500" y="166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121342</xdr:rowOff>
    </xdr:from>
    <xdr:ext cx="534377" cy="259045"/>
    <xdr:sp macro="" textlink="">
      <xdr:nvSpPr>
        <xdr:cNvPr id="263" name="テキスト ボックス 262"/>
        <xdr:cNvSpPr txBox="1"/>
      </xdr:nvSpPr>
      <xdr:spPr>
        <a:xfrm>
          <a:off x="3530111" y="167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33579</xdr:rowOff>
    </xdr:from>
    <xdr:to>
      <xdr:col>15</xdr:col>
      <xdr:colOff>101600</xdr:colOff>
      <xdr:row>97</xdr:row>
      <xdr:rowOff>135179</xdr:rowOff>
    </xdr:to>
    <xdr:sp macro="" textlink="">
      <xdr:nvSpPr>
        <xdr:cNvPr id="264" name="楕円 263"/>
        <xdr:cNvSpPr/>
      </xdr:nvSpPr>
      <xdr:spPr>
        <a:xfrm>
          <a:off x="2857500" y="166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126306</xdr:rowOff>
    </xdr:from>
    <xdr:ext cx="534377" cy="259045"/>
    <xdr:sp macro="" textlink="">
      <xdr:nvSpPr>
        <xdr:cNvPr id="265" name="テキスト ボックス 264"/>
        <xdr:cNvSpPr txBox="1"/>
      </xdr:nvSpPr>
      <xdr:spPr>
        <a:xfrm>
          <a:off x="2641111" y="1675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52977</xdr:rowOff>
    </xdr:from>
    <xdr:to>
      <xdr:col>10</xdr:col>
      <xdr:colOff>165100</xdr:colOff>
      <xdr:row>97</xdr:row>
      <xdr:rowOff>154577</xdr:rowOff>
    </xdr:to>
    <xdr:sp macro="" textlink="">
      <xdr:nvSpPr>
        <xdr:cNvPr id="266" name="楕円 265"/>
        <xdr:cNvSpPr/>
      </xdr:nvSpPr>
      <xdr:spPr>
        <a:xfrm>
          <a:off x="1968500" y="1668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145704</xdr:rowOff>
    </xdr:from>
    <xdr:ext cx="534377" cy="259045"/>
    <xdr:sp macro="" textlink="">
      <xdr:nvSpPr>
        <xdr:cNvPr id="267" name="テキスト ボックス 266"/>
        <xdr:cNvSpPr txBox="1"/>
      </xdr:nvSpPr>
      <xdr:spPr>
        <a:xfrm>
          <a:off x="1752111" y="167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70906</xdr:rowOff>
    </xdr:from>
    <xdr:to>
      <xdr:col>6</xdr:col>
      <xdr:colOff>38100</xdr:colOff>
      <xdr:row>98</xdr:row>
      <xdr:rowOff>1056</xdr:rowOff>
    </xdr:to>
    <xdr:sp macro="" textlink="">
      <xdr:nvSpPr>
        <xdr:cNvPr id="268" name="楕円 267"/>
        <xdr:cNvSpPr/>
      </xdr:nvSpPr>
      <xdr:spPr>
        <a:xfrm>
          <a:off x="1079500" y="1670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163633</xdr:rowOff>
    </xdr:from>
    <xdr:ext cx="534377" cy="259045"/>
    <xdr:sp macro="" textlink="">
      <xdr:nvSpPr>
        <xdr:cNvPr id="269" name="テキスト ボックス 268"/>
        <xdr:cNvSpPr txBox="1"/>
      </xdr:nvSpPr>
      <xdr:spPr>
        <a:xfrm>
          <a:off x="863111" y="167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143891</xdr:rowOff>
    </xdr:from>
    <xdr:to>
      <xdr:col>55</xdr:col>
      <xdr:colOff>0</xdr:colOff>
      <xdr:row>35</xdr:row>
      <xdr:rowOff>26924</xdr:rowOff>
    </xdr:to>
    <xdr:cxnSp macro="">
      <xdr:nvCxnSpPr>
        <xdr:cNvPr id="298" name="直線コネクタ 297"/>
        <xdr:cNvCxnSpPr/>
      </xdr:nvCxnSpPr>
      <xdr:spPr>
        <a:xfrm flipV="1">
          <a:off x="9639300" y="5973191"/>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5588</xdr:rowOff>
    </xdr:from>
    <xdr:to>
      <xdr:col>50</xdr:col>
      <xdr:colOff>114300</xdr:colOff>
      <xdr:row>35</xdr:row>
      <xdr:rowOff>26924</xdr:rowOff>
    </xdr:to>
    <xdr:cxnSp macro="">
      <xdr:nvCxnSpPr>
        <xdr:cNvPr id="301" name="直線コネクタ 300"/>
        <xdr:cNvCxnSpPr/>
      </xdr:nvCxnSpPr>
      <xdr:spPr>
        <a:xfrm>
          <a:off x="8750300" y="600633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122174</xdr:rowOff>
    </xdr:from>
    <xdr:to>
      <xdr:col>45</xdr:col>
      <xdr:colOff>177800</xdr:colOff>
      <xdr:row>35</xdr:row>
      <xdr:rowOff>5588</xdr:rowOff>
    </xdr:to>
    <xdr:cxnSp macro="">
      <xdr:nvCxnSpPr>
        <xdr:cNvPr id="304" name="直線コネクタ 303"/>
        <xdr:cNvCxnSpPr/>
      </xdr:nvCxnSpPr>
      <xdr:spPr>
        <a:xfrm>
          <a:off x="7861300" y="595147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9796</xdr:rowOff>
    </xdr:from>
    <xdr:ext cx="378565" cy="259045"/>
    <xdr:sp macro="" textlink="">
      <xdr:nvSpPr>
        <xdr:cNvPr id="306" name="テキスト ボックス 305"/>
        <xdr:cNvSpPr txBox="1"/>
      </xdr:nvSpPr>
      <xdr:spPr>
        <a:xfrm>
          <a:off x="8561017" y="652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122174</xdr:rowOff>
    </xdr:from>
    <xdr:to>
      <xdr:col>41</xdr:col>
      <xdr:colOff>50800</xdr:colOff>
      <xdr:row>34</xdr:row>
      <xdr:rowOff>167894</xdr:rowOff>
    </xdr:to>
    <xdr:cxnSp macro="">
      <xdr:nvCxnSpPr>
        <xdr:cNvPr id="307" name="直線コネクタ 306"/>
        <xdr:cNvCxnSpPr/>
      </xdr:nvCxnSpPr>
      <xdr:spPr>
        <a:xfrm flipV="1">
          <a:off x="6972300" y="59514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93091</xdr:rowOff>
    </xdr:from>
    <xdr:to>
      <xdr:col>55</xdr:col>
      <xdr:colOff>50800</xdr:colOff>
      <xdr:row>35</xdr:row>
      <xdr:rowOff>23241</xdr:rowOff>
    </xdr:to>
    <xdr:sp macro="" textlink="">
      <xdr:nvSpPr>
        <xdr:cNvPr id="317" name="楕円 316"/>
        <xdr:cNvSpPr/>
      </xdr:nvSpPr>
      <xdr:spPr>
        <a:xfrm>
          <a:off x="104267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115968</xdr:rowOff>
    </xdr:from>
    <xdr:ext cx="469744" cy="259045"/>
    <xdr:sp macro="" textlink="">
      <xdr:nvSpPr>
        <xdr:cNvPr id="318" name="労働費該当値テキスト"/>
        <xdr:cNvSpPr txBox="1"/>
      </xdr:nvSpPr>
      <xdr:spPr>
        <a:xfrm>
          <a:off x="10528300" y="577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147574</xdr:rowOff>
    </xdr:from>
    <xdr:to>
      <xdr:col>50</xdr:col>
      <xdr:colOff>165100</xdr:colOff>
      <xdr:row>35</xdr:row>
      <xdr:rowOff>77724</xdr:rowOff>
    </xdr:to>
    <xdr:sp macro="" textlink="">
      <xdr:nvSpPr>
        <xdr:cNvPr id="319" name="楕円 318"/>
        <xdr:cNvSpPr/>
      </xdr:nvSpPr>
      <xdr:spPr>
        <a:xfrm>
          <a:off x="95885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94251</xdr:rowOff>
    </xdr:from>
    <xdr:ext cx="469744" cy="259045"/>
    <xdr:sp macro="" textlink="">
      <xdr:nvSpPr>
        <xdr:cNvPr id="320" name="テキスト ボックス 319"/>
        <xdr:cNvSpPr txBox="1"/>
      </xdr:nvSpPr>
      <xdr:spPr>
        <a:xfrm>
          <a:off x="9404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126238</xdr:rowOff>
    </xdr:from>
    <xdr:to>
      <xdr:col>46</xdr:col>
      <xdr:colOff>38100</xdr:colOff>
      <xdr:row>35</xdr:row>
      <xdr:rowOff>56388</xdr:rowOff>
    </xdr:to>
    <xdr:sp macro="" textlink="">
      <xdr:nvSpPr>
        <xdr:cNvPr id="321" name="楕円 320"/>
        <xdr:cNvSpPr/>
      </xdr:nvSpPr>
      <xdr:spPr>
        <a:xfrm>
          <a:off x="8699500" y="59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72915</xdr:rowOff>
    </xdr:from>
    <xdr:ext cx="469744" cy="259045"/>
    <xdr:sp macro="" textlink="">
      <xdr:nvSpPr>
        <xdr:cNvPr id="322" name="テキスト ボックス 321"/>
        <xdr:cNvSpPr txBox="1"/>
      </xdr:nvSpPr>
      <xdr:spPr>
        <a:xfrm>
          <a:off x="8515428" y="57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71374</xdr:rowOff>
    </xdr:from>
    <xdr:to>
      <xdr:col>41</xdr:col>
      <xdr:colOff>101600</xdr:colOff>
      <xdr:row>35</xdr:row>
      <xdr:rowOff>1524</xdr:rowOff>
    </xdr:to>
    <xdr:sp macro="" textlink="">
      <xdr:nvSpPr>
        <xdr:cNvPr id="323" name="楕円 322"/>
        <xdr:cNvSpPr/>
      </xdr:nvSpPr>
      <xdr:spPr>
        <a:xfrm>
          <a:off x="7810500" y="590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18051</xdr:rowOff>
    </xdr:from>
    <xdr:ext cx="469744" cy="259045"/>
    <xdr:sp macro="" textlink="">
      <xdr:nvSpPr>
        <xdr:cNvPr id="324" name="テキスト ボックス 323"/>
        <xdr:cNvSpPr txBox="1"/>
      </xdr:nvSpPr>
      <xdr:spPr>
        <a:xfrm>
          <a:off x="7626428" y="567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117094</xdr:rowOff>
    </xdr:from>
    <xdr:to>
      <xdr:col>36</xdr:col>
      <xdr:colOff>165100</xdr:colOff>
      <xdr:row>35</xdr:row>
      <xdr:rowOff>47244</xdr:rowOff>
    </xdr:to>
    <xdr:sp macro="" textlink="">
      <xdr:nvSpPr>
        <xdr:cNvPr id="325" name="楕円 324"/>
        <xdr:cNvSpPr/>
      </xdr:nvSpPr>
      <xdr:spPr>
        <a:xfrm>
          <a:off x="6921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63771</xdr:rowOff>
    </xdr:from>
    <xdr:ext cx="469744" cy="259045"/>
    <xdr:sp macro="" textlink="">
      <xdr:nvSpPr>
        <xdr:cNvPr id="326" name="テキスト ボックス 325"/>
        <xdr:cNvSpPr txBox="1"/>
      </xdr:nvSpPr>
      <xdr:spPr>
        <a:xfrm>
          <a:off x="6737428"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68011</xdr:rowOff>
    </xdr:from>
    <xdr:to>
      <xdr:col>55</xdr:col>
      <xdr:colOff>0</xdr:colOff>
      <xdr:row>58</xdr:row>
      <xdr:rowOff>75875</xdr:rowOff>
    </xdr:to>
    <xdr:cxnSp macro="">
      <xdr:nvCxnSpPr>
        <xdr:cNvPr id="353" name="直線コネクタ 352"/>
        <xdr:cNvCxnSpPr/>
      </xdr:nvCxnSpPr>
      <xdr:spPr>
        <a:xfrm flipV="1">
          <a:off x="9639300" y="10012111"/>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70937</xdr:rowOff>
    </xdr:from>
    <xdr:to>
      <xdr:col>50</xdr:col>
      <xdr:colOff>114300</xdr:colOff>
      <xdr:row>58</xdr:row>
      <xdr:rowOff>75875</xdr:rowOff>
    </xdr:to>
    <xdr:cxnSp macro="">
      <xdr:nvCxnSpPr>
        <xdr:cNvPr id="356" name="直線コネクタ 355"/>
        <xdr:cNvCxnSpPr/>
      </xdr:nvCxnSpPr>
      <xdr:spPr>
        <a:xfrm>
          <a:off x="8750300" y="1001503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70937</xdr:rowOff>
    </xdr:from>
    <xdr:to>
      <xdr:col>45</xdr:col>
      <xdr:colOff>177800</xdr:colOff>
      <xdr:row>58</xdr:row>
      <xdr:rowOff>72766</xdr:rowOff>
    </xdr:to>
    <xdr:cxnSp macro="">
      <xdr:nvCxnSpPr>
        <xdr:cNvPr id="359" name="直線コネクタ 358"/>
        <xdr:cNvCxnSpPr/>
      </xdr:nvCxnSpPr>
      <xdr:spPr>
        <a:xfrm flipV="1">
          <a:off x="7861300" y="1001503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72766</xdr:rowOff>
    </xdr:from>
    <xdr:to>
      <xdr:col>41</xdr:col>
      <xdr:colOff>50800</xdr:colOff>
      <xdr:row>58</xdr:row>
      <xdr:rowOff>76332</xdr:rowOff>
    </xdr:to>
    <xdr:cxnSp macro="">
      <xdr:nvCxnSpPr>
        <xdr:cNvPr id="362" name="直線コネクタ 361"/>
        <xdr:cNvCxnSpPr/>
      </xdr:nvCxnSpPr>
      <xdr:spPr>
        <a:xfrm flipV="1">
          <a:off x="6972300" y="10016866"/>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17211</xdr:rowOff>
    </xdr:from>
    <xdr:to>
      <xdr:col>55</xdr:col>
      <xdr:colOff>50800</xdr:colOff>
      <xdr:row>58</xdr:row>
      <xdr:rowOff>118811</xdr:rowOff>
    </xdr:to>
    <xdr:sp macro="" textlink="">
      <xdr:nvSpPr>
        <xdr:cNvPr id="372" name="楕円 371"/>
        <xdr:cNvSpPr/>
      </xdr:nvSpPr>
      <xdr:spPr>
        <a:xfrm>
          <a:off x="10426700" y="996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103588</xdr:rowOff>
    </xdr:from>
    <xdr:ext cx="378565" cy="259045"/>
    <xdr:sp macro="" textlink="">
      <xdr:nvSpPr>
        <xdr:cNvPr id="373" name="農林水産業費該当値テキスト"/>
        <xdr:cNvSpPr txBox="1"/>
      </xdr:nvSpPr>
      <xdr:spPr>
        <a:xfrm>
          <a:off x="10528300" y="987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25075</xdr:rowOff>
    </xdr:from>
    <xdr:to>
      <xdr:col>50</xdr:col>
      <xdr:colOff>165100</xdr:colOff>
      <xdr:row>58</xdr:row>
      <xdr:rowOff>126675</xdr:rowOff>
    </xdr:to>
    <xdr:sp macro="" textlink="">
      <xdr:nvSpPr>
        <xdr:cNvPr id="374" name="楕円 373"/>
        <xdr:cNvSpPr/>
      </xdr:nvSpPr>
      <xdr:spPr>
        <a:xfrm>
          <a:off x="9588500" y="99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117802</xdr:rowOff>
    </xdr:from>
    <xdr:ext cx="378565" cy="259045"/>
    <xdr:sp macro="" textlink="">
      <xdr:nvSpPr>
        <xdr:cNvPr id="375" name="テキスト ボックス 374"/>
        <xdr:cNvSpPr txBox="1"/>
      </xdr:nvSpPr>
      <xdr:spPr>
        <a:xfrm>
          <a:off x="9450017" y="1006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20137</xdr:rowOff>
    </xdr:from>
    <xdr:to>
      <xdr:col>46</xdr:col>
      <xdr:colOff>38100</xdr:colOff>
      <xdr:row>58</xdr:row>
      <xdr:rowOff>121737</xdr:rowOff>
    </xdr:to>
    <xdr:sp macro="" textlink="">
      <xdr:nvSpPr>
        <xdr:cNvPr id="376" name="楕円 375"/>
        <xdr:cNvSpPr/>
      </xdr:nvSpPr>
      <xdr:spPr>
        <a:xfrm>
          <a:off x="8699500" y="99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112864</xdr:rowOff>
    </xdr:from>
    <xdr:ext cx="378565" cy="259045"/>
    <xdr:sp macro="" textlink="">
      <xdr:nvSpPr>
        <xdr:cNvPr id="377" name="テキスト ボックス 376"/>
        <xdr:cNvSpPr txBox="1"/>
      </xdr:nvSpPr>
      <xdr:spPr>
        <a:xfrm>
          <a:off x="8561017" y="10056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21966</xdr:rowOff>
    </xdr:from>
    <xdr:to>
      <xdr:col>41</xdr:col>
      <xdr:colOff>101600</xdr:colOff>
      <xdr:row>58</xdr:row>
      <xdr:rowOff>123566</xdr:rowOff>
    </xdr:to>
    <xdr:sp macro="" textlink="">
      <xdr:nvSpPr>
        <xdr:cNvPr id="378" name="楕円 377"/>
        <xdr:cNvSpPr/>
      </xdr:nvSpPr>
      <xdr:spPr>
        <a:xfrm>
          <a:off x="7810500" y="99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114693</xdr:rowOff>
    </xdr:from>
    <xdr:ext cx="378565" cy="259045"/>
    <xdr:sp macro="" textlink="">
      <xdr:nvSpPr>
        <xdr:cNvPr id="379" name="テキスト ボックス 378"/>
        <xdr:cNvSpPr txBox="1"/>
      </xdr:nvSpPr>
      <xdr:spPr>
        <a:xfrm>
          <a:off x="7672017" y="1005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25532</xdr:rowOff>
    </xdr:from>
    <xdr:to>
      <xdr:col>36</xdr:col>
      <xdr:colOff>165100</xdr:colOff>
      <xdr:row>58</xdr:row>
      <xdr:rowOff>127132</xdr:rowOff>
    </xdr:to>
    <xdr:sp macro="" textlink="">
      <xdr:nvSpPr>
        <xdr:cNvPr id="380" name="楕円 379"/>
        <xdr:cNvSpPr/>
      </xdr:nvSpPr>
      <xdr:spPr>
        <a:xfrm>
          <a:off x="6921500" y="99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118259</xdr:rowOff>
    </xdr:from>
    <xdr:ext cx="378565" cy="259045"/>
    <xdr:sp macro="" textlink="">
      <xdr:nvSpPr>
        <xdr:cNvPr id="381" name="テキスト ボックス 380"/>
        <xdr:cNvSpPr txBox="1"/>
      </xdr:nvSpPr>
      <xdr:spPr>
        <a:xfrm>
          <a:off x="6783017" y="1006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97227</xdr:rowOff>
    </xdr:from>
    <xdr:to>
      <xdr:col>55</xdr:col>
      <xdr:colOff>0</xdr:colOff>
      <xdr:row>78</xdr:row>
      <xdr:rowOff>98506</xdr:rowOff>
    </xdr:to>
    <xdr:cxnSp macro="">
      <xdr:nvCxnSpPr>
        <xdr:cNvPr id="408" name="直線コネクタ 407"/>
        <xdr:cNvCxnSpPr/>
      </xdr:nvCxnSpPr>
      <xdr:spPr>
        <a:xfrm flipV="1">
          <a:off x="9639300" y="13470327"/>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45517</xdr:rowOff>
    </xdr:from>
    <xdr:to>
      <xdr:col>50</xdr:col>
      <xdr:colOff>114300</xdr:colOff>
      <xdr:row>78</xdr:row>
      <xdr:rowOff>98506</xdr:rowOff>
    </xdr:to>
    <xdr:cxnSp macro="">
      <xdr:nvCxnSpPr>
        <xdr:cNvPr id="411" name="直線コネクタ 410"/>
        <xdr:cNvCxnSpPr/>
      </xdr:nvCxnSpPr>
      <xdr:spPr>
        <a:xfrm>
          <a:off x="8750300" y="13418617"/>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45517</xdr:rowOff>
    </xdr:from>
    <xdr:to>
      <xdr:col>45</xdr:col>
      <xdr:colOff>177800</xdr:colOff>
      <xdr:row>78</xdr:row>
      <xdr:rowOff>96220</xdr:rowOff>
    </xdr:to>
    <xdr:cxnSp macro="">
      <xdr:nvCxnSpPr>
        <xdr:cNvPr id="414" name="直線コネクタ 413"/>
        <xdr:cNvCxnSpPr/>
      </xdr:nvCxnSpPr>
      <xdr:spPr>
        <a:xfrm flipV="1">
          <a:off x="7861300" y="13418617"/>
          <a:ext cx="8890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96220</xdr:rowOff>
    </xdr:from>
    <xdr:to>
      <xdr:col>41</xdr:col>
      <xdr:colOff>50800</xdr:colOff>
      <xdr:row>78</xdr:row>
      <xdr:rowOff>99512</xdr:rowOff>
    </xdr:to>
    <xdr:cxnSp macro="">
      <xdr:nvCxnSpPr>
        <xdr:cNvPr id="417" name="直線コネクタ 416"/>
        <xdr:cNvCxnSpPr/>
      </xdr:nvCxnSpPr>
      <xdr:spPr>
        <a:xfrm flipV="1">
          <a:off x="6972300" y="13469320"/>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46427</xdr:rowOff>
    </xdr:from>
    <xdr:to>
      <xdr:col>55</xdr:col>
      <xdr:colOff>50800</xdr:colOff>
      <xdr:row>78</xdr:row>
      <xdr:rowOff>148027</xdr:rowOff>
    </xdr:to>
    <xdr:sp macro="" textlink="">
      <xdr:nvSpPr>
        <xdr:cNvPr id="427" name="楕円 426"/>
        <xdr:cNvSpPr/>
      </xdr:nvSpPr>
      <xdr:spPr>
        <a:xfrm>
          <a:off x="104267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132804</xdr:rowOff>
    </xdr:from>
    <xdr:ext cx="378565" cy="259045"/>
    <xdr:sp macro="" textlink="">
      <xdr:nvSpPr>
        <xdr:cNvPr id="428" name="商工費該当値テキスト"/>
        <xdr:cNvSpPr txBox="1"/>
      </xdr:nvSpPr>
      <xdr:spPr>
        <a:xfrm>
          <a:off x="10528300" y="133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47706</xdr:rowOff>
    </xdr:from>
    <xdr:to>
      <xdr:col>50</xdr:col>
      <xdr:colOff>165100</xdr:colOff>
      <xdr:row>78</xdr:row>
      <xdr:rowOff>149306</xdr:rowOff>
    </xdr:to>
    <xdr:sp macro="" textlink="">
      <xdr:nvSpPr>
        <xdr:cNvPr id="429" name="楕円 428"/>
        <xdr:cNvSpPr/>
      </xdr:nvSpPr>
      <xdr:spPr>
        <a:xfrm>
          <a:off x="9588500" y="134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140433</xdr:rowOff>
    </xdr:from>
    <xdr:ext cx="378565" cy="259045"/>
    <xdr:sp macro="" textlink="">
      <xdr:nvSpPr>
        <xdr:cNvPr id="430" name="テキスト ボックス 429"/>
        <xdr:cNvSpPr txBox="1"/>
      </xdr:nvSpPr>
      <xdr:spPr>
        <a:xfrm>
          <a:off x="9450017" y="13513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166167</xdr:rowOff>
    </xdr:from>
    <xdr:to>
      <xdr:col>46</xdr:col>
      <xdr:colOff>38100</xdr:colOff>
      <xdr:row>78</xdr:row>
      <xdr:rowOff>96317</xdr:rowOff>
    </xdr:to>
    <xdr:sp macro="" textlink="">
      <xdr:nvSpPr>
        <xdr:cNvPr id="431" name="楕円 430"/>
        <xdr:cNvSpPr/>
      </xdr:nvSpPr>
      <xdr:spPr>
        <a:xfrm>
          <a:off x="8699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87444</xdr:rowOff>
    </xdr:from>
    <xdr:ext cx="469744" cy="259045"/>
    <xdr:sp macro="" textlink="">
      <xdr:nvSpPr>
        <xdr:cNvPr id="432" name="テキスト ボックス 431"/>
        <xdr:cNvSpPr txBox="1"/>
      </xdr:nvSpPr>
      <xdr:spPr>
        <a:xfrm>
          <a:off x="8515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45420</xdr:rowOff>
    </xdr:from>
    <xdr:to>
      <xdr:col>41</xdr:col>
      <xdr:colOff>101600</xdr:colOff>
      <xdr:row>78</xdr:row>
      <xdr:rowOff>147020</xdr:rowOff>
    </xdr:to>
    <xdr:sp macro="" textlink="">
      <xdr:nvSpPr>
        <xdr:cNvPr id="433" name="楕円 432"/>
        <xdr:cNvSpPr/>
      </xdr:nvSpPr>
      <xdr:spPr>
        <a:xfrm>
          <a:off x="7810500" y="134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138147</xdr:rowOff>
    </xdr:from>
    <xdr:ext cx="378565" cy="259045"/>
    <xdr:sp macro="" textlink="">
      <xdr:nvSpPr>
        <xdr:cNvPr id="434" name="テキスト ボックス 433"/>
        <xdr:cNvSpPr txBox="1"/>
      </xdr:nvSpPr>
      <xdr:spPr>
        <a:xfrm>
          <a:off x="7672017" y="1351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48712</xdr:rowOff>
    </xdr:from>
    <xdr:to>
      <xdr:col>36</xdr:col>
      <xdr:colOff>165100</xdr:colOff>
      <xdr:row>78</xdr:row>
      <xdr:rowOff>150312</xdr:rowOff>
    </xdr:to>
    <xdr:sp macro="" textlink="">
      <xdr:nvSpPr>
        <xdr:cNvPr id="435" name="楕円 434"/>
        <xdr:cNvSpPr/>
      </xdr:nvSpPr>
      <xdr:spPr>
        <a:xfrm>
          <a:off x="6921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141439</xdr:rowOff>
    </xdr:from>
    <xdr:ext cx="378565" cy="259045"/>
    <xdr:sp macro="" textlink="">
      <xdr:nvSpPr>
        <xdr:cNvPr id="436" name="テキスト ボックス 435"/>
        <xdr:cNvSpPr txBox="1"/>
      </xdr:nvSpPr>
      <xdr:spPr>
        <a:xfrm>
          <a:off x="6783017" y="13514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118864</xdr:rowOff>
    </xdr:from>
    <xdr:to>
      <xdr:col>55</xdr:col>
      <xdr:colOff>0</xdr:colOff>
      <xdr:row>99</xdr:row>
      <xdr:rowOff>43492</xdr:rowOff>
    </xdr:to>
    <xdr:cxnSp macro="">
      <xdr:nvCxnSpPr>
        <xdr:cNvPr id="468" name="直線コネクタ 467"/>
        <xdr:cNvCxnSpPr/>
      </xdr:nvCxnSpPr>
      <xdr:spPr>
        <a:xfrm>
          <a:off x="9639300" y="16920964"/>
          <a:ext cx="838200" cy="9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118864</xdr:rowOff>
    </xdr:from>
    <xdr:to>
      <xdr:col>50</xdr:col>
      <xdr:colOff>114300</xdr:colOff>
      <xdr:row>99</xdr:row>
      <xdr:rowOff>14264</xdr:rowOff>
    </xdr:to>
    <xdr:cxnSp macro="">
      <xdr:nvCxnSpPr>
        <xdr:cNvPr id="471" name="直線コネクタ 470"/>
        <xdr:cNvCxnSpPr/>
      </xdr:nvCxnSpPr>
      <xdr:spPr>
        <a:xfrm flipV="1">
          <a:off x="8750300" y="16920964"/>
          <a:ext cx="889000" cy="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150759</xdr:rowOff>
    </xdr:from>
    <xdr:ext cx="534377" cy="259045"/>
    <xdr:sp macro="" textlink="">
      <xdr:nvSpPr>
        <xdr:cNvPr id="473" name="テキスト ボックス 472"/>
        <xdr:cNvSpPr txBox="1"/>
      </xdr:nvSpPr>
      <xdr:spPr>
        <a:xfrm>
          <a:off x="9372111" y="162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14264</xdr:rowOff>
    </xdr:from>
    <xdr:to>
      <xdr:col>45</xdr:col>
      <xdr:colOff>177800</xdr:colOff>
      <xdr:row>99</xdr:row>
      <xdr:rowOff>134965</xdr:rowOff>
    </xdr:to>
    <xdr:cxnSp macro="">
      <xdr:nvCxnSpPr>
        <xdr:cNvPr id="474" name="直線コネクタ 473"/>
        <xdr:cNvCxnSpPr/>
      </xdr:nvCxnSpPr>
      <xdr:spPr>
        <a:xfrm flipV="1">
          <a:off x="7861300" y="16987814"/>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6" name="テキスト ボックス 475"/>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122425</xdr:rowOff>
    </xdr:from>
    <xdr:to>
      <xdr:col>41</xdr:col>
      <xdr:colOff>50800</xdr:colOff>
      <xdr:row>99</xdr:row>
      <xdr:rowOff>134965</xdr:rowOff>
    </xdr:to>
    <xdr:cxnSp macro="">
      <xdr:nvCxnSpPr>
        <xdr:cNvPr id="477" name="直線コネクタ 476"/>
        <xdr:cNvCxnSpPr/>
      </xdr:nvCxnSpPr>
      <xdr:spPr>
        <a:xfrm>
          <a:off x="6972300" y="16924525"/>
          <a:ext cx="889000" cy="18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164142</xdr:rowOff>
    </xdr:from>
    <xdr:to>
      <xdr:col>55</xdr:col>
      <xdr:colOff>50800</xdr:colOff>
      <xdr:row>99</xdr:row>
      <xdr:rowOff>94292</xdr:rowOff>
    </xdr:to>
    <xdr:sp macro="" textlink="">
      <xdr:nvSpPr>
        <xdr:cNvPr id="487" name="楕円 486"/>
        <xdr:cNvSpPr/>
      </xdr:nvSpPr>
      <xdr:spPr>
        <a:xfrm>
          <a:off x="10426700" y="169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79069</xdr:rowOff>
    </xdr:from>
    <xdr:ext cx="534377" cy="259045"/>
    <xdr:sp macro="" textlink="">
      <xdr:nvSpPr>
        <xdr:cNvPr id="488" name="土木費該当値テキスト"/>
        <xdr:cNvSpPr txBox="1"/>
      </xdr:nvSpPr>
      <xdr:spPr>
        <a:xfrm>
          <a:off x="10528300" y="168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68064</xdr:rowOff>
    </xdr:from>
    <xdr:to>
      <xdr:col>50</xdr:col>
      <xdr:colOff>165100</xdr:colOff>
      <xdr:row>98</xdr:row>
      <xdr:rowOff>169664</xdr:rowOff>
    </xdr:to>
    <xdr:sp macro="" textlink="">
      <xdr:nvSpPr>
        <xdr:cNvPr id="489" name="楕円 488"/>
        <xdr:cNvSpPr/>
      </xdr:nvSpPr>
      <xdr:spPr>
        <a:xfrm>
          <a:off x="9588500" y="168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160791</xdr:rowOff>
    </xdr:from>
    <xdr:ext cx="534377" cy="259045"/>
    <xdr:sp macro="" textlink="">
      <xdr:nvSpPr>
        <xdr:cNvPr id="490" name="テキスト ボックス 489"/>
        <xdr:cNvSpPr txBox="1"/>
      </xdr:nvSpPr>
      <xdr:spPr>
        <a:xfrm>
          <a:off x="9372111" y="1696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134914</xdr:rowOff>
    </xdr:from>
    <xdr:to>
      <xdr:col>46</xdr:col>
      <xdr:colOff>38100</xdr:colOff>
      <xdr:row>99</xdr:row>
      <xdr:rowOff>65064</xdr:rowOff>
    </xdr:to>
    <xdr:sp macro="" textlink="">
      <xdr:nvSpPr>
        <xdr:cNvPr id="491" name="楕円 490"/>
        <xdr:cNvSpPr/>
      </xdr:nvSpPr>
      <xdr:spPr>
        <a:xfrm>
          <a:off x="8699500" y="169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56191</xdr:rowOff>
    </xdr:from>
    <xdr:ext cx="534377" cy="259045"/>
    <xdr:sp macro="" textlink="">
      <xdr:nvSpPr>
        <xdr:cNvPr id="492" name="テキスト ボックス 491"/>
        <xdr:cNvSpPr txBox="1"/>
      </xdr:nvSpPr>
      <xdr:spPr>
        <a:xfrm>
          <a:off x="8483111" y="170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84165</xdr:rowOff>
    </xdr:from>
    <xdr:to>
      <xdr:col>41</xdr:col>
      <xdr:colOff>101600</xdr:colOff>
      <xdr:row>100</xdr:row>
      <xdr:rowOff>14315</xdr:rowOff>
    </xdr:to>
    <xdr:sp macro="" textlink="">
      <xdr:nvSpPr>
        <xdr:cNvPr id="493" name="楕円 492"/>
        <xdr:cNvSpPr/>
      </xdr:nvSpPr>
      <xdr:spPr>
        <a:xfrm>
          <a:off x="7810500" y="170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100</xdr:row>
      <xdr:rowOff>5442</xdr:rowOff>
    </xdr:from>
    <xdr:ext cx="534377" cy="259045"/>
    <xdr:sp macro="" textlink="">
      <xdr:nvSpPr>
        <xdr:cNvPr id="494" name="テキスト ボックス 493"/>
        <xdr:cNvSpPr txBox="1"/>
      </xdr:nvSpPr>
      <xdr:spPr>
        <a:xfrm>
          <a:off x="7594111" y="171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71625</xdr:rowOff>
    </xdr:from>
    <xdr:to>
      <xdr:col>36</xdr:col>
      <xdr:colOff>165100</xdr:colOff>
      <xdr:row>99</xdr:row>
      <xdr:rowOff>1775</xdr:rowOff>
    </xdr:to>
    <xdr:sp macro="" textlink="">
      <xdr:nvSpPr>
        <xdr:cNvPr id="495" name="楕円 494"/>
        <xdr:cNvSpPr/>
      </xdr:nvSpPr>
      <xdr:spPr>
        <a:xfrm>
          <a:off x="6921500" y="168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164352</xdr:rowOff>
    </xdr:from>
    <xdr:ext cx="534377" cy="259045"/>
    <xdr:sp macro="" textlink="">
      <xdr:nvSpPr>
        <xdr:cNvPr id="496" name="テキスト ボックス 495"/>
        <xdr:cNvSpPr txBox="1"/>
      </xdr:nvSpPr>
      <xdr:spPr>
        <a:xfrm>
          <a:off x="6705111" y="1696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33401</xdr:rowOff>
    </xdr:from>
    <xdr:to>
      <xdr:col>85</xdr:col>
      <xdr:colOff>127000</xdr:colOff>
      <xdr:row>36</xdr:row>
      <xdr:rowOff>104920</xdr:rowOff>
    </xdr:to>
    <xdr:cxnSp macro="">
      <xdr:nvCxnSpPr>
        <xdr:cNvPr id="528" name="直線コネクタ 527"/>
        <xdr:cNvCxnSpPr/>
      </xdr:nvCxnSpPr>
      <xdr:spPr>
        <a:xfrm>
          <a:off x="15481300" y="6205601"/>
          <a:ext cx="8382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31931</xdr:rowOff>
    </xdr:from>
    <xdr:to>
      <xdr:col>81</xdr:col>
      <xdr:colOff>50800</xdr:colOff>
      <xdr:row>36</xdr:row>
      <xdr:rowOff>33401</xdr:rowOff>
    </xdr:to>
    <xdr:cxnSp macro="">
      <xdr:nvCxnSpPr>
        <xdr:cNvPr id="531" name="直線コネクタ 530"/>
        <xdr:cNvCxnSpPr/>
      </xdr:nvCxnSpPr>
      <xdr:spPr>
        <a:xfrm>
          <a:off x="14592300" y="6204131"/>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106716</xdr:rowOff>
    </xdr:from>
    <xdr:to>
      <xdr:col>76</xdr:col>
      <xdr:colOff>114300</xdr:colOff>
      <xdr:row>36</xdr:row>
      <xdr:rowOff>31931</xdr:rowOff>
    </xdr:to>
    <xdr:cxnSp macro="">
      <xdr:nvCxnSpPr>
        <xdr:cNvPr id="534" name="直線コネクタ 533"/>
        <xdr:cNvCxnSpPr/>
      </xdr:nvCxnSpPr>
      <xdr:spPr>
        <a:xfrm>
          <a:off x="13703300" y="5936016"/>
          <a:ext cx="889000" cy="2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106716</xdr:rowOff>
    </xdr:from>
    <xdr:to>
      <xdr:col>71</xdr:col>
      <xdr:colOff>177800</xdr:colOff>
      <xdr:row>37</xdr:row>
      <xdr:rowOff>42055</xdr:rowOff>
    </xdr:to>
    <xdr:cxnSp macro="">
      <xdr:nvCxnSpPr>
        <xdr:cNvPr id="537" name="直線コネクタ 536"/>
        <xdr:cNvCxnSpPr/>
      </xdr:nvCxnSpPr>
      <xdr:spPr>
        <a:xfrm flipV="1">
          <a:off x="12814300" y="5936016"/>
          <a:ext cx="889000" cy="44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54120</xdr:rowOff>
    </xdr:from>
    <xdr:to>
      <xdr:col>85</xdr:col>
      <xdr:colOff>177800</xdr:colOff>
      <xdr:row>36</xdr:row>
      <xdr:rowOff>155720</xdr:rowOff>
    </xdr:to>
    <xdr:sp macro="" textlink="">
      <xdr:nvSpPr>
        <xdr:cNvPr id="547" name="楕円 546"/>
        <xdr:cNvSpPr/>
      </xdr:nvSpPr>
      <xdr:spPr>
        <a:xfrm>
          <a:off x="16268700" y="62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32547</xdr:rowOff>
    </xdr:from>
    <xdr:ext cx="534377" cy="259045"/>
    <xdr:sp macro="" textlink="">
      <xdr:nvSpPr>
        <xdr:cNvPr id="548" name="消防費該当値テキスト"/>
        <xdr:cNvSpPr txBox="1"/>
      </xdr:nvSpPr>
      <xdr:spPr>
        <a:xfrm>
          <a:off x="16370300" y="62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154051</xdr:rowOff>
    </xdr:from>
    <xdr:to>
      <xdr:col>81</xdr:col>
      <xdr:colOff>101600</xdr:colOff>
      <xdr:row>36</xdr:row>
      <xdr:rowOff>84201</xdr:rowOff>
    </xdr:to>
    <xdr:sp macro="" textlink="">
      <xdr:nvSpPr>
        <xdr:cNvPr id="549" name="楕円 548"/>
        <xdr:cNvSpPr/>
      </xdr:nvSpPr>
      <xdr:spPr>
        <a:xfrm>
          <a:off x="154305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75328</xdr:rowOff>
    </xdr:from>
    <xdr:ext cx="534377" cy="259045"/>
    <xdr:sp macro="" textlink="">
      <xdr:nvSpPr>
        <xdr:cNvPr id="550" name="テキスト ボックス 549"/>
        <xdr:cNvSpPr txBox="1"/>
      </xdr:nvSpPr>
      <xdr:spPr>
        <a:xfrm>
          <a:off x="15214111" y="62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152581</xdr:rowOff>
    </xdr:from>
    <xdr:to>
      <xdr:col>76</xdr:col>
      <xdr:colOff>165100</xdr:colOff>
      <xdr:row>36</xdr:row>
      <xdr:rowOff>82731</xdr:rowOff>
    </xdr:to>
    <xdr:sp macro="" textlink="">
      <xdr:nvSpPr>
        <xdr:cNvPr id="551" name="楕円 550"/>
        <xdr:cNvSpPr/>
      </xdr:nvSpPr>
      <xdr:spPr>
        <a:xfrm>
          <a:off x="14541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73858</xdr:rowOff>
    </xdr:from>
    <xdr:ext cx="534377" cy="259045"/>
    <xdr:sp macro="" textlink="">
      <xdr:nvSpPr>
        <xdr:cNvPr id="552" name="テキスト ボックス 551"/>
        <xdr:cNvSpPr txBox="1"/>
      </xdr:nvSpPr>
      <xdr:spPr>
        <a:xfrm>
          <a:off x="14325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55916</xdr:rowOff>
    </xdr:from>
    <xdr:to>
      <xdr:col>72</xdr:col>
      <xdr:colOff>38100</xdr:colOff>
      <xdr:row>34</xdr:row>
      <xdr:rowOff>157516</xdr:rowOff>
    </xdr:to>
    <xdr:sp macro="" textlink="">
      <xdr:nvSpPr>
        <xdr:cNvPr id="553" name="楕円 552"/>
        <xdr:cNvSpPr/>
      </xdr:nvSpPr>
      <xdr:spPr>
        <a:xfrm>
          <a:off x="13652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148643</xdr:rowOff>
    </xdr:from>
    <xdr:ext cx="534377" cy="259045"/>
    <xdr:sp macro="" textlink="">
      <xdr:nvSpPr>
        <xdr:cNvPr id="554" name="テキスト ボックス 553"/>
        <xdr:cNvSpPr txBox="1"/>
      </xdr:nvSpPr>
      <xdr:spPr>
        <a:xfrm>
          <a:off x="13436111" y="597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162705</xdr:rowOff>
    </xdr:from>
    <xdr:to>
      <xdr:col>67</xdr:col>
      <xdr:colOff>101600</xdr:colOff>
      <xdr:row>37</xdr:row>
      <xdr:rowOff>92855</xdr:rowOff>
    </xdr:to>
    <xdr:sp macro="" textlink="">
      <xdr:nvSpPr>
        <xdr:cNvPr id="555" name="楕円 554"/>
        <xdr:cNvSpPr/>
      </xdr:nvSpPr>
      <xdr:spPr>
        <a:xfrm>
          <a:off x="12763500" y="63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83982</xdr:rowOff>
    </xdr:from>
    <xdr:ext cx="534377" cy="259045"/>
    <xdr:sp macro="" textlink="">
      <xdr:nvSpPr>
        <xdr:cNvPr id="556" name="テキスト ボックス 555"/>
        <xdr:cNvSpPr txBox="1"/>
      </xdr:nvSpPr>
      <xdr:spPr>
        <a:xfrm>
          <a:off x="12547111" y="64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70045</xdr:rowOff>
    </xdr:from>
    <xdr:to>
      <xdr:col>85</xdr:col>
      <xdr:colOff>127000</xdr:colOff>
      <xdr:row>58</xdr:row>
      <xdr:rowOff>124384</xdr:rowOff>
    </xdr:to>
    <xdr:cxnSp macro="">
      <xdr:nvCxnSpPr>
        <xdr:cNvPr id="584" name="直線コネクタ 583"/>
        <xdr:cNvCxnSpPr/>
      </xdr:nvCxnSpPr>
      <xdr:spPr>
        <a:xfrm>
          <a:off x="15481300" y="10014145"/>
          <a:ext cx="838200" cy="5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119035</xdr:rowOff>
    </xdr:from>
    <xdr:to>
      <xdr:col>81</xdr:col>
      <xdr:colOff>50800</xdr:colOff>
      <xdr:row>58</xdr:row>
      <xdr:rowOff>70045</xdr:rowOff>
    </xdr:to>
    <xdr:cxnSp macro="">
      <xdr:nvCxnSpPr>
        <xdr:cNvPr id="587" name="直線コネクタ 586"/>
        <xdr:cNvCxnSpPr/>
      </xdr:nvCxnSpPr>
      <xdr:spPr>
        <a:xfrm>
          <a:off x="14592300" y="9891685"/>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119035</xdr:rowOff>
    </xdr:from>
    <xdr:to>
      <xdr:col>76</xdr:col>
      <xdr:colOff>114300</xdr:colOff>
      <xdr:row>58</xdr:row>
      <xdr:rowOff>56421</xdr:rowOff>
    </xdr:to>
    <xdr:cxnSp macro="">
      <xdr:nvCxnSpPr>
        <xdr:cNvPr id="590" name="直線コネクタ 589"/>
        <xdr:cNvCxnSpPr/>
      </xdr:nvCxnSpPr>
      <xdr:spPr>
        <a:xfrm flipV="1">
          <a:off x="13703300" y="9891685"/>
          <a:ext cx="889000" cy="10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132343</xdr:rowOff>
    </xdr:from>
    <xdr:ext cx="534377" cy="259045"/>
    <xdr:sp macro="" textlink="">
      <xdr:nvSpPr>
        <xdr:cNvPr id="592" name="テキスト ボックス 591"/>
        <xdr:cNvSpPr txBox="1"/>
      </xdr:nvSpPr>
      <xdr:spPr>
        <a:xfrm>
          <a:off x="14325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113137</xdr:rowOff>
    </xdr:from>
    <xdr:to>
      <xdr:col>71</xdr:col>
      <xdr:colOff>177800</xdr:colOff>
      <xdr:row>58</xdr:row>
      <xdr:rowOff>56421</xdr:rowOff>
    </xdr:to>
    <xdr:cxnSp macro="">
      <xdr:nvCxnSpPr>
        <xdr:cNvPr id="593" name="直線コネクタ 592"/>
        <xdr:cNvCxnSpPr/>
      </xdr:nvCxnSpPr>
      <xdr:spPr>
        <a:xfrm>
          <a:off x="12814300" y="9885787"/>
          <a:ext cx="889000" cy="1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73584</xdr:rowOff>
    </xdr:from>
    <xdr:to>
      <xdr:col>85</xdr:col>
      <xdr:colOff>177800</xdr:colOff>
      <xdr:row>59</xdr:row>
      <xdr:rowOff>3734</xdr:rowOff>
    </xdr:to>
    <xdr:sp macro="" textlink="">
      <xdr:nvSpPr>
        <xdr:cNvPr id="603" name="楕円 602"/>
        <xdr:cNvSpPr/>
      </xdr:nvSpPr>
      <xdr:spPr>
        <a:xfrm>
          <a:off x="162687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159961</xdr:rowOff>
    </xdr:from>
    <xdr:ext cx="534377" cy="259045"/>
    <xdr:sp macro="" textlink="">
      <xdr:nvSpPr>
        <xdr:cNvPr id="604" name="教育費該当値テキスト"/>
        <xdr:cNvSpPr txBox="1"/>
      </xdr:nvSpPr>
      <xdr:spPr>
        <a:xfrm>
          <a:off x="16370300" y="99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19245</xdr:rowOff>
    </xdr:from>
    <xdr:to>
      <xdr:col>81</xdr:col>
      <xdr:colOff>101600</xdr:colOff>
      <xdr:row>58</xdr:row>
      <xdr:rowOff>120845</xdr:rowOff>
    </xdr:to>
    <xdr:sp macro="" textlink="">
      <xdr:nvSpPr>
        <xdr:cNvPr id="605" name="楕円 604"/>
        <xdr:cNvSpPr/>
      </xdr:nvSpPr>
      <xdr:spPr>
        <a:xfrm>
          <a:off x="15430500" y="99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111972</xdr:rowOff>
    </xdr:from>
    <xdr:ext cx="534377" cy="259045"/>
    <xdr:sp macro="" textlink="">
      <xdr:nvSpPr>
        <xdr:cNvPr id="606" name="テキスト ボックス 605"/>
        <xdr:cNvSpPr txBox="1"/>
      </xdr:nvSpPr>
      <xdr:spPr>
        <a:xfrm>
          <a:off x="15214111" y="100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68235</xdr:rowOff>
    </xdr:from>
    <xdr:to>
      <xdr:col>76</xdr:col>
      <xdr:colOff>165100</xdr:colOff>
      <xdr:row>57</xdr:row>
      <xdr:rowOff>169835</xdr:rowOff>
    </xdr:to>
    <xdr:sp macro="" textlink="">
      <xdr:nvSpPr>
        <xdr:cNvPr id="607" name="楕円 606"/>
        <xdr:cNvSpPr/>
      </xdr:nvSpPr>
      <xdr:spPr>
        <a:xfrm>
          <a:off x="14541500" y="98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160962</xdr:rowOff>
    </xdr:from>
    <xdr:ext cx="534377" cy="259045"/>
    <xdr:sp macro="" textlink="">
      <xdr:nvSpPr>
        <xdr:cNvPr id="608" name="テキスト ボックス 607"/>
        <xdr:cNvSpPr txBox="1"/>
      </xdr:nvSpPr>
      <xdr:spPr>
        <a:xfrm>
          <a:off x="14325111" y="99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5621</xdr:rowOff>
    </xdr:from>
    <xdr:to>
      <xdr:col>72</xdr:col>
      <xdr:colOff>38100</xdr:colOff>
      <xdr:row>58</xdr:row>
      <xdr:rowOff>107221</xdr:rowOff>
    </xdr:to>
    <xdr:sp macro="" textlink="">
      <xdr:nvSpPr>
        <xdr:cNvPr id="609" name="楕円 608"/>
        <xdr:cNvSpPr/>
      </xdr:nvSpPr>
      <xdr:spPr>
        <a:xfrm>
          <a:off x="13652500" y="99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98348</xdr:rowOff>
    </xdr:from>
    <xdr:ext cx="534377" cy="259045"/>
    <xdr:sp macro="" textlink="">
      <xdr:nvSpPr>
        <xdr:cNvPr id="610" name="テキスト ボックス 609"/>
        <xdr:cNvSpPr txBox="1"/>
      </xdr:nvSpPr>
      <xdr:spPr>
        <a:xfrm>
          <a:off x="13436111" y="100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62337</xdr:rowOff>
    </xdr:from>
    <xdr:to>
      <xdr:col>67</xdr:col>
      <xdr:colOff>101600</xdr:colOff>
      <xdr:row>57</xdr:row>
      <xdr:rowOff>163937</xdr:rowOff>
    </xdr:to>
    <xdr:sp macro="" textlink="">
      <xdr:nvSpPr>
        <xdr:cNvPr id="611" name="楕円 610"/>
        <xdr:cNvSpPr/>
      </xdr:nvSpPr>
      <xdr:spPr>
        <a:xfrm>
          <a:off x="12763500" y="983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155064</xdr:rowOff>
    </xdr:from>
    <xdr:ext cx="534377" cy="259045"/>
    <xdr:sp macro="" textlink="">
      <xdr:nvSpPr>
        <xdr:cNvPr id="612" name="テキスト ボックス 611"/>
        <xdr:cNvSpPr txBox="1"/>
      </xdr:nvSpPr>
      <xdr:spPr>
        <a:xfrm>
          <a:off x="12547111" y="992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137230</xdr:rowOff>
    </xdr:from>
    <xdr:to>
      <xdr:col>71</xdr:col>
      <xdr:colOff>177800</xdr:colOff>
      <xdr:row>78</xdr:row>
      <xdr:rowOff>139700</xdr:rowOff>
    </xdr:to>
    <xdr:cxnSp macro="">
      <xdr:nvCxnSpPr>
        <xdr:cNvPr id="648" name="直線コネクタ 647"/>
        <xdr:cNvCxnSpPr/>
      </xdr:nvCxnSpPr>
      <xdr:spPr>
        <a:xfrm>
          <a:off x="12814300" y="13510330"/>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86430</xdr:rowOff>
    </xdr:from>
    <xdr:to>
      <xdr:col>67</xdr:col>
      <xdr:colOff>101600</xdr:colOff>
      <xdr:row>79</xdr:row>
      <xdr:rowOff>16580</xdr:rowOff>
    </xdr:to>
    <xdr:sp macro="" textlink="">
      <xdr:nvSpPr>
        <xdr:cNvPr id="666" name="楕円 665"/>
        <xdr:cNvSpPr/>
      </xdr:nvSpPr>
      <xdr:spPr>
        <a:xfrm>
          <a:off x="12763500" y="134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7707</xdr:rowOff>
    </xdr:from>
    <xdr:ext cx="313932" cy="259045"/>
    <xdr:sp macro="" textlink="">
      <xdr:nvSpPr>
        <xdr:cNvPr id="667" name="テキスト ボックス 666"/>
        <xdr:cNvSpPr txBox="1"/>
      </xdr:nvSpPr>
      <xdr:spPr>
        <a:xfrm>
          <a:off x="12657333" y="13552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110874</xdr:rowOff>
    </xdr:from>
    <xdr:to>
      <xdr:col>85</xdr:col>
      <xdr:colOff>127000</xdr:colOff>
      <xdr:row>97</xdr:row>
      <xdr:rowOff>123217</xdr:rowOff>
    </xdr:to>
    <xdr:cxnSp macro="">
      <xdr:nvCxnSpPr>
        <xdr:cNvPr id="695" name="直線コネクタ 694"/>
        <xdr:cNvCxnSpPr/>
      </xdr:nvCxnSpPr>
      <xdr:spPr>
        <a:xfrm>
          <a:off x="15481300" y="16741524"/>
          <a:ext cx="8382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79032</xdr:rowOff>
    </xdr:from>
    <xdr:ext cx="534377" cy="259045"/>
    <xdr:sp macro="" textlink="">
      <xdr:nvSpPr>
        <xdr:cNvPr id="696" name="公債費平均値テキスト"/>
        <xdr:cNvSpPr txBox="1"/>
      </xdr:nvSpPr>
      <xdr:spPr>
        <a:xfrm>
          <a:off x="16370300" y="16709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110874</xdr:rowOff>
    </xdr:from>
    <xdr:to>
      <xdr:col>81</xdr:col>
      <xdr:colOff>50800</xdr:colOff>
      <xdr:row>97</xdr:row>
      <xdr:rowOff>120749</xdr:rowOff>
    </xdr:to>
    <xdr:cxnSp macro="">
      <xdr:nvCxnSpPr>
        <xdr:cNvPr id="698" name="直線コネクタ 697"/>
        <xdr:cNvCxnSpPr/>
      </xdr:nvCxnSpPr>
      <xdr:spPr>
        <a:xfrm flipV="1">
          <a:off x="14592300" y="16741524"/>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22818</xdr:rowOff>
    </xdr:from>
    <xdr:ext cx="534377" cy="259045"/>
    <xdr:sp macro="" textlink="">
      <xdr:nvSpPr>
        <xdr:cNvPr id="700" name="テキスト ボックス 699"/>
        <xdr:cNvSpPr txBox="1"/>
      </xdr:nvSpPr>
      <xdr:spPr>
        <a:xfrm>
          <a:off x="15214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116656</xdr:rowOff>
    </xdr:from>
    <xdr:to>
      <xdr:col>76</xdr:col>
      <xdr:colOff>114300</xdr:colOff>
      <xdr:row>97</xdr:row>
      <xdr:rowOff>120749</xdr:rowOff>
    </xdr:to>
    <xdr:cxnSp macro="">
      <xdr:nvCxnSpPr>
        <xdr:cNvPr id="701" name="直線コネクタ 700"/>
        <xdr:cNvCxnSpPr/>
      </xdr:nvCxnSpPr>
      <xdr:spPr>
        <a:xfrm>
          <a:off x="13703300" y="16747306"/>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116656</xdr:rowOff>
    </xdr:from>
    <xdr:to>
      <xdr:col>71</xdr:col>
      <xdr:colOff>177800</xdr:colOff>
      <xdr:row>97</xdr:row>
      <xdr:rowOff>122417</xdr:rowOff>
    </xdr:to>
    <xdr:cxnSp macro="">
      <xdr:nvCxnSpPr>
        <xdr:cNvPr id="704" name="直線コネクタ 703"/>
        <xdr:cNvCxnSpPr/>
      </xdr:nvCxnSpPr>
      <xdr:spPr>
        <a:xfrm flipV="1">
          <a:off x="12814300" y="1674730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72417</xdr:rowOff>
    </xdr:from>
    <xdr:to>
      <xdr:col>85</xdr:col>
      <xdr:colOff>177800</xdr:colOff>
      <xdr:row>98</xdr:row>
      <xdr:rowOff>2567</xdr:rowOff>
    </xdr:to>
    <xdr:sp macro="" textlink="">
      <xdr:nvSpPr>
        <xdr:cNvPr id="714" name="楕円 713"/>
        <xdr:cNvSpPr/>
      </xdr:nvSpPr>
      <xdr:spPr>
        <a:xfrm>
          <a:off x="16268700" y="167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95294</xdr:rowOff>
    </xdr:from>
    <xdr:ext cx="534377" cy="259045"/>
    <xdr:sp macro="" textlink="">
      <xdr:nvSpPr>
        <xdr:cNvPr id="715" name="公債費該当値テキスト"/>
        <xdr:cNvSpPr txBox="1"/>
      </xdr:nvSpPr>
      <xdr:spPr>
        <a:xfrm>
          <a:off x="16370300" y="165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60074</xdr:rowOff>
    </xdr:from>
    <xdr:to>
      <xdr:col>81</xdr:col>
      <xdr:colOff>101600</xdr:colOff>
      <xdr:row>97</xdr:row>
      <xdr:rowOff>161674</xdr:rowOff>
    </xdr:to>
    <xdr:sp macro="" textlink="">
      <xdr:nvSpPr>
        <xdr:cNvPr id="716" name="楕円 715"/>
        <xdr:cNvSpPr/>
      </xdr:nvSpPr>
      <xdr:spPr>
        <a:xfrm>
          <a:off x="15430500" y="166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6751</xdr:rowOff>
    </xdr:from>
    <xdr:ext cx="534377" cy="259045"/>
    <xdr:sp macro="" textlink="">
      <xdr:nvSpPr>
        <xdr:cNvPr id="717" name="テキスト ボックス 716"/>
        <xdr:cNvSpPr txBox="1"/>
      </xdr:nvSpPr>
      <xdr:spPr>
        <a:xfrm>
          <a:off x="15214111" y="164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69949</xdr:rowOff>
    </xdr:from>
    <xdr:to>
      <xdr:col>76</xdr:col>
      <xdr:colOff>165100</xdr:colOff>
      <xdr:row>98</xdr:row>
      <xdr:rowOff>99</xdr:rowOff>
    </xdr:to>
    <xdr:sp macro="" textlink="">
      <xdr:nvSpPr>
        <xdr:cNvPr id="718" name="楕円 717"/>
        <xdr:cNvSpPr/>
      </xdr:nvSpPr>
      <xdr:spPr>
        <a:xfrm>
          <a:off x="14541500" y="167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162676</xdr:rowOff>
    </xdr:from>
    <xdr:ext cx="534377" cy="259045"/>
    <xdr:sp macro="" textlink="">
      <xdr:nvSpPr>
        <xdr:cNvPr id="719" name="テキスト ボックス 718"/>
        <xdr:cNvSpPr txBox="1"/>
      </xdr:nvSpPr>
      <xdr:spPr>
        <a:xfrm>
          <a:off x="14325111" y="167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65856</xdr:rowOff>
    </xdr:from>
    <xdr:to>
      <xdr:col>72</xdr:col>
      <xdr:colOff>38100</xdr:colOff>
      <xdr:row>97</xdr:row>
      <xdr:rowOff>167456</xdr:rowOff>
    </xdr:to>
    <xdr:sp macro="" textlink="">
      <xdr:nvSpPr>
        <xdr:cNvPr id="720" name="楕円 719"/>
        <xdr:cNvSpPr/>
      </xdr:nvSpPr>
      <xdr:spPr>
        <a:xfrm>
          <a:off x="13652500" y="166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158583</xdr:rowOff>
    </xdr:from>
    <xdr:ext cx="534377" cy="259045"/>
    <xdr:sp macro="" textlink="">
      <xdr:nvSpPr>
        <xdr:cNvPr id="721" name="テキスト ボックス 720"/>
        <xdr:cNvSpPr txBox="1"/>
      </xdr:nvSpPr>
      <xdr:spPr>
        <a:xfrm>
          <a:off x="13436111" y="167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71617</xdr:rowOff>
    </xdr:from>
    <xdr:to>
      <xdr:col>67</xdr:col>
      <xdr:colOff>101600</xdr:colOff>
      <xdr:row>98</xdr:row>
      <xdr:rowOff>1767</xdr:rowOff>
    </xdr:to>
    <xdr:sp macro="" textlink="">
      <xdr:nvSpPr>
        <xdr:cNvPr id="722" name="楕円 721"/>
        <xdr:cNvSpPr/>
      </xdr:nvSpPr>
      <xdr:spPr>
        <a:xfrm>
          <a:off x="12763500" y="167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164344</xdr:rowOff>
    </xdr:from>
    <xdr:ext cx="534377" cy="259045"/>
    <xdr:sp macro="" textlink="">
      <xdr:nvSpPr>
        <xdr:cNvPr id="723" name="テキスト ボックス 722"/>
        <xdr:cNvSpPr txBox="1"/>
      </xdr:nvSpPr>
      <xdr:spPr>
        <a:xfrm>
          <a:off x="12547111" y="167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民生費は原市保育所複合施設整備事業費の減などにより、前年度に比べ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121,220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総務費は文化センター大規模改造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耐震補強</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事業費の増などにより、前年度に比べ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％増加しているが、類似団体平均より低い水準で推移している。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労働費は業務をシルバー人材センターに優先的に委託していることなどから、類似団体平均と比較し高い水準で推移している。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財政調整基金残高は</a:t>
          </a:r>
          <a:r>
            <a:rPr kumimoji="1" lang="en-US" altLang="ja-JP" sz="1200">
              <a:solidFill>
                <a:sysClr val="windowText" lastClr="000000"/>
              </a:solidFill>
              <a:latin typeface="ＭＳ ゴシック" pitchFamily="49" charset="-128"/>
              <a:ea typeface="ＭＳ ゴシック" pitchFamily="49" charset="-128"/>
            </a:rPr>
            <a:t>3,901</a:t>
          </a:r>
          <a:r>
            <a:rPr kumimoji="1" lang="ja-JP" altLang="en-US" sz="1200">
              <a:solidFill>
                <a:sysClr val="windowText" lastClr="000000"/>
              </a:solidFill>
              <a:latin typeface="ＭＳ ゴシック" pitchFamily="49" charset="-128"/>
              <a:ea typeface="ＭＳ ゴシック" pitchFamily="49" charset="-128"/>
            </a:rPr>
            <a:t>百万円で、対前年度比</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百万円の増となったものの、個人市民税所得割の増等により標準財政規模が増加したことで、対前年度比</a:t>
          </a:r>
          <a:r>
            <a:rPr kumimoji="1" lang="en-US" altLang="ja-JP" sz="1200">
              <a:solidFill>
                <a:sysClr val="windowText" lastClr="000000"/>
              </a:solidFill>
              <a:latin typeface="ＭＳ ゴシック" pitchFamily="49" charset="-128"/>
              <a:ea typeface="ＭＳ ゴシック" pitchFamily="49" charset="-128"/>
            </a:rPr>
            <a:t>0.08</a:t>
          </a:r>
          <a:r>
            <a:rPr kumimoji="1" lang="ja-JP" altLang="en-US" sz="1200">
              <a:solidFill>
                <a:sysClr val="windowText" lastClr="000000"/>
              </a:solidFill>
              <a:latin typeface="ＭＳ ゴシック" pitchFamily="49" charset="-128"/>
              <a:ea typeface="ＭＳ ゴシック" pitchFamily="49" charset="-128"/>
            </a:rPr>
            <a:t>ポイントの減となった。</a:t>
          </a:r>
        </a:p>
        <a:p>
          <a:r>
            <a:rPr kumimoji="1" lang="ja-JP" altLang="en-US" sz="1200">
              <a:solidFill>
                <a:sysClr val="windowText" lastClr="000000"/>
              </a:solidFill>
              <a:latin typeface="ＭＳ ゴシック" pitchFamily="49" charset="-128"/>
              <a:ea typeface="ＭＳ ゴシック" pitchFamily="49" charset="-128"/>
            </a:rPr>
            <a:t>　実質収支は、歳入総額が前年度に比べ</a:t>
          </a:r>
          <a:r>
            <a:rPr kumimoji="1" lang="en-US" altLang="ja-JP" sz="1200">
              <a:solidFill>
                <a:sysClr val="windowText" lastClr="000000"/>
              </a:solidFill>
              <a:latin typeface="ＭＳ ゴシック" pitchFamily="49" charset="-128"/>
              <a:ea typeface="ＭＳ ゴシック" pitchFamily="49" charset="-128"/>
            </a:rPr>
            <a:t>73</a:t>
          </a:r>
          <a:r>
            <a:rPr kumimoji="1" lang="ja-JP" altLang="en-US" sz="1200">
              <a:solidFill>
                <a:sysClr val="windowText" lastClr="000000"/>
              </a:solidFill>
              <a:latin typeface="ＭＳ ゴシック" pitchFamily="49" charset="-128"/>
              <a:ea typeface="ＭＳ ゴシック" pitchFamily="49" charset="-128"/>
            </a:rPr>
            <a:t>百万円減少した一方で、歳出総額が前年度に比べ</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8,851</a:t>
          </a:r>
          <a:r>
            <a:rPr kumimoji="1" lang="ja-JP" altLang="en-US" sz="1200">
              <a:solidFill>
                <a:sysClr val="windowText" lastClr="000000"/>
              </a:solidFill>
              <a:latin typeface="ＭＳ ゴシック" pitchFamily="49" charset="-128"/>
              <a:ea typeface="ＭＳ ゴシック" pitchFamily="49" charset="-128"/>
            </a:rPr>
            <a:t>万円増加したため、対前年度比</a:t>
          </a:r>
          <a:r>
            <a:rPr kumimoji="1" lang="en-US" altLang="ja-JP" sz="1200">
              <a:solidFill>
                <a:sysClr val="windowText" lastClr="000000"/>
              </a:solidFill>
              <a:latin typeface="ＭＳ ゴシック" pitchFamily="49" charset="-128"/>
              <a:ea typeface="ＭＳ ゴシック" pitchFamily="49" charset="-128"/>
            </a:rPr>
            <a:t>0.31</a:t>
          </a:r>
          <a:r>
            <a:rPr kumimoji="1" lang="ja-JP" altLang="en-US" sz="1200">
              <a:solidFill>
                <a:sysClr val="windowText" lastClr="000000"/>
              </a:solidFill>
              <a:latin typeface="ＭＳ ゴシック" pitchFamily="49" charset="-128"/>
              <a:ea typeface="ＭＳ ゴシック" pitchFamily="49" charset="-128"/>
            </a:rPr>
            <a:t>ポイントの減となった。</a:t>
          </a:r>
        </a:p>
        <a:p>
          <a:r>
            <a:rPr kumimoji="1" lang="ja-JP" altLang="en-US" sz="1200">
              <a:solidFill>
                <a:sysClr val="windowText" lastClr="000000"/>
              </a:solidFill>
              <a:latin typeface="ＭＳ ゴシック" pitchFamily="49" charset="-128"/>
              <a:ea typeface="ＭＳ ゴシック" pitchFamily="49" charset="-128"/>
            </a:rPr>
            <a:t>　引き続き、平成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年度に策定した</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財政規律ガイドライン</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に基づき、予算編成及び予算執行に留意し、未来へつなぐ財政基盤を確立していく。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埼玉県上尾市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個人市民税所得割の増等により標準財政規模が増加したこと等により、標準財政規模に占める実質収支の割合は減少しているが、すべての会計において赤字はない。</a:t>
          </a:r>
        </a:p>
        <a:p>
          <a:r>
            <a:rPr kumimoji="1" lang="ja-JP" altLang="en-US" sz="1400">
              <a:solidFill>
                <a:sysClr val="windowText" lastClr="000000"/>
              </a:solidFill>
              <a:latin typeface="ＭＳ ゴシック" pitchFamily="49" charset="-128"/>
              <a:ea typeface="ＭＳ ゴシック" pitchFamily="49" charset="-128"/>
            </a:rPr>
            <a:t>　引き続き、健全化に努めていく。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194_&#19978;&#23614;&#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25.2</v>
          </cell>
        </row>
        <row r="53">
          <cell r="CN53">
            <v>64.900000000000006</v>
          </cell>
        </row>
        <row r="55">
          <cell r="AN55" t="str">
            <v>類似団体内平均値</v>
          </cell>
          <cell r="CN55">
            <v>16.600000000000001</v>
          </cell>
        </row>
        <row r="57">
          <cell r="CN57">
            <v>58.6</v>
          </cell>
        </row>
        <row r="72">
          <cell r="BP72" t="str">
            <v>H25</v>
          </cell>
          <cell r="BX72" t="str">
            <v>H26</v>
          </cell>
          <cell r="CF72" t="str">
            <v>H27</v>
          </cell>
          <cell r="CN72" t="str">
            <v>H28</v>
          </cell>
          <cell r="CV72" t="str">
            <v>H29</v>
          </cell>
        </row>
        <row r="73">
          <cell r="AN73" t="str">
            <v>当該団体値</v>
          </cell>
          <cell r="BP73">
            <v>46.4</v>
          </cell>
          <cell r="BX73">
            <v>34.9</v>
          </cell>
          <cell r="CF73">
            <v>29.4</v>
          </cell>
          <cell r="CN73">
            <v>25.2</v>
          </cell>
          <cell r="CV73">
            <v>24</v>
          </cell>
        </row>
        <row r="75">
          <cell r="BP75">
            <v>4.9000000000000004</v>
          </cell>
          <cell r="BX75">
            <v>4</v>
          </cell>
          <cell r="CF75">
            <v>4</v>
          </cell>
          <cell r="CN75">
            <v>4</v>
          </cell>
          <cell r="CV75">
            <v>4.4000000000000004</v>
          </cell>
        </row>
        <row r="77">
          <cell r="AN77" t="str">
            <v>類似団体内平均値</v>
          </cell>
          <cell r="BP77">
            <v>32.6</v>
          </cell>
          <cell r="BX77">
            <v>30.5</v>
          </cell>
          <cell r="CF77">
            <v>25.4</v>
          </cell>
          <cell r="CN77">
            <v>16.600000000000001</v>
          </cell>
          <cell r="CV77">
            <v>17.399999999999999</v>
          </cell>
        </row>
        <row r="79">
          <cell r="BP79">
            <v>5.9</v>
          </cell>
          <cell r="BX79">
            <v>5.2</v>
          </cell>
          <cell r="CF79">
            <v>4.8</v>
          </cell>
          <cell r="CN79">
            <v>3.6</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63340303</v>
      </c>
      <c r="BO4" s="372"/>
      <c r="BP4" s="372"/>
      <c r="BQ4" s="372"/>
      <c r="BR4" s="372"/>
      <c r="BS4" s="372"/>
      <c r="BT4" s="372"/>
      <c r="BU4" s="373"/>
      <c r="BV4" s="371">
        <v>63423418</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5.2</v>
      </c>
      <c r="CU4" s="378"/>
      <c r="CV4" s="378"/>
      <c r="CW4" s="378"/>
      <c r="CX4" s="378"/>
      <c r="CY4" s="378"/>
      <c r="CZ4" s="378"/>
      <c r="DA4" s="379"/>
      <c r="DB4" s="377">
        <v>5.5</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61126577</v>
      </c>
      <c r="BO5" s="409"/>
      <c r="BP5" s="409"/>
      <c r="BQ5" s="409"/>
      <c r="BR5" s="409"/>
      <c r="BS5" s="409"/>
      <c r="BT5" s="409"/>
      <c r="BU5" s="410"/>
      <c r="BV5" s="408">
        <v>60748088</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95.4</v>
      </c>
      <c r="CU5" s="406"/>
      <c r="CV5" s="406"/>
      <c r="CW5" s="406"/>
      <c r="CX5" s="406"/>
      <c r="CY5" s="406"/>
      <c r="CZ5" s="406"/>
      <c r="DA5" s="407"/>
      <c r="DB5" s="405">
        <v>95.8</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2213726</v>
      </c>
      <c r="BO6" s="409"/>
      <c r="BP6" s="409"/>
      <c r="BQ6" s="409"/>
      <c r="BR6" s="409"/>
      <c r="BS6" s="409"/>
      <c r="BT6" s="409"/>
      <c r="BU6" s="410"/>
      <c r="BV6" s="408">
        <v>2675330</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102.4</v>
      </c>
      <c r="CU6" s="446"/>
      <c r="CV6" s="446"/>
      <c r="CW6" s="446"/>
      <c r="CX6" s="446"/>
      <c r="CY6" s="446"/>
      <c r="CZ6" s="446"/>
      <c r="DA6" s="447"/>
      <c r="DB6" s="445">
        <v>102.7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249111</v>
      </c>
      <c r="BO7" s="409"/>
      <c r="BP7" s="409"/>
      <c r="BQ7" s="409"/>
      <c r="BR7" s="409"/>
      <c r="BS7" s="409"/>
      <c r="BT7" s="409"/>
      <c r="BU7" s="410"/>
      <c r="BV7" s="408">
        <v>611517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37568451</v>
      </c>
      <c r="CU7" s="409"/>
      <c r="CV7" s="409"/>
      <c r="CW7" s="409"/>
      <c r="CX7" s="409"/>
      <c r="CY7" s="409"/>
      <c r="CZ7" s="409"/>
      <c r="DA7" s="410"/>
      <c r="DB7" s="408">
        <v>37263739</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1964615</v>
      </c>
      <c r="BO8" s="409"/>
      <c r="BP8" s="409"/>
      <c r="BQ8" s="409"/>
      <c r="BR8" s="409"/>
      <c r="BS8" s="409"/>
      <c r="BT8" s="409"/>
      <c r="BU8" s="410"/>
      <c r="BV8" s="408">
        <v>2063813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0.9</v>
      </c>
      <c r="CU8" s="449"/>
      <c r="CV8" s="449"/>
      <c r="CW8" s="449"/>
      <c r="CX8" s="449"/>
      <c r="CY8" s="449"/>
      <c r="CZ8" s="449"/>
      <c r="DA8" s="450"/>
      <c r="DB8" s="448">
        <v>0.9</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225196</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-99198</v>
      </c>
      <c r="BO9" s="409"/>
      <c r="BP9" s="409"/>
      <c r="BQ9" s="409"/>
      <c r="BR9" s="409"/>
      <c r="BS9" s="409"/>
      <c r="BT9" s="409"/>
      <c r="BU9" s="410"/>
      <c r="BV9" s="408">
        <v>-457792</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14.6</v>
      </c>
      <c r="CU9" s="406"/>
      <c r="CV9" s="406"/>
      <c r="CW9" s="406"/>
      <c r="CX9" s="406"/>
      <c r="CY9" s="406"/>
      <c r="CZ9" s="406"/>
      <c r="DA9" s="407"/>
      <c r="DB9" s="405">
        <v>15</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223926</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102</v>
      </c>
      <c r="AV10" s="441"/>
      <c r="AW10" s="441"/>
      <c r="AX10" s="441"/>
      <c r="AY10" s="442" t="s">
        <v>113</v>
      </c>
      <c r="AZ10" s="443"/>
      <c r="BA10" s="443"/>
      <c r="BB10" s="443"/>
      <c r="BC10" s="443"/>
      <c r="BD10" s="443"/>
      <c r="BE10" s="443"/>
      <c r="BF10" s="443"/>
      <c r="BG10" s="443"/>
      <c r="BH10" s="443"/>
      <c r="BI10" s="443"/>
      <c r="BJ10" s="443"/>
      <c r="BK10" s="443"/>
      <c r="BL10" s="443"/>
      <c r="BM10" s="444"/>
      <c r="BN10" s="408">
        <v>2692</v>
      </c>
      <c r="BO10" s="409"/>
      <c r="BP10" s="409"/>
      <c r="BQ10" s="409"/>
      <c r="BR10" s="409"/>
      <c r="BS10" s="409"/>
      <c r="BT10" s="409"/>
      <c r="BU10" s="410"/>
      <c r="BV10" s="408">
        <v>3542</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x14ac:dyDescent="0.15">
      <c r="A12" s="166"/>
      <c r="B12" s="468" t="s">
        <v>122</v>
      </c>
      <c r="C12" s="469"/>
      <c r="D12" s="469"/>
      <c r="E12" s="469"/>
      <c r="F12" s="469"/>
      <c r="G12" s="469"/>
      <c r="H12" s="469"/>
      <c r="I12" s="469"/>
      <c r="J12" s="469"/>
      <c r="K12" s="470"/>
      <c r="L12" s="477" t="s">
        <v>123</v>
      </c>
      <c r="M12" s="478"/>
      <c r="N12" s="478"/>
      <c r="O12" s="478"/>
      <c r="P12" s="478"/>
      <c r="Q12" s="479"/>
      <c r="R12" s="480">
        <v>228480</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225262</v>
      </c>
      <c r="S13" s="490"/>
      <c r="T13" s="490"/>
      <c r="U13" s="490"/>
      <c r="V13" s="491"/>
      <c r="W13" s="424" t="s">
        <v>133</v>
      </c>
      <c r="X13" s="425"/>
      <c r="Y13" s="425"/>
      <c r="Z13" s="425"/>
      <c r="AA13" s="425"/>
      <c r="AB13" s="415"/>
      <c r="AC13" s="459">
        <v>877</v>
      </c>
      <c r="AD13" s="460"/>
      <c r="AE13" s="460"/>
      <c r="AF13" s="460"/>
      <c r="AG13" s="499"/>
      <c r="AH13" s="459">
        <v>938</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-96506</v>
      </c>
      <c r="BO13" s="409"/>
      <c r="BP13" s="409"/>
      <c r="BQ13" s="409"/>
      <c r="BR13" s="409"/>
      <c r="BS13" s="409"/>
      <c r="BT13" s="409"/>
      <c r="BU13" s="410"/>
      <c r="BV13" s="408">
        <v>-454250</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4.4000000000000004</v>
      </c>
      <c r="CU13" s="406"/>
      <c r="CV13" s="406"/>
      <c r="CW13" s="406"/>
      <c r="CX13" s="406"/>
      <c r="CY13" s="406"/>
      <c r="CZ13" s="406"/>
      <c r="DA13" s="407"/>
      <c r="DB13" s="405">
        <v>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228092</v>
      </c>
      <c r="S14" s="490"/>
      <c r="T14" s="490"/>
      <c r="U14" s="490"/>
      <c r="V14" s="491"/>
      <c r="W14" s="398"/>
      <c r="X14" s="399"/>
      <c r="Y14" s="399"/>
      <c r="Z14" s="399"/>
      <c r="AA14" s="399"/>
      <c r="AB14" s="388"/>
      <c r="AC14" s="492">
        <v>0.9</v>
      </c>
      <c r="AD14" s="493"/>
      <c r="AE14" s="493"/>
      <c r="AF14" s="493"/>
      <c r="AG14" s="494"/>
      <c r="AH14" s="492">
        <v>0.9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24</v>
      </c>
      <c r="CU14" s="504"/>
      <c r="CV14" s="504"/>
      <c r="CW14" s="504"/>
      <c r="CX14" s="504"/>
      <c r="CY14" s="504"/>
      <c r="CZ14" s="504"/>
      <c r="DA14" s="505"/>
      <c r="DB14" s="503">
        <v>25.2</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225211</v>
      </c>
      <c r="S15" s="490"/>
      <c r="T15" s="490"/>
      <c r="U15" s="490"/>
      <c r="V15" s="491"/>
      <c r="W15" s="424" t="s">
        <v>141</v>
      </c>
      <c r="X15" s="425"/>
      <c r="Y15" s="425"/>
      <c r="Z15" s="425"/>
      <c r="AA15" s="425"/>
      <c r="AB15" s="415"/>
      <c r="AC15" s="459">
        <v>23989</v>
      </c>
      <c r="AD15" s="460"/>
      <c r="AE15" s="460"/>
      <c r="AF15" s="460"/>
      <c r="AG15" s="499"/>
      <c r="AH15" s="459">
        <v>24346</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25165136</v>
      </c>
      <c r="BO15" s="372"/>
      <c r="BP15" s="372"/>
      <c r="BQ15" s="372"/>
      <c r="BR15" s="372"/>
      <c r="BS15" s="372"/>
      <c r="BT15" s="372"/>
      <c r="BU15" s="373"/>
      <c r="BV15" s="371">
        <v>25059019</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23.3</v>
      </c>
      <c r="AD16" s="493"/>
      <c r="AE16" s="493"/>
      <c r="AF16" s="493"/>
      <c r="AG16" s="494"/>
      <c r="AH16" s="492">
        <v>23.9</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27886770</v>
      </c>
      <c r="BO16" s="409"/>
      <c r="BP16" s="409"/>
      <c r="BQ16" s="409"/>
      <c r="BR16" s="409"/>
      <c r="BS16" s="409"/>
      <c r="BT16" s="409"/>
      <c r="BU16" s="410"/>
      <c r="BV16" s="408">
        <v>27765453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78036</v>
      </c>
      <c r="AD17" s="460"/>
      <c r="AE17" s="460"/>
      <c r="AF17" s="460"/>
      <c r="AG17" s="499"/>
      <c r="AH17" s="459">
        <v>76568</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32176064</v>
      </c>
      <c r="BO17" s="409"/>
      <c r="BP17" s="409"/>
      <c r="BQ17" s="409"/>
      <c r="BR17" s="409"/>
      <c r="BS17" s="409"/>
      <c r="BT17" s="409"/>
      <c r="BU17" s="410"/>
      <c r="BV17" s="408">
        <v>32059893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45.51</v>
      </c>
      <c r="M18" s="521"/>
      <c r="N18" s="521"/>
      <c r="O18" s="521"/>
      <c r="P18" s="521"/>
      <c r="Q18" s="521"/>
      <c r="R18" s="522"/>
      <c r="S18" s="522"/>
      <c r="T18" s="522"/>
      <c r="U18" s="522"/>
      <c r="V18" s="523"/>
      <c r="W18" s="426"/>
      <c r="X18" s="427"/>
      <c r="Y18" s="427"/>
      <c r="Z18" s="427"/>
      <c r="AA18" s="427"/>
      <c r="AB18" s="418"/>
      <c r="AC18" s="524">
        <v>75.8</v>
      </c>
      <c r="AD18" s="525"/>
      <c r="AE18" s="525"/>
      <c r="AF18" s="525"/>
      <c r="AG18" s="526"/>
      <c r="AH18" s="524">
        <v>75.2</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37091323</v>
      </c>
      <c r="BO18" s="409"/>
      <c r="BP18" s="409"/>
      <c r="BQ18" s="409"/>
      <c r="BR18" s="409"/>
      <c r="BS18" s="409"/>
      <c r="BT18" s="409"/>
      <c r="BU18" s="410"/>
      <c r="BV18" s="408">
        <v>36194266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4948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43866582</v>
      </c>
      <c r="BO19" s="409"/>
      <c r="BP19" s="409"/>
      <c r="BQ19" s="409"/>
      <c r="BR19" s="409"/>
      <c r="BS19" s="409"/>
      <c r="BT19" s="409"/>
      <c r="BU19" s="410"/>
      <c r="BV19" s="408">
        <v>43611773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91399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60310898</v>
      </c>
      <c r="BO23" s="409"/>
      <c r="BP23" s="409"/>
      <c r="BQ23" s="409"/>
      <c r="BR23" s="409"/>
      <c r="BS23" s="409"/>
      <c r="BT23" s="409"/>
      <c r="BU23" s="410"/>
      <c r="BV23" s="408">
        <v>60209503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9000</v>
      </c>
      <c r="R24" s="460"/>
      <c r="S24" s="460"/>
      <c r="T24" s="460"/>
      <c r="U24" s="460"/>
      <c r="V24" s="499"/>
      <c r="W24" s="558"/>
      <c r="X24" s="546"/>
      <c r="Y24" s="547"/>
      <c r="Z24" s="458" t="s">
        <v>165</v>
      </c>
      <c r="AA24" s="438"/>
      <c r="AB24" s="438"/>
      <c r="AC24" s="438"/>
      <c r="AD24" s="438"/>
      <c r="AE24" s="438"/>
      <c r="AF24" s="438"/>
      <c r="AG24" s="439"/>
      <c r="AH24" s="459">
        <v>1272</v>
      </c>
      <c r="AI24" s="460"/>
      <c r="AJ24" s="460"/>
      <c r="AK24" s="460"/>
      <c r="AL24" s="499"/>
      <c r="AM24" s="459">
        <v>3978816</v>
      </c>
      <c r="AN24" s="460"/>
      <c r="AO24" s="460"/>
      <c r="AP24" s="460"/>
      <c r="AQ24" s="460"/>
      <c r="AR24" s="499"/>
      <c r="AS24" s="459">
        <v>3128</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39858128</v>
      </c>
      <c r="BO24" s="409"/>
      <c r="BP24" s="409"/>
      <c r="BQ24" s="409"/>
      <c r="BR24" s="409"/>
      <c r="BS24" s="409"/>
      <c r="BT24" s="409"/>
      <c r="BU24" s="410"/>
      <c r="BV24" s="408">
        <v>39075707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7500</v>
      </c>
      <c r="R25" s="460"/>
      <c r="S25" s="460"/>
      <c r="T25" s="460"/>
      <c r="U25" s="460"/>
      <c r="V25" s="499"/>
      <c r="W25" s="558"/>
      <c r="X25" s="546"/>
      <c r="Y25" s="547"/>
      <c r="Z25" s="458" t="s">
        <v>168</v>
      </c>
      <c r="AA25" s="438"/>
      <c r="AB25" s="438"/>
      <c r="AC25" s="438"/>
      <c r="AD25" s="438"/>
      <c r="AE25" s="438"/>
      <c r="AF25" s="438"/>
      <c r="AG25" s="439"/>
      <c r="AH25" s="459">
        <v>260</v>
      </c>
      <c r="AI25" s="460"/>
      <c r="AJ25" s="460"/>
      <c r="AK25" s="460"/>
      <c r="AL25" s="499"/>
      <c r="AM25" s="459">
        <v>830960</v>
      </c>
      <c r="AN25" s="460"/>
      <c r="AO25" s="460"/>
      <c r="AP25" s="460"/>
      <c r="AQ25" s="460"/>
      <c r="AR25" s="499"/>
      <c r="AS25" s="459">
        <v>3196</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5491685</v>
      </c>
      <c r="BO25" s="372"/>
      <c r="BP25" s="372"/>
      <c r="BQ25" s="372"/>
      <c r="BR25" s="372"/>
      <c r="BS25" s="372"/>
      <c r="BT25" s="372"/>
      <c r="BU25" s="373"/>
      <c r="BV25" s="371">
        <v>6348478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6950</v>
      </c>
      <c r="R26" s="460"/>
      <c r="S26" s="460"/>
      <c r="T26" s="460"/>
      <c r="U26" s="460"/>
      <c r="V26" s="499"/>
      <c r="W26" s="558"/>
      <c r="X26" s="546"/>
      <c r="Y26" s="547"/>
      <c r="Z26" s="458" t="s">
        <v>171</v>
      </c>
      <c r="AA26" s="568"/>
      <c r="AB26" s="568"/>
      <c r="AC26" s="568"/>
      <c r="AD26" s="568"/>
      <c r="AE26" s="568"/>
      <c r="AF26" s="568"/>
      <c r="AG26" s="569"/>
      <c r="AH26" s="459">
        <v>102</v>
      </c>
      <c r="AI26" s="460"/>
      <c r="AJ26" s="460"/>
      <c r="AK26" s="460"/>
      <c r="AL26" s="499"/>
      <c r="AM26" s="459">
        <v>332928</v>
      </c>
      <c r="AN26" s="460"/>
      <c r="AO26" s="460"/>
      <c r="AP26" s="460"/>
      <c r="AQ26" s="460"/>
      <c r="AR26" s="499"/>
      <c r="AS26" s="459">
        <v>3264</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v>50000</v>
      </c>
      <c r="BO26" s="409"/>
      <c r="BP26" s="409"/>
      <c r="BQ26" s="409"/>
      <c r="BR26" s="409"/>
      <c r="BS26" s="409"/>
      <c r="BT26" s="409"/>
      <c r="BU26" s="410"/>
      <c r="BV26" s="408">
        <v>60000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5050</v>
      </c>
      <c r="R27" s="460"/>
      <c r="S27" s="460"/>
      <c r="T27" s="460"/>
      <c r="U27" s="460"/>
      <c r="V27" s="499"/>
      <c r="W27" s="558"/>
      <c r="X27" s="546"/>
      <c r="Y27" s="547"/>
      <c r="Z27" s="458" t="s">
        <v>174</v>
      </c>
      <c r="AA27" s="438"/>
      <c r="AB27" s="438"/>
      <c r="AC27" s="438"/>
      <c r="AD27" s="438"/>
      <c r="AE27" s="438"/>
      <c r="AF27" s="438"/>
      <c r="AG27" s="439"/>
      <c r="AH27" s="459">
        <v>24</v>
      </c>
      <c r="AI27" s="460"/>
      <c r="AJ27" s="460"/>
      <c r="AK27" s="460"/>
      <c r="AL27" s="499"/>
      <c r="AM27" s="459">
        <v>91153</v>
      </c>
      <c r="AN27" s="460"/>
      <c r="AO27" s="460"/>
      <c r="AP27" s="460"/>
      <c r="AQ27" s="460"/>
      <c r="AR27" s="499"/>
      <c r="AS27" s="459">
        <v>3798</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4600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3900998</v>
      </c>
      <c r="BO28" s="372"/>
      <c r="BP28" s="372"/>
      <c r="BQ28" s="372"/>
      <c r="BR28" s="372"/>
      <c r="BS28" s="372"/>
      <c r="BT28" s="372"/>
      <c r="BU28" s="373"/>
      <c r="BV28" s="371">
        <v>3898306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179</v>
      </c>
      <c r="F29" s="438"/>
      <c r="G29" s="438"/>
      <c r="H29" s="438"/>
      <c r="I29" s="438"/>
      <c r="J29" s="438"/>
      <c r="K29" s="439"/>
      <c r="L29" s="459">
        <v>28</v>
      </c>
      <c r="M29" s="460"/>
      <c r="N29" s="460"/>
      <c r="O29" s="460"/>
      <c r="P29" s="499"/>
      <c r="Q29" s="459">
        <v>4350</v>
      </c>
      <c r="R29" s="460"/>
      <c r="S29" s="460"/>
      <c r="T29" s="460"/>
      <c r="U29" s="460"/>
      <c r="V29" s="499"/>
      <c r="W29" s="559"/>
      <c r="X29" s="560"/>
      <c r="Y29" s="561"/>
      <c r="Z29" s="458" t="s">
        <v>180</v>
      </c>
      <c r="AA29" s="438"/>
      <c r="AB29" s="438"/>
      <c r="AC29" s="438"/>
      <c r="AD29" s="438"/>
      <c r="AE29" s="438"/>
      <c r="AF29" s="438"/>
      <c r="AG29" s="439"/>
      <c r="AH29" s="459">
        <v>1296</v>
      </c>
      <c r="AI29" s="460"/>
      <c r="AJ29" s="460"/>
      <c r="AK29" s="460"/>
      <c r="AL29" s="499"/>
      <c r="AM29" s="459">
        <v>4069969</v>
      </c>
      <c r="AN29" s="460"/>
      <c r="AO29" s="460"/>
      <c r="AP29" s="460"/>
      <c r="AQ29" s="460"/>
      <c r="AR29" s="499"/>
      <c r="AS29" s="459">
        <v>3140</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t="s">
        <v>131</v>
      </c>
      <c r="BO29" s="409"/>
      <c r="BP29" s="409"/>
      <c r="BQ29" s="409"/>
      <c r="BR29" s="409"/>
      <c r="BS29" s="409"/>
      <c r="BT29" s="409"/>
      <c r="BU29" s="410"/>
      <c r="BV29" s="408" t="s">
        <v>131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103.5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2985435</v>
      </c>
      <c r="BO30" s="582"/>
      <c r="BP30" s="582"/>
      <c r="BQ30" s="582"/>
      <c r="BR30" s="582"/>
      <c r="BS30" s="582"/>
      <c r="BT30" s="582"/>
      <c r="BU30" s="583"/>
      <c r="BV30" s="581">
        <v>2722544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189</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上尾市国民健康保険特別会計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上尾市水道事業会計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上尾市公共下水道事業特別会計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埼玉県後期高齢者医療広域連合</v>
      </c>
      <c r="BZ34" s="595"/>
      <c r="CA34" s="595"/>
      <c r="CB34" s="595"/>
      <c r="CC34" s="595"/>
      <c r="CD34" s="595"/>
      <c r="CE34" s="595"/>
      <c r="CF34" s="595"/>
      <c r="CG34" s="595"/>
      <c r="CH34" s="595"/>
      <c r="CI34" s="595"/>
      <c r="CJ34" s="595"/>
      <c r="CK34" s="595"/>
      <c r="CL34" s="595"/>
      <c r="CM34" s="595"/>
      <c r="CN34" s="193"/>
      <c r="CO34" s="594">
        <f>IF(CQ34="","",MAX(C34:D43,U34:V43,AM34:AN43,BE34:BF43,BW34:BX43)+1)</f>
        <v>14</v>
      </c>
      <c r="CP34" s="594"/>
      <c r="CQ34" s="595" t="str">
        <f>IF('各会計、関係団体の財政状況及び健全化判断比率'!BS7="","",'各会計、関係団体の財政状況及び健全化判断比率'!BS7)</f>
        <v>上尾都市開発</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上尾市介護保険特別会計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埼玉県後期高齢者医療広域連合</v>
      </c>
      <c r="BZ35" s="595"/>
      <c r="CA35" s="595"/>
      <c r="CB35" s="595"/>
      <c r="CC35" s="595"/>
      <c r="CD35" s="595"/>
      <c r="CE35" s="595"/>
      <c r="CF35" s="595"/>
      <c r="CG35" s="595"/>
      <c r="CH35" s="595"/>
      <c r="CI35" s="595"/>
      <c r="CJ35" s="595"/>
      <c r="CK35" s="595"/>
      <c r="CL35" s="595"/>
      <c r="CM35" s="595"/>
      <c r="CN35" s="193"/>
      <c r="CO35" s="594">
        <f t="shared" ref="CO35:CO43" si="3">IF(CQ35="","",CO34+1)</f>
        <v>15</v>
      </c>
      <c r="CP35" s="594"/>
      <c r="CQ35" s="595" t="str">
        <f>IF('各会計、関係団体の財政状況及び健全化判断比率'!BS8="","",'各会計、関係団体の財政状況及び健全化判断比率'!BS8)</f>
        <v>上尾市青果低温貯蔵</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上尾市後期高齢者医療特別会計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埼玉県市町村総合事務組合</v>
      </c>
      <c r="BZ36" s="595"/>
      <c r="CA36" s="595"/>
      <c r="CB36" s="595"/>
      <c r="CC36" s="595"/>
      <c r="CD36" s="595"/>
      <c r="CE36" s="595"/>
      <c r="CF36" s="595"/>
      <c r="CG36" s="595"/>
      <c r="CH36" s="595"/>
      <c r="CI36" s="595"/>
      <c r="CJ36" s="595"/>
      <c r="CK36" s="595"/>
      <c r="CL36" s="595"/>
      <c r="CM36" s="595"/>
      <c r="CN36" s="193"/>
      <c r="CO36" s="594">
        <f t="shared" si="3"/>
        <v>16</v>
      </c>
      <c r="CP36" s="594"/>
      <c r="CQ36" s="595" t="str">
        <f>IF('各会計、関係団体の財政状況及び健全化判断比率'!BS9="","",'各会計、関係団体の財政状況及び健全化判断比率'!BS9)</f>
        <v>上尾市地域振興公社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埼玉県市町村総合事務組合</v>
      </c>
      <c r="BZ37" s="595"/>
      <c r="CA37" s="595"/>
      <c r="CB37" s="595"/>
      <c r="CC37" s="595"/>
      <c r="CD37" s="595"/>
      <c r="CE37" s="595"/>
      <c r="CF37" s="595"/>
      <c r="CG37" s="595"/>
      <c r="CH37" s="595"/>
      <c r="CI37" s="595"/>
      <c r="CJ37" s="595"/>
      <c r="CK37" s="595"/>
      <c r="CL37" s="595"/>
      <c r="CM37" s="595"/>
      <c r="CN37" s="193"/>
      <c r="CO37" s="594">
        <f t="shared" si="3"/>
        <v>17</v>
      </c>
      <c r="CP37" s="594"/>
      <c r="CQ37" s="595" t="str">
        <f>IF('各会計、関係団体の財政状況及び健全化判断比率'!BS10="","",'各会計、関係団体の財政状況及び健全化判断比率'!BS10)</f>
        <v>上尾市勤労者福祉サービスセンター</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11</v>
      </c>
      <c r="BX38" s="594"/>
      <c r="BY38" s="595" t="str">
        <f>IF('各会計、関係団体の財政状況及び健全化判断比率'!B72="","",'各会計、関係団体の財政状況及び健全化判断比率'!B72)</f>
        <v>彩の国さいたま人づくり広域連合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12</v>
      </c>
      <c r="BX39" s="594"/>
      <c r="BY39" s="595" t="str">
        <f>IF('各会計、関係団体の財政状況及び健全化判断比率'!B73="","",'各会計、関係団体の財政状況及び健全化判断比率'!B73)</f>
        <v>埼玉県都市競艇組合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13</v>
      </c>
      <c r="BX40" s="594"/>
      <c r="BY40" s="595" t="str">
        <f>IF('各会計、関係団体の財政状況及び健全化判断比率'!B74="","",'各会計、関係団体の財政状況及び健全化判断比率'!B74)</f>
        <v>上尾、桶川、伊奈衛生組合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oysfB7g4hotvEPYB5IiQf5sYB+b5CjV3cIIeq+gZPemQ1PT92Z8KNyWqsvC2u4IgCck0iO3Kb3jzdqrup1GnQ==" saltValue="TH5oAVQ6XQMv/WFP6lcv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88" t="s">
        <v>551</v>
      </c>
      <c r="D34" s="1188"/>
      <c r="E34" s="1189"/>
      <c r="F34" s="32">
        <v>11.71</v>
      </c>
      <c r="G34" s="33">
        <v>11.19</v>
      </c>
      <c r="H34" s="33">
        <v>10.84</v>
      </c>
      <c r="I34" s="33">
        <v>9.6199999999999992</v>
      </c>
      <c r="J34" s="34">
        <v>8.83</v>
      </c>
      <c r="K34" s="22"/>
      <c r="L34" s="22"/>
      <c r="M34" s="22"/>
      <c r="N34" s="22"/>
      <c r="O34" s="22"/>
      <c r="P34" s="22"/>
    </row>
    <row r="35" spans="1:16" ht="39" customHeight="1" x14ac:dyDescent="0.15">
      <c r="A35" s="22"/>
      <c r="B35" s="35"/>
      <c r="C35" s="1182" t="s">
        <v>552</v>
      </c>
      <c r="D35" s="1183"/>
      <c r="E35" s="1184"/>
      <c r="F35" s="36">
        <v>5.67</v>
      </c>
      <c r="G35" s="37">
        <v>5.74</v>
      </c>
      <c r="H35" s="37">
        <v>6.82</v>
      </c>
      <c r="I35" s="37">
        <v>5.53</v>
      </c>
      <c r="J35" s="38">
        <v>5.22</v>
      </c>
      <c r="K35" s="22"/>
      <c r="L35" s="22"/>
      <c r="M35" s="22"/>
      <c r="N35" s="22"/>
      <c r="O35" s="22"/>
      <c r="P35" s="22"/>
    </row>
    <row r="36" spans="1:16" ht="39" customHeight="1" x14ac:dyDescent="0.15">
      <c r="A36" s="22"/>
      <c r="B36" s="35"/>
      <c r="C36" s="1182" t="s">
        <v>553</v>
      </c>
      <c r="D36" s="1183"/>
      <c r="E36" s="1184"/>
      <c r="F36" s="36">
        <v>2.0299999999999998</v>
      </c>
      <c r="G36" s="37">
        <v>3.13</v>
      </c>
      <c r="H36" s="37">
        <v>2.58</v>
      </c>
      <c r="I36" s="37">
        <v>2.56</v>
      </c>
      <c r="J36" s="38">
        <v>1.44</v>
      </c>
      <c r="K36" s="22"/>
      <c r="L36" s="22"/>
      <c r="M36" s="22"/>
      <c r="N36" s="22"/>
      <c r="O36" s="22"/>
      <c r="P36" s="22"/>
    </row>
    <row r="37" spans="1:16" ht="39" customHeight="1" x14ac:dyDescent="0.15">
      <c r="A37" s="22"/>
      <c r="B37" s="35"/>
      <c r="C37" s="1182" t="s">
        <v>554</v>
      </c>
      <c r="D37" s="1183"/>
      <c r="E37" s="1184"/>
      <c r="F37" s="36">
        <v>1.1100000000000001</v>
      </c>
      <c r="G37" s="37">
        <v>1.01</v>
      </c>
      <c r="H37" s="37">
        <v>1.1599999999999999</v>
      </c>
      <c r="I37" s="37">
        <v>2.62</v>
      </c>
      <c r="J37" s="38">
        <v>1.44</v>
      </c>
      <c r="K37" s="22"/>
      <c r="L37" s="22"/>
      <c r="M37" s="22"/>
      <c r="N37" s="22"/>
      <c r="O37" s="22"/>
      <c r="P37" s="22"/>
    </row>
    <row r="38" spans="1:16" ht="39" customHeight="1" x14ac:dyDescent="0.15">
      <c r="A38" s="22"/>
      <c r="B38" s="35"/>
      <c r="C38" s="1182" t="s">
        <v>555</v>
      </c>
      <c r="D38" s="1183"/>
      <c r="E38" s="1184"/>
      <c r="F38" s="36">
        <v>0.28000000000000003</v>
      </c>
      <c r="G38" s="37">
        <v>0.34</v>
      </c>
      <c r="H38" s="37">
        <v>0.49</v>
      </c>
      <c r="I38" s="37">
        <v>0.78</v>
      </c>
      <c r="J38" s="38">
        <v>0.36</v>
      </c>
      <c r="K38" s="22"/>
      <c r="L38" s="22"/>
      <c r="M38" s="22"/>
      <c r="N38" s="22"/>
      <c r="O38" s="22"/>
      <c r="P38" s="22"/>
    </row>
    <row r="39" spans="1:16" ht="39" customHeight="1" x14ac:dyDescent="0.15">
      <c r="A39" s="22"/>
      <c r="B39" s="35"/>
      <c r="C39" s="1182" t="s">
        <v>556</v>
      </c>
      <c r="D39" s="1183"/>
      <c r="E39" s="1184"/>
      <c r="F39" s="36">
        <v>7.0000000000000007E-2</v>
      </c>
      <c r="G39" s="37">
        <v>0.08</v>
      </c>
      <c r="H39" s="37">
        <v>0</v>
      </c>
      <c r="I39" s="37">
        <v>0.1</v>
      </c>
      <c r="J39" s="38">
        <v>0</v>
      </c>
      <c r="K39" s="22"/>
      <c r="L39" s="22"/>
      <c r="M39" s="22"/>
      <c r="N39" s="22"/>
      <c r="O39" s="22"/>
      <c r="P39" s="22"/>
    </row>
    <row r="40" spans="1:16" ht="39" customHeight="1" x14ac:dyDescent="0.15">
      <c r="A40" s="22"/>
      <c r="B40" s="35"/>
      <c r="C40" s="1182"/>
      <c r="D40" s="1183"/>
      <c r="E40" s="1184"/>
      <c r="F40" s="36"/>
      <c r="G40" s="37"/>
      <c r="H40" s="37"/>
      <c r="I40" s="37"/>
      <c r="J40" s="38"/>
      <c r="K40" s="22"/>
      <c r="L40" s="22"/>
      <c r="M40" s="22"/>
      <c r="N40" s="22"/>
      <c r="O40" s="22"/>
      <c r="P40" s="22"/>
    </row>
    <row r="41" spans="1:16" ht="39" customHeight="1" x14ac:dyDescent="0.15">
      <c r="A41" s="22"/>
      <c r="B41" s="35"/>
      <c r="C41" s="1182"/>
      <c r="D41" s="1183"/>
      <c r="E41" s="1184"/>
      <c r="F41" s="36"/>
      <c r="G41" s="37"/>
      <c r="H41" s="37"/>
      <c r="I41" s="37"/>
      <c r="J41" s="38"/>
      <c r="K41" s="22"/>
      <c r="L41" s="22"/>
      <c r="M41" s="22"/>
      <c r="N41" s="22"/>
      <c r="O41" s="22"/>
      <c r="P41" s="22"/>
    </row>
    <row r="42" spans="1:16" ht="39" customHeight="1" x14ac:dyDescent="0.15">
      <c r="A42" s="22"/>
      <c r="B42" s="39"/>
      <c r="C42" s="1182" t="s">
        <v>557</v>
      </c>
      <c r="D42" s="1183"/>
      <c r="E42" s="1184"/>
      <c r="F42" s="36" t="s">
        <v>501</v>
      </c>
      <c r="G42" s="37" t="s">
        <v>501</v>
      </c>
      <c r="H42" s="37" t="s">
        <v>501</v>
      </c>
      <c r="I42" s="37" t="s">
        <v>501</v>
      </c>
      <c r="J42" s="38" t="s">
        <v>501</v>
      </c>
      <c r="K42" s="22"/>
      <c r="L42" s="22"/>
      <c r="M42" s="22"/>
      <c r="N42" s="22"/>
      <c r="O42" s="22"/>
      <c r="P42" s="22"/>
    </row>
    <row r="43" spans="1:16" ht="39" customHeight="1" thickBot="1" x14ac:dyDescent="0.2">
      <c r="A43" s="22"/>
      <c r="B43" s="40"/>
      <c r="C43" s="1185" t="s">
        <v>558</v>
      </c>
      <c r="D43" s="1186"/>
      <c r="E43" s="1187"/>
      <c r="F43" s="41" t="s">
        <v>501</v>
      </c>
      <c r="G43" s="42" t="s">
        <v>501</v>
      </c>
      <c r="H43" s="42" t="s">
        <v>501</v>
      </c>
      <c r="I43" s="42" t="s">
        <v>501</v>
      </c>
      <c r="J43" s="43" t="s">
        <v>501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RKYHQsVk7WIr07a4Frn1ksxjFu8WCR0QihkdrM0FBYM+w7zhW0Jfb5+TVgOvEXMH5JDb++PMck2HcitR47oVw==" saltValue="cwg8FrDQ+PU+8X93kdqP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198" t="s">
        <v>10</v>
      </c>
      <c r="C45" s="1199"/>
      <c r="D45" s="58"/>
      <c r="E45" s="1204" t="s">
        <v>11</v>
      </c>
      <c r="F45" s="1204"/>
      <c r="G45" s="1204"/>
      <c r="H45" s="1204"/>
      <c r="I45" s="1204"/>
      <c r="J45" s="1205"/>
      <c r="K45" s="59">
        <v>6446</v>
      </c>
      <c r="L45" s="60">
        <v>6497</v>
      </c>
      <c r="M45" s="60">
        <v>6455</v>
      </c>
      <c r="N45" s="60">
        <v>6560</v>
      </c>
      <c r="O45" s="61">
        <v>6448</v>
      </c>
      <c r="P45" s="48"/>
      <c r="Q45" s="48"/>
      <c r="R45" s="48"/>
      <c r="S45" s="48"/>
      <c r="T45" s="48"/>
      <c r="U45" s="48"/>
    </row>
    <row r="46" spans="1:21" ht="30.75" customHeight="1" x14ac:dyDescent="0.15">
      <c r="A46" s="48"/>
      <c r="B46" s="1200"/>
      <c r="C46" s="1201"/>
      <c r="D46" s="62"/>
      <c r="E46" s="1192" t="s">
        <v>12</v>
      </c>
      <c r="F46" s="1192"/>
      <c r="G46" s="1192"/>
      <c r="H46" s="1192"/>
      <c r="I46" s="1192"/>
      <c r="J46" s="1193"/>
      <c r="K46" s="63" t="s">
        <v>501</v>
      </c>
      <c r="L46" s="64" t="s">
        <v>501</v>
      </c>
      <c r="M46" s="64" t="s">
        <v>501</v>
      </c>
      <c r="N46" s="64" t="s">
        <v>501</v>
      </c>
      <c r="O46" s="65" t="s">
        <v>501</v>
      </c>
      <c r="P46" s="48"/>
      <c r="Q46" s="48"/>
      <c r="R46" s="48"/>
      <c r="S46" s="48"/>
      <c r="T46" s="48"/>
      <c r="U46" s="48"/>
    </row>
    <row r="47" spans="1:21" ht="30.75" customHeight="1" x14ac:dyDescent="0.15">
      <c r="A47" s="48"/>
      <c r="B47" s="1200"/>
      <c r="C47" s="1201"/>
      <c r="D47" s="62"/>
      <c r="E47" s="1192" t="s">
        <v>13</v>
      </c>
      <c r="F47" s="1192"/>
      <c r="G47" s="1192"/>
      <c r="H47" s="1192"/>
      <c r="I47" s="1192"/>
      <c r="J47" s="1193"/>
      <c r="K47" s="63" t="s">
        <v>501</v>
      </c>
      <c r="L47" s="64" t="s">
        <v>501</v>
      </c>
      <c r="M47" s="64" t="s">
        <v>501</v>
      </c>
      <c r="N47" s="64" t="s">
        <v>501</v>
      </c>
      <c r="O47" s="65" t="s">
        <v>501</v>
      </c>
      <c r="P47" s="48"/>
      <c r="Q47" s="48"/>
      <c r="R47" s="48"/>
      <c r="S47" s="48"/>
      <c r="T47" s="48"/>
      <c r="U47" s="48"/>
    </row>
    <row r="48" spans="1:21" ht="30.75" customHeight="1" x14ac:dyDescent="0.15">
      <c r="A48" s="48"/>
      <c r="B48" s="1200"/>
      <c r="C48" s="1201"/>
      <c r="D48" s="62"/>
      <c r="E48" s="1192" t="s">
        <v>14</v>
      </c>
      <c r="F48" s="1192"/>
      <c r="G48" s="1192"/>
      <c r="H48" s="1192"/>
      <c r="I48" s="1192"/>
      <c r="J48" s="1193"/>
      <c r="K48" s="63">
        <v>524</v>
      </c>
      <c r="L48" s="64">
        <v>375</v>
      </c>
      <c r="M48" s="64">
        <v>531</v>
      </c>
      <c r="N48" s="64">
        <v>571</v>
      </c>
      <c r="O48" s="65">
        <v>473</v>
      </c>
      <c r="P48" s="48"/>
      <c r="Q48" s="48"/>
      <c r="R48" s="48"/>
      <c r="S48" s="48"/>
      <c r="T48" s="48"/>
      <c r="U48" s="48"/>
    </row>
    <row r="49" spans="1:21" ht="30.75" customHeight="1" x14ac:dyDescent="0.15">
      <c r="A49" s="48"/>
      <c r="B49" s="1200"/>
      <c r="C49" s="1201"/>
      <c r="D49" s="62"/>
      <c r="E49" s="1192" t="s">
        <v>15</v>
      </c>
      <c r="F49" s="1192"/>
      <c r="G49" s="1192"/>
      <c r="H49" s="1192"/>
      <c r="I49" s="1192"/>
      <c r="J49" s="1193"/>
      <c r="K49" s="63" t="s">
        <v>501</v>
      </c>
      <c r="L49" s="64" t="s">
        <v>501</v>
      </c>
      <c r="M49" s="64" t="s">
        <v>501</v>
      </c>
      <c r="N49" s="64" t="s">
        <v>501</v>
      </c>
      <c r="O49" s="65" t="s">
        <v>501</v>
      </c>
      <c r="P49" s="48"/>
      <c r="Q49" s="48"/>
      <c r="R49" s="48"/>
      <c r="S49" s="48"/>
      <c r="T49" s="48"/>
      <c r="U49" s="48"/>
    </row>
    <row r="50" spans="1:21" ht="30.75" customHeight="1" x14ac:dyDescent="0.15">
      <c r="A50" s="48"/>
      <c r="B50" s="1200"/>
      <c r="C50" s="1201"/>
      <c r="D50" s="62"/>
      <c r="E50" s="1192" t="s">
        <v>16</v>
      </c>
      <c r="F50" s="1192"/>
      <c r="G50" s="1192"/>
      <c r="H50" s="1192"/>
      <c r="I50" s="1192"/>
      <c r="J50" s="1193"/>
      <c r="K50" s="63" t="s">
        <v>501</v>
      </c>
      <c r="L50" s="64" t="s">
        <v>501</v>
      </c>
      <c r="M50" s="64" t="s">
        <v>501</v>
      </c>
      <c r="N50" s="64" t="s">
        <v>501</v>
      </c>
      <c r="O50" s="65" t="s">
        <v>501</v>
      </c>
      <c r="P50" s="48"/>
      <c r="Q50" s="48"/>
      <c r="R50" s="48"/>
      <c r="S50" s="48"/>
      <c r="T50" s="48"/>
      <c r="U50" s="48"/>
    </row>
    <row r="51" spans="1:21" ht="30.75" customHeight="1" x14ac:dyDescent="0.15">
      <c r="A51" s="48"/>
      <c r="B51" s="1202"/>
      <c r="C51" s="1203"/>
      <c r="D51" s="66"/>
      <c r="E51" s="1192" t="s">
        <v>17</v>
      </c>
      <c r="F51" s="1192"/>
      <c r="G51" s="1192"/>
      <c r="H51" s="1192"/>
      <c r="I51" s="1192"/>
      <c r="J51" s="1193"/>
      <c r="K51" s="63">
        <v>0</v>
      </c>
      <c r="L51" s="64" t="s">
        <v>501</v>
      </c>
      <c r="M51" s="64">
        <v>0</v>
      </c>
      <c r="N51" s="64">
        <v>0</v>
      </c>
      <c r="O51" s="65">
        <v>0</v>
      </c>
      <c r="P51" s="48"/>
      <c r="Q51" s="48"/>
      <c r="R51" s="48"/>
      <c r="S51" s="48"/>
      <c r="T51" s="48"/>
      <c r="U51" s="48"/>
    </row>
    <row r="52" spans="1:21" ht="30.75" customHeight="1" x14ac:dyDescent="0.15">
      <c r="A52" s="48"/>
      <c r="B52" s="1190" t="s">
        <v>18</v>
      </c>
      <c r="C52" s="1191"/>
      <c r="D52" s="66"/>
      <c r="E52" s="1192" t="s">
        <v>19</v>
      </c>
      <c r="F52" s="1192"/>
      <c r="G52" s="1192"/>
      <c r="H52" s="1192"/>
      <c r="I52" s="1192"/>
      <c r="J52" s="1193"/>
      <c r="K52" s="63">
        <v>5569</v>
      </c>
      <c r="L52" s="64">
        <v>5860</v>
      </c>
      <c r="M52" s="64">
        <v>5451</v>
      </c>
      <c r="N52" s="64">
        <v>5631</v>
      </c>
      <c r="O52" s="65">
        <v>5480</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1401</v>
      </c>
      <c r="L53" s="69">
        <v>1012</v>
      </c>
      <c r="M53" s="69">
        <v>1535</v>
      </c>
      <c r="N53" s="69">
        <v>1500</v>
      </c>
      <c r="O53" s="70">
        <v>1441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HWvK3HDIpTX0eehhc9CfG2Dn67Z5KCVjc5/hqKySdc09ElwsD7jOBYOVYjh80lbvybGZVWIkK4nW2U5RXUwVA==" saltValue="ObE7n9S25XD46X10SvGN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06" t="s">
        <v>23</v>
      </c>
      <c r="C41" s="1207"/>
      <c r="D41" s="81"/>
      <c r="E41" s="1212" t="s">
        <v>24</v>
      </c>
      <c r="F41" s="1212"/>
      <c r="G41" s="1212"/>
      <c r="H41" s="1213"/>
      <c r="I41" s="82">
        <v>60785</v>
      </c>
      <c r="J41" s="83">
        <v>60168</v>
      </c>
      <c r="K41" s="83">
        <v>60260</v>
      </c>
      <c r="L41" s="83">
        <v>60210</v>
      </c>
      <c r="M41" s="84">
        <v>60311</v>
      </c>
    </row>
    <row r="42" spans="2:13" ht="27.75" customHeight="1" x14ac:dyDescent="0.15">
      <c r="B42" s="1208"/>
      <c r="C42" s="1209"/>
      <c r="D42" s="85"/>
      <c r="E42" s="1214" t="s">
        <v>25</v>
      </c>
      <c r="F42" s="1214"/>
      <c r="G42" s="1214"/>
      <c r="H42" s="1215"/>
      <c r="I42" s="86">
        <v>2436</v>
      </c>
      <c r="J42" s="87">
        <v>1757</v>
      </c>
      <c r="K42" s="87">
        <v>811</v>
      </c>
      <c r="L42" s="87" t="s">
        <v>501</v>
      </c>
      <c r="M42" s="88" t="s">
        <v>501</v>
      </c>
    </row>
    <row r="43" spans="2:13" ht="27.75" customHeight="1" x14ac:dyDescent="0.15">
      <c r="B43" s="1208"/>
      <c r="C43" s="1209"/>
      <c r="D43" s="85"/>
      <c r="E43" s="1214" t="s">
        <v>26</v>
      </c>
      <c r="F43" s="1214"/>
      <c r="G43" s="1214"/>
      <c r="H43" s="1215"/>
      <c r="I43" s="86">
        <v>6667</v>
      </c>
      <c r="J43" s="87">
        <v>5812</v>
      </c>
      <c r="K43" s="87">
        <v>5426</v>
      </c>
      <c r="L43" s="87">
        <v>5596</v>
      </c>
      <c r="M43" s="88">
        <v>5985</v>
      </c>
    </row>
    <row r="44" spans="2:13" ht="27.75" customHeight="1" x14ac:dyDescent="0.15">
      <c r="B44" s="1208"/>
      <c r="C44" s="1209"/>
      <c r="D44" s="85"/>
      <c r="E44" s="1214" t="s">
        <v>27</v>
      </c>
      <c r="F44" s="1214"/>
      <c r="G44" s="1214"/>
      <c r="H44" s="1215"/>
      <c r="I44" s="86" t="s">
        <v>501</v>
      </c>
      <c r="J44" s="87" t="s">
        <v>501</v>
      </c>
      <c r="K44" s="87" t="s">
        <v>501</v>
      </c>
      <c r="L44" s="87" t="s">
        <v>501</v>
      </c>
      <c r="M44" s="88" t="s">
        <v>501</v>
      </c>
    </row>
    <row r="45" spans="2:13" ht="27.75" customHeight="1" x14ac:dyDescent="0.15">
      <c r="B45" s="1208"/>
      <c r="C45" s="1209"/>
      <c r="D45" s="85"/>
      <c r="E45" s="1214" t="s">
        <v>28</v>
      </c>
      <c r="F45" s="1214"/>
      <c r="G45" s="1214"/>
      <c r="H45" s="1215"/>
      <c r="I45" s="86">
        <v>10461</v>
      </c>
      <c r="J45" s="87">
        <v>9877</v>
      </c>
      <c r="K45" s="87">
        <v>8443</v>
      </c>
      <c r="L45" s="87">
        <v>8481</v>
      </c>
      <c r="M45" s="88">
        <v>8213</v>
      </c>
    </row>
    <row r="46" spans="2:13" ht="27.75" customHeight="1" x14ac:dyDescent="0.15">
      <c r="B46" s="1208"/>
      <c r="C46" s="1209"/>
      <c r="D46" s="89"/>
      <c r="E46" s="1214" t="s">
        <v>29</v>
      </c>
      <c r="F46" s="1214"/>
      <c r="G46" s="1214"/>
      <c r="H46" s="1215"/>
      <c r="I46" s="86">
        <v>0</v>
      </c>
      <c r="J46" s="87">
        <v>0</v>
      </c>
      <c r="K46" s="87">
        <v>0</v>
      </c>
      <c r="L46" s="87">
        <v>0</v>
      </c>
      <c r="M46" s="88">
        <v>0</v>
      </c>
    </row>
    <row r="47" spans="2:13" ht="27.75" customHeight="1" x14ac:dyDescent="0.15">
      <c r="B47" s="1208"/>
      <c r="C47" s="1209"/>
      <c r="D47" s="90"/>
      <c r="E47" s="1216" t="s">
        <v>30</v>
      </c>
      <c r="F47" s="1217"/>
      <c r="G47" s="1217"/>
      <c r="H47" s="1218"/>
      <c r="I47" s="86" t="s">
        <v>501</v>
      </c>
      <c r="J47" s="87" t="s">
        <v>501</v>
      </c>
      <c r="K47" s="87" t="s">
        <v>501</v>
      </c>
      <c r="L47" s="87" t="s">
        <v>501</v>
      </c>
      <c r="M47" s="88" t="s">
        <v>501</v>
      </c>
    </row>
    <row r="48" spans="2:13" ht="27.75" customHeight="1" x14ac:dyDescent="0.15">
      <c r="B48" s="1208"/>
      <c r="C48" s="1209"/>
      <c r="D48" s="85"/>
      <c r="E48" s="1214" t="s">
        <v>31</v>
      </c>
      <c r="F48" s="1214"/>
      <c r="G48" s="1214"/>
      <c r="H48" s="1215"/>
      <c r="I48" s="86" t="s">
        <v>501</v>
      </c>
      <c r="J48" s="87" t="s">
        <v>501</v>
      </c>
      <c r="K48" s="87" t="s">
        <v>501</v>
      </c>
      <c r="L48" s="87" t="s">
        <v>501</v>
      </c>
      <c r="M48" s="88" t="s">
        <v>501</v>
      </c>
    </row>
    <row r="49" spans="2:13" ht="27.75" customHeight="1" x14ac:dyDescent="0.15">
      <c r="B49" s="1210"/>
      <c r="C49" s="1211"/>
      <c r="D49" s="85"/>
      <c r="E49" s="1214" t="s">
        <v>32</v>
      </c>
      <c r="F49" s="1214"/>
      <c r="G49" s="1214"/>
      <c r="H49" s="1215"/>
      <c r="I49" s="86" t="s">
        <v>501</v>
      </c>
      <c r="J49" s="87" t="s">
        <v>501</v>
      </c>
      <c r="K49" s="87" t="s">
        <v>501</v>
      </c>
      <c r="L49" s="87" t="s">
        <v>501</v>
      </c>
      <c r="M49" s="88" t="s">
        <v>501</v>
      </c>
    </row>
    <row r="50" spans="2:13" ht="27.75" customHeight="1" x14ac:dyDescent="0.15">
      <c r="B50" s="1219" t="s">
        <v>33</v>
      </c>
      <c r="C50" s="1220"/>
      <c r="D50" s="91"/>
      <c r="E50" s="1214" t="s">
        <v>34</v>
      </c>
      <c r="F50" s="1214"/>
      <c r="G50" s="1214"/>
      <c r="H50" s="1215"/>
      <c r="I50" s="86">
        <v>7349</v>
      </c>
      <c r="J50" s="87">
        <v>7681</v>
      </c>
      <c r="K50" s="87">
        <v>7401</v>
      </c>
      <c r="L50" s="87">
        <v>7779</v>
      </c>
      <c r="M50" s="88">
        <v>8247</v>
      </c>
    </row>
    <row r="51" spans="2:13" ht="27.75" customHeight="1" x14ac:dyDescent="0.15">
      <c r="B51" s="1208"/>
      <c r="C51" s="1209"/>
      <c r="D51" s="85"/>
      <c r="E51" s="1214" t="s">
        <v>35</v>
      </c>
      <c r="F51" s="1214"/>
      <c r="G51" s="1214"/>
      <c r="H51" s="1215"/>
      <c r="I51" s="86">
        <v>13361</v>
      </c>
      <c r="J51" s="87">
        <v>13787</v>
      </c>
      <c r="K51" s="87">
        <v>12825</v>
      </c>
      <c r="L51" s="87">
        <v>12563</v>
      </c>
      <c r="M51" s="88">
        <v>12656</v>
      </c>
    </row>
    <row r="52" spans="2:13" ht="27.75" customHeight="1" x14ac:dyDescent="0.15">
      <c r="B52" s="1210"/>
      <c r="C52" s="1211"/>
      <c r="D52" s="85"/>
      <c r="E52" s="1214" t="s">
        <v>36</v>
      </c>
      <c r="F52" s="1214"/>
      <c r="G52" s="1214"/>
      <c r="H52" s="1215"/>
      <c r="I52" s="86">
        <v>44376</v>
      </c>
      <c r="J52" s="87">
        <v>44848</v>
      </c>
      <c r="K52" s="87">
        <v>44951</v>
      </c>
      <c r="L52" s="87">
        <v>45519</v>
      </c>
      <c r="M52" s="88">
        <v>45504</v>
      </c>
    </row>
    <row r="53" spans="2:13" ht="27.75" customHeight="1" thickBot="1" x14ac:dyDescent="0.2">
      <c r="B53" s="1221" t="s">
        <v>37</v>
      </c>
      <c r="C53" s="1222"/>
      <c r="D53" s="92"/>
      <c r="E53" s="1223" t="s">
        <v>38</v>
      </c>
      <c r="F53" s="1223"/>
      <c r="G53" s="1223"/>
      <c r="H53" s="1224"/>
      <c r="I53" s="93">
        <v>15263</v>
      </c>
      <c r="J53" s="94">
        <v>11299</v>
      </c>
      <c r="K53" s="94">
        <v>9764</v>
      </c>
      <c r="L53" s="94">
        <v>8426</v>
      </c>
      <c r="M53" s="95">
        <v>8103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en9yE8ghsy3ZsFl2sEqh4CS7Zu71elruJqu47L4jp8cdWp217UcQoyHjK0FeKZbK5yvoqfOpEF4SSjTwPjGPA==" saltValue="6nkMRH1NBkHTmk0RXaoH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33" t="s">
        <v>41</v>
      </c>
      <c r="D55" s="1233"/>
      <c r="E55" s="1234"/>
      <c r="F55" s="107">
        <v>3895</v>
      </c>
      <c r="G55" s="107">
        <v>3898</v>
      </c>
      <c r="H55" s="108">
        <v>3901</v>
      </c>
    </row>
    <row r="56" spans="2:8" ht="52.5" customHeight="1" x14ac:dyDescent="0.15">
      <c r="B56" s="109"/>
      <c r="C56" s="1235" t="s">
        <v>42</v>
      </c>
      <c r="D56" s="1235"/>
      <c r="E56" s="1236"/>
      <c r="F56" s="110" t="s">
        <v>501</v>
      </c>
      <c r="G56" s="110" t="s">
        <v>501</v>
      </c>
      <c r="H56" s="111" t="s">
        <v>501</v>
      </c>
    </row>
    <row r="57" spans="2:8" ht="53.25" customHeight="1" x14ac:dyDescent="0.15">
      <c r="B57" s="109"/>
      <c r="C57" s="1237" t="s">
        <v>43</v>
      </c>
      <c r="D57" s="1237"/>
      <c r="E57" s="1238"/>
      <c r="F57" s="112">
        <v>2364</v>
      </c>
      <c r="G57" s="112">
        <v>2723</v>
      </c>
      <c r="H57" s="113">
        <v>2985</v>
      </c>
    </row>
    <row r="58" spans="2:8" ht="45.75" customHeight="1" x14ac:dyDescent="0.15">
      <c r="B58" s="114"/>
      <c r="C58" s="1225" t="s">
        <v>571</v>
      </c>
      <c r="D58" s="1226"/>
      <c r="E58" s="1227"/>
      <c r="F58" s="115">
        <v>2186</v>
      </c>
      <c r="G58" s="115">
        <v>2502</v>
      </c>
      <c r="H58" s="116">
        <v>2839</v>
      </c>
    </row>
    <row r="59" spans="2:8" ht="45.75" customHeight="1" x14ac:dyDescent="0.15">
      <c r="B59" s="114"/>
      <c r="C59" s="1225" t="s">
        <v>572</v>
      </c>
      <c r="D59" s="1226"/>
      <c r="E59" s="1227"/>
      <c r="F59" s="115">
        <v>1131</v>
      </c>
      <c r="G59" s="115">
        <v>1147</v>
      </c>
      <c r="H59" s="116">
        <v>1350</v>
      </c>
    </row>
    <row r="60" spans="2:8" ht="45.75" customHeight="1" x14ac:dyDescent="0.15">
      <c r="B60" s="114"/>
      <c r="C60" s="1225" t="s">
        <v>573</v>
      </c>
      <c r="D60" s="1226"/>
      <c r="E60" s="1227"/>
      <c r="F60" s="115">
        <v>48</v>
      </c>
      <c r="G60" s="115">
        <v>151</v>
      </c>
      <c r="H60" s="116">
        <v>252</v>
      </c>
    </row>
    <row r="61" spans="2:8" ht="45.75" customHeight="1" x14ac:dyDescent="0.15">
      <c r="B61" s="114"/>
      <c r="C61" s="1225" t="s">
        <v>574</v>
      </c>
      <c r="D61" s="1226"/>
      <c r="E61" s="1227"/>
      <c r="F61" s="115">
        <v>30</v>
      </c>
      <c r="G61" s="115">
        <v>35</v>
      </c>
      <c r="H61" s="116">
        <v>40</v>
      </c>
    </row>
    <row r="62" spans="2:8" ht="45.75" customHeight="1" thickBot="1" x14ac:dyDescent="0.2">
      <c r="B62" s="117"/>
      <c r="C62" s="1228" t="s">
        <v>575</v>
      </c>
      <c r="D62" s="1229"/>
      <c r="E62" s="1230"/>
      <c r="F62" s="118">
        <v>31</v>
      </c>
      <c r="G62" s="118">
        <v>32</v>
      </c>
      <c r="H62" s="119">
        <v>31</v>
      </c>
    </row>
    <row r="63" spans="2:8" ht="52.5" customHeight="1" thickBot="1" x14ac:dyDescent="0.2">
      <c r="B63" s="120"/>
      <c r="C63" s="1231" t="s">
        <v>44</v>
      </c>
      <c r="D63" s="1231"/>
      <c r="E63" s="1232"/>
      <c r="F63" s="121">
        <v>6258</v>
      </c>
      <c r="G63" s="121">
        <v>6621</v>
      </c>
      <c r="H63" s="122">
        <v>6886</v>
      </c>
    </row>
    <row r="64" spans="2:8" ht="15" customHeight="1" x14ac:dyDescent="0.15"/>
    <row r="65" ht="0" hidden="1" customHeight="1" x14ac:dyDescent="0.15"/>
    <row r="66" ht="0" hidden="1" customHeight="1" x14ac:dyDescent="0.15"/>
  </sheetData>
  <sheetProtection algorithmName="SHA-512" hashValue="JD4M9/pLfnsY7TAb9BGan5xgLZWL0vHA094yNKqg/SIBEeKDf7jiwFirO2ojm4CHL6IrwzeUmnnPMPlDVIxXvg==" saltValue="nStSMf4mRq0hTQwugZMb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41" customWidth="1"/>
    <col min="2" max="107" width="2.375" style="1241" customWidth="1"/>
    <col min="108" max="108" width="6.125" style="1249" customWidth="1"/>
    <col min="109" max="109" width="5.875" style="1248" customWidth="1"/>
    <col min="110" max="110" width="19.125" style="1241" hidden="1"/>
    <col min="111" max="115" width="12.625" style="1241" hidden="1"/>
    <col min="116" max="349" width="8.625" style="1241" hidden="1"/>
    <col min="350" max="355" width="14.875" style="1241" hidden="1"/>
    <col min="356" max="357" width="15.875" style="1241" hidden="1"/>
    <col min="358" max="363" width="16.125" style="1241" hidden="1"/>
    <col min="364" max="364" width="6.125" style="1241" hidden="1"/>
    <col min="365" max="365" width="3" style="1241" hidden="1"/>
    <col min="366" max="605" width="8.625" style="1241" hidden="1"/>
    <col min="606" max="611" width="14.875" style="1241" hidden="1"/>
    <col min="612" max="613" width="15.875" style="1241" hidden="1"/>
    <col min="614" max="619" width="16.125" style="1241" hidden="1"/>
    <col min="620" max="620" width="6.125" style="1241" hidden="1"/>
    <col min="621" max="621" width="3" style="1241" hidden="1"/>
    <col min="622" max="861" width="8.625" style="1241" hidden="1"/>
    <col min="862" max="867" width="14.875" style="1241" hidden="1"/>
    <col min="868" max="869" width="15.875" style="1241" hidden="1"/>
    <col min="870" max="875" width="16.125" style="1241" hidden="1"/>
    <col min="876" max="876" width="6.125" style="1241" hidden="1"/>
    <col min="877" max="877" width="3" style="1241" hidden="1"/>
    <col min="878" max="1117" width="8.625" style="1241" hidden="1"/>
    <col min="1118" max="1123" width="14.875" style="1241" hidden="1"/>
    <col min="1124" max="1125" width="15.875" style="1241" hidden="1"/>
    <col min="1126" max="1131" width="16.125" style="1241" hidden="1"/>
    <col min="1132" max="1132" width="6.125" style="1241" hidden="1"/>
    <col min="1133" max="1133" width="3" style="1241" hidden="1"/>
    <col min="1134" max="1373" width="8.625" style="1241" hidden="1"/>
    <col min="1374" max="1379" width="14.875" style="1241" hidden="1"/>
    <col min="1380" max="1381" width="15.875" style="1241" hidden="1"/>
    <col min="1382" max="1387" width="16.125" style="1241" hidden="1"/>
    <col min="1388" max="1388" width="6.125" style="1241" hidden="1"/>
    <col min="1389" max="1389" width="3" style="1241" hidden="1"/>
    <col min="1390" max="1629" width="8.625" style="1241" hidden="1"/>
    <col min="1630" max="1635" width="14.875" style="1241" hidden="1"/>
    <col min="1636" max="1637" width="15.875" style="1241" hidden="1"/>
    <col min="1638" max="1643" width="16.125" style="1241" hidden="1"/>
    <col min="1644" max="1644" width="6.125" style="1241" hidden="1"/>
    <col min="1645" max="1645" width="3" style="1241" hidden="1"/>
    <col min="1646" max="1885" width="8.625" style="1241" hidden="1"/>
    <col min="1886" max="1891" width="14.875" style="1241" hidden="1"/>
    <col min="1892" max="1893" width="15.875" style="1241" hidden="1"/>
    <col min="1894" max="1899" width="16.125" style="1241" hidden="1"/>
    <col min="1900" max="1900" width="6.125" style="1241" hidden="1"/>
    <col min="1901" max="1901" width="3" style="1241" hidden="1"/>
    <col min="1902" max="2141" width="8.625" style="1241" hidden="1"/>
    <col min="2142" max="2147" width="14.875" style="1241" hidden="1"/>
    <col min="2148" max="2149" width="15.875" style="1241" hidden="1"/>
    <col min="2150" max="2155" width="16.125" style="1241" hidden="1"/>
    <col min="2156" max="2156" width="6.125" style="1241" hidden="1"/>
    <col min="2157" max="2157" width="3" style="1241" hidden="1"/>
    <col min="2158" max="2397" width="8.625" style="1241" hidden="1"/>
    <col min="2398" max="2403" width="14.875" style="1241" hidden="1"/>
    <col min="2404" max="2405" width="15.875" style="1241" hidden="1"/>
    <col min="2406" max="2411" width="16.125" style="1241" hidden="1"/>
    <col min="2412" max="2412" width="6.125" style="1241" hidden="1"/>
    <col min="2413" max="2413" width="3" style="1241" hidden="1"/>
    <col min="2414" max="2653" width="8.625" style="1241" hidden="1"/>
    <col min="2654" max="2659" width="14.875" style="1241" hidden="1"/>
    <col min="2660" max="2661" width="15.875" style="1241" hidden="1"/>
    <col min="2662" max="2667" width="16.125" style="1241" hidden="1"/>
    <col min="2668" max="2668" width="6.125" style="1241" hidden="1"/>
    <col min="2669" max="2669" width="3" style="1241" hidden="1"/>
    <col min="2670" max="2909" width="8.625" style="1241" hidden="1"/>
    <col min="2910" max="2915" width="14.875" style="1241" hidden="1"/>
    <col min="2916" max="2917" width="15.875" style="1241" hidden="1"/>
    <col min="2918" max="2923" width="16.125" style="1241" hidden="1"/>
    <col min="2924" max="2924" width="6.125" style="1241" hidden="1"/>
    <col min="2925" max="2925" width="3" style="1241" hidden="1"/>
    <col min="2926" max="3165" width="8.625" style="1241" hidden="1"/>
    <col min="3166" max="3171" width="14.875" style="1241" hidden="1"/>
    <col min="3172" max="3173" width="15.875" style="1241" hidden="1"/>
    <col min="3174" max="3179" width="16.125" style="1241" hidden="1"/>
    <col min="3180" max="3180" width="6.125" style="1241" hidden="1"/>
    <col min="3181" max="3181" width="3" style="1241" hidden="1"/>
    <col min="3182" max="3421" width="8.625" style="1241" hidden="1"/>
    <col min="3422" max="3427" width="14.875" style="1241" hidden="1"/>
    <col min="3428" max="3429" width="15.875" style="1241" hidden="1"/>
    <col min="3430" max="3435" width="16.125" style="1241" hidden="1"/>
    <col min="3436" max="3436" width="6.125" style="1241" hidden="1"/>
    <col min="3437" max="3437" width="3" style="1241" hidden="1"/>
    <col min="3438" max="3677" width="8.625" style="1241" hidden="1"/>
    <col min="3678" max="3683" width="14.875" style="1241" hidden="1"/>
    <col min="3684" max="3685" width="15.875" style="1241" hidden="1"/>
    <col min="3686" max="3691" width="16.125" style="1241" hidden="1"/>
    <col min="3692" max="3692" width="6.125" style="1241" hidden="1"/>
    <col min="3693" max="3693" width="3" style="1241" hidden="1"/>
    <col min="3694" max="3933" width="8.625" style="1241" hidden="1"/>
    <col min="3934" max="3939" width="14.875" style="1241" hidden="1"/>
    <col min="3940" max="3941" width="15.875" style="1241" hidden="1"/>
    <col min="3942" max="3947" width="16.125" style="1241" hidden="1"/>
    <col min="3948" max="3948" width="6.125" style="1241" hidden="1"/>
    <col min="3949" max="3949" width="3" style="1241" hidden="1"/>
    <col min="3950" max="4189" width="8.625" style="1241" hidden="1"/>
    <col min="4190" max="4195" width="14.875" style="1241" hidden="1"/>
    <col min="4196" max="4197" width="15.875" style="1241" hidden="1"/>
    <col min="4198" max="4203" width="16.125" style="1241" hidden="1"/>
    <col min="4204" max="4204" width="6.125" style="1241" hidden="1"/>
    <col min="4205" max="4205" width="3" style="1241" hidden="1"/>
    <col min="4206" max="4445" width="8.625" style="1241" hidden="1"/>
    <col min="4446" max="4451" width="14.875" style="1241" hidden="1"/>
    <col min="4452" max="4453" width="15.875" style="1241" hidden="1"/>
    <col min="4454" max="4459" width="16.125" style="1241" hidden="1"/>
    <col min="4460" max="4460" width="6.125" style="1241" hidden="1"/>
    <col min="4461" max="4461" width="3" style="1241" hidden="1"/>
    <col min="4462" max="4701" width="8.625" style="1241" hidden="1"/>
    <col min="4702" max="4707" width="14.875" style="1241" hidden="1"/>
    <col min="4708" max="4709" width="15.875" style="1241" hidden="1"/>
    <col min="4710" max="4715" width="16.125" style="1241" hidden="1"/>
    <col min="4716" max="4716" width="6.125" style="1241" hidden="1"/>
    <col min="4717" max="4717" width="3" style="1241" hidden="1"/>
    <col min="4718" max="4957" width="8.625" style="1241" hidden="1"/>
    <col min="4958" max="4963" width="14.875" style="1241" hidden="1"/>
    <col min="4964" max="4965" width="15.875" style="1241" hidden="1"/>
    <col min="4966" max="4971" width="16.125" style="1241" hidden="1"/>
    <col min="4972" max="4972" width="6.125" style="1241" hidden="1"/>
    <col min="4973" max="4973" width="3" style="1241" hidden="1"/>
    <col min="4974" max="5213" width="8.625" style="1241" hidden="1"/>
    <col min="5214" max="5219" width="14.875" style="1241" hidden="1"/>
    <col min="5220" max="5221" width="15.875" style="1241" hidden="1"/>
    <col min="5222" max="5227" width="16.125" style="1241" hidden="1"/>
    <col min="5228" max="5228" width="6.125" style="1241" hidden="1"/>
    <col min="5229" max="5229" width="3" style="1241" hidden="1"/>
    <col min="5230" max="5469" width="8.625" style="1241" hidden="1"/>
    <col min="5470" max="5475" width="14.875" style="1241" hidden="1"/>
    <col min="5476" max="5477" width="15.875" style="1241" hidden="1"/>
    <col min="5478" max="5483" width="16.125" style="1241" hidden="1"/>
    <col min="5484" max="5484" width="6.125" style="1241" hidden="1"/>
    <col min="5485" max="5485" width="3" style="1241" hidden="1"/>
    <col min="5486" max="5725" width="8.625" style="1241" hidden="1"/>
    <col min="5726" max="5731" width="14.875" style="1241" hidden="1"/>
    <col min="5732" max="5733" width="15.875" style="1241" hidden="1"/>
    <col min="5734" max="5739" width="16.125" style="1241" hidden="1"/>
    <col min="5740" max="5740" width="6.125" style="1241" hidden="1"/>
    <col min="5741" max="5741" width="3" style="1241" hidden="1"/>
    <col min="5742" max="5981" width="8.625" style="1241" hidden="1"/>
    <col min="5982" max="5987" width="14.875" style="1241" hidden="1"/>
    <col min="5988" max="5989" width="15.875" style="1241" hidden="1"/>
    <col min="5990" max="5995" width="16.125" style="1241" hidden="1"/>
    <col min="5996" max="5996" width="6.125" style="1241" hidden="1"/>
    <col min="5997" max="5997" width="3" style="1241" hidden="1"/>
    <col min="5998" max="6237" width="8.625" style="1241" hidden="1"/>
    <col min="6238" max="6243" width="14.875" style="1241" hidden="1"/>
    <col min="6244" max="6245" width="15.875" style="1241" hidden="1"/>
    <col min="6246" max="6251" width="16.125" style="1241" hidden="1"/>
    <col min="6252" max="6252" width="6.125" style="1241" hidden="1"/>
    <col min="6253" max="6253" width="3" style="1241" hidden="1"/>
    <col min="6254" max="6493" width="8.625" style="1241" hidden="1"/>
    <col min="6494" max="6499" width="14.875" style="1241" hidden="1"/>
    <col min="6500" max="6501" width="15.875" style="1241" hidden="1"/>
    <col min="6502" max="6507" width="16.125" style="1241" hidden="1"/>
    <col min="6508" max="6508" width="6.125" style="1241" hidden="1"/>
    <col min="6509" max="6509" width="3" style="1241" hidden="1"/>
    <col min="6510" max="6749" width="8.625" style="1241" hidden="1"/>
    <col min="6750" max="6755" width="14.875" style="1241" hidden="1"/>
    <col min="6756" max="6757" width="15.875" style="1241" hidden="1"/>
    <col min="6758" max="6763" width="16.125" style="1241" hidden="1"/>
    <col min="6764" max="6764" width="6.125" style="1241" hidden="1"/>
    <col min="6765" max="6765" width="3" style="1241" hidden="1"/>
    <col min="6766" max="7005" width="8.625" style="1241" hidden="1"/>
    <col min="7006" max="7011" width="14.875" style="1241" hidden="1"/>
    <col min="7012" max="7013" width="15.875" style="1241" hidden="1"/>
    <col min="7014" max="7019" width="16.125" style="1241" hidden="1"/>
    <col min="7020" max="7020" width="6.125" style="1241" hidden="1"/>
    <col min="7021" max="7021" width="3" style="1241" hidden="1"/>
    <col min="7022" max="7261" width="8.625" style="1241" hidden="1"/>
    <col min="7262" max="7267" width="14.875" style="1241" hidden="1"/>
    <col min="7268" max="7269" width="15.875" style="1241" hidden="1"/>
    <col min="7270" max="7275" width="16.125" style="1241" hidden="1"/>
    <col min="7276" max="7276" width="6.125" style="1241" hidden="1"/>
    <col min="7277" max="7277" width="3" style="1241" hidden="1"/>
    <col min="7278" max="7517" width="8.625" style="1241" hidden="1"/>
    <col min="7518" max="7523" width="14.875" style="1241" hidden="1"/>
    <col min="7524" max="7525" width="15.875" style="1241" hidden="1"/>
    <col min="7526" max="7531" width="16.125" style="1241" hidden="1"/>
    <col min="7532" max="7532" width="6.125" style="1241" hidden="1"/>
    <col min="7533" max="7533" width="3" style="1241" hidden="1"/>
    <col min="7534" max="7773" width="8.625" style="1241" hidden="1"/>
    <col min="7774" max="7779" width="14.875" style="1241" hidden="1"/>
    <col min="7780" max="7781" width="15.875" style="1241" hidden="1"/>
    <col min="7782" max="7787" width="16.125" style="1241" hidden="1"/>
    <col min="7788" max="7788" width="6.125" style="1241" hidden="1"/>
    <col min="7789" max="7789" width="3" style="1241" hidden="1"/>
    <col min="7790" max="8029" width="8.625" style="1241" hidden="1"/>
    <col min="8030" max="8035" width="14.875" style="1241" hidden="1"/>
    <col min="8036" max="8037" width="15.875" style="1241" hidden="1"/>
    <col min="8038" max="8043" width="16.125" style="1241" hidden="1"/>
    <col min="8044" max="8044" width="6.125" style="1241" hidden="1"/>
    <col min="8045" max="8045" width="3" style="1241" hidden="1"/>
    <col min="8046" max="8285" width="8.625" style="1241" hidden="1"/>
    <col min="8286" max="8291" width="14.875" style="1241" hidden="1"/>
    <col min="8292" max="8293" width="15.875" style="1241" hidden="1"/>
    <col min="8294" max="8299" width="16.125" style="1241" hidden="1"/>
    <col min="8300" max="8300" width="6.125" style="1241" hidden="1"/>
    <col min="8301" max="8301" width="3" style="1241" hidden="1"/>
    <col min="8302" max="8541" width="8.625" style="1241" hidden="1"/>
    <col min="8542" max="8547" width="14.875" style="1241" hidden="1"/>
    <col min="8548" max="8549" width="15.875" style="1241" hidden="1"/>
    <col min="8550" max="8555" width="16.125" style="1241" hidden="1"/>
    <col min="8556" max="8556" width="6.125" style="1241" hidden="1"/>
    <col min="8557" max="8557" width="3" style="1241" hidden="1"/>
    <col min="8558" max="8797" width="8.625" style="1241" hidden="1"/>
    <col min="8798" max="8803" width="14.875" style="1241" hidden="1"/>
    <col min="8804" max="8805" width="15.875" style="1241" hidden="1"/>
    <col min="8806" max="8811" width="16.125" style="1241" hidden="1"/>
    <col min="8812" max="8812" width="6.125" style="1241" hidden="1"/>
    <col min="8813" max="8813" width="3" style="1241" hidden="1"/>
    <col min="8814" max="9053" width="8.625" style="1241" hidden="1"/>
    <col min="9054" max="9059" width="14.875" style="1241" hidden="1"/>
    <col min="9060" max="9061" width="15.875" style="1241" hidden="1"/>
    <col min="9062" max="9067" width="16.125" style="1241" hidden="1"/>
    <col min="9068" max="9068" width="6.125" style="1241" hidden="1"/>
    <col min="9069" max="9069" width="3" style="1241" hidden="1"/>
    <col min="9070" max="9309" width="8.625" style="1241" hidden="1"/>
    <col min="9310" max="9315" width="14.875" style="1241" hidden="1"/>
    <col min="9316" max="9317" width="15.875" style="1241" hidden="1"/>
    <col min="9318" max="9323" width="16.125" style="1241" hidden="1"/>
    <col min="9324" max="9324" width="6.125" style="1241" hidden="1"/>
    <col min="9325" max="9325" width="3" style="1241" hidden="1"/>
    <col min="9326" max="9565" width="8.625" style="1241" hidden="1"/>
    <col min="9566" max="9571" width="14.875" style="1241" hidden="1"/>
    <col min="9572" max="9573" width="15.875" style="1241" hidden="1"/>
    <col min="9574" max="9579" width="16.125" style="1241" hidden="1"/>
    <col min="9580" max="9580" width="6.125" style="1241" hidden="1"/>
    <col min="9581" max="9581" width="3" style="1241" hidden="1"/>
    <col min="9582" max="9821" width="8.625" style="1241" hidden="1"/>
    <col min="9822" max="9827" width="14.875" style="1241" hidden="1"/>
    <col min="9828" max="9829" width="15.875" style="1241" hidden="1"/>
    <col min="9830" max="9835" width="16.125" style="1241" hidden="1"/>
    <col min="9836" max="9836" width="6.125" style="1241" hidden="1"/>
    <col min="9837" max="9837" width="3" style="1241" hidden="1"/>
    <col min="9838" max="10077" width="8.625" style="1241" hidden="1"/>
    <col min="10078" max="10083" width="14.875" style="1241" hidden="1"/>
    <col min="10084" max="10085" width="15.875" style="1241" hidden="1"/>
    <col min="10086" max="10091" width="16.125" style="1241" hidden="1"/>
    <col min="10092" max="10092" width="6.125" style="1241" hidden="1"/>
    <col min="10093" max="10093" width="3" style="1241" hidden="1"/>
    <col min="10094" max="10333" width="8.625" style="1241" hidden="1"/>
    <col min="10334" max="10339" width="14.875" style="1241" hidden="1"/>
    <col min="10340" max="10341" width="15.875" style="1241" hidden="1"/>
    <col min="10342" max="10347" width="16.125" style="1241" hidden="1"/>
    <col min="10348" max="10348" width="6.125" style="1241" hidden="1"/>
    <col min="10349" max="10349" width="3" style="1241" hidden="1"/>
    <col min="10350" max="10589" width="8.625" style="1241" hidden="1"/>
    <col min="10590" max="10595" width="14.875" style="1241" hidden="1"/>
    <col min="10596" max="10597" width="15.875" style="1241" hidden="1"/>
    <col min="10598" max="10603" width="16.125" style="1241" hidden="1"/>
    <col min="10604" max="10604" width="6.125" style="1241" hidden="1"/>
    <col min="10605" max="10605" width="3" style="1241" hidden="1"/>
    <col min="10606" max="10845" width="8.625" style="1241" hidden="1"/>
    <col min="10846" max="10851" width="14.875" style="1241" hidden="1"/>
    <col min="10852" max="10853" width="15.875" style="1241" hidden="1"/>
    <col min="10854" max="10859" width="16.125" style="1241" hidden="1"/>
    <col min="10860" max="10860" width="6.125" style="1241" hidden="1"/>
    <col min="10861" max="10861" width="3" style="1241" hidden="1"/>
    <col min="10862" max="11101" width="8.625" style="1241" hidden="1"/>
    <col min="11102" max="11107" width="14.875" style="1241" hidden="1"/>
    <col min="11108" max="11109" width="15.875" style="1241" hidden="1"/>
    <col min="11110" max="11115" width="16.125" style="1241" hidden="1"/>
    <col min="11116" max="11116" width="6.125" style="1241" hidden="1"/>
    <col min="11117" max="11117" width="3" style="1241" hidden="1"/>
    <col min="11118" max="11357" width="8.625" style="1241" hidden="1"/>
    <col min="11358" max="11363" width="14.875" style="1241" hidden="1"/>
    <col min="11364" max="11365" width="15.875" style="1241" hidden="1"/>
    <col min="11366" max="11371" width="16.125" style="1241" hidden="1"/>
    <col min="11372" max="11372" width="6.125" style="1241" hidden="1"/>
    <col min="11373" max="11373" width="3" style="1241" hidden="1"/>
    <col min="11374" max="11613" width="8.625" style="1241" hidden="1"/>
    <col min="11614" max="11619" width="14.875" style="1241" hidden="1"/>
    <col min="11620" max="11621" width="15.875" style="1241" hidden="1"/>
    <col min="11622" max="11627" width="16.125" style="1241" hidden="1"/>
    <col min="11628" max="11628" width="6.125" style="1241" hidden="1"/>
    <col min="11629" max="11629" width="3" style="1241" hidden="1"/>
    <col min="11630" max="11869" width="8.625" style="1241" hidden="1"/>
    <col min="11870" max="11875" width="14.875" style="1241" hidden="1"/>
    <col min="11876" max="11877" width="15.875" style="1241" hidden="1"/>
    <col min="11878" max="11883" width="16.125" style="1241" hidden="1"/>
    <col min="11884" max="11884" width="6.125" style="1241" hidden="1"/>
    <col min="11885" max="11885" width="3" style="1241" hidden="1"/>
    <col min="11886" max="12125" width="8.625" style="1241" hidden="1"/>
    <col min="12126" max="12131" width="14.875" style="1241" hidden="1"/>
    <col min="12132" max="12133" width="15.875" style="1241" hidden="1"/>
    <col min="12134" max="12139" width="16.125" style="1241" hidden="1"/>
    <col min="12140" max="12140" width="6.125" style="1241" hidden="1"/>
    <col min="12141" max="12141" width="3" style="1241" hidden="1"/>
    <col min="12142" max="12381" width="8.625" style="1241" hidden="1"/>
    <col min="12382" max="12387" width="14.875" style="1241" hidden="1"/>
    <col min="12388" max="12389" width="15.875" style="1241" hidden="1"/>
    <col min="12390" max="12395" width="16.125" style="1241" hidden="1"/>
    <col min="12396" max="12396" width="6.125" style="1241" hidden="1"/>
    <col min="12397" max="12397" width="3" style="1241" hidden="1"/>
    <col min="12398" max="12637" width="8.625" style="1241" hidden="1"/>
    <col min="12638" max="12643" width="14.875" style="1241" hidden="1"/>
    <col min="12644" max="12645" width="15.875" style="1241" hidden="1"/>
    <col min="12646" max="12651" width="16.125" style="1241" hidden="1"/>
    <col min="12652" max="12652" width="6.125" style="1241" hidden="1"/>
    <col min="12653" max="12653" width="3" style="1241" hidden="1"/>
    <col min="12654" max="12893" width="8.625" style="1241" hidden="1"/>
    <col min="12894" max="12899" width="14.875" style="1241" hidden="1"/>
    <col min="12900" max="12901" width="15.875" style="1241" hidden="1"/>
    <col min="12902" max="12907" width="16.125" style="1241" hidden="1"/>
    <col min="12908" max="12908" width="6.125" style="1241" hidden="1"/>
    <col min="12909" max="12909" width="3" style="1241" hidden="1"/>
    <col min="12910" max="13149" width="8.625" style="1241" hidden="1"/>
    <col min="13150" max="13155" width="14.875" style="1241" hidden="1"/>
    <col min="13156" max="13157" width="15.875" style="1241" hidden="1"/>
    <col min="13158" max="13163" width="16.125" style="1241" hidden="1"/>
    <col min="13164" max="13164" width="6.125" style="1241" hidden="1"/>
    <col min="13165" max="13165" width="3" style="1241" hidden="1"/>
    <col min="13166" max="13405" width="8.625" style="1241" hidden="1"/>
    <col min="13406" max="13411" width="14.875" style="1241" hidden="1"/>
    <col min="13412" max="13413" width="15.875" style="1241" hidden="1"/>
    <col min="13414" max="13419" width="16.125" style="1241" hidden="1"/>
    <col min="13420" max="13420" width="6.125" style="1241" hidden="1"/>
    <col min="13421" max="13421" width="3" style="1241" hidden="1"/>
    <col min="13422" max="13661" width="8.625" style="1241" hidden="1"/>
    <col min="13662" max="13667" width="14.875" style="1241" hidden="1"/>
    <col min="13668" max="13669" width="15.875" style="1241" hidden="1"/>
    <col min="13670" max="13675" width="16.125" style="1241" hidden="1"/>
    <col min="13676" max="13676" width="6.125" style="1241" hidden="1"/>
    <col min="13677" max="13677" width="3" style="1241" hidden="1"/>
    <col min="13678" max="13917" width="8.625" style="1241" hidden="1"/>
    <col min="13918" max="13923" width="14.875" style="1241" hidden="1"/>
    <col min="13924" max="13925" width="15.875" style="1241" hidden="1"/>
    <col min="13926" max="13931" width="16.125" style="1241" hidden="1"/>
    <col min="13932" max="13932" width="6.125" style="1241" hidden="1"/>
    <col min="13933" max="13933" width="3" style="1241" hidden="1"/>
    <col min="13934" max="14173" width="8.625" style="1241" hidden="1"/>
    <col min="14174" max="14179" width="14.875" style="1241" hidden="1"/>
    <col min="14180" max="14181" width="15.875" style="1241" hidden="1"/>
    <col min="14182" max="14187" width="16.125" style="1241" hidden="1"/>
    <col min="14188" max="14188" width="6.125" style="1241" hidden="1"/>
    <col min="14189" max="14189" width="3" style="1241" hidden="1"/>
    <col min="14190" max="14429" width="8.625" style="1241" hidden="1"/>
    <col min="14430" max="14435" width="14.875" style="1241" hidden="1"/>
    <col min="14436" max="14437" width="15.875" style="1241" hidden="1"/>
    <col min="14438" max="14443" width="16.125" style="1241" hidden="1"/>
    <col min="14444" max="14444" width="6.125" style="1241" hidden="1"/>
    <col min="14445" max="14445" width="3" style="1241" hidden="1"/>
    <col min="14446" max="14685" width="8.625" style="1241" hidden="1"/>
    <col min="14686" max="14691" width="14.875" style="1241" hidden="1"/>
    <col min="14692" max="14693" width="15.875" style="1241" hidden="1"/>
    <col min="14694" max="14699" width="16.125" style="1241" hidden="1"/>
    <col min="14700" max="14700" width="6.125" style="1241" hidden="1"/>
    <col min="14701" max="14701" width="3" style="1241" hidden="1"/>
    <col min="14702" max="14941" width="8.625" style="1241" hidden="1"/>
    <col min="14942" max="14947" width="14.875" style="1241" hidden="1"/>
    <col min="14948" max="14949" width="15.875" style="1241" hidden="1"/>
    <col min="14950" max="14955" width="16.125" style="1241" hidden="1"/>
    <col min="14956" max="14956" width="6.125" style="1241" hidden="1"/>
    <col min="14957" max="14957" width="3" style="1241" hidden="1"/>
    <col min="14958" max="15197" width="8.625" style="1241" hidden="1"/>
    <col min="15198" max="15203" width="14.875" style="1241" hidden="1"/>
    <col min="15204" max="15205" width="15.875" style="1241" hidden="1"/>
    <col min="15206" max="15211" width="16.125" style="1241" hidden="1"/>
    <col min="15212" max="15212" width="6.125" style="1241" hidden="1"/>
    <col min="15213" max="15213" width="3" style="1241" hidden="1"/>
    <col min="15214" max="15453" width="8.625" style="1241" hidden="1"/>
    <col min="15454" max="15459" width="14.875" style="1241" hidden="1"/>
    <col min="15460" max="15461" width="15.875" style="1241" hidden="1"/>
    <col min="15462" max="15467" width="16.125" style="1241" hidden="1"/>
    <col min="15468" max="15468" width="6.125" style="1241" hidden="1"/>
    <col min="15469" max="15469" width="3" style="1241" hidden="1"/>
    <col min="15470" max="15709" width="8.625" style="1241" hidden="1"/>
    <col min="15710" max="15715" width="14.875" style="1241" hidden="1"/>
    <col min="15716" max="15717" width="15.875" style="1241" hidden="1"/>
    <col min="15718" max="15723" width="16.125" style="1241" hidden="1"/>
    <col min="15724" max="15724" width="6.125" style="1241" hidden="1"/>
    <col min="15725" max="15725" width="3" style="1241" hidden="1"/>
    <col min="15726" max="15965" width="8.625" style="1241" hidden="1"/>
    <col min="15966" max="15971" width="14.875" style="1241" hidden="1"/>
    <col min="15972" max="15973" width="15.875" style="1241" hidden="1"/>
    <col min="15974" max="15979" width="16.125" style="1241" hidden="1"/>
    <col min="15980" max="15980" width="6.125" style="1241" hidden="1"/>
    <col min="15981" max="15981" width="3" style="1241" hidden="1"/>
    <col min="15982" max="16221" width="8.625" style="1241" hidden="1"/>
    <col min="16222" max="16227" width="14.875" style="1241" hidden="1"/>
    <col min="16228" max="16229" width="15.875" style="1241" hidden="1"/>
    <col min="16230" max="16235" width="16.125" style="1241" hidden="1"/>
    <col min="16236" max="16236" width="6.125" style="1241" hidden="1"/>
    <col min="16237" max="16237" width="3" style="1241" hidden="1"/>
    <col min="16238" max="16384" width="8.625" style="1241" hidden="1"/>
  </cols>
  <sheetData>
    <row r="1" spans="1:143" ht="42.75" customHeight="1" x14ac:dyDescent="0.15">
      <c r="A1" s="1239"/>
      <c r="B1" s="1240"/>
      <c r="DD1" s="1241"/>
      <c r="DE1" s="1241"/>
    </row>
    <row r="2" spans="1:143" ht="25.5" customHeight="1" x14ac:dyDescent="0.15">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43" ht="25.5" customHeight="1" x14ac:dyDescent="0.15">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43" s="270" customFormat="1" x14ac:dyDescent="0.15">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x14ac:dyDescent="0.15">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x14ac:dyDescent="0.15">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1"/>
      <c r="DE19" s="1241"/>
    </row>
    <row r="20" spans="1:351" x14ac:dyDescent="0.15">
      <c r="DD20" s="1241"/>
      <c r="DE20" s="1241"/>
    </row>
    <row r="21" spans="1:351" ht="17.25" x14ac:dyDescent="0.15">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c r="MM21" s="1247"/>
    </row>
    <row r="22" spans="1:351" ht="17.25" x14ac:dyDescent="0.15">
      <c r="B22" s="1248"/>
      <c r="MM22" s="1247"/>
    </row>
    <row r="23" spans="1:351" x14ac:dyDescent="0.15">
      <c r="B23" s="1248"/>
    </row>
    <row r="24" spans="1:351" x14ac:dyDescent="0.15">
      <c r="B24" s="1248"/>
    </row>
    <row r="25" spans="1:351" x14ac:dyDescent="0.15">
      <c r="B25" s="1248"/>
    </row>
    <row r="26" spans="1:351" x14ac:dyDescent="0.15">
      <c r="B26" s="1248"/>
    </row>
    <row r="27" spans="1:351" x14ac:dyDescent="0.15">
      <c r="B27" s="1248"/>
    </row>
    <row r="28" spans="1:351" x14ac:dyDescent="0.15">
      <c r="B28" s="1248"/>
    </row>
    <row r="29" spans="1:351" x14ac:dyDescent="0.15">
      <c r="B29" s="1248"/>
    </row>
    <row r="30" spans="1:351" x14ac:dyDescent="0.15">
      <c r="B30" s="1248"/>
    </row>
    <row r="31" spans="1:351" x14ac:dyDescent="0.15">
      <c r="B31" s="1248"/>
    </row>
    <row r="32" spans="1:351"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1"/>
    </row>
    <row r="41" spans="2:109" ht="17.25" x14ac:dyDescent="0.15">
      <c r="B41" s="1254" t="s">
        <v>577</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x14ac:dyDescent="0.15">
      <c r="B42" s="1248"/>
      <c r="G42" s="1255"/>
      <c r="I42" s="1256"/>
      <c r="J42" s="1256"/>
      <c r="K42" s="1256"/>
      <c r="AM42" s="1255"/>
      <c r="AN42" s="1255" t="s">
        <v>578</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579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1" t="s">
        <v>580</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544</v>
      </c>
      <c r="BQ50" s="1273"/>
      <c r="BR50" s="1273"/>
      <c r="BS50" s="1273"/>
      <c r="BT50" s="1273"/>
      <c r="BU50" s="1273"/>
      <c r="BV50" s="1273"/>
      <c r="BW50" s="1273"/>
      <c r="BX50" s="1273" t="s">
        <v>545</v>
      </c>
      <c r="BY50" s="1273"/>
      <c r="BZ50" s="1273"/>
      <c r="CA50" s="1273"/>
      <c r="CB50" s="1273"/>
      <c r="CC50" s="1273"/>
      <c r="CD50" s="1273"/>
      <c r="CE50" s="1273"/>
      <c r="CF50" s="1273" t="s">
        <v>546</v>
      </c>
      <c r="CG50" s="1273"/>
      <c r="CH50" s="1273"/>
      <c r="CI50" s="1273"/>
      <c r="CJ50" s="1273"/>
      <c r="CK50" s="1273"/>
      <c r="CL50" s="1273"/>
      <c r="CM50" s="1273"/>
      <c r="CN50" s="1273" t="s">
        <v>547</v>
      </c>
      <c r="CO50" s="1273"/>
      <c r="CP50" s="1273"/>
      <c r="CQ50" s="1273"/>
      <c r="CR50" s="1273"/>
      <c r="CS50" s="1273"/>
      <c r="CT50" s="1273"/>
      <c r="CU50" s="1273"/>
      <c r="CV50" s="1273" t="s">
        <v>548</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581</v>
      </c>
      <c r="AO51" s="1277"/>
      <c r="AP51" s="1277"/>
      <c r="AQ51" s="1277"/>
      <c r="AR51" s="1277"/>
      <c r="AS51" s="1277"/>
      <c r="AT51" s="1277"/>
      <c r="AU51" s="1277"/>
      <c r="AV51" s="1277"/>
      <c r="AW51" s="1277"/>
      <c r="AX51" s="1277"/>
      <c r="AY51" s="1277"/>
      <c r="AZ51" s="1277"/>
      <c r="BA51" s="1277"/>
      <c r="BB51" s="1277" t="s">
        <v>583</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8"/>
      <c r="BY51" s="1279"/>
      <c r="BZ51" s="1279"/>
      <c r="CA51" s="1279"/>
      <c r="CB51" s="1279"/>
      <c r="CC51" s="1279"/>
      <c r="CD51" s="1279"/>
      <c r="CE51" s="1279"/>
      <c r="CF51" s="1278"/>
      <c r="CG51" s="1279"/>
      <c r="CH51" s="1279"/>
      <c r="CI51" s="1279"/>
      <c r="CJ51" s="1279"/>
      <c r="CK51" s="1279"/>
      <c r="CL51" s="1279"/>
      <c r="CM51" s="1279"/>
      <c r="CN51" s="1279">
        <v>25.2</v>
      </c>
      <c r="CO51" s="1279"/>
      <c r="CP51" s="1279"/>
      <c r="CQ51" s="1279"/>
      <c r="CR51" s="1279"/>
      <c r="CS51" s="1279"/>
      <c r="CT51" s="1279"/>
      <c r="CU51" s="1279"/>
      <c r="CV51" s="1278"/>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584</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8"/>
      <c r="BY53" s="1279"/>
      <c r="BZ53" s="1279"/>
      <c r="CA53" s="1279"/>
      <c r="CB53" s="1279"/>
      <c r="CC53" s="1279"/>
      <c r="CD53" s="1279"/>
      <c r="CE53" s="1279"/>
      <c r="CF53" s="1278"/>
      <c r="CG53" s="1279"/>
      <c r="CH53" s="1279"/>
      <c r="CI53" s="1279"/>
      <c r="CJ53" s="1279"/>
      <c r="CK53" s="1279"/>
      <c r="CL53" s="1279"/>
      <c r="CM53" s="1279"/>
      <c r="CN53" s="1279">
        <v>64.900000000000006</v>
      </c>
      <c r="CO53" s="1279"/>
      <c r="CP53" s="1279"/>
      <c r="CQ53" s="1279"/>
      <c r="CR53" s="1279"/>
      <c r="CS53" s="1279"/>
      <c r="CT53" s="1279"/>
      <c r="CU53" s="1279"/>
      <c r="CV53" s="1278"/>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585</v>
      </c>
      <c r="AO55" s="1273"/>
      <c r="AP55" s="1273"/>
      <c r="AQ55" s="1273"/>
      <c r="AR55" s="1273"/>
      <c r="AS55" s="1273"/>
      <c r="AT55" s="1273"/>
      <c r="AU55" s="1273"/>
      <c r="AV55" s="1273"/>
      <c r="AW55" s="1273"/>
      <c r="AX55" s="1273"/>
      <c r="AY55" s="1273"/>
      <c r="AZ55" s="1273"/>
      <c r="BA55" s="1273"/>
      <c r="BB55" s="1277" t="s">
        <v>583</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8"/>
      <c r="BY55" s="1279"/>
      <c r="BZ55" s="1279"/>
      <c r="CA55" s="1279"/>
      <c r="CB55" s="1279"/>
      <c r="CC55" s="1279"/>
      <c r="CD55" s="1279"/>
      <c r="CE55" s="1279"/>
      <c r="CF55" s="1278"/>
      <c r="CG55" s="1279"/>
      <c r="CH55" s="1279"/>
      <c r="CI55" s="1279"/>
      <c r="CJ55" s="1279"/>
      <c r="CK55" s="1279"/>
      <c r="CL55" s="1279"/>
      <c r="CM55" s="1279"/>
      <c r="CN55" s="1279">
        <v>16.600000000000001</v>
      </c>
      <c r="CO55" s="1279"/>
      <c r="CP55" s="1279"/>
      <c r="CQ55" s="1279"/>
      <c r="CR55" s="1279"/>
      <c r="CS55" s="1279"/>
      <c r="CT55" s="1279"/>
      <c r="CU55" s="1279"/>
      <c r="CV55" s="1278"/>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41"/>
      <c r="AN57" s="1273"/>
      <c r="AO57" s="1273"/>
      <c r="AP57" s="1273"/>
      <c r="AQ57" s="1273"/>
      <c r="AR57" s="1273"/>
      <c r="AS57" s="1273"/>
      <c r="AT57" s="1273"/>
      <c r="AU57" s="1273"/>
      <c r="AV57" s="1273"/>
      <c r="AW57" s="1273"/>
      <c r="AX57" s="1273"/>
      <c r="AY57" s="1273"/>
      <c r="AZ57" s="1273"/>
      <c r="BA57" s="1273"/>
      <c r="BB57" s="1277" t="s">
        <v>584</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8"/>
      <c r="BY57" s="1279"/>
      <c r="BZ57" s="1279"/>
      <c r="CA57" s="1279"/>
      <c r="CB57" s="1279"/>
      <c r="CC57" s="1279"/>
      <c r="CD57" s="1279"/>
      <c r="CE57" s="1279"/>
      <c r="CF57" s="1278"/>
      <c r="CG57" s="1279"/>
      <c r="CH57" s="1279"/>
      <c r="CI57" s="1279"/>
      <c r="CJ57" s="1279"/>
      <c r="CK57" s="1279"/>
      <c r="CL57" s="1279"/>
      <c r="CM57" s="1279"/>
      <c r="CN57" s="1279">
        <v>58.6</v>
      </c>
      <c r="CO57" s="1279"/>
      <c r="CP57" s="1279"/>
      <c r="CQ57" s="1279"/>
      <c r="CR57" s="1279"/>
      <c r="CS57" s="1279"/>
      <c r="CT57" s="1279"/>
      <c r="CU57" s="1279"/>
      <c r="CV57" s="1278"/>
      <c r="CW57" s="1279"/>
      <c r="CX57" s="1279"/>
      <c r="CY57" s="1279"/>
      <c r="CZ57" s="1279"/>
      <c r="DA57" s="1279"/>
      <c r="DB57" s="1279"/>
      <c r="DC57" s="1279"/>
      <c r="DD57" s="1282"/>
      <c r="DE57" s="1280"/>
    </row>
    <row r="58" spans="1:109" s="1256" customFormat="1" x14ac:dyDescent="0.15">
      <c r="A58" s="1241"/>
      <c r="B58" s="1280"/>
      <c r="G58" s="1267"/>
      <c r="H58" s="1267"/>
      <c r="I58" s="1281"/>
      <c r="J58" s="1281"/>
      <c r="K58" s="1276"/>
      <c r="L58" s="1276"/>
      <c r="M58" s="1276"/>
      <c r="N58" s="1276"/>
      <c r="AM58" s="1241"/>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41"/>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1"/>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1"/>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1"/>
    </row>
    <row r="63" spans="1:109" ht="17.25" x14ac:dyDescent="0.15">
      <c r="B63" s="1288" t="s">
        <v>586</v>
      </c>
    </row>
    <row r="64" spans="1:109" x14ac:dyDescent="0.15">
      <c r="B64" s="1248"/>
      <c r="G64" s="1255"/>
      <c r="I64" s="1289"/>
      <c r="J64" s="1289"/>
      <c r="K64" s="1289"/>
      <c r="L64" s="1289"/>
      <c r="M64" s="1289"/>
      <c r="N64" s="1290"/>
      <c r="AM64" s="1255"/>
      <c r="AN64" s="1255" t="s">
        <v>578</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587</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41" t="s">
        <v>580</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544</v>
      </c>
      <c r="BQ72" s="1273"/>
      <c r="BR72" s="1273"/>
      <c r="BS72" s="1273"/>
      <c r="BT72" s="1273"/>
      <c r="BU72" s="1273"/>
      <c r="BV72" s="1273"/>
      <c r="BW72" s="1273"/>
      <c r="BX72" s="1273" t="s">
        <v>545</v>
      </c>
      <c r="BY72" s="1273"/>
      <c r="BZ72" s="1273"/>
      <c r="CA72" s="1273"/>
      <c r="CB72" s="1273"/>
      <c r="CC72" s="1273"/>
      <c r="CD72" s="1273"/>
      <c r="CE72" s="1273"/>
      <c r="CF72" s="1273" t="s">
        <v>546</v>
      </c>
      <c r="CG72" s="1273"/>
      <c r="CH72" s="1273"/>
      <c r="CI72" s="1273"/>
      <c r="CJ72" s="1273"/>
      <c r="CK72" s="1273"/>
      <c r="CL72" s="1273"/>
      <c r="CM72" s="1273"/>
      <c r="CN72" s="1273" t="s">
        <v>547</v>
      </c>
      <c r="CO72" s="1273"/>
      <c r="CP72" s="1273"/>
      <c r="CQ72" s="1273"/>
      <c r="CR72" s="1273"/>
      <c r="CS72" s="1273"/>
      <c r="CT72" s="1273"/>
      <c r="CU72" s="1273"/>
      <c r="CV72" s="1273" t="s">
        <v>548</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581</v>
      </c>
      <c r="AO73" s="1277"/>
      <c r="AP73" s="1277"/>
      <c r="AQ73" s="1277"/>
      <c r="AR73" s="1277"/>
      <c r="AS73" s="1277"/>
      <c r="AT73" s="1277"/>
      <c r="AU73" s="1277"/>
      <c r="AV73" s="1277"/>
      <c r="AW73" s="1277"/>
      <c r="AX73" s="1277"/>
      <c r="AY73" s="1277"/>
      <c r="AZ73" s="1277"/>
      <c r="BA73" s="1277"/>
      <c r="BB73" s="1277" t="s">
        <v>582</v>
      </c>
      <c r="BC73" s="1277"/>
      <c r="BD73" s="1277"/>
      <c r="BE73" s="1277"/>
      <c r="BF73" s="1277"/>
      <c r="BG73" s="1277"/>
      <c r="BH73" s="1277"/>
      <c r="BI73" s="1277"/>
      <c r="BJ73" s="1277"/>
      <c r="BK73" s="1277"/>
      <c r="BL73" s="1277"/>
      <c r="BM73" s="1277"/>
      <c r="BN73" s="1277"/>
      <c r="BO73" s="1277"/>
      <c r="BP73" s="1279">
        <v>46.4</v>
      </c>
      <c r="BQ73" s="1279"/>
      <c r="BR73" s="1279"/>
      <c r="BS73" s="1279"/>
      <c r="BT73" s="1279"/>
      <c r="BU73" s="1279"/>
      <c r="BV73" s="1279"/>
      <c r="BW73" s="1279"/>
      <c r="BX73" s="1279">
        <v>34.9</v>
      </c>
      <c r="BY73" s="1279"/>
      <c r="BZ73" s="1279"/>
      <c r="CA73" s="1279"/>
      <c r="CB73" s="1279"/>
      <c r="CC73" s="1279"/>
      <c r="CD73" s="1279"/>
      <c r="CE73" s="1279"/>
      <c r="CF73" s="1279">
        <v>29.4</v>
      </c>
      <c r="CG73" s="1279"/>
      <c r="CH73" s="1279"/>
      <c r="CI73" s="1279"/>
      <c r="CJ73" s="1279"/>
      <c r="CK73" s="1279"/>
      <c r="CL73" s="1279"/>
      <c r="CM73" s="1279"/>
      <c r="CN73" s="1279">
        <v>25.2</v>
      </c>
      <c r="CO73" s="1279"/>
      <c r="CP73" s="1279"/>
      <c r="CQ73" s="1279"/>
      <c r="CR73" s="1279"/>
      <c r="CS73" s="1279"/>
      <c r="CT73" s="1279"/>
      <c r="CU73" s="1279"/>
      <c r="CV73" s="1279">
        <v>24</v>
      </c>
      <c r="CW73" s="1279"/>
      <c r="CX73" s="1279"/>
      <c r="CY73" s="1279"/>
      <c r="CZ73" s="1279"/>
      <c r="DA73" s="1279"/>
      <c r="DB73" s="1279"/>
      <c r="DC73" s="1279"/>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588</v>
      </c>
      <c r="BC75" s="1277"/>
      <c r="BD75" s="1277"/>
      <c r="BE75" s="1277"/>
      <c r="BF75" s="1277"/>
      <c r="BG75" s="1277"/>
      <c r="BH75" s="1277"/>
      <c r="BI75" s="1277"/>
      <c r="BJ75" s="1277"/>
      <c r="BK75" s="1277"/>
      <c r="BL75" s="1277"/>
      <c r="BM75" s="1277"/>
      <c r="BN75" s="1277"/>
      <c r="BO75" s="1277"/>
      <c r="BP75" s="1279">
        <v>4.9000000000000004</v>
      </c>
      <c r="BQ75" s="1279"/>
      <c r="BR75" s="1279"/>
      <c r="BS75" s="1279"/>
      <c r="BT75" s="1279"/>
      <c r="BU75" s="1279"/>
      <c r="BV75" s="1279"/>
      <c r="BW75" s="1279"/>
      <c r="BX75" s="1279">
        <v>4</v>
      </c>
      <c r="BY75" s="1279"/>
      <c r="BZ75" s="1279"/>
      <c r="CA75" s="1279"/>
      <c r="CB75" s="1279"/>
      <c r="CC75" s="1279"/>
      <c r="CD75" s="1279"/>
      <c r="CE75" s="1279"/>
      <c r="CF75" s="1279">
        <v>4</v>
      </c>
      <c r="CG75" s="1279"/>
      <c r="CH75" s="1279"/>
      <c r="CI75" s="1279"/>
      <c r="CJ75" s="1279"/>
      <c r="CK75" s="1279"/>
      <c r="CL75" s="1279"/>
      <c r="CM75" s="1279"/>
      <c r="CN75" s="1279">
        <v>4</v>
      </c>
      <c r="CO75" s="1279"/>
      <c r="CP75" s="1279"/>
      <c r="CQ75" s="1279"/>
      <c r="CR75" s="1279"/>
      <c r="CS75" s="1279"/>
      <c r="CT75" s="1279"/>
      <c r="CU75" s="1279"/>
      <c r="CV75" s="1279">
        <v>4.4000000000000004</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6"/>
      <c r="L77" s="1296"/>
      <c r="M77" s="1296"/>
      <c r="N77" s="1296"/>
      <c r="AN77" s="1273" t="s">
        <v>585</v>
      </c>
      <c r="AO77" s="1273"/>
      <c r="AP77" s="1273"/>
      <c r="AQ77" s="1273"/>
      <c r="AR77" s="1273"/>
      <c r="AS77" s="1273"/>
      <c r="AT77" s="1273"/>
      <c r="AU77" s="1273"/>
      <c r="AV77" s="1273"/>
      <c r="AW77" s="1273"/>
      <c r="AX77" s="1273"/>
      <c r="AY77" s="1273"/>
      <c r="AZ77" s="1273"/>
      <c r="BA77" s="1273"/>
      <c r="BB77" s="1277" t="s">
        <v>582</v>
      </c>
      <c r="BC77" s="1277"/>
      <c r="BD77" s="1277"/>
      <c r="BE77" s="1277"/>
      <c r="BF77" s="1277"/>
      <c r="BG77" s="1277"/>
      <c r="BH77" s="1277"/>
      <c r="BI77" s="1277"/>
      <c r="BJ77" s="1277"/>
      <c r="BK77" s="1277"/>
      <c r="BL77" s="1277"/>
      <c r="BM77" s="1277"/>
      <c r="BN77" s="1277"/>
      <c r="BO77" s="1277"/>
      <c r="BP77" s="1279">
        <v>32.6</v>
      </c>
      <c r="BQ77" s="1279"/>
      <c r="BR77" s="1279"/>
      <c r="BS77" s="1279"/>
      <c r="BT77" s="1279"/>
      <c r="BU77" s="1279"/>
      <c r="BV77" s="1279"/>
      <c r="BW77" s="1279"/>
      <c r="BX77" s="1279">
        <v>30.5</v>
      </c>
      <c r="BY77" s="1279"/>
      <c r="BZ77" s="1279"/>
      <c r="CA77" s="1279"/>
      <c r="CB77" s="1279"/>
      <c r="CC77" s="1279"/>
      <c r="CD77" s="1279"/>
      <c r="CE77" s="1279"/>
      <c r="CF77" s="1279">
        <v>25.4</v>
      </c>
      <c r="CG77" s="1279"/>
      <c r="CH77" s="1279"/>
      <c r="CI77" s="1279"/>
      <c r="CJ77" s="1279"/>
      <c r="CK77" s="1279"/>
      <c r="CL77" s="1279"/>
      <c r="CM77" s="1279"/>
      <c r="CN77" s="1279">
        <v>16.600000000000001</v>
      </c>
      <c r="CO77" s="1279"/>
      <c r="CP77" s="1279"/>
      <c r="CQ77" s="1279"/>
      <c r="CR77" s="1279"/>
      <c r="CS77" s="1279"/>
      <c r="CT77" s="1279"/>
      <c r="CU77" s="1279"/>
      <c r="CV77" s="1279">
        <v>17.399999999999999</v>
      </c>
      <c r="CW77" s="1279"/>
      <c r="CX77" s="1279"/>
      <c r="CY77" s="1279"/>
      <c r="CZ77" s="1279"/>
      <c r="DA77" s="1279"/>
      <c r="DB77" s="1279"/>
      <c r="DC77" s="1279"/>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589</v>
      </c>
      <c r="BC79" s="1277"/>
      <c r="BD79" s="1277"/>
      <c r="BE79" s="1277"/>
      <c r="BF79" s="1277"/>
      <c r="BG79" s="1277"/>
      <c r="BH79" s="1277"/>
      <c r="BI79" s="1277"/>
      <c r="BJ79" s="1277"/>
      <c r="BK79" s="1277"/>
      <c r="BL79" s="1277"/>
      <c r="BM79" s="1277"/>
      <c r="BN79" s="1277"/>
      <c r="BO79" s="1277"/>
      <c r="BP79" s="1279">
        <v>5.9</v>
      </c>
      <c r="BQ79" s="1279"/>
      <c r="BR79" s="1279"/>
      <c r="BS79" s="1279"/>
      <c r="BT79" s="1279"/>
      <c r="BU79" s="1279"/>
      <c r="BV79" s="1279"/>
      <c r="BW79" s="1279"/>
      <c r="BX79" s="1279">
        <v>5.2</v>
      </c>
      <c r="BY79" s="1279"/>
      <c r="BZ79" s="1279"/>
      <c r="CA79" s="1279"/>
      <c r="CB79" s="1279"/>
      <c r="CC79" s="1279"/>
      <c r="CD79" s="1279"/>
      <c r="CE79" s="1279"/>
      <c r="CF79" s="1279">
        <v>4.8</v>
      </c>
      <c r="CG79" s="1279"/>
      <c r="CH79" s="1279"/>
      <c r="CI79" s="1279"/>
      <c r="CJ79" s="1279"/>
      <c r="CK79" s="1279"/>
      <c r="CL79" s="1279"/>
      <c r="CM79" s="1279"/>
      <c r="CN79" s="1279">
        <v>3.6</v>
      </c>
      <c r="CO79" s="1279"/>
      <c r="CP79" s="1279"/>
      <c r="CQ79" s="1279"/>
      <c r="CR79" s="1279"/>
      <c r="CS79" s="1279"/>
      <c r="CT79" s="1279"/>
      <c r="CU79" s="1279"/>
      <c r="CV79" s="1279">
        <v>3.6</v>
      </c>
      <c r="CW79" s="1279"/>
      <c r="CX79" s="1279"/>
      <c r="CY79" s="1279"/>
      <c r="CZ79" s="1279"/>
      <c r="DA79" s="1279"/>
      <c r="DB79" s="1279"/>
      <c r="DC79" s="1279"/>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1"/>
      <c r="DE84" s="1241"/>
    </row>
    <row r="85" spans="2:109" x14ac:dyDescent="0.15">
      <c r="DD85" s="1241"/>
      <c r="DE85" s="1241"/>
    </row>
    <row r="86" spans="2:109" hidden="1" x14ac:dyDescent="0.15">
      <c r="DD86" s="1241"/>
      <c r="DE86" s="1241"/>
    </row>
    <row r="87" spans="2:109" hidden="1" x14ac:dyDescent="0.15">
      <c r="K87" s="1299"/>
      <c r="AQ87" s="1299"/>
      <c r="BC87" s="1299"/>
      <c r="BO87" s="1299"/>
      <c r="CA87" s="1299"/>
      <c r="CM87" s="1299"/>
      <c r="CY87" s="1299"/>
      <c r="DD87" s="1241"/>
      <c r="DE87" s="1241"/>
    </row>
    <row r="88" spans="2:109" hidden="1" x14ac:dyDescent="0.15">
      <c r="DD88" s="1241"/>
      <c r="DE88" s="1241"/>
    </row>
    <row r="89" spans="2:109" hidden="1" x14ac:dyDescent="0.15">
      <c r="DD89" s="1241"/>
      <c r="DE89" s="1241"/>
    </row>
    <row r="90" spans="2:109" hidden="1" x14ac:dyDescent="0.15">
      <c r="DD90" s="1241"/>
      <c r="DE90" s="1241"/>
    </row>
    <row r="91" spans="2:109" hidden="1" x14ac:dyDescent="0.15">
      <c r="DD91" s="1241"/>
      <c r="DE91" s="1241"/>
    </row>
    <row r="92" spans="2:109" ht="13.5" hidden="1" customHeight="1" x14ac:dyDescent="0.15">
      <c r="DD92" s="1241"/>
      <c r="DE92" s="1241"/>
    </row>
    <row r="93" spans="2:109" ht="13.5" hidden="1" customHeight="1" x14ac:dyDescent="0.15">
      <c r="DD93" s="1241"/>
      <c r="DE93" s="1241"/>
    </row>
    <row r="94" spans="2:109" ht="13.5" hidden="1" customHeight="1" x14ac:dyDescent="0.15">
      <c r="DD94" s="1241"/>
      <c r="DE94" s="1241"/>
    </row>
    <row r="95" spans="2:109" ht="13.5" hidden="1" customHeight="1" x14ac:dyDescent="0.15">
      <c r="DD95" s="1241"/>
      <c r="DE95" s="1241"/>
    </row>
    <row r="96" spans="2:109" ht="13.5" hidden="1" customHeight="1" x14ac:dyDescent="0.15">
      <c r="DD96" s="1241"/>
      <c r="DE96" s="1241"/>
    </row>
    <row r="97" spans="108:109" ht="13.5" hidden="1" customHeight="1" x14ac:dyDescent="0.15">
      <c r="DD97" s="1241"/>
      <c r="DE97" s="1241"/>
    </row>
    <row r="98" spans="108:109" ht="13.5" hidden="1" customHeight="1" x14ac:dyDescent="0.15">
      <c r="DD98" s="1241"/>
      <c r="DE98" s="1241"/>
    </row>
    <row r="99" spans="108:109" ht="13.5" hidden="1" customHeight="1" x14ac:dyDescent="0.15">
      <c r="DD99" s="1241"/>
      <c r="DE99" s="1241"/>
    </row>
    <row r="100" spans="108:109" ht="13.5" hidden="1" customHeight="1" x14ac:dyDescent="0.15">
      <c r="DD100" s="1241"/>
      <c r="DE100" s="1241"/>
    </row>
    <row r="101" spans="108:109" ht="13.5" hidden="1" customHeight="1" x14ac:dyDescent="0.15">
      <c r="DD101" s="1241"/>
      <c r="DE101" s="1241"/>
    </row>
    <row r="102" spans="108:109" ht="13.5" hidden="1" customHeight="1" x14ac:dyDescent="0.15">
      <c r="DD102" s="1241"/>
      <c r="DE102" s="1241"/>
    </row>
    <row r="103" spans="108:109" ht="13.5" hidden="1" customHeight="1" x14ac:dyDescent="0.15">
      <c r="DD103" s="1241"/>
      <c r="DE103" s="1241"/>
    </row>
    <row r="104" spans="108:109" ht="13.5" hidden="1" customHeight="1" x14ac:dyDescent="0.15">
      <c r="DD104" s="1241"/>
      <c r="DE104" s="1241"/>
    </row>
    <row r="105" spans="108:109" ht="13.5" hidden="1" customHeight="1" x14ac:dyDescent="0.15">
      <c r="DD105" s="1241"/>
      <c r="DE105" s="1241"/>
    </row>
    <row r="106" spans="108:109" ht="13.5" hidden="1" customHeight="1" x14ac:dyDescent="0.15">
      <c r="DD106" s="1241"/>
      <c r="DE106" s="1241"/>
    </row>
    <row r="107" spans="108:109" ht="13.5" hidden="1" customHeight="1" x14ac:dyDescent="0.15">
      <c r="DD107" s="1241"/>
      <c r="DE107" s="1241"/>
    </row>
    <row r="108" spans="108:109" ht="13.5" hidden="1" customHeight="1" x14ac:dyDescent="0.15">
      <c r="DD108" s="1241"/>
      <c r="DE108" s="1241"/>
    </row>
    <row r="109" spans="108:109" ht="13.5" hidden="1" customHeight="1" x14ac:dyDescent="0.15">
      <c r="DD109" s="1241"/>
      <c r="DE109" s="1241"/>
    </row>
    <row r="110" spans="108:109" ht="13.5" hidden="1" customHeight="1" x14ac:dyDescent="0.15">
      <c r="DD110" s="1241"/>
      <c r="DE110" s="1241"/>
    </row>
    <row r="111" spans="108:109" ht="13.5" hidden="1" customHeight="1" x14ac:dyDescent="0.15">
      <c r="DD111" s="1241"/>
      <c r="DE111" s="1241"/>
    </row>
    <row r="112" spans="108:109" ht="13.5" hidden="1" customHeight="1" x14ac:dyDescent="0.15">
      <c r="DD112" s="1241"/>
      <c r="DE112" s="1241"/>
    </row>
    <row r="113" spans="108:109" ht="13.5" hidden="1" customHeight="1" x14ac:dyDescent="0.15">
      <c r="DD113" s="1241"/>
      <c r="DE113" s="1241"/>
    </row>
    <row r="114" spans="108:109" ht="13.5" hidden="1" customHeight="1" x14ac:dyDescent="0.15">
      <c r="DD114" s="1241"/>
      <c r="DE114" s="1241"/>
    </row>
    <row r="115" spans="108:109" ht="13.5" hidden="1" customHeight="1" x14ac:dyDescent="0.15">
      <c r="DD115" s="1241"/>
      <c r="DE115" s="1241"/>
    </row>
    <row r="116" spans="108:109" ht="13.5" hidden="1" customHeight="1" x14ac:dyDescent="0.15">
      <c r="DD116" s="1241"/>
      <c r="DE116" s="1241"/>
    </row>
    <row r="117" spans="108:109" ht="13.5" hidden="1" customHeight="1" x14ac:dyDescent="0.15">
      <c r="DD117" s="1241"/>
      <c r="DE117" s="1241"/>
    </row>
    <row r="118" spans="108:109" ht="13.5" hidden="1" customHeight="1" x14ac:dyDescent="0.15">
      <c r="DD118" s="1241"/>
      <c r="DE118" s="1241"/>
    </row>
    <row r="119" spans="108:109" ht="13.5" hidden="1" customHeight="1" x14ac:dyDescent="0.15">
      <c r="DD119" s="1241"/>
      <c r="DE119" s="1241"/>
    </row>
    <row r="120" spans="108:109" ht="13.5" hidden="1" customHeight="1" x14ac:dyDescent="0.15">
      <c r="DD120" s="1241"/>
      <c r="DE120" s="1241"/>
    </row>
    <row r="121" spans="108:109" ht="13.5" hidden="1" customHeight="1" x14ac:dyDescent="0.15">
      <c r="DD121" s="1241"/>
      <c r="DE121" s="1241"/>
    </row>
    <row r="122" spans="108:109" ht="13.5" hidden="1" customHeight="1" x14ac:dyDescent="0.15">
      <c r="DD122" s="1241"/>
      <c r="DE122" s="1241"/>
    </row>
    <row r="123" spans="108:109" ht="13.5" hidden="1" customHeight="1" x14ac:dyDescent="0.15">
      <c r="DD123" s="1241"/>
      <c r="DE123" s="1241"/>
    </row>
    <row r="124" spans="108:109" ht="13.5" hidden="1" customHeight="1" x14ac:dyDescent="0.15">
      <c r="DD124" s="1241"/>
      <c r="DE124" s="1241"/>
    </row>
    <row r="125" spans="108:109" ht="13.5" hidden="1" customHeight="1" x14ac:dyDescent="0.15">
      <c r="DD125" s="1241"/>
      <c r="DE125" s="1241"/>
    </row>
    <row r="126" spans="108:109" ht="13.5" hidden="1" customHeight="1" x14ac:dyDescent="0.15">
      <c r="DD126" s="1241"/>
      <c r="DE126" s="1241"/>
    </row>
    <row r="127" spans="108:109" ht="13.5" hidden="1" customHeight="1" x14ac:dyDescent="0.15">
      <c r="DD127" s="1241"/>
      <c r="DE127" s="1241"/>
    </row>
    <row r="128" spans="108:109" ht="13.5" hidden="1" customHeight="1" x14ac:dyDescent="0.15">
      <c r="DD128" s="1241"/>
      <c r="DE128" s="1241"/>
    </row>
    <row r="129" spans="108:109" ht="13.5" hidden="1" customHeight="1" x14ac:dyDescent="0.15">
      <c r="DD129" s="1241"/>
      <c r="DE129" s="1241"/>
    </row>
    <row r="130" spans="108:109" ht="13.5" hidden="1" customHeight="1" x14ac:dyDescent="0.15">
      <c r="DD130" s="1241"/>
      <c r="DE130" s="1241"/>
    </row>
    <row r="131" spans="108:109" ht="13.5" hidden="1" customHeight="1" x14ac:dyDescent="0.15">
      <c r="DD131" s="1241"/>
      <c r="DE131" s="1241"/>
    </row>
    <row r="132" spans="108:109" ht="13.5" hidden="1" customHeight="1" x14ac:dyDescent="0.15">
      <c r="DD132" s="1241"/>
      <c r="DE132" s="1241"/>
    </row>
    <row r="133" spans="108:109" ht="13.5" hidden="1" customHeight="1" x14ac:dyDescent="0.15">
      <c r="DD133" s="1241"/>
      <c r="DE133" s="1241"/>
    </row>
    <row r="134" spans="108:109" ht="13.5" hidden="1" customHeight="1" x14ac:dyDescent="0.15">
      <c r="DD134" s="1241"/>
      <c r="DE134" s="1241"/>
    </row>
    <row r="135" spans="108:109" ht="13.5" hidden="1" customHeight="1" x14ac:dyDescent="0.15">
      <c r="DD135" s="1241"/>
      <c r="DE135" s="1241"/>
    </row>
    <row r="136" spans="108:109" ht="13.5" hidden="1" customHeight="1" x14ac:dyDescent="0.15">
      <c r="DD136" s="1241"/>
      <c r="DE136" s="1241"/>
    </row>
    <row r="137" spans="108:109" ht="13.5" hidden="1" customHeight="1" x14ac:dyDescent="0.15">
      <c r="DD137" s="1241"/>
      <c r="DE137" s="1241"/>
    </row>
    <row r="138" spans="108:109" ht="13.5" hidden="1" customHeight="1" x14ac:dyDescent="0.15">
      <c r="DD138" s="1241"/>
      <c r="DE138" s="1241"/>
    </row>
    <row r="139" spans="108:109" ht="13.5" hidden="1" customHeight="1" x14ac:dyDescent="0.15">
      <c r="DD139" s="1241"/>
      <c r="DE139" s="1241"/>
    </row>
    <row r="140" spans="108:109" ht="13.5" hidden="1" customHeight="1" x14ac:dyDescent="0.15">
      <c r="DD140" s="1241"/>
      <c r="DE140" s="1241"/>
    </row>
    <row r="141" spans="108:109" ht="13.5" hidden="1" customHeight="1" x14ac:dyDescent="0.15">
      <c r="DD141" s="1241"/>
      <c r="DE141" s="1241"/>
    </row>
    <row r="142" spans="108:109" ht="13.5" hidden="1" customHeight="1" x14ac:dyDescent="0.15">
      <c r="DD142" s="1241"/>
      <c r="DE142" s="1241"/>
    </row>
    <row r="143" spans="108:109" ht="13.5" hidden="1" customHeight="1" x14ac:dyDescent="0.15">
      <c r="DD143" s="1241"/>
      <c r="DE143" s="1241"/>
    </row>
    <row r="144" spans="108:109" ht="13.5" hidden="1" customHeight="1" x14ac:dyDescent="0.15">
      <c r="DD144" s="1241"/>
      <c r="DE144" s="1241"/>
    </row>
    <row r="145" spans="108:109" ht="13.5" hidden="1" customHeight="1" x14ac:dyDescent="0.15">
      <c r="DD145" s="1241"/>
      <c r="DE145" s="1241"/>
    </row>
    <row r="146" spans="108:109" ht="13.5" hidden="1" customHeight="1" x14ac:dyDescent="0.15">
      <c r="DD146" s="1241"/>
      <c r="DE146" s="1241"/>
    </row>
    <row r="147" spans="108:109" ht="13.5" hidden="1" customHeight="1" x14ac:dyDescent="0.15">
      <c r="DD147" s="1241"/>
      <c r="DE147" s="1241"/>
    </row>
    <row r="148" spans="108:109" ht="13.5" hidden="1" customHeight="1" x14ac:dyDescent="0.15">
      <c r="DD148" s="1241"/>
      <c r="DE148" s="1241"/>
    </row>
    <row r="149" spans="108:109" ht="13.5" hidden="1" customHeight="1" x14ac:dyDescent="0.15">
      <c r="DD149" s="1241"/>
      <c r="DE149" s="1241"/>
    </row>
    <row r="150" spans="108:109" ht="13.5" hidden="1" customHeight="1" x14ac:dyDescent="0.15">
      <c r="DD150" s="1241"/>
      <c r="DE150" s="1241"/>
    </row>
    <row r="151" spans="108:109" ht="13.5" hidden="1" customHeight="1" x14ac:dyDescent="0.15">
      <c r="DD151" s="1241"/>
      <c r="DE151" s="1241"/>
    </row>
    <row r="152" spans="108:109" ht="13.5" hidden="1" customHeight="1" x14ac:dyDescent="0.15">
      <c r="DD152" s="1241"/>
      <c r="DE152" s="1241"/>
    </row>
    <row r="153" spans="108:109" ht="13.5" hidden="1" customHeight="1" x14ac:dyDescent="0.15">
      <c r="DD153" s="1241"/>
      <c r="DE153" s="1241"/>
    </row>
    <row r="154" spans="108:109" ht="13.5" hidden="1" customHeight="1" x14ac:dyDescent="0.15">
      <c r="DD154" s="1241"/>
      <c r="DE154" s="1241"/>
    </row>
    <row r="155" spans="108:109" ht="13.5" hidden="1" customHeight="1" x14ac:dyDescent="0.15">
      <c r="DD155" s="1241"/>
      <c r="DE155" s="1241"/>
    </row>
    <row r="156" spans="108:109" ht="13.5" hidden="1" customHeight="1" x14ac:dyDescent="0.15">
      <c r="DD156" s="1241"/>
      <c r="DE156" s="1241"/>
    </row>
    <row r="157" spans="108:109" ht="13.5" hidden="1" customHeight="1" x14ac:dyDescent="0.15">
      <c r="DD157" s="1241"/>
      <c r="DE157" s="1241"/>
    </row>
    <row r="158" spans="108:109" ht="13.5" hidden="1" customHeight="1" x14ac:dyDescent="0.15">
      <c r="DD158" s="1241"/>
      <c r="DE158" s="1241"/>
    </row>
    <row r="159" spans="108:109" ht="13.5" hidden="1" customHeight="1" x14ac:dyDescent="0.15">
      <c r="DD159" s="1241"/>
      <c r="DE159" s="1241"/>
    </row>
    <row r="160" spans="108:109" ht="13.5" hidden="1" customHeight="1" x14ac:dyDescent="0.15">
      <c r="DD160" s="1241"/>
      <c r="DE160" s="1241"/>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jiqQc8vYNGGO19IamkBc52M5VwppHHJ7+pHzzTs0YfjN+9a1RcHvRk8Asn3oxQP3WapRgbSRWXCSvpivKBA2Q==" saltValue="RLYmMvlxmWeU0ZaDxaRF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aSLMmjv4UEcpq3uwV6uX/pgPYCb/cmSVTBYAGMjIk0HTkQJe/HVs+Is9qMEpA1phi86u6bFzlZ8hJCaZqrSsQ==" saltValue="A3k8nMPU2QDSnUNVi7cd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gGmNP0lSOKQnNIuWanI621jLc8anZqDjaEkpRfMUHusbPFy1xhGccvffJ7nZbFSxkdnfHyxAZRbZ9vgqIpd6Q==" saltValue="kcL+qwYptMCxJDgahbYM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30662</v>
      </c>
      <c r="E3" s="141"/>
      <c r="F3" s="142">
        <v>43141</v>
      </c>
      <c r="G3" s="143"/>
      <c r="H3" s="144"/>
    </row>
    <row r="4" spans="1:8" x14ac:dyDescent="0.15">
      <c r="A4" s="145"/>
      <c r="B4" s="146"/>
      <c r="C4" s="147"/>
      <c r="D4" s="148">
        <v>21847</v>
      </c>
      <c r="E4" s="149"/>
      <c r="F4" s="150">
        <v>21887</v>
      </c>
      <c r="G4" s="151"/>
      <c r="H4" s="152"/>
    </row>
    <row r="5" spans="1:8" x14ac:dyDescent="0.15">
      <c r="A5" s="133" t="s">
        <v>536</v>
      </c>
      <c r="B5" s="138"/>
      <c r="C5" s="139"/>
      <c r="D5" s="140">
        <v>23167</v>
      </c>
      <c r="E5" s="141"/>
      <c r="F5" s="142">
        <v>45117</v>
      </c>
      <c r="G5" s="143"/>
      <c r="H5" s="144"/>
    </row>
    <row r="6" spans="1:8" x14ac:dyDescent="0.15">
      <c r="A6" s="145"/>
      <c r="B6" s="146"/>
      <c r="C6" s="147"/>
      <c r="D6" s="148">
        <v>18169</v>
      </c>
      <c r="E6" s="149"/>
      <c r="F6" s="150">
        <v>25589</v>
      </c>
      <c r="G6" s="151"/>
      <c r="H6" s="152"/>
    </row>
    <row r="7" spans="1:8" x14ac:dyDescent="0.15">
      <c r="A7" s="133" t="s">
        <v>537</v>
      </c>
      <c r="B7" s="138"/>
      <c r="C7" s="139"/>
      <c r="D7" s="140">
        <v>29359</v>
      </c>
      <c r="E7" s="141"/>
      <c r="F7" s="142">
        <v>39951</v>
      </c>
      <c r="G7" s="143"/>
      <c r="H7" s="144"/>
    </row>
    <row r="8" spans="1:8" x14ac:dyDescent="0.15">
      <c r="A8" s="145"/>
      <c r="B8" s="146"/>
      <c r="C8" s="147"/>
      <c r="D8" s="148">
        <v>22166</v>
      </c>
      <c r="E8" s="149"/>
      <c r="F8" s="150">
        <v>22555</v>
      </c>
      <c r="G8" s="151"/>
      <c r="H8" s="152"/>
    </row>
    <row r="9" spans="1:8" x14ac:dyDescent="0.15">
      <c r="A9" s="133" t="s">
        <v>538</v>
      </c>
      <c r="B9" s="138"/>
      <c r="C9" s="139"/>
      <c r="D9" s="140">
        <v>29626</v>
      </c>
      <c r="E9" s="141"/>
      <c r="F9" s="142">
        <v>39893</v>
      </c>
      <c r="G9" s="143"/>
      <c r="H9" s="144"/>
    </row>
    <row r="10" spans="1:8" x14ac:dyDescent="0.15">
      <c r="A10" s="145"/>
      <c r="B10" s="146"/>
      <c r="C10" s="147"/>
      <c r="D10" s="148">
        <v>25099</v>
      </c>
      <c r="E10" s="149"/>
      <c r="F10" s="150">
        <v>26170</v>
      </c>
      <c r="G10" s="151"/>
      <c r="H10" s="152"/>
    </row>
    <row r="11" spans="1:8" x14ac:dyDescent="0.15">
      <c r="A11" s="133" t="s">
        <v>539</v>
      </c>
      <c r="B11" s="138"/>
      <c r="C11" s="139"/>
      <c r="D11" s="140">
        <v>31693</v>
      </c>
      <c r="E11" s="141"/>
      <c r="F11" s="142">
        <v>41080</v>
      </c>
      <c r="G11" s="143"/>
      <c r="H11" s="144"/>
    </row>
    <row r="12" spans="1:8" x14ac:dyDescent="0.15">
      <c r="A12" s="145"/>
      <c r="B12" s="146"/>
      <c r="C12" s="153"/>
      <c r="D12" s="148">
        <v>25777</v>
      </c>
      <c r="E12" s="149"/>
      <c r="F12" s="150">
        <v>27265</v>
      </c>
      <c r="G12" s="151"/>
      <c r="H12" s="152"/>
    </row>
    <row r="13" spans="1:8" x14ac:dyDescent="0.15">
      <c r="A13" s="133"/>
      <c r="B13" s="138"/>
      <c r="C13" s="154"/>
      <c r="D13" s="155">
        <v>28901</v>
      </c>
      <c r="E13" s="156"/>
      <c r="F13" s="157">
        <v>41836</v>
      </c>
      <c r="G13" s="158"/>
      <c r="H13" s="144"/>
    </row>
    <row r="14" spans="1:8" x14ac:dyDescent="0.15">
      <c r="A14" s="145"/>
      <c r="B14" s="146"/>
      <c r="C14" s="147"/>
      <c r="D14" s="148">
        <v>22612</v>
      </c>
      <c r="E14" s="149"/>
      <c r="F14" s="150">
        <v>24693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5.68</v>
      </c>
      <c r="C19" s="159">
        <f>ROUND(VALUE(SUBSTITUTE(実質収支比率等に係る経年分析!G$48,"▲","-")),2)</f>
        <v>5.74</v>
      </c>
      <c r="D19" s="159">
        <f>ROUND(VALUE(SUBSTITUTE(実質収支比率等に係る経年分析!H$48,"▲","-")),2)</f>
        <v>6.83</v>
      </c>
      <c r="E19" s="159">
        <f>ROUND(VALUE(SUBSTITUTE(実質収支比率等に係る経年分析!I$48,"▲","-")),2)</f>
        <v>5.54</v>
      </c>
      <c r="F19" s="159">
        <f>ROUND(VALUE(SUBSTITUTE(実質収支比率等に係る経年分析!J$48,"▲","-")),2)</f>
        <v>5.23</v>
      </c>
    </row>
    <row r="20" spans="1:11" x14ac:dyDescent="0.15">
      <c r="A20" s="159" t="s">
        <v>48</v>
      </c>
      <c r="B20" s="159">
        <f>ROUND(VALUE(SUBSTITUTE(実質収支比率等に係る経年分析!F$47,"▲","-")),2)</f>
        <v>10.33</v>
      </c>
      <c r="C20" s="159">
        <f>ROUND(VALUE(SUBSTITUTE(実質収支比率等に係る経年分析!G$47,"▲","-")),2)</f>
        <v>11.27</v>
      </c>
      <c r="D20" s="159">
        <f>ROUND(VALUE(SUBSTITUTE(実質収支比率等に係る経年分析!H$47,"▲","-")),2)</f>
        <v>10.55</v>
      </c>
      <c r="E20" s="159">
        <f>ROUND(VALUE(SUBSTITUTE(実質収支比率等に係る経年分析!I$47,"▲","-")),2)</f>
        <v>10.46</v>
      </c>
      <c r="F20" s="159">
        <f>ROUND(VALUE(SUBSTITUTE(実質収支比率等に係る経年分析!J$47,"▲","-")),2)</f>
        <v>10.38</v>
      </c>
    </row>
    <row r="21" spans="1:11" x14ac:dyDescent="0.15">
      <c r="A21" s="159" t="s">
        <v>49</v>
      </c>
      <c r="B21" s="159">
        <f>IF(ISNUMBER(VALUE(SUBSTITUTE(実質収支比率等に係る経年分析!F$49,"▲","-"))),ROUND(VALUE(SUBSTITUTE(実質収支比率等に係る経年分析!F$49,"▲","-")),2),NA())</f>
        <v>0.9</v>
      </c>
      <c r="C21" s="159">
        <f>IF(ISNUMBER(VALUE(SUBSTITUTE(実質収支比率等に係る経年分析!G$49,"▲","-"))),ROUND(VALUE(SUBSTITUTE(実質収支比率等に係る経年分析!G$49,"▲","-")),2),NA())</f>
        <v>0.87</v>
      </c>
      <c r="D21" s="159">
        <f>IF(ISNUMBER(VALUE(SUBSTITUTE(実質収支比率等に係る経年分析!H$49,"▲","-"))),ROUND(VALUE(SUBSTITUTE(実質収支比率等に係る経年分析!H$49,"▲","-")),2),NA())</f>
        <v>0.61</v>
      </c>
      <c r="E21" s="159">
        <f>IF(ISNUMBER(VALUE(SUBSTITUTE(実質収支比率等に係る経年分析!I$49,"▲","-"))),ROUND(VALUE(SUBSTITUTE(実質収支比率等に係る経年分析!I$49,"▲","-")),2),NA())</f>
        <v>-1.22</v>
      </c>
      <c r="F21" s="159">
        <f>IF(ISNUMBER(VALUE(SUBSTITUTE(実質収支比率等に係る経年分析!J$49,"▲","-"))),ROUND(VALUE(SUBSTITUTE(実質収支比率等に係る経年分析!J$49,"▲","-")),2),NA())</f>
        <v>-0.26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上尾市後期高齢者医療特別会計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上尾市公共下水道事業特別会計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x14ac:dyDescent="0.15">
      <c r="A33" s="160" t="str">
        <f>IF(連結実質赤字比率に係る赤字・黒字の構成分析!C$37="",NA(),連結実質赤字比率に係る赤字・黒字の構成分析!C$37)</f>
        <v>上尾市介護保険特別会計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1.1100000000000001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1.1599999999999999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1.44</v>
      </c>
    </row>
    <row r="34" spans="1:16" x14ac:dyDescent="0.15">
      <c r="A34" s="160" t="str">
        <f>IF(連結実質赤字比率に係る赤字・黒字の構成分析!C$36="",NA(),連結実質赤字比率に係る赤字・黒字の構成分析!C$36)</f>
        <v>上尾市国民健康保険特別会計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2.0299999999999998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5.22</v>
      </c>
    </row>
    <row r="36" spans="1:16" x14ac:dyDescent="0.15">
      <c r="A36" s="160" t="str">
        <f>IF(連結実質赤字比率に係る赤字・黒字の構成分析!C$34="",NA(),連結実質赤字比率に係る赤字・黒字の構成分析!C$34)</f>
        <v>上尾市水道事業会計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9.6199999999999992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8.83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5569</v>
      </c>
      <c r="E42" s="161"/>
      <c r="F42" s="161"/>
      <c r="G42" s="161">
        <f>'実質公債費比率（分子）の構造'!L$52</f>
        <v>5860</v>
      </c>
      <c r="H42" s="161"/>
      <c r="I42" s="161"/>
      <c r="J42" s="161">
        <f>'実質公債費比率（分子）の構造'!M$52</f>
        <v>5451</v>
      </c>
      <c r="K42" s="161"/>
      <c r="L42" s="161"/>
      <c r="M42" s="161">
        <f>'実質公債費比率（分子）の構造'!N$52</f>
        <v>5631</v>
      </c>
      <c r="N42" s="161"/>
      <c r="O42" s="161"/>
      <c r="P42" s="161">
        <f>'実質公債費比率（分子）の構造'!O$52</f>
        <v>5480</v>
      </c>
    </row>
    <row r="43" spans="1:16" x14ac:dyDescent="0.15">
      <c r="A43" s="161" t="s">
        <v>57</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524</v>
      </c>
      <c r="C46" s="161"/>
      <c r="D46" s="161"/>
      <c r="E46" s="161">
        <f>'実質公債費比率（分子）の構造'!L$48</f>
        <v>375</v>
      </c>
      <c r="F46" s="161"/>
      <c r="G46" s="161"/>
      <c r="H46" s="161">
        <f>'実質公債費比率（分子）の構造'!M$48</f>
        <v>531</v>
      </c>
      <c r="I46" s="161"/>
      <c r="J46" s="161"/>
      <c r="K46" s="161">
        <f>'実質公債費比率（分子）の構造'!N$48</f>
        <v>571</v>
      </c>
      <c r="L46" s="161"/>
      <c r="M46" s="161"/>
      <c r="N46" s="161">
        <f>'実質公債費比率（分子）の構造'!O$48</f>
        <v>473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6446</v>
      </c>
      <c r="C49" s="161"/>
      <c r="D49" s="161"/>
      <c r="E49" s="161">
        <f>'実質公債費比率（分子）の構造'!L$45</f>
        <v>6497</v>
      </c>
      <c r="F49" s="161"/>
      <c r="G49" s="161"/>
      <c r="H49" s="161">
        <f>'実質公債費比率（分子）の構造'!M$45</f>
        <v>6455</v>
      </c>
      <c r="I49" s="161"/>
      <c r="J49" s="161"/>
      <c r="K49" s="161">
        <f>'実質公債費比率（分子）の構造'!N$45</f>
        <v>6560</v>
      </c>
      <c r="L49" s="161"/>
      <c r="M49" s="161"/>
      <c r="N49" s="161">
        <f>'実質公債費比率（分子）の構造'!O$45</f>
        <v>6448</v>
      </c>
      <c r="O49" s="161"/>
      <c r="P49" s="161"/>
    </row>
    <row r="50" spans="1:16" x14ac:dyDescent="0.15">
      <c r="A50" s="161" t="s">
        <v>64</v>
      </c>
      <c r="B50" s="161" t="e">
        <f>NA()</f>
        <v>#N/A</v>
      </c>
      <c r="C50" s="161">
        <f>IF(ISNUMBER('実質公債費比率（分子）の構造'!K$53),'実質公債費比率（分子）の構造'!K$53,NA())</f>
        <v>1401</v>
      </c>
      <c r="D50" s="161" t="e">
        <f>NA()</f>
        <v>#N/A</v>
      </c>
      <c r="E50" s="161" t="e">
        <f>NA()</f>
        <v>#N/A</v>
      </c>
      <c r="F50" s="161">
        <f>IF(ISNUMBER('実質公債費比率（分子）の構造'!L$53),'実質公債費比率（分子）の構造'!L$53,NA())</f>
        <v>1012</v>
      </c>
      <c r="G50" s="161" t="e">
        <f>NA()</f>
        <v>#N/A</v>
      </c>
      <c r="H50" s="161" t="e">
        <f>NA()</f>
        <v>#N/A</v>
      </c>
      <c r="I50" s="161">
        <f>IF(ISNUMBER('実質公債費比率（分子）の構造'!M$53),'実質公債費比率（分子）の構造'!M$53,NA())</f>
        <v>1535</v>
      </c>
      <c r="J50" s="161" t="e">
        <f>NA()</f>
        <v>#N/A</v>
      </c>
      <c r="K50" s="161" t="e">
        <f>NA()</f>
        <v>#N/A</v>
      </c>
      <c r="L50" s="161">
        <f>IF(ISNUMBER('実質公債費比率（分子）の構造'!N$53),'実質公債費比率（分子）の構造'!N$53,NA())</f>
        <v>1500</v>
      </c>
      <c r="M50" s="161" t="e">
        <f>NA()</f>
        <v>#N/A</v>
      </c>
      <c r="N50" s="161" t="e">
        <f>NA()</f>
        <v>#N/A</v>
      </c>
      <c r="O50" s="161">
        <f>IF(ISNUMBER('実質公債費比率（分子）の構造'!O$53),'実質公債費比率（分子）の構造'!O$53,NA())</f>
        <v>1441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44376</v>
      </c>
      <c r="E56" s="160"/>
      <c r="F56" s="160"/>
      <c r="G56" s="160">
        <f>'将来負担比率（分子）の構造'!J$52</f>
        <v>44848</v>
      </c>
      <c r="H56" s="160"/>
      <c r="I56" s="160"/>
      <c r="J56" s="160">
        <f>'将来負担比率（分子）の構造'!K$52</f>
        <v>44951</v>
      </c>
      <c r="K56" s="160"/>
      <c r="L56" s="160"/>
      <c r="M56" s="160">
        <f>'将来負担比率（分子）の構造'!L$52</f>
        <v>45519</v>
      </c>
      <c r="N56" s="160"/>
      <c r="O56" s="160"/>
      <c r="P56" s="160">
        <f>'将来負担比率（分子）の構造'!M$52</f>
        <v>45504</v>
      </c>
    </row>
    <row r="57" spans="1:16" x14ac:dyDescent="0.15">
      <c r="A57" s="160" t="s">
        <v>35</v>
      </c>
      <c r="B57" s="160"/>
      <c r="C57" s="160"/>
      <c r="D57" s="160">
        <f>'将来負担比率（分子）の構造'!I$51</f>
        <v>13361</v>
      </c>
      <c r="E57" s="160"/>
      <c r="F57" s="160"/>
      <c r="G57" s="160">
        <f>'将来負担比率（分子）の構造'!J$51</f>
        <v>13787</v>
      </c>
      <c r="H57" s="160"/>
      <c r="I57" s="160"/>
      <c r="J57" s="160">
        <f>'将来負担比率（分子）の構造'!K$51</f>
        <v>12825</v>
      </c>
      <c r="K57" s="160"/>
      <c r="L57" s="160"/>
      <c r="M57" s="160">
        <f>'将来負担比率（分子）の構造'!L$51</f>
        <v>12563</v>
      </c>
      <c r="N57" s="160"/>
      <c r="O57" s="160"/>
      <c r="P57" s="160">
        <f>'将来負担比率（分子）の構造'!M$51</f>
        <v>12656</v>
      </c>
    </row>
    <row r="58" spans="1:16" x14ac:dyDescent="0.15">
      <c r="A58" s="160" t="s">
        <v>34</v>
      </c>
      <c r="B58" s="160"/>
      <c r="C58" s="160"/>
      <c r="D58" s="160">
        <f>'将来負担比率（分子）の構造'!I$50</f>
        <v>7349</v>
      </c>
      <c r="E58" s="160"/>
      <c r="F58" s="160"/>
      <c r="G58" s="160">
        <f>'将来負担比率（分子）の構造'!J$50</f>
        <v>7681</v>
      </c>
      <c r="H58" s="160"/>
      <c r="I58" s="160"/>
      <c r="J58" s="160">
        <f>'将来負担比率（分子）の構造'!K$50</f>
        <v>7401</v>
      </c>
      <c r="K58" s="160"/>
      <c r="L58" s="160"/>
      <c r="M58" s="160">
        <f>'将来負担比率（分子）の構造'!L$50</f>
        <v>7779</v>
      </c>
      <c r="N58" s="160"/>
      <c r="O58" s="160"/>
      <c r="P58" s="160">
        <f>'将来負担比率（分子）の構造'!M$50</f>
        <v>8247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x14ac:dyDescent="0.15">
      <c r="A62" s="160" t="s">
        <v>28</v>
      </c>
      <c r="B62" s="160">
        <f>'将来負担比率（分子）の構造'!I$45</f>
        <v>10461</v>
      </c>
      <c r="C62" s="160"/>
      <c r="D62" s="160"/>
      <c r="E62" s="160">
        <f>'将来負担比率（分子）の構造'!J$45</f>
        <v>9877</v>
      </c>
      <c r="F62" s="160"/>
      <c r="G62" s="160"/>
      <c r="H62" s="160">
        <f>'将来負担比率（分子）の構造'!K$45</f>
        <v>8443</v>
      </c>
      <c r="I62" s="160"/>
      <c r="J62" s="160"/>
      <c r="K62" s="160">
        <f>'将来負担比率（分子）の構造'!L$45</f>
        <v>8481</v>
      </c>
      <c r="L62" s="160"/>
      <c r="M62" s="160"/>
      <c r="N62" s="160">
        <f>'将来負担比率（分子）の構造'!M$45</f>
        <v>8213</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6667</v>
      </c>
      <c r="C64" s="160"/>
      <c r="D64" s="160"/>
      <c r="E64" s="160">
        <f>'将来負担比率（分子）の構造'!J$43</f>
        <v>5812</v>
      </c>
      <c r="F64" s="160"/>
      <c r="G64" s="160"/>
      <c r="H64" s="160">
        <f>'将来負担比率（分子）の構造'!K$43</f>
        <v>5426</v>
      </c>
      <c r="I64" s="160"/>
      <c r="J64" s="160"/>
      <c r="K64" s="160">
        <f>'将来負担比率（分子）の構造'!L$43</f>
        <v>5596</v>
      </c>
      <c r="L64" s="160"/>
      <c r="M64" s="160"/>
      <c r="N64" s="160">
        <f>'将来負担比率（分子）の構造'!M$43</f>
        <v>5985</v>
      </c>
      <c r="O64" s="160"/>
      <c r="P64" s="160"/>
    </row>
    <row r="65" spans="1:16" x14ac:dyDescent="0.15">
      <c r="A65" s="160" t="s">
        <v>25</v>
      </c>
      <c r="B65" s="160">
        <f>'将来負担比率（分子）の構造'!I$42</f>
        <v>2436</v>
      </c>
      <c r="C65" s="160"/>
      <c r="D65" s="160"/>
      <c r="E65" s="160">
        <f>'将来負担比率（分子）の構造'!J$42</f>
        <v>1757</v>
      </c>
      <c r="F65" s="160"/>
      <c r="G65" s="160"/>
      <c r="H65" s="160">
        <f>'将来負担比率（分子）の構造'!K$42</f>
        <v>811</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60785</v>
      </c>
      <c r="C66" s="160"/>
      <c r="D66" s="160"/>
      <c r="E66" s="160">
        <f>'将来負担比率（分子）の構造'!J$41</f>
        <v>60168</v>
      </c>
      <c r="F66" s="160"/>
      <c r="G66" s="160"/>
      <c r="H66" s="160">
        <f>'将来負担比率（分子）の構造'!K$41</f>
        <v>60260</v>
      </c>
      <c r="I66" s="160"/>
      <c r="J66" s="160"/>
      <c r="K66" s="160">
        <f>'将来負担比率（分子）の構造'!L$41</f>
        <v>60210</v>
      </c>
      <c r="L66" s="160"/>
      <c r="M66" s="160"/>
      <c r="N66" s="160">
        <f>'将来負担比率（分子）の構造'!M$41</f>
        <v>60311</v>
      </c>
      <c r="O66" s="160"/>
      <c r="P66" s="160"/>
    </row>
    <row r="67" spans="1:16" x14ac:dyDescent="0.15">
      <c r="A67" s="160" t="s">
        <v>68</v>
      </c>
      <c r="B67" s="160" t="e">
        <f>NA()</f>
        <v>#N/A</v>
      </c>
      <c r="C67" s="160">
        <f>IF(ISNUMBER('将来負担比率（分子）の構造'!I$53), IF('将来負担比率（分子）の構造'!I$53 &lt; 0, 0, '将来負担比率（分子）の構造'!I$53), NA())</f>
        <v>15263</v>
      </c>
      <c r="D67" s="160" t="e">
        <f>NA()</f>
        <v>#N/A</v>
      </c>
      <c r="E67" s="160" t="e">
        <f>NA()</f>
        <v>#N/A</v>
      </c>
      <c r="F67" s="160">
        <f>IF(ISNUMBER('将来負担比率（分子）の構造'!J$53), IF('将来負担比率（分子）の構造'!J$53 &lt; 0, 0, '将来負担比率（分子）の構造'!J$53), NA())</f>
        <v>11299</v>
      </c>
      <c r="G67" s="160" t="e">
        <f>NA()</f>
        <v>#N/A</v>
      </c>
      <c r="H67" s="160" t="e">
        <f>NA()</f>
        <v>#N/A</v>
      </c>
      <c r="I67" s="160">
        <f>IF(ISNUMBER('将来負担比率（分子）の構造'!K$53), IF('将来負担比率（分子）の構造'!K$53 &lt; 0, 0, '将来負担比率（分子）の構造'!K$53), NA())</f>
        <v>9764</v>
      </c>
      <c r="J67" s="160" t="e">
        <f>NA()</f>
        <v>#N/A</v>
      </c>
      <c r="K67" s="160" t="e">
        <f>NA()</f>
        <v>#N/A</v>
      </c>
      <c r="L67" s="160">
        <f>IF(ISNUMBER('将来負担比率（分子）の構造'!L$53), IF('将来負担比率（分子）の構造'!L$53 &lt; 0, 0, '将来負担比率（分子）の構造'!L$53), NA())</f>
        <v>8426</v>
      </c>
      <c r="M67" s="160" t="e">
        <f>NA()</f>
        <v>#N/A</v>
      </c>
      <c r="N67" s="160" t="e">
        <f>NA()</f>
        <v>#N/A</v>
      </c>
      <c r="O67" s="160">
        <f>IF(ISNUMBER('将来負担比率（分子）の構造'!M$53), IF('将来負担比率（分子）の構造'!M$53 &lt; 0, 0, '将来負担比率（分子）の構造'!M$53), NA())</f>
        <v>8103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3895</v>
      </c>
      <c r="C72" s="164">
        <f>基金残高に係る経年分析!G55</f>
        <v>3898</v>
      </c>
      <c r="D72" s="164">
        <f>基金残高に係る経年分析!H55</f>
        <v>3901</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2364</v>
      </c>
      <c r="C74" s="164">
        <f>基金残高に係る経年分析!G57</f>
        <v>2723</v>
      </c>
      <c r="D74" s="164">
        <f>基金残高に係る経年分析!H57</f>
        <v>2985</v>
      </c>
    </row>
  </sheetData>
  <sheetProtection algorithmName="SHA-512" hashValue="jyyCeoHIH7X5mBcn5PS1lX0EFBkgcrCxpnN3BCUXa8Y7SUu6/4eifkR+zHTLhy4INeZ9Pbjx4bi2RA7Ii/WWXg==" saltValue="tret+ZoKUvIbfD756qrO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30800134</v>
      </c>
      <c r="S5" s="611"/>
      <c r="T5" s="611"/>
      <c r="U5" s="611"/>
      <c r="V5" s="611"/>
      <c r="W5" s="611"/>
      <c r="X5" s="611"/>
      <c r="Y5" s="612"/>
      <c r="Z5" s="613">
        <v>48.6</v>
      </c>
      <c r="AA5" s="613"/>
      <c r="AB5" s="613"/>
      <c r="AC5" s="613"/>
      <c r="AD5" s="614">
        <v>28557547</v>
      </c>
      <c r="AE5" s="614"/>
      <c r="AF5" s="614"/>
      <c r="AG5" s="614"/>
      <c r="AH5" s="614"/>
      <c r="AI5" s="614"/>
      <c r="AJ5" s="614"/>
      <c r="AK5" s="614"/>
      <c r="AL5" s="615">
        <v>78.900000000000006</v>
      </c>
      <c r="AM5" s="616"/>
      <c r="AN5" s="616"/>
      <c r="AO5" s="617"/>
      <c r="AP5" s="607" t="s">
        <v>221</v>
      </c>
      <c r="AQ5" s="608"/>
      <c r="AR5" s="608"/>
      <c r="AS5" s="608"/>
      <c r="AT5" s="608"/>
      <c r="AU5" s="608"/>
      <c r="AV5" s="608"/>
      <c r="AW5" s="608"/>
      <c r="AX5" s="608"/>
      <c r="AY5" s="608"/>
      <c r="AZ5" s="608"/>
      <c r="BA5" s="608"/>
      <c r="BB5" s="608"/>
      <c r="BC5" s="608"/>
      <c r="BD5" s="608"/>
      <c r="BE5" s="608"/>
      <c r="BF5" s="609"/>
      <c r="BG5" s="621">
        <v>28557547</v>
      </c>
      <c r="BH5" s="622"/>
      <c r="BI5" s="622"/>
      <c r="BJ5" s="622"/>
      <c r="BK5" s="622"/>
      <c r="BL5" s="622"/>
      <c r="BM5" s="622"/>
      <c r="BN5" s="623"/>
      <c r="BO5" s="624">
        <v>92.7</v>
      </c>
      <c r="BP5" s="624"/>
      <c r="BQ5" s="624"/>
      <c r="BR5" s="624"/>
      <c r="BS5" s="625">
        <v>272453</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386023</v>
      </c>
      <c r="S6" s="622"/>
      <c r="T6" s="622"/>
      <c r="U6" s="622"/>
      <c r="V6" s="622"/>
      <c r="W6" s="622"/>
      <c r="X6" s="622"/>
      <c r="Y6" s="623"/>
      <c r="Z6" s="624">
        <v>0.6</v>
      </c>
      <c r="AA6" s="624"/>
      <c r="AB6" s="624"/>
      <c r="AC6" s="624"/>
      <c r="AD6" s="625">
        <v>386023</v>
      </c>
      <c r="AE6" s="625"/>
      <c r="AF6" s="625"/>
      <c r="AG6" s="625"/>
      <c r="AH6" s="625"/>
      <c r="AI6" s="625"/>
      <c r="AJ6" s="625"/>
      <c r="AK6" s="625"/>
      <c r="AL6" s="626">
        <v>1.1000000000000001</v>
      </c>
      <c r="AM6" s="627"/>
      <c r="AN6" s="627"/>
      <c r="AO6" s="628"/>
      <c r="AP6" s="618" t="s">
        <v>226</v>
      </c>
      <c r="AQ6" s="619"/>
      <c r="AR6" s="619"/>
      <c r="AS6" s="619"/>
      <c r="AT6" s="619"/>
      <c r="AU6" s="619"/>
      <c r="AV6" s="619"/>
      <c r="AW6" s="619"/>
      <c r="AX6" s="619"/>
      <c r="AY6" s="619"/>
      <c r="AZ6" s="619"/>
      <c r="BA6" s="619"/>
      <c r="BB6" s="619"/>
      <c r="BC6" s="619"/>
      <c r="BD6" s="619"/>
      <c r="BE6" s="619"/>
      <c r="BF6" s="620"/>
      <c r="BG6" s="621">
        <v>28557547</v>
      </c>
      <c r="BH6" s="622"/>
      <c r="BI6" s="622"/>
      <c r="BJ6" s="622"/>
      <c r="BK6" s="622"/>
      <c r="BL6" s="622"/>
      <c r="BM6" s="622"/>
      <c r="BN6" s="623"/>
      <c r="BO6" s="624">
        <v>92.7</v>
      </c>
      <c r="BP6" s="624"/>
      <c r="BQ6" s="624"/>
      <c r="BR6" s="624"/>
      <c r="BS6" s="625">
        <v>272453</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430651</v>
      </c>
      <c r="CS6" s="622"/>
      <c r="CT6" s="622"/>
      <c r="CU6" s="622"/>
      <c r="CV6" s="622"/>
      <c r="CW6" s="622"/>
      <c r="CX6" s="622"/>
      <c r="CY6" s="623"/>
      <c r="CZ6" s="615">
        <v>0.7</v>
      </c>
      <c r="DA6" s="616"/>
      <c r="DB6" s="616"/>
      <c r="DC6" s="635"/>
      <c r="DD6" s="630" t="s">
        <v>121</v>
      </c>
      <c r="DE6" s="622"/>
      <c r="DF6" s="622"/>
      <c r="DG6" s="622"/>
      <c r="DH6" s="622"/>
      <c r="DI6" s="622"/>
      <c r="DJ6" s="622"/>
      <c r="DK6" s="622"/>
      <c r="DL6" s="622"/>
      <c r="DM6" s="622"/>
      <c r="DN6" s="622"/>
      <c r="DO6" s="622"/>
      <c r="DP6" s="623"/>
      <c r="DQ6" s="630">
        <v>430651</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47220</v>
      </c>
      <c r="S7" s="622"/>
      <c r="T7" s="622"/>
      <c r="U7" s="622"/>
      <c r="V7" s="622"/>
      <c r="W7" s="622"/>
      <c r="X7" s="622"/>
      <c r="Y7" s="623"/>
      <c r="Z7" s="624">
        <v>0.1</v>
      </c>
      <c r="AA7" s="624"/>
      <c r="AB7" s="624"/>
      <c r="AC7" s="624"/>
      <c r="AD7" s="625">
        <v>47220</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15347761</v>
      </c>
      <c r="BH7" s="622"/>
      <c r="BI7" s="622"/>
      <c r="BJ7" s="622"/>
      <c r="BK7" s="622"/>
      <c r="BL7" s="622"/>
      <c r="BM7" s="622"/>
      <c r="BN7" s="623"/>
      <c r="BO7" s="624">
        <v>49.8</v>
      </c>
      <c r="BP7" s="624"/>
      <c r="BQ7" s="624"/>
      <c r="BR7" s="624"/>
      <c r="BS7" s="625">
        <v>272453</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8328245</v>
      </c>
      <c r="CS7" s="622"/>
      <c r="CT7" s="622"/>
      <c r="CU7" s="622"/>
      <c r="CV7" s="622"/>
      <c r="CW7" s="622"/>
      <c r="CX7" s="622"/>
      <c r="CY7" s="623"/>
      <c r="CZ7" s="624">
        <v>13.6</v>
      </c>
      <c r="DA7" s="624"/>
      <c r="DB7" s="624"/>
      <c r="DC7" s="624"/>
      <c r="DD7" s="630">
        <v>2747200</v>
      </c>
      <c r="DE7" s="622"/>
      <c r="DF7" s="622"/>
      <c r="DG7" s="622"/>
      <c r="DH7" s="622"/>
      <c r="DI7" s="622"/>
      <c r="DJ7" s="622"/>
      <c r="DK7" s="622"/>
      <c r="DL7" s="622"/>
      <c r="DM7" s="622"/>
      <c r="DN7" s="622"/>
      <c r="DO7" s="622"/>
      <c r="DP7" s="623"/>
      <c r="DQ7" s="630">
        <v>5750004</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162090</v>
      </c>
      <c r="S8" s="622"/>
      <c r="T8" s="622"/>
      <c r="U8" s="622"/>
      <c r="V8" s="622"/>
      <c r="W8" s="622"/>
      <c r="X8" s="622"/>
      <c r="Y8" s="623"/>
      <c r="Z8" s="624">
        <v>0.3</v>
      </c>
      <c r="AA8" s="624"/>
      <c r="AB8" s="624"/>
      <c r="AC8" s="624"/>
      <c r="AD8" s="625">
        <v>162090</v>
      </c>
      <c r="AE8" s="625"/>
      <c r="AF8" s="625"/>
      <c r="AG8" s="625"/>
      <c r="AH8" s="625"/>
      <c r="AI8" s="625"/>
      <c r="AJ8" s="625"/>
      <c r="AK8" s="625"/>
      <c r="AL8" s="626">
        <v>0.4</v>
      </c>
      <c r="AM8" s="627"/>
      <c r="AN8" s="627"/>
      <c r="AO8" s="628"/>
      <c r="AP8" s="618" t="s">
        <v>232</v>
      </c>
      <c r="AQ8" s="619"/>
      <c r="AR8" s="619"/>
      <c r="AS8" s="619"/>
      <c r="AT8" s="619"/>
      <c r="AU8" s="619"/>
      <c r="AV8" s="619"/>
      <c r="AW8" s="619"/>
      <c r="AX8" s="619"/>
      <c r="AY8" s="619"/>
      <c r="AZ8" s="619"/>
      <c r="BA8" s="619"/>
      <c r="BB8" s="619"/>
      <c r="BC8" s="619"/>
      <c r="BD8" s="619"/>
      <c r="BE8" s="619"/>
      <c r="BF8" s="620"/>
      <c r="BG8" s="621">
        <v>400277</v>
      </c>
      <c r="BH8" s="622"/>
      <c r="BI8" s="622"/>
      <c r="BJ8" s="622"/>
      <c r="BK8" s="622"/>
      <c r="BL8" s="622"/>
      <c r="BM8" s="622"/>
      <c r="BN8" s="623"/>
      <c r="BO8" s="624">
        <v>1.3</v>
      </c>
      <c r="BP8" s="624"/>
      <c r="BQ8" s="624"/>
      <c r="BR8" s="624"/>
      <c r="BS8" s="630" t="s">
        <v>121</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27696341</v>
      </c>
      <c r="CS8" s="622"/>
      <c r="CT8" s="622"/>
      <c r="CU8" s="622"/>
      <c r="CV8" s="622"/>
      <c r="CW8" s="622"/>
      <c r="CX8" s="622"/>
      <c r="CY8" s="623"/>
      <c r="CZ8" s="624">
        <v>45.3</v>
      </c>
      <c r="DA8" s="624"/>
      <c r="DB8" s="624"/>
      <c r="DC8" s="624"/>
      <c r="DD8" s="630">
        <v>348928</v>
      </c>
      <c r="DE8" s="622"/>
      <c r="DF8" s="622"/>
      <c r="DG8" s="622"/>
      <c r="DH8" s="622"/>
      <c r="DI8" s="622"/>
      <c r="DJ8" s="622"/>
      <c r="DK8" s="622"/>
      <c r="DL8" s="622"/>
      <c r="DM8" s="622"/>
      <c r="DN8" s="622"/>
      <c r="DO8" s="622"/>
      <c r="DP8" s="623"/>
      <c r="DQ8" s="630">
        <v>14037112</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176948</v>
      </c>
      <c r="S9" s="622"/>
      <c r="T9" s="622"/>
      <c r="U9" s="622"/>
      <c r="V9" s="622"/>
      <c r="W9" s="622"/>
      <c r="X9" s="622"/>
      <c r="Y9" s="623"/>
      <c r="Z9" s="624">
        <v>0.3</v>
      </c>
      <c r="AA9" s="624"/>
      <c r="AB9" s="624"/>
      <c r="AC9" s="624"/>
      <c r="AD9" s="625">
        <v>176948</v>
      </c>
      <c r="AE9" s="625"/>
      <c r="AF9" s="625"/>
      <c r="AG9" s="625"/>
      <c r="AH9" s="625"/>
      <c r="AI9" s="625"/>
      <c r="AJ9" s="625"/>
      <c r="AK9" s="625"/>
      <c r="AL9" s="626">
        <v>0.5</v>
      </c>
      <c r="AM9" s="627"/>
      <c r="AN9" s="627"/>
      <c r="AO9" s="628"/>
      <c r="AP9" s="618" t="s">
        <v>235</v>
      </c>
      <c r="AQ9" s="619"/>
      <c r="AR9" s="619"/>
      <c r="AS9" s="619"/>
      <c r="AT9" s="619"/>
      <c r="AU9" s="619"/>
      <c r="AV9" s="619"/>
      <c r="AW9" s="619"/>
      <c r="AX9" s="619"/>
      <c r="AY9" s="619"/>
      <c r="AZ9" s="619"/>
      <c r="BA9" s="619"/>
      <c r="BB9" s="619"/>
      <c r="BC9" s="619"/>
      <c r="BD9" s="619"/>
      <c r="BE9" s="619"/>
      <c r="BF9" s="620"/>
      <c r="BG9" s="621">
        <v>13052388</v>
      </c>
      <c r="BH9" s="622"/>
      <c r="BI9" s="622"/>
      <c r="BJ9" s="622"/>
      <c r="BK9" s="622"/>
      <c r="BL9" s="622"/>
      <c r="BM9" s="622"/>
      <c r="BN9" s="623"/>
      <c r="BO9" s="624">
        <v>42.4</v>
      </c>
      <c r="BP9" s="624"/>
      <c r="BQ9" s="624"/>
      <c r="BR9" s="624"/>
      <c r="BS9" s="630" t="s">
        <v>121</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5158780</v>
      </c>
      <c r="CS9" s="622"/>
      <c r="CT9" s="622"/>
      <c r="CU9" s="622"/>
      <c r="CV9" s="622"/>
      <c r="CW9" s="622"/>
      <c r="CX9" s="622"/>
      <c r="CY9" s="623"/>
      <c r="CZ9" s="624">
        <v>8.4</v>
      </c>
      <c r="DA9" s="624"/>
      <c r="DB9" s="624"/>
      <c r="DC9" s="624"/>
      <c r="DD9" s="630">
        <v>423920</v>
      </c>
      <c r="DE9" s="622"/>
      <c r="DF9" s="622"/>
      <c r="DG9" s="622"/>
      <c r="DH9" s="622"/>
      <c r="DI9" s="622"/>
      <c r="DJ9" s="622"/>
      <c r="DK9" s="622"/>
      <c r="DL9" s="622"/>
      <c r="DM9" s="622"/>
      <c r="DN9" s="622"/>
      <c r="DO9" s="622"/>
      <c r="DP9" s="623"/>
      <c r="DQ9" s="630">
        <v>4511273</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238</v>
      </c>
      <c r="AA10" s="624"/>
      <c r="AB10" s="624"/>
      <c r="AC10" s="624"/>
      <c r="AD10" s="625" t="s">
        <v>238</v>
      </c>
      <c r="AE10" s="625"/>
      <c r="AF10" s="625"/>
      <c r="AG10" s="625"/>
      <c r="AH10" s="625"/>
      <c r="AI10" s="625"/>
      <c r="AJ10" s="625"/>
      <c r="AK10" s="625"/>
      <c r="AL10" s="626" t="s">
        <v>238</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467315</v>
      </c>
      <c r="BH10" s="622"/>
      <c r="BI10" s="622"/>
      <c r="BJ10" s="622"/>
      <c r="BK10" s="622"/>
      <c r="BL10" s="622"/>
      <c r="BM10" s="622"/>
      <c r="BN10" s="623"/>
      <c r="BO10" s="624">
        <v>1.5</v>
      </c>
      <c r="BP10" s="624"/>
      <c r="BQ10" s="624"/>
      <c r="BR10" s="624"/>
      <c r="BS10" s="630" t="s">
        <v>238</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454475</v>
      </c>
      <c r="CS10" s="622"/>
      <c r="CT10" s="622"/>
      <c r="CU10" s="622"/>
      <c r="CV10" s="622"/>
      <c r="CW10" s="622"/>
      <c r="CX10" s="622"/>
      <c r="CY10" s="623"/>
      <c r="CZ10" s="624">
        <v>0.7</v>
      </c>
      <c r="DA10" s="624"/>
      <c r="DB10" s="624"/>
      <c r="DC10" s="624"/>
      <c r="DD10" s="630">
        <v>4739</v>
      </c>
      <c r="DE10" s="622"/>
      <c r="DF10" s="622"/>
      <c r="DG10" s="622"/>
      <c r="DH10" s="622"/>
      <c r="DI10" s="622"/>
      <c r="DJ10" s="622"/>
      <c r="DK10" s="622"/>
      <c r="DL10" s="622"/>
      <c r="DM10" s="622"/>
      <c r="DN10" s="622"/>
      <c r="DO10" s="622"/>
      <c r="DP10" s="623"/>
      <c r="DQ10" s="630">
        <v>234198</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238</v>
      </c>
      <c r="S11" s="622"/>
      <c r="T11" s="622"/>
      <c r="U11" s="622"/>
      <c r="V11" s="622"/>
      <c r="W11" s="622"/>
      <c r="X11" s="622"/>
      <c r="Y11" s="623"/>
      <c r="Z11" s="624" t="s">
        <v>238</v>
      </c>
      <c r="AA11" s="624"/>
      <c r="AB11" s="624"/>
      <c r="AC11" s="624"/>
      <c r="AD11" s="625" t="s">
        <v>238</v>
      </c>
      <c r="AE11" s="625"/>
      <c r="AF11" s="625"/>
      <c r="AG11" s="625"/>
      <c r="AH11" s="625"/>
      <c r="AI11" s="625"/>
      <c r="AJ11" s="625"/>
      <c r="AK11" s="625"/>
      <c r="AL11" s="626" t="s">
        <v>238</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1427781</v>
      </c>
      <c r="BH11" s="622"/>
      <c r="BI11" s="622"/>
      <c r="BJ11" s="622"/>
      <c r="BK11" s="622"/>
      <c r="BL11" s="622"/>
      <c r="BM11" s="622"/>
      <c r="BN11" s="623"/>
      <c r="BO11" s="624">
        <v>4.5999999999999996</v>
      </c>
      <c r="BP11" s="624"/>
      <c r="BQ11" s="624"/>
      <c r="BR11" s="624"/>
      <c r="BS11" s="630">
        <v>272453</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179179</v>
      </c>
      <c r="CS11" s="622"/>
      <c r="CT11" s="622"/>
      <c r="CU11" s="622"/>
      <c r="CV11" s="622"/>
      <c r="CW11" s="622"/>
      <c r="CX11" s="622"/>
      <c r="CY11" s="623"/>
      <c r="CZ11" s="624">
        <v>0.3</v>
      </c>
      <c r="DA11" s="624"/>
      <c r="DB11" s="624"/>
      <c r="DC11" s="624"/>
      <c r="DD11" s="630">
        <v>25844</v>
      </c>
      <c r="DE11" s="622"/>
      <c r="DF11" s="622"/>
      <c r="DG11" s="622"/>
      <c r="DH11" s="622"/>
      <c r="DI11" s="622"/>
      <c r="DJ11" s="622"/>
      <c r="DK11" s="622"/>
      <c r="DL11" s="622"/>
      <c r="DM11" s="622"/>
      <c r="DN11" s="622"/>
      <c r="DO11" s="622"/>
      <c r="DP11" s="623"/>
      <c r="DQ11" s="630">
        <v>159253</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3368573</v>
      </c>
      <c r="S12" s="622"/>
      <c r="T12" s="622"/>
      <c r="U12" s="622"/>
      <c r="V12" s="622"/>
      <c r="W12" s="622"/>
      <c r="X12" s="622"/>
      <c r="Y12" s="623"/>
      <c r="Z12" s="624">
        <v>5.3</v>
      </c>
      <c r="AA12" s="624"/>
      <c r="AB12" s="624"/>
      <c r="AC12" s="624"/>
      <c r="AD12" s="625">
        <v>3368573</v>
      </c>
      <c r="AE12" s="625"/>
      <c r="AF12" s="625"/>
      <c r="AG12" s="625"/>
      <c r="AH12" s="625"/>
      <c r="AI12" s="625"/>
      <c r="AJ12" s="625"/>
      <c r="AK12" s="625"/>
      <c r="AL12" s="626">
        <v>9.3000000000000007</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11690975</v>
      </c>
      <c r="BH12" s="622"/>
      <c r="BI12" s="622"/>
      <c r="BJ12" s="622"/>
      <c r="BK12" s="622"/>
      <c r="BL12" s="622"/>
      <c r="BM12" s="622"/>
      <c r="BN12" s="623"/>
      <c r="BO12" s="624">
        <v>38</v>
      </c>
      <c r="BP12" s="624"/>
      <c r="BQ12" s="624"/>
      <c r="BR12" s="624"/>
      <c r="BS12" s="630" t="s">
        <v>238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212280</v>
      </c>
      <c r="CS12" s="622"/>
      <c r="CT12" s="622"/>
      <c r="CU12" s="622"/>
      <c r="CV12" s="622"/>
      <c r="CW12" s="622"/>
      <c r="CX12" s="622"/>
      <c r="CY12" s="623"/>
      <c r="CZ12" s="624">
        <v>0.3</v>
      </c>
      <c r="DA12" s="624"/>
      <c r="DB12" s="624"/>
      <c r="DC12" s="624"/>
      <c r="DD12" s="630">
        <v>5096</v>
      </c>
      <c r="DE12" s="622"/>
      <c r="DF12" s="622"/>
      <c r="DG12" s="622"/>
      <c r="DH12" s="622"/>
      <c r="DI12" s="622"/>
      <c r="DJ12" s="622"/>
      <c r="DK12" s="622"/>
      <c r="DL12" s="622"/>
      <c r="DM12" s="622"/>
      <c r="DN12" s="622"/>
      <c r="DO12" s="622"/>
      <c r="DP12" s="623"/>
      <c r="DQ12" s="630">
        <v>187434</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35782</v>
      </c>
      <c r="S13" s="622"/>
      <c r="T13" s="622"/>
      <c r="U13" s="622"/>
      <c r="V13" s="622"/>
      <c r="W13" s="622"/>
      <c r="X13" s="622"/>
      <c r="Y13" s="623"/>
      <c r="Z13" s="624">
        <v>0.1</v>
      </c>
      <c r="AA13" s="624"/>
      <c r="AB13" s="624"/>
      <c r="AC13" s="624"/>
      <c r="AD13" s="625">
        <v>35782</v>
      </c>
      <c r="AE13" s="625"/>
      <c r="AF13" s="625"/>
      <c r="AG13" s="625"/>
      <c r="AH13" s="625"/>
      <c r="AI13" s="625"/>
      <c r="AJ13" s="625"/>
      <c r="AK13" s="625"/>
      <c r="AL13" s="626">
        <v>0.1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11666566</v>
      </c>
      <c r="BH13" s="622"/>
      <c r="BI13" s="622"/>
      <c r="BJ13" s="622"/>
      <c r="BK13" s="622"/>
      <c r="BL13" s="622"/>
      <c r="BM13" s="622"/>
      <c r="BN13" s="623"/>
      <c r="BO13" s="624">
        <v>37.9</v>
      </c>
      <c r="BP13" s="624"/>
      <c r="BQ13" s="624"/>
      <c r="BR13" s="624"/>
      <c r="BS13" s="630" t="s">
        <v>238</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4957034</v>
      </c>
      <c r="CS13" s="622"/>
      <c r="CT13" s="622"/>
      <c r="CU13" s="622"/>
      <c r="CV13" s="622"/>
      <c r="CW13" s="622"/>
      <c r="CX13" s="622"/>
      <c r="CY13" s="623"/>
      <c r="CZ13" s="624">
        <v>8.1</v>
      </c>
      <c r="DA13" s="624"/>
      <c r="DB13" s="624"/>
      <c r="DC13" s="624"/>
      <c r="DD13" s="630">
        <v>3126371</v>
      </c>
      <c r="DE13" s="622"/>
      <c r="DF13" s="622"/>
      <c r="DG13" s="622"/>
      <c r="DH13" s="622"/>
      <c r="DI13" s="622"/>
      <c r="DJ13" s="622"/>
      <c r="DK13" s="622"/>
      <c r="DL13" s="622"/>
      <c r="DM13" s="622"/>
      <c r="DN13" s="622"/>
      <c r="DO13" s="622"/>
      <c r="DP13" s="623"/>
      <c r="DQ13" s="630">
        <v>3076997</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121</v>
      </c>
      <c r="AA14" s="624"/>
      <c r="AB14" s="624"/>
      <c r="AC14" s="624"/>
      <c r="AD14" s="625" t="s">
        <v>238</v>
      </c>
      <c r="AE14" s="625"/>
      <c r="AF14" s="625"/>
      <c r="AG14" s="625"/>
      <c r="AH14" s="625"/>
      <c r="AI14" s="625"/>
      <c r="AJ14" s="625"/>
      <c r="AK14" s="625"/>
      <c r="AL14" s="626" t="s">
        <v>238</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301157</v>
      </c>
      <c r="BH14" s="622"/>
      <c r="BI14" s="622"/>
      <c r="BJ14" s="622"/>
      <c r="BK14" s="622"/>
      <c r="BL14" s="622"/>
      <c r="BM14" s="622"/>
      <c r="BN14" s="623"/>
      <c r="BO14" s="624">
        <v>1</v>
      </c>
      <c r="BP14" s="624"/>
      <c r="BQ14" s="624"/>
      <c r="BR14" s="624"/>
      <c r="BS14" s="630" t="s">
        <v>121</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2539098</v>
      </c>
      <c r="CS14" s="622"/>
      <c r="CT14" s="622"/>
      <c r="CU14" s="622"/>
      <c r="CV14" s="622"/>
      <c r="CW14" s="622"/>
      <c r="CX14" s="622"/>
      <c r="CY14" s="623"/>
      <c r="CZ14" s="624">
        <v>4.2</v>
      </c>
      <c r="DA14" s="624"/>
      <c r="DB14" s="624"/>
      <c r="DC14" s="624"/>
      <c r="DD14" s="630">
        <v>93081</v>
      </c>
      <c r="DE14" s="622"/>
      <c r="DF14" s="622"/>
      <c r="DG14" s="622"/>
      <c r="DH14" s="622"/>
      <c r="DI14" s="622"/>
      <c r="DJ14" s="622"/>
      <c r="DK14" s="622"/>
      <c r="DL14" s="622"/>
      <c r="DM14" s="622"/>
      <c r="DN14" s="622"/>
      <c r="DO14" s="622"/>
      <c r="DP14" s="623"/>
      <c r="DQ14" s="630">
        <v>2448724</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160220</v>
      </c>
      <c r="S15" s="622"/>
      <c r="T15" s="622"/>
      <c r="U15" s="622"/>
      <c r="V15" s="622"/>
      <c r="W15" s="622"/>
      <c r="X15" s="622"/>
      <c r="Y15" s="623"/>
      <c r="Z15" s="624">
        <v>0.3</v>
      </c>
      <c r="AA15" s="624"/>
      <c r="AB15" s="624"/>
      <c r="AC15" s="624"/>
      <c r="AD15" s="625">
        <v>160220</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1217654</v>
      </c>
      <c r="BH15" s="622"/>
      <c r="BI15" s="622"/>
      <c r="BJ15" s="622"/>
      <c r="BK15" s="622"/>
      <c r="BL15" s="622"/>
      <c r="BM15" s="622"/>
      <c r="BN15" s="623"/>
      <c r="BO15" s="624">
        <v>4</v>
      </c>
      <c r="BP15" s="624"/>
      <c r="BQ15" s="624"/>
      <c r="BR15" s="624"/>
      <c r="BS15" s="630" t="s">
        <v>121</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4722608</v>
      </c>
      <c r="CS15" s="622"/>
      <c r="CT15" s="622"/>
      <c r="CU15" s="622"/>
      <c r="CV15" s="622"/>
      <c r="CW15" s="622"/>
      <c r="CX15" s="622"/>
      <c r="CY15" s="623"/>
      <c r="CZ15" s="624">
        <v>7.7</v>
      </c>
      <c r="DA15" s="624"/>
      <c r="DB15" s="624"/>
      <c r="DC15" s="624"/>
      <c r="DD15" s="630">
        <v>466090</v>
      </c>
      <c r="DE15" s="622"/>
      <c r="DF15" s="622"/>
      <c r="DG15" s="622"/>
      <c r="DH15" s="622"/>
      <c r="DI15" s="622"/>
      <c r="DJ15" s="622"/>
      <c r="DK15" s="622"/>
      <c r="DL15" s="622"/>
      <c r="DM15" s="622"/>
      <c r="DN15" s="622"/>
      <c r="DO15" s="622"/>
      <c r="DP15" s="623"/>
      <c r="DQ15" s="630">
        <v>4391471</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238</v>
      </c>
      <c r="S16" s="622"/>
      <c r="T16" s="622"/>
      <c r="U16" s="622"/>
      <c r="V16" s="622"/>
      <c r="W16" s="622"/>
      <c r="X16" s="622"/>
      <c r="Y16" s="623"/>
      <c r="Z16" s="624" t="s">
        <v>238</v>
      </c>
      <c r="AA16" s="624"/>
      <c r="AB16" s="624"/>
      <c r="AC16" s="624"/>
      <c r="AD16" s="625" t="s">
        <v>238</v>
      </c>
      <c r="AE16" s="625"/>
      <c r="AF16" s="625"/>
      <c r="AG16" s="625"/>
      <c r="AH16" s="625"/>
      <c r="AI16" s="625"/>
      <c r="AJ16" s="625"/>
      <c r="AK16" s="625"/>
      <c r="AL16" s="626" t="s">
        <v>121</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238</v>
      </c>
      <c r="CS16" s="622"/>
      <c r="CT16" s="622"/>
      <c r="CU16" s="622"/>
      <c r="CV16" s="622"/>
      <c r="CW16" s="622"/>
      <c r="CX16" s="622"/>
      <c r="CY16" s="623"/>
      <c r="CZ16" s="624" t="s">
        <v>238</v>
      </c>
      <c r="DA16" s="624"/>
      <c r="DB16" s="624"/>
      <c r="DC16" s="624"/>
      <c r="DD16" s="630" t="s">
        <v>238</v>
      </c>
      <c r="DE16" s="622"/>
      <c r="DF16" s="622"/>
      <c r="DG16" s="622"/>
      <c r="DH16" s="622"/>
      <c r="DI16" s="622"/>
      <c r="DJ16" s="622"/>
      <c r="DK16" s="622"/>
      <c r="DL16" s="622"/>
      <c r="DM16" s="622"/>
      <c r="DN16" s="622"/>
      <c r="DO16" s="622"/>
      <c r="DP16" s="623"/>
      <c r="DQ16" s="630" t="s">
        <v>238</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177600</v>
      </c>
      <c r="S17" s="622"/>
      <c r="T17" s="622"/>
      <c r="U17" s="622"/>
      <c r="V17" s="622"/>
      <c r="W17" s="622"/>
      <c r="X17" s="622"/>
      <c r="Y17" s="623"/>
      <c r="Z17" s="624">
        <v>0.3</v>
      </c>
      <c r="AA17" s="624"/>
      <c r="AB17" s="624"/>
      <c r="AC17" s="624"/>
      <c r="AD17" s="625">
        <v>177600</v>
      </c>
      <c r="AE17" s="625"/>
      <c r="AF17" s="625"/>
      <c r="AG17" s="625"/>
      <c r="AH17" s="625"/>
      <c r="AI17" s="625"/>
      <c r="AJ17" s="625"/>
      <c r="AK17" s="625"/>
      <c r="AL17" s="626">
        <v>0.5</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24" t="s">
        <v>121</v>
      </c>
      <c r="BP17" s="624"/>
      <c r="BQ17" s="624"/>
      <c r="BR17" s="624"/>
      <c r="BS17" s="630" t="s">
        <v>238</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6447886</v>
      </c>
      <c r="CS17" s="622"/>
      <c r="CT17" s="622"/>
      <c r="CU17" s="622"/>
      <c r="CV17" s="622"/>
      <c r="CW17" s="622"/>
      <c r="CX17" s="622"/>
      <c r="CY17" s="623"/>
      <c r="CZ17" s="624">
        <v>10.5</v>
      </c>
      <c r="DA17" s="624"/>
      <c r="DB17" s="624"/>
      <c r="DC17" s="624"/>
      <c r="DD17" s="630" t="s">
        <v>121</v>
      </c>
      <c r="DE17" s="622"/>
      <c r="DF17" s="622"/>
      <c r="DG17" s="622"/>
      <c r="DH17" s="622"/>
      <c r="DI17" s="622"/>
      <c r="DJ17" s="622"/>
      <c r="DK17" s="622"/>
      <c r="DL17" s="622"/>
      <c r="DM17" s="622"/>
      <c r="DN17" s="622"/>
      <c r="DO17" s="622"/>
      <c r="DP17" s="623"/>
      <c r="DQ17" s="630">
        <v>6425739</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3063002</v>
      </c>
      <c r="S18" s="622"/>
      <c r="T18" s="622"/>
      <c r="U18" s="622"/>
      <c r="V18" s="622"/>
      <c r="W18" s="622"/>
      <c r="X18" s="622"/>
      <c r="Y18" s="623"/>
      <c r="Z18" s="624">
        <v>4.8</v>
      </c>
      <c r="AA18" s="624"/>
      <c r="AB18" s="624"/>
      <c r="AC18" s="624"/>
      <c r="AD18" s="625">
        <v>2722185</v>
      </c>
      <c r="AE18" s="625"/>
      <c r="AF18" s="625"/>
      <c r="AG18" s="625"/>
      <c r="AH18" s="625"/>
      <c r="AI18" s="625"/>
      <c r="AJ18" s="625"/>
      <c r="AK18" s="625"/>
      <c r="AL18" s="626">
        <v>7.5</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238</v>
      </c>
      <c r="BP18" s="624"/>
      <c r="BQ18" s="624"/>
      <c r="BR18" s="624"/>
      <c r="BS18" s="630" t="s">
        <v>238</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238</v>
      </c>
      <c r="DA18" s="624"/>
      <c r="DB18" s="624"/>
      <c r="DC18" s="624"/>
      <c r="DD18" s="630" t="s">
        <v>238</v>
      </c>
      <c r="DE18" s="622"/>
      <c r="DF18" s="622"/>
      <c r="DG18" s="622"/>
      <c r="DH18" s="622"/>
      <c r="DI18" s="622"/>
      <c r="DJ18" s="622"/>
      <c r="DK18" s="622"/>
      <c r="DL18" s="622"/>
      <c r="DM18" s="622"/>
      <c r="DN18" s="622"/>
      <c r="DO18" s="622"/>
      <c r="DP18" s="623"/>
      <c r="DQ18" s="630" t="s">
        <v>238</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2722185</v>
      </c>
      <c r="S19" s="622"/>
      <c r="T19" s="622"/>
      <c r="U19" s="622"/>
      <c r="V19" s="622"/>
      <c r="W19" s="622"/>
      <c r="X19" s="622"/>
      <c r="Y19" s="623"/>
      <c r="Z19" s="624">
        <v>4.3</v>
      </c>
      <c r="AA19" s="624"/>
      <c r="AB19" s="624"/>
      <c r="AC19" s="624"/>
      <c r="AD19" s="625">
        <v>2722185</v>
      </c>
      <c r="AE19" s="625"/>
      <c r="AF19" s="625"/>
      <c r="AG19" s="625"/>
      <c r="AH19" s="625"/>
      <c r="AI19" s="625"/>
      <c r="AJ19" s="625"/>
      <c r="AK19" s="625"/>
      <c r="AL19" s="626">
        <v>7.5</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2242587</v>
      </c>
      <c r="BH19" s="622"/>
      <c r="BI19" s="622"/>
      <c r="BJ19" s="622"/>
      <c r="BK19" s="622"/>
      <c r="BL19" s="622"/>
      <c r="BM19" s="622"/>
      <c r="BN19" s="623"/>
      <c r="BO19" s="624">
        <v>7.3</v>
      </c>
      <c r="BP19" s="624"/>
      <c r="BQ19" s="624"/>
      <c r="BR19" s="624"/>
      <c r="BS19" s="630" t="s">
        <v>121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238</v>
      </c>
      <c r="CS19" s="622"/>
      <c r="CT19" s="622"/>
      <c r="CU19" s="622"/>
      <c r="CV19" s="622"/>
      <c r="CW19" s="622"/>
      <c r="CX19" s="622"/>
      <c r="CY19" s="623"/>
      <c r="CZ19" s="624" t="s">
        <v>238</v>
      </c>
      <c r="DA19" s="624"/>
      <c r="DB19" s="624"/>
      <c r="DC19" s="624"/>
      <c r="DD19" s="630" t="s">
        <v>121</v>
      </c>
      <c r="DE19" s="622"/>
      <c r="DF19" s="622"/>
      <c r="DG19" s="622"/>
      <c r="DH19" s="622"/>
      <c r="DI19" s="622"/>
      <c r="DJ19" s="622"/>
      <c r="DK19" s="622"/>
      <c r="DL19" s="622"/>
      <c r="DM19" s="622"/>
      <c r="DN19" s="622"/>
      <c r="DO19" s="622"/>
      <c r="DP19" s="623"/>
      <c r="DQ19" s="630" t="s">
        <v>238</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340152</v>
      </c>
      <c r="S20" s="622"/>
      <c r="T20" s="622"/>
      <c r="U20" s="622"/>
      <c r="V20" s="622"/>
      <c r="W20" s="622"/>
      <c r="X20" s="622"/>
      <c r="Y20" s="623"/>
      <c r="Z20" s="624">
        <v>0.5</v>
      </c>
      <c r="AA20" s="624"/>
      <c r="AB20" s="624"/>
      <c r="AC20" s="624"/>
      <c r="AD20" s="625" t="s">
        <v>121</v>
      </c>
      <c r="AE20" s="625"/>
      <c r="AF20" s="625"/>
      <c r="AG20" s="625"/>
      <c r="AH20" s="625"/>
      <c r="AI20" s="625"/>
      <c r="AJ20" s="625"/>
      <c r="AK20" s="625"/>
      <c r="AL20" s="626" t="s">
        <v>238</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2242587</v>
      </c>
      <c r="BH20" s="622"/>
      <c r="BI20" s="622"/>
      <c r="BJ20" s="622"/>
      <c r="BK20" s="622"/>
      <c r="BL20" s="622"/>
      <c r="BM20" s="622"/>
      <c r="BN20" s="623"/>
      <c r="BO20" s="624">
        <v>7.3</v>
      </c>
      <c r="BP20" s="624"/>
      <c r="BQ20" s="624"/>
      <c r="BR20" s="624"/>
      <c r="BS20" s="630" t="s">
        <v>238</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61126577</v>
      </c>
      <c r="CS20" s="622"/>
      <c r="CT20" s="622"/>
      <c r="CU20" s="622"/>
      <c r="CV20" s="622"/>
      <c r="CW20" s="622"/>
      <c r="CX20" s="622"/>
      <c r="CY20" s="623"/>
      <c r="CZ20" s="624">
        <v>100</v>
      </c>
      <c r="DA20" s="624"/>
      <c r="DB20" s="624"/>
      <c r="DC20" s="624"/>
      <c r="DD20" s="630">
        <v>7241269</v>
      </c>
      <c r="DE20" s="622"/>
      <c r="DF20" s="622"/>
      <c r="DG20" s="622"/>
      <c r="DH20" s="622"/>
      <c r="DI20" s="622"/>
      <c r="DJ20" s="622"/>
      <c r="DK20" s="622"/>
      <c r="DL20" s="622"/>
      <c r="DM20" s="622"/>
      <c r="DN20" s="622"/>
      <c r="DO20" s="622"/>
      <c r="DP20" s="623"/>
      <c r="DQ20" s="630">
        <v>41652856</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v>665</v>
      </c>
      <c r="S21" s="622"/>
      <c r="T21" s="622"/>
      <c r="U21" s="622"/>
      <c r="V21" s="622"/>
      <c r="W21" s="622"/>
      <c r="X21" s="622"/>
      <c r="Y21" s="623"/>
      <c r="Z21" s="624">
        <v>0</v>
      </c>
      <c r="AA21" s="624"/>
      <c r="AB21" s="624"/>
      <c r="AC21" s="624"/>
      <c r="AD21" s="625" t="s">
        <v>121</v>
      </c>
      <c r="AE21" s="625"/>
      <c r="AF21" s="625"/>
      <c r="AG21" s="625"/>
      <c r="AH21" s="625"/>
      <c r="AI21" s="625"/>
      <c r="AJ21" s="625"/>
      <c r="AK21" s="625"/>
      <c r="AL21" s="626" t="s">
        <v>238</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121</v>
      </c>
      <c r="BH21" s="622"/>
      <c r="BI21" s="622"/>
      <c r="BJ21" s="622"/>
      <c r="BK21" s="622"/>
      <c r="BL21" s="622"/>
      <c r="BM21" s="622"/>
      <c r="BN21" s="623"/>
      <c r="BO21" s="624" t="s">
        <v>121</v>
      </c>
      <c r="BP21" s="624"/>
      <c r="BQ21" s="624"/>
      <c r="BR21" s="624"/>
      <c r="BS21" s="630" t="s">
        <v>238</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38377592</v>
      </c>
      <c r="S22" s="622"/>
      <c r="T22" s="622"/>
      <c r="U22" s="622"/>
      <c r="V22" s="622"/>
      <c r="W22" s="622"/>
      <c r="X22" s="622"/>
      <c r="Y22" s="623"/>
      <c r="Z22" s="624">
        <v>60.6</v>
      </c>
      <c r="AA22" s="624"/>
      <c r="AB22" s="624"/>
      <c r="AC22" s="624"/>
      <c r="AD22" s="625">
        <v>35794188</v>
      </c>
      <c r="AE22" s="625"/>
      <c r="AF22" s="625"/>
      <c r="AG22" s="625"/>
      <c r="AH22" s="625"/>
      <c r="AI22" s="625"/>
      <c r="AJ22" s="625"/>
      <c r="AK22" s="625"/>
      <c r="AL22" s="626">
        <v>98.9</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238</v>
      </c>
      <c r="BH22" s="622"/>
      <c r="BI22" s="622"/>
      <c r="BJ22" s="622"/>
      <c r="BK22" s="622"/>
      <c r="BL22" s="622"/>
      <c r="BM22" s="622"/>
      <c r="BN22" s="623"/>
      <c r="BO22" s="624" t="s">
        <v>238</v>
      </c>
      <c r="BP22" s="624"/>
      <c r="BQ22" s="624"/>
      <c r="BR22" s="624"/>
      <c r="BS22" s="630" t="s">
        <v>121</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30308</v>
      </c>
      <c r="S23" s="622"/>
      <c r="T23" s="622"/>
      <c r="U23" s="622"/>
      <c r="V23" s="622"/>
      <c r="W23" s="622"/>
      <c r="X23" s="622"/>
      <c r="Y23" s="623"/>
      <c r="Z23" s="624">
        <v>0</v>
      </c>
      <c r="AA23" s="624"/>
      <c r="AB23" s="624"/>
      <c r="AC23" s="624"/>
      <c r="AD23" s="625">
        <v>30308</v>
      </c>
      <c r="AE23" s="625"/>
      <c r="AF23" s="625"/>
      <c r="AG23" s="625"/>
      <c r="AH23" s="625"/>
      <c r="AI23" s="625"/>
      <c r="AJ23" s="625"/>
      <c r="AK23" s="625"/>
      <c r="AL23" s="626">
        <v>0.1</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2242587</v>
      </c>
      <c r="BH23" s="622"/>
      <c r="BI23" s="622"/>
      <c r="BJ23" s="622"/>
      <c r="BK23" s="622"/>
      <c r="BL23" s="622"/>
      <c r="BM23" s="622"/>
      <c r="BN23" s="623"/>
      <c r="BO23" s="624">
        <v>7.3</v>
      </c>
      <c r="BP23" s="624"/>
      <c r="BQ23" s="624"/>
      <c r="BR23" s="624"/>
      <c r="BS23" s="630" t="s">
        <v>121</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3" t="s">
        <v>281</v>
      </c>
      <c r="DM23" s="654"/>
      <c r="DN23" s="654"/>
      <c r="DO23" s="654"/>
      <c r="DP23" s="654"/>
      <c r="DQ23" s="654"/>
      <c r="DR23" s="654"/>
      <c r="DS23" s="654"/>
      <c r="DT23" s="654"/>
      <c r="DU23" s="654"/>
      <c r="DV23" s="655"/>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470971</v>
      </c>
      <c r="S24" s="622"/>
      <c r="T24" s="622"/>
      <c r="U24" s="622"/>
      <c r="V24" s="622"/>
      <c r="W24" s="622"/>
      <c r="X24" s="622"/>
      <c r="Y24" s="623"/>
      <c r="Z24" s="624">
        <v>0.7</v>
      </c>
      <c r="AA24" s="624"/>
      <c r="AB24" s="624"/>
      <c r="AC24" s="624"/>
      <c r="AD24" s="625" t="s">
        <v>238</v>
      </c>
      <c r="AE24" s="625"/>
      <c r="AF24" s="625"/>
      <c r="AG24" s="625"/>
      <c r="AH24" s="625"/>
      <c r="AI24" s="625"/>
      <c r="AJ24" s="625"/>
      <c r="AK24" s="625"/>
      <c r="AL24" s="626" t="s">
        <v>238</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238</v>
      </c>
      <c r="BH24" s="622"/>
      <c r="BI24" s="622"/>
      <c r="BJ24" s="622"/>
      <c r="BK24" s="622"/>
      <c r="BL24" s="622"/>
      <c r="BM24" s="622"/>
      <c r="BN24" s="623"/>
      <c r="BO24" s="624" t="s">
        <v>121</v>
      </c>
      <c r="BP24" s="624"/>
      <c r="BQ24" s="624"/>
      <c r="BR24" s="624"/>
      <c r="BS24" s="630" t="s">
        <v>238</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35367944</v>
      </c>
      <c r="CS24" s="611"/>
      <c r="CT24" s="611"/>
      <c r="CU24" s="611"/>
      <c r="CV24" s="611"/>
      <c r="CW24" s="611"/>
      <c r="CX24" s="611"/>
      <c r="CY24" s="612"/>
      <c r="CZ24" s="615">
        <v>57.9</v>
      </c>
      <c r="DA24" s="616"/>
      <c r="DB24" s="616"/>
      <c r="DC24" s="635"/>
      <c r="DD24" s="656">
        <v>22644138</v>
      </c>
      <c r="DE24" s="611"/>
      <c r="DF24" s="611"/>
      <c r="DG24" s="611"/>
      <c r="DH24" s="611"/>
      <c r="DI24" s="611"/>
      <c r="DJ24" s="611"/>
      <c r="DK24" s="612"/>
      <c r="DL24" s="656">
        <v>22579514</v>
      </c>
      <c r="DM24" s="611"/>
      <c r="DN24" s="611"/>
      <c r="DO24" s="611"/>
      <c r="DP24" s="611"/>
      <c r="DQ24" s="611"/>
      <c r="DR24" s="611"/>
      <c r="DS24" s="611"/>
      <c r="DT24" s="611"/>
      <c r="DU24" s="611"/>
      <c r="DV24" s="612"/>
      <c r="DW24" s="615">
        <v>58.1</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727116</v>
      </c>
      <c r="S25" s="622"/>
      <c r="T25" s="622"/>
      <c r="U25" s="622"/>
      <c r="V25" s="622"/>
      <c r="W25" s="622"/>
      <c r="X25" s="622"/>
      <c r="Y25" s="623"/>
      <c r="Z25" s="624">
        <v>1.1000000000000001</v>
      </c>
      <c r="AA25" s="624"/>
      <c r="AB25" s="624"/>
      <c r="AC25" s="624"/>
      <c r="AD25" s="625">
        <v>157249</v>
      </c>
      <c r="AE25" s="625"/>
      <c r="AF25" s="625"/>
      <c r="AG25" s="625"/>
      <c r="AH25" s="625"/>
      <c r="AI25" s="625"/>
      <c r="AJ25" s="625"/>
      <c r="AK25" s="625"/>
      <c r="AL25" s="626">
        <v>0.4</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238</v>
      </c>
      <c r="BH25" s="622"/>
      <c r="BI25" s="622"/>
      <c r="BJ25" s="622"/>
      <c r="BK25" s="622"/>
      <c r="BL25" s="622"/>
      <c r="BM25" s="622"/>
      <c r="BN25" s="623"/>
      <c r="BO25" s="624" t="s">
        <v>238</v>
      </c>
      <c r="BP25" s="624"/>
      <c r="BQ25" s="624"/>
      <c r="BR25" s="624"/>
      <c r="BS25" s="630" t="s">
        <v>121</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11059923</v>
      </c>
      <c r="CS25" s="645"/>
      <c r="CT25" s="645"/>
      <c r="CU25" s="645"/>
      <c r="CV25" s="645"/>
      <c r="CW25" s="645"/>
      <c r="CX25" s="645"/>
      <c r="CY25" s="646"/>
      <c r="CZ25" s="626">
        <v>18.100000000000001</v>
      </c>
      <c r="DA25" s="657"/>
      <c r="DB25" s="657"/>
      <c r="DC25" s="659"/>
      <c r="DD25" s="630">
        <v>10245142</v>
      </c>
      <c r="DE25" s="645"/>
      <c r="DF25" s="645"/>
      <c r="DG25" s="645"/>
      <c r="DH25" s="645"/>
      <c r="DI25" s="645"/>
      <c r="DJ25" s="645"/>
      <c r="DK25" s="646"/>
      <c r="DL25" s="630">
        <v>10189849</v>
      </c>
      <c r="DM25" s="645"/>
      <c r="DN25" s="645"/>
      <c r="DO25" s="645"/>
      <c r="DP25" s="645"/>
      <c r="DQ25" s="645"/>
      <c r="DR25" s="645"/>
      <c r="DS25" s="645"/>
      <c r="DT25" s="645"/>
      <c r="DU25" s="645"/>
      <c r="DV25" s="646"/>
      <c r="DW25" s="626">
        <v>26.2</v>
      </c>
      <c r="DX25" s="657"/>
      <c r="DY25" s="657"/>
      <c r="DZ25" s="657"/>
      <c r="EA25" s="657"/>
      <c r="EB25" s="657"/>
      <c r="EC25" s="658"/>
    </row>
    <row r="26" spans="2:133" ht="11.25" customHeight="1" x14ac:dyDescent="0.15">
      <c r="B26" s="618" t="s">
        <v>289</v>
      </c>
      <c r="C26" s="619"/>
      <c r="D26" s="619"/>
      <c r="E26" s="619"/>
      <c r="F26" s="619"/>
      <c r="G26" s="619"/>
      <c r="H26" s="619"/>
      <c r="I26" s="619"/>
      <c r="J26" s="619"/>
      <c r="K26" s="619"/>
      <c r="L26" s="619"/>
      <c r="M26" s="619"/>
      <c r="N26" s="619"/>
      <c r="O26" s="619"/>
      <c r="P26" s="619"/>
      <c r="Q26" s="620"/>
      <c r="R26" s="621">
        <v>217588</v>
      </c>
      <c r="S26" s="622"/>
      <c r="T26" s="622"/>
      <c r="U26" s="622"/>
      <c r="V26" s="622"/>
      <c r="W26" s="622"/>
      <c r="X26" s="622"/>
      <c r="Y26" s="623"/>
      <c r="Z26" s="624">
        <v>0.3</v>
      </c>
      <c r="AA26" s="624"/>
      <c r="AB26" s="624"/>
      <c r="AC26" s="624"/>
      <c r="AD26" s="625" t="s">
        <v>121</v>
      </c>
      <c r="AE26" s="625"/>
      <c r="AF26" s="625"/>
      <c r="AG26" s="625"/>
      <c r="AH26" s="625"/>
      <c r="AI26" s="625"/>
      <c r="AJ26" s="625"/>
      <c r="AK26" s="625"/>
      <c r="AL26" s="626" t="s">
        <v>238</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238</v>
      </c>
      <c r="BH26" s="622"/>
      <c r="BI26" s="622"/>
      <c r="BJ26" s="622"/>
      <c r="BK26" s="622"/>
      <c r="BL26" s="622"/>
      <c r="BM26" s="622"/>
      <c r="BN26" s="623"/>
      <c r="BO26" s="624" t="s">
        <v>121</v>
      </c>
      <c r="BP26" s="624"/>
      <c r="BQ26" s="624"/>
      <c r="BR26" s="624"/>
      <c r="BS26" s="630" t="s">
        <v>291</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7695290</v>
      </c>
      <c r="CS26" s="622"/>
      <c r="CT26" s="622"/>
      <c r="CU26" s="622"/>
      <c r="CV26" s="622"/>
      <c r="CW26" s="622"/>
      <c r="CX26" s="622"/>
      <c r="CY26" s="623"/>
      <c r="CZ26" s="626">
        <v>12.6</v>
      </c>
      <c r="DA26" s="657"/>
      <c r="DB26" s="657"/>
      <c r="DC26" s="659"/>
      <c r="DD26" s="630">
        <v>6974528</v>
      </c>
      <c r="DE26" s="622"/>
      <c r="DF26" s="622"/>
      <c r="DG26" s="622"/>
      <c r="DH26" s="622"/>
      <c r="DI26" s="622"/>
      <c r="DJ26" s="622"/>
      <c r="DK26" s="623"/>
      <c r="DL26" s="630" t="s">
        <v>121</v>
      </c>
      <c r="DM26" s="622"/>
      <c r="DN26" s="622"/>
      <c r="DO26" s="622"/>
      <c r="DP26" s="622"/>
      <c r="DQ26" s="622"/>
      <c r="DR26" s="622"/>
      <c r="DS26" s="622"/>
      <c r="DT26" s="622"/>
      <c r="DU26" s="622"/>
      <c r="DV26" s="623"/>
      <c r="DW26" s="626" t="s">
        <v>121</v>
      </c>
      <c r="DX26" s="657"/>
      <c r="DY26" s="657"/>
      <c r="DZ26" s="657"/>
      <c r="EA26" s="657"/>
      <c r="EB26" s="657"/>
      <c r="EC26" s="658"/>
    </row>
    <row r="27" spans="2:133" ht="11.25" customHeight="1" x14ac:dyDescent="0.15">
      <c r="B27" s="618" t="s">
        <v>293</v>
      </c>
      <c r="C27" s="619"/>
      <c r="D27" s="619"/>
      <c r="E27" s="619"/>
      <c r="F27" s="619"/>
      <c r="G27" s="619"/>
      <c r="H27" s="619"/>
      <c r="I27" s="619"/>
      <c r="J27" s="619"/>
      <c r="K27" s="619"/>
      <c r="L27" s="619"/>
      <c r="M27" s="619"/>
      <c r="N27" s="619"/>
      <c r="O27" s="619"/>
      <c r="P27" s="619"/>
      <c r="Q27" s="620"/>
      <c r="R27" s="621">
        <v>9361920</v>
      </c>
      <c r="S27" s="622"/>
      <c r="T27" s="622"/>
      <c r="U27" s="622"/>
      <c r="V27" s="622"/>
      <c r="W27" s="622"/>
      <c r="X27" s="622"/>
      <c r="Y27" s="623"/>
      <c r="Z27" s="624">
        <v>14.8</v>
      </c>
      <c r="AA27" s="624"/>
      <c r="AB27" s="624"/>
      <c r="AC27" s="624"/>
      <c r="AD27" s="625" t="s">
        <v>121</v>
      </c>
      <c r="AE27" s="625"/>
      <c r="AF27" s="625"/>
      <c r="AG27" s="625"/>
      <c r="AH27" s="625"/>
      <c r="AI27" s="625"/>
      <c r="AJ27" s="625"/>
      <c r="AK27" s="625"/>
      <c r="AL27" s="626" t="s">
        <v>121</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30800134</v>
      </c>
      <c r="BH27" s="622"/>
      <c r="BI27" s="622"/>
      <c r="BJ27" s="622"/>
      <c r="BK27" s="622"/>
      <c r="BL27" s="622"/>
      <c r="BM27" s="622"/>
      <c r="BN27" s="623"/>
      <c r="BO27" s="624">
        <v>100</v>
      </c>
      <c r="BP27" s="624"/>
      <c r="BQ27" s="624"/>
      <c r="BR27" s="624"/>
      <c r="BS27" s="630">
        <v>272453</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17860135</v>
      </c>
      <c r="CS27" s="645"/>
      <c r="CT27" s="645"/>
      <c r="CU27" s="645"/>
      <c r="CV27" s="645"/>
      <c r="CW27" s="645"/>
      <c r="CX27" s="645"/>
      <c r="CY27" s="646"/>
      <c r="CZ27" s="626">
        <v>29.2</v>
      </c>
      <c r="DA27" s="657"/>
      <c r="DB27" s="657"/>
      <c r="DC27" s="659"/>
      <c r="DD27" s="630">
        <v>5973257</v>
      </c>
      <c r="DE27" s="645"/>
      <c r="DF27" s="645"/>
      <c r="DG27" s="645"/>
      <c r="DH27" s="645"/>
      <c r="DI27" s="645"/>
      <c r="DJ27" s="645"/>
      <c r="DK27" s="646"/>
      <c r="DL27" s="630">
        <v>5963926</v>
      </c>
      <c r="DM27" s="645"/>
      <c r="DN27" s="645"/>
      <c r="DO27" s="645"/>
      <c r="DP27" s="645"/>
      <c r="DQ27" s="645"/>
      <c r="DR27" s="645"/>
      <c r="DS27" s="645"/>
      <c r="DT27" s="645"/>
      <c r="DU27" s="645"/>
      <c r="DV27" s="646"/>
      <c r="DW27" s="626">
        <v>15.3</v>
      </c>
      <c r="DX27" s="657"/>
      <c r="DY27" s="657"/>
      <c r="DZ27" s="657"/>
      <c r="EA27" s="657"/>
      <c r="EB27" s="657"/>
      <c r="EC27" s="658"/>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238</v>
      </c>
      <c r="S28" s="622"/>
      <c r="T28" s="622"/>
      <c r="U28" s="622"/>
      <c r="V28" s="622"/>
      <c r="W28" s="622"/>
      <c r="X28" s="622"/>
      <c r="Y28" s="623"/>
      <c r="Z28" s="624" t="s">
        <v>238</v>
      </c>
      <c r="AA28" s="624"/>
      <c r="AB28" s="624"/>
      <c r="AC28" s="624"/>
      <c r="AD28" s="625" t="s">
        <v>238</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6447886</v>
      </c>
      <c r="CS28" s="622"/>
      <c r="CT28" s="622"/>
      <c r="CU28" s="622"/>
      <c r="CV28" s="622"/>
      <c r="CW28" s="622"/>
      <c r="CX28" s="622"/>
      <c r="CY28" s="623"/>
      <c r="CZ28" s="626">
        <v>10.5</v>
      </c>
      <c r="DA28" s="657"/>
      <c r="DB28" s="657"/>
      <c r="DC28" s="659"/>
      <c r="DD28" s="630">
        <v>6425739</v>
      </c>
      <c r="DE28" s="622"/>
      <c r="DF28" s="622"/>
      <c r="DG28" s="622"/>
      <c r="DH28" s="622"/>
      <c r="DI28" s="622"/>
      <c r="DJ28" s="622"/>
      <c r="DK28" s="623"/>
      <c r="DL28" s="630">
        <v>6425739</v>
      </c>
      <c r="DM28" s="622"/>
      <c r="DN28" s="622"/>
      <c r="DO28" s="622"/>
      <c r="DP28" s="622"/>
      <c r="DQ28" s="622"/>
      <c r="DR28" s="622"/>
      <c r="DS28" s="622"/>
      <c r="DT28" s="622"/>
      <c r="DU28" s="622"/>
      <c r="DV28" s="623"/>
      <c r="DW28" s="626">
        <v>16.5</v>
      </c>
      <c r="DX28" s="657"/>
      <c r="DY28" s="657"/>
      <c r="DZ28" s="657"/>
      <c r="EA28" s="657"/>
      <c r="EB28" s="657"/>
      <c r="EC28" s="658"/>
    </row>
    <row r="29" spans="2:133" ht="11.25" customHeight="1" x14ac:dyDescent="0.15">
      <c r="B29" s="618" t="s">
        <v>298</v>
      </c>
      <c r="C29" s="619"/>
      <c r="D29" s="619"/>
      <c r="E29" s="619"/>
      <c r="F29" s="619"/>
      <c r="G29" s="619"/>
      <c r="H29" s="619"/>
      <c r="I29" s="619"/>
      <c r="J29" s="619"/>
      <c r="K29" s="619"/>
      <c r="L29" s="619"/>
      <c r="M29" s="619"/>
      <c r="N29" s="619"/>
      <c r="O29" s="619"/>
      <c r="P29" s="619"/>
      <c r="Q29" s="620"/>
      <c r="R29" s="621">
        <v>3897162</v>
      </c>
      <c r="S29" s="622"/>
      <c r="T29" s="622"/>
      <c r="U29" s="622"/>
      <c r="V29" s="622"/>
      <c r="W29" s="622"/>
      <c r="X29" s="622"/>
      <c r="Y29" s="623"/>
      <c r="Z29" s="624">
        <v>6.2</v>
      </c>
      <c r="AA29" s="624"/>
      <c r="AB29" s="624"/>
      <c r="AC29" s="624"/>
      <c r="AD29" s="625" t="s">
        <v>299</v>
      </c>
      <c r="AE29" s="625"/>
      <c r="AF29" s="625"/>
      <c r="AG29" s="625"/>
      <c r="AH29" s="625"/>
      <c r="AI29" s="625"/>
      <c r="AJ29" s="625"/>
      <c r="AK29" s="625"/>
      <c r="AL29" s="626" t="s">
        <v>121</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6447548</v>
      </c>
      <c r="CS29" s="645"/>
      <c r="CT29" s="645"/>
      <c r="CU29" s="645"/>
      <c r="CV29" s="645"/>
      <c r="CW29" s="645"/>
      <c r="CX29" s="645"/>
      <c r="CY29" s="646"/>
      <c r="CZ29" s="626">
        <v>10.5</v>
      </c>
      <c r="DA29" s="657"/>
      <c r="DB29" s="657"/>
      <c r="DC29" s="659"/>
      <c r="DD29" s="630">
        <v>6425401</v>
      </c>
      <c r="DE29" s="645"/>
      <c r="DF29" s="645"/>
      <c r="DG29" s="645"/>
      <c r="DH29" s="645"/>
      <c r="DI29" s="645"/>
      <c r="DJ29" s="645"/>
      <c r="DK29" s="646"/>
      <c r="DL29" s="630">
        <v>6425401</v>
      </c>
      <c r="DM29" s="645"/>
      <c r="DN29" s="645"/>
      <c r="DO29" s="645"/>
      <c r="DP29" s="645"/>
      <c r="DQ29" s="645"/>
      <c r="DR29" s="645"/>
      <c r="DS29" s="645"/>
      <c r="DT29" s="645"/>
      <c r="DU29" s="645"/>
      <c r="DV29" s="646"/>
      <c r="DW29" s="626">
        <v>16.5</v>
      </c>
      <c r="DX29" s="657"/>
      <c r="DY29" s="657"/>
      <c r="DZ29" s="657"/>
      <c r="EA29" s="657"/>
      <c r="EB29" s="657"/>
      <c r="EC29" s="658"/>
    </row>
    <row r="30" spans="2:133" ht="11.25" customHeight="1" x14ac:dyDescent="0.15">
      <c r="B30" s="618" t="s">
        <v>304</v>
      </c>
      <c r="C30" s="619"/>
      <c r="D30" s="619"/>
      <c r="E30" s="619"/>
      <c r="F30" s="619"/>
      <c r="G30" s="619"/>
      <c r="H30" s="619"/>
      <c r="I30" s="619"/>
      <c r="J30" s="619"/>
      <c r="K30" s="619"/>
      <c r="L30" s="619"/>
      <c r="M30" s="619"/>
      <c r="N30" s="619"/>
      <c r="O30" s="619"/>
      <c r="P30" s="619"/>
      <c r="Q30" s="620"/>
      <c r="R30" s="621">
        <v>73994</v>
      </c>
      <c r="S30" s="622"/>
      <c r="T30" s="622"/>
      <c r="U30" s="622"/>
      <c r="V30" s="622"/>
      <c r="W30" s="622"/>
      <c r="X30" s="622"/>
      <c r="Y30" s="623"/>
      <c r="Z30" s="624">
        <v>0.1</v>
      </c>
      <c r="AA30" s="624"/>
      <c r="AB30" s="624"/>
      <c r="AC30" s="624"/>
      <c r="AD30" s="625">
        <v>68199</v>
      </c>
      <c r="AE30" s="625"/>
      <c r="AF30" s="625"/>
      <c r="AG30" s="625"/>
      <c r="AH30" s="625"/>
      <c r="AI30" s="625"/>
      <c r="AJ30" s="625"/>
      <c r="AK30" s="625"/>
      <c r="AL30" s="626">
        <v>0.2</v>
      </c>
      <c r="AM30" s="627"/>
      <c r="AN30" s="627"/>
      <c r="AO30" s="628"/>
      <c r="AP30" s="669" t="s">
        <v>305</v>
      </c>
      <c r="AQ30" s="670"/>
      <c r="AR30" s="670"/>
      <c r="AS30" s="670"/>
      <c r="AT30" s="675" t="s">
        <v>306</v>
      </c>
      <c r="AU30" s="210"/>
      <c r="AV30" s="210"/>
      <c r="AW30" s="210"/>
      <c r="AX30" s="607" t="s">
        <v>180</v>
      </c>
      <c r="AY30" s="608"/>
      <c r="AZ30" s="608"/>
      <c r="BA30" s="608"/>
      <c r="BB30" s="608"/>
      <c r="BC30" s="608"/>
      <c r="BD30" s="608"/>
      <c r="BE30" s="608"/>
      <c r="BF30" s="609"/>
      <c r="BG30" s="681">
        <v>99</v>
      </c>
      <c r="BH30" s="682"/>
      <c r="BI30" s="682"/>
      <c r="BJ30" s="682"/>
      <c r="BK30" s="682"/>
      <c r="BL30" s="682"/>
      <c r="BM30" s="616">
        <v>97.4</v>
      </c>
      <c r="BN30" s="682"/>
      <c r="BO30" s="682"/>
      <c r="BP30" s="682"/>
      <c r="BQ30" s="683"/>
      <c r="BR30" s="681">
        <v>99</v>
      </c>
      <c r="BS30" s="682"/>
      <c r="BT30" s="682"/>
      <c r="BU30" s="682"/>
      <c r="BV30" s="682"/>
      <c r="BW30" s="682"/>
      <c r="BX30" s="616">
        <v>97.3</v>
      </c>
      <c r="BY30" s="682"/>
      <c r="BZ30" s="682"/>
      <c r="CA30" s="682"/>
      <c r="CB30" s="683"/>
      <c r="CD30" s="686"/>
      <c r="CE30" s="687"/>
      <c r="CF30" s="636" t="s">
        <v>307</v>
      </c>
      <c r="CG30" s="637"/>
      <c r="CH30" s="637"/>
      <c r="CI30" s="637"/>
      <c r="CJ30" s="637"/>
      <c r="CK30" s="637"/>
      <c r="CL30" s="637"/>
      <c r="CM30" s="637"/>
      <c r="CN30" s="637"/>
      <c r="CO30" s="637"/>
      <c r="CP30" s="637"/>
      <c r="CQ30" s="638"/>
      <c r="CR30" s="621">
        <v>6019305</v>
      </c>
      <c r="CS30" s="622"/>
      <c r="CT30" s="622"/>
      <c r="CU30" s="622"/>
      <c r="CV30" s="622"/>
      <c r="CW30" s="622"/>
      <c r="CX30" s="622"/>
      <c r="CY30" s="623"/>
      <c r="CZ30" s="626">
        <v>9.8000000000000007</v>
      </c>
      <c r="DA30" s="657"/>
      <c r="DB30" s="657"/>
      <c r="DC30" s="659"/>
      <c r="DD30" s="630">
        <v>5997596</v>
      </c>
      <c r="DE30" s="622"/>
      <c r="DF30" s="622"/>
      <c r="DG30" s="622"/>
      <c r="DH30" s="622"/>
      <c r="DI30" s="622"/>
      <c r="DJ30" s="622"/>
      <c r="DK30" s="623"/>
      <c r="DL30" s="630">
        <v>5997596</v>
      </c>
      <c r="DM30" s="622"/>
      <c r="DN30" s="622"/>
      <c r="DO30" s="622"/>
      <c r="DP30" s="622"/>
      <c r="DQ30" s="622"/>
      <c r="DR30" s="622"/>
      <c r="DS30" s="622"/>
      <c r="DT30" s="622"/>
      <c r="DU30" s="622"/>
      <c r="DV30" s="623"/>
      <c r="DW30" s="626">
        <v>15.4</v>
      </c>
      <c r="DX30" s="657"/>
      <c r="DY30" s="657"/>
      <c r="DZ30" s="657"/>
      <c r="EA30" s="657"/>
      <c r="EB30" s="657"/>
      <c r="EC30" s="658"/>
    </row>
    <row r="31" spans="2:133" ht="11.25" customHeight="1" x14ac:dyDescent="0.15">
      <c r="B31" s="618" t="s">
        <v>308</v>
      </c>
      <c r="C31" s="619"/>
      <c r="D31" s="619"/>
      <c r="E31" s="619"/>
      <c r="F31" s="619"/>
      <c r="G31" s="619"/>
      <c r="H31" s="619"/>
      <c r="I31" s="619"/>
      <c r="J31" s="619"/>
      <c r="K31" s="619"/>
      <c r="L31" s="619"/>
      <c r="M31" s="619"/>
      <c r="N31" s="619"/>
      <c r="O31" s="619"/>
      <c r="P31" s="619"/>
      <c r="Q31" s="620"/>
      <c r="R31" s="621">
        <v>10897</v>
      </c>
      <c r="S31" s="622"/>
      <c r="T31" s="622"/>
      <c r="U31" s="622"/>
      <c r="V31" s="622"/>
      <c r="W31" s="622"/>
      <c r="X31" s="622"/>
      <c r="Y31" s="623"/>
      <c r="Z31" s="624">
        <v>0</v>
      </c>
      <c r="AA31" s="624"/>
      <c r="AB31" s="624"/>
      <c r="AC31" s="624"/>
      <c r="AD31" s="625" t="s">
        <v>121</v>
      </c>
      <c r="AE31" s="625"/>
      <c r="AF31" s="625"/>
      <c r="AG31" s="625"/>
      <c r="AH31" s="625"/>
      <c r="AI31" s="625"/>
      <c r="AJ31" s="625"/>
      <c r="AK31" s="625"/>
      <c r="AL31" s="626" t="s">
        <v>238</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98.8</v>
      </c>
      <c r="BH31" s="645"/>
      <c r="BI31" s="645"/>
      <c r="BJ31" s="645"/>
      <c r="BK31" s="645"/>
      <c r="BL31" s="645"/>
      <c r="BM31" s="627">
        <v>96.7</v>
      </c>
      <c r="BN31" s="679"/>
      <c r="BO31" s="679"/>
      <c r="BP31" s="679"/>
      <c r="BQ31" s="680"/>
      <c r="BR31" s="678">
        <v>98.8</v>
      </c>
      <c r="BS31" s="645"/>
      <c r="BT31" s="645"/>
      <c r="BU31" s="645"/>
      <c r="BV31" s="645"/>
      <c r="BW31" s="645"/>
      <c r="BX31" s="627">
        <v>96.4</v>
      </c>
      <c r="BY31" s="679"/>
      <c r="BZ31" s="679"/>
      <c r="CA31" s="679"/>
      <c r="CB31" s="680"/>
      <c r="CD31" s="686"/>
      <c r="CE31" s="687"/>
      <c r="CF31" s="636" t="s">
        <v>311</v>
      </c>
      <c r="CG31" s="637"/>
      <c r="CH31" s="637"/>
      <c r="CI31" s="637"/>
      <c r="CJ31" s="637"/>
      <c r="CK31" s="637"/>
      <c r="CL31" s="637"/>
      <c r="CM31" s="637"/>
      <c r="CN31" s="637"/>
      <c r="CO31" s="637"/>
      <c r="CP31" s="637"/>
      <c r="CQ31" s="638"/>
      <c r="CR31" s="621">
        <v>428243</v>
      </c>
      <c r="CS31" s="645"/>
      <c r="CT31" s="645"/>
      <c r="CU31" s="645"/>
      <c r="CV31" s="645"/>
      <c r="CW31" s="645"/>
      <c r="CX31" s="645"/>
      <c r="CY31" s="646"/>
      <c r="CZ31" s="626">
        <v>0.7</v>
      </c>
      <c r="DA31" s="657"/>
      <c r="DB31" s="657"/>
      <c r="DC31" s="659"/>
      <c r="DD31" s="630">
        <v>427805</v>
      </c>
      <c r="DE31" s="645"/>
      <c r="DF31" s="645"/>
      <c r="DG31" s="645"/>
      <c r="DH31" s="645"/>
      <c r="DI31" s="645"/>
      <c r="DJ31" s="645"/>
      <c r="DK31" s="646"/>
      <c r="DL31" s="630">
        <v>427805</v>
      </c>
      <c r="DM31" s="645"/>
      <c r="DN31" s="645"/>
      <c r="DO31" s="645"/>
      <c r="DP31" s="645"/>
      <c r="DQ31" s="645"/>
      <c r="DR31" s="645"/>
      <c r="DS31" s="645"/>
      <c r="DT31" s="645"/>
      <c r="DU31" s="645"/>
      <c r="DV31" s="646"/>
      <c r="DW31" s="626">
        <v>1.1000000000000001</v>
      </c>
      <c r="DX31" s="657"/>
      <c r="DY31" s="657"/>
      <c r="DZ31" s="657"/>
      <c r="EA31" s="657"/>
      <c r="EB31" s="657"/>
      <c r="EC31" s="658"/>
    </row>
    <row r="32" spans="2:133" ht="11.25" customHeight="1" x14ac:dyDescent="0.15">
      <c r="B32" s="618" t="s">
        <v>312</v>
      </c>
      <c r="C32" s="619"/>
      <c r="D32" s="619"/>
      <c r="E32" s="619"/>
      <c r="F32" s="619"/>
      <c r="G32" s="619"/>
      <c r="H32" s="619"/>
      <c r="I32" s="619"/>
      <c r="J32" s="619"/>
      <c r="K32" s="619"/>
      <c r="L32" s="619"/>
      <c r="M32" s="619"/>
      <c r="N32" s="619"/>
      <c r="O32" s="619"/>
      <c r="P32" s="619"/>
      <c r="Q32" s="620"/>
      <c r="R32" s="621">
        <v>199059</v>
      </c>
      <c r="S32" s="622"/>
      <c r="T32" s="622"/>
      <c r="U32" s="622"/>
      <c r="V32" s="622"/>
      <c r="W32" s="622"/>
      <c r="X32" s="622"/>
      <c r="Y32" s="623"/>
      <c r="Z32" s="624">
        <v>0.3</v>
      </c>
      <c r="AA32" s="624"/>
      <c r="AB32" s="624"/>
      <c r="AC32" s="624"/>
      <c r="AD32" s="625" t="s">
        <v>121</v>
      </c>
      <c r="AE32" s="625"/>
      <c r="AF32" s="625"/>
      <c r="AG32" s="625"/>
      <c r="AH32" s="625"/>
      <c r="AI32" s="625"/>
      <c r="AJ32" s="625"/>
      <c r="AK32" s="625"/>
      <c r="AL32" s="626" t="s">
        <v>238</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99.2</v>
      </c>
      <c r="BH32" s="691"/>
      <c r="BI32" s="691"/>
      <c r="BJ32" s="691"/>
      <c r="BK32" s="691"/>
      <c r="BL32" s="691"/>
      <c r="BM32" s="692">
        <v>98.2</v>
      </c>
      <c r="BN32" s="691"/>
      <c r="BO32" s="691"/>
      <c r="BP32" s="691"/>
      <c r="BQ32" s="693"/>
      <c r="BR32" s="690">
        <v>99.3</v>
      </c>
      <c r="BS32" s="691"/>
      <c r="BT32" s="691"/>
      <c r="BU32" s="691"/>
      <c r="BV32" s="691"/>
      <c r="BW32" s="691"/>
      <c r="BX32" s="692">
        <v>98.1</v>
      </c>
      <c r="BY32" s="691"/>
      <c r="BZ32" s="691"/>
      <c r="CA32" s="691"/>
      <c r="CB32" s="693"/>
      <c r="CD32" s="688"/>
      <c r="CE32" s="689"/>
      <c r="CF32" s="636" t="s">
        <v>314</v>
      </c>
      <c r="CG32" s="637"/>
      <c r="CH32" s="637"/>
      <c r="CI32" s="637"/>
      <c r="CJ32" s="637"/>
      <c r="CK32" s="637"/>
      <c r="CL32" s="637"/>
      <c r="CM32" s="637"/>
      <c r="CN32" s="637"/>
      <c r="CO32" s="637"/>
      <c r="CP32" s="637"/>
      <c r="CQ32" s="638"/>
      <c r="CR32" s="621">
        <v>338</v>
      </c>
      <c r="CS32" s="622"/>
      <c r="CT32" s="622"/>
      <c r="CU32" s="622"/>
      <c r="CV32" s="622"/>
      <c r="CW32" s="622"/>
      <c r="CX32" s="622"/>
      <c r="CY32" s="623"/>
      <c r="CZ32" s="626">
        <v>0</v>
      </c>
      <c r="DA32" s="657"/>
      <c r="DB32" s="657"/>
      <c r="DC32" s="659"/>
      <c r="DD32" s="630">
        <v>338</v>
      </c>
      <c r="DE32" s="622"/>
      <c r="DF32" s="622"/>
      <c r="DG32" s="622"/>
      <c r="DH32" s="622"/>
      <c r="DI32" s="622"/>
      <c r="DJ32" s="622"/>
      <c r="DK32" s="623"/>
      <c r="DL32" s="630">
        <v>338</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315</v>
      </c>
      <c r="C33" s="619"/>
      <c r="D33" s="619"/>
      <c r="E33" s="619"/>
      <c r="F33" s="619"/>
      <c r="G33" s="619"/>
      <c r="H33" s="619"/>
      <c r="I33" s="619"/>
      <c r="J33" s="619"/>
      <c r="K33" s="619"/>
      <c r="L33" s="619"/>
      <c r="M33" s="619"/>
      <c r="N33" s="619"/>
      <c r="O33" s="619"/>
      <c r="P33" s="619"/>
      <c r="Q33" s="620"/>
      <c r="R33" s="621">
        <v>2675330</v>
      </c>
      <c r="S33" s="622"/>
      <c r="T33" s="622"/>
      <c r="U33" s="622"/>
      <c r="V33" s="622"/>
      <c r="W33" s="622"/>
      <c r="X33" s="622"/>
      <c r="Y33" s="623"/>
      <c r="Z33" s="624">
        <v>4.2</v>
      </c>
      <c r="AA33" s="624"/>
      <c r="AB33" s="624"/>
      <c r="AC33" s="624"/>
      <c r="AD33" s="625" t="s">
        <v>238</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18517364</v>
      </c>
      <c r="CS33" s="645"/>
      <c r="CT33" s="645"/>
      <c r="CU33" s="645"/>
      <c r="CV33" s="645"/>
      <c r="CW33" s="645"/>
      <c r="CX33" s="645"/>
      <c r="CY33" s="646"/>
      <c r="CZ33" s="626">
        <v>30.3</v>
      </c>
      <c r="DA33" s="657"/>
      <c r="DB33" s="657"/>
      <c r="DC33" s="659"/>
      <c r="DD33" s="630">
        <v>16209545</v>
      </c>
      <c r="DE33" s="645"/>
      <c r="DF33" s="645"/>
      <c r="DG33" s="645"/>
      <c r="DH33" s="645"/>
      <c r="DI33" s="645"/>
      <c r="DJ33" s="645"/>
      <c r="DK33" s="646"/>
      <c r="DL33" s="630">
        <v>14511809</v>
      </c>
      <c r="DM33" s="645"/>
      <c r="DN33" s="645"/>
      <c r="DO33" s="645"/>
      <c r="DP33" s="645"/>
      <c r="DQ33" s="645"/>
      <c r="DR33" s="645"/>
      <c r="DS33" s="645"/>
      <c r="DT33" s="645"/>
      <c r="DU33" s="645"/>
      <c r="DV33" s="646"/>
      <c r="DW33" s="626">
        <v>37.299999999999997</v>
      </c>
      <c r="DX33" s="657"/>
      <c r="DY33" s="657"/>
      <c r="DZ33" s="657"/>
      <c r="EA33" s="657"/>
      <c r="EB33" s="657"/>
      <c r="EC33" s="658"/>
    </row>
    <row r="34" spans="2:133" ht="11.25" customHeight="1" x14ac:dyDescent="0.15">
      <c r="B34" s="618" t="s">
        <v>317</v>
      </c>
      <c r="C34" s="619"/>
      <c r="D34" s="619"/>
      <c r="E34" s="619"/>
      <c r="F34" s="619"/>
      <c r="G34" s="619"/>
      <c r="H34" s="619"/>
      <c r="I34" s="619"/>
      <c r="J34" s="619"/>
      <c r="K34" s="619"/>
      <c r="L34" s="619"/>
      <c r="M34" s="619"/>
      <c r="N34" s="619"/>
      <c r="O34" s="619"/>
      <c r="P34" s="619"/>
      <c r="Q34" s="620"/>
      <c r="R34" s="621">
        <v>1177666</v>
      </c>
      <c r="S34" s="622"/>
      <c r="T34" s="622"/>
      <c r="U34" s="622"/>
      <c r="V34" s="622"/>
      <c r="W34" s="622"/>
      <c r="X34" s="622"/>
      <c r="Y34" s="623"/>
      <c r="Z34" s="624">
        <v>1.9</v>
      </c>
      <c r="AA34" s="624"/>
      <c r="AB34" s="624"/>
      <c r="AC34" s="624"/>
      <c r="AD34" s="625">
        <v>155892</v>
      </c>
      <c r="AE34" s="625"/>
      <c r="AF34" s="625"/>
      <c r="AG34" s="625"/>
      <c r="AH34" s="625"/>
      <c r="AI34" s="625"/>
      <c r="AJ34" s="625"/>
      <c r="AK34" s="625"/>
      <c r="AL34" s="626">
        <v>0.4</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9429549</v>
      </c>
      <c r="CS34" s="622"/>
      <c r="CT34" s="622"/>
      <c r="CU34" s="622"/>
      <c r="CV34" s="622"/>
      <c r="CW34" s="622"/>
      <c r="CX34" s="622"/>
      <c r="CY34" s="623"/>
      <c r="CZ34" s="626">
        <v>15.4</v>
      </c>
      <c r="DA34" s="657"/>
      <c r="DB34" s="657"/>
      <c r="DC34" s="659"/>
      <c r="DD34" s="630">
        <v>8541531</v>
      </c>
      <c r="DE34" s="622"/>
      <c r="DF34" s="622"/>
      <c r="DG34" s="622"/>
      <c r="DH34" s="622"/>
      <c r="DI34" s="622"/>
      <c r="DJ34" s="622"/>
      <c r="DK34" s="623"/>
      <c r="DL34" s="630">
        <v>8263860</v>
      </c>
      <c r="DM34" s="622"/>
      <c r="DN34" s="622"/>
      <c r="DO34" s="622"/>
      <c r="DP34" s="622"/>
      <c r="DQ34" s="622"/>
      <c r="DR34" s="622"/>
      <c r="DS34" s="622"/>
      <c r="DT34" s="622"/>
      <c r="DU34" s="622"/>
      <c r="DV34" s="623"/>
      <c r="DW34" s="626">
        <v>21.3</v>
      </c>
      <c r="DX34" s="657"/>
      <c r="DY34" s="657"/>
      <c r="DZ34" s="657"/>
      <c r="EA34" s="657"/>
      <c r="EB34" s="657"/>
      <c r="EC34" s="658"/>
    </row>
    <row r="35" spans="2:133" ht="11.25" customHeight="1" x14ac:dyDescent="0.15">
      <c r="B35" s="618" t="s">
        <v>321</v>
      </c>
      <c r="C35" s="619"/>
      <c r="D35" s="619"/>
      <c r="E35" s="619"/>
      <c r="F35" s="619"/>
      <c r="G35" s="619"/>
      <c r="H35" s="619"/>
      <c r="I35" s="619"/>
      <c r="J35" s="619"/>
      <c r="K35" s="619"/>
      <c r="L35" s="619"/>
      <c r="M35" s="619"/>
      <c r="N35" s="619"/>
      <c r="O35" s="619"/>
      <c r="P35" s="619"/>
      <c r="Q35" s="620"/>
      <c r="R35" s="621">
        <v>6120700</v>
      </c>
      <c r="S35" s="622"/>
      <c r="T35" s="622"/>
      <c r="U35" s="622"/>
      <c r="V35" s="622"/>
      <c r="W35" s="622"/>
      <c r="X35" s="622"/>
      <c r="Y35" s="623"/>
      <c r="Z35" s="624">
        <v>9.6999999999999993</v>
      </c>
      <c r="AA35" s="624"/>
      <c r="AB35" s="624"/>
      <c r="AC35" s="624"/>
      <c r="AD35" s="625" t="s">
        <v>121</v>
      </c>
      <c r="AE35" s="625"/>
      <c r="AF35" s="625"/>
      <c r="AG35" s="625"/>
      <c r="AH35" s="625"/>
      <c r="AI35" s="625"/>
      <c r="AJ35" s="625"/>
      <c r="AK35" s="625"/>
      <c r="AL35" s="626" t="s">
        <v>121</v>
      </c>
      <c r="AM35" s="627"/>
      <c r="AN35" s="627"/>
      <c r="AO35" s="628"/>
      <c r="AP35" s="214"/>
      <c r="AQ35" s="694" t="s">
        <v>322</v>
      </c>
      <c r="AR35" s="695"/>
      <c r="AS35" s="695"/>
      <c r="AT35" s="695"/>
      <c r="AU35" s="695"/>
      <c r="AV35" s="695"/>
      <c r="AW35" s="695"/>
      <c r="AX35" s="695"/>
      <c r="AY35" s="696"/>
      <c r="AZ35" s="610">
        <v>6197849</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543475</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130714</v>
      </c>
      <c r="CS35" s="645"/>
      <c r="CT35" s="645"/>
      <c r="CU35" s="645"/>
      <c r="CV35" s="645"/>
      <c r="CW35" s="645"/>
      <c r="CX35" s="645"/>
      <c r="CY35" s="646"/>
      <c r="CZ35" s="626">
        <v>0.2</v>
      </c>
      <c r="DA35" s="657"/>
      <c r="DB35" s="657"/>
      <c r="DC35" s="659"/>
      <c r="DD35" s="630">
        <v>123557</v>
      </c>
      <c r="DE35" s="645"/>
      <c r="DF35" s="645"/>
      <c r="DG35" s="645"/>
      <c r="DH35" s="645"/>
      <c r="DI35" s="645"/>
      <c r="DJ35" s="645"/>
      <c r="DK35" s="646"/>
      <c r="DL35" s="630">
        <v>123557</v>
      </c>
      <c r="DM35" s="645"/>
      <c r="DN35" s="645"/>
      <c r="DO35" s="645"/>
      <c r="DP35" s="645"/>
      <c r="DQ35" s="645"/>
      <c r="DR35" s="645"/>
      <c r="DS35" s="645"/>
      <c r="DT35" s="645"/>
      <c r="DU35" s="645"/>
      <c r="DV35" s="646"/>
      <c r="DW35" s="626">
        <v>0.3</v>
      </c>
      <c r="DX35" s="657"/>
      <c r="DY35" s="657"/>
      <c r="DZ35" s="657"/>
      <c r="EA35" s="657"/>
      <c r="EB35" s="657"/>
      <c r="EC35" s="658"/>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121</v>
      </c>
      <c r="AM36" s="627"/>
      <c r="AN36" s="627"/>
      <c r="AO36" s="628"/>
      <c r="AQ36" s="698" t="s">
        <v>326</v>
      </c>
      <c r="AR36" s="699"/>
      <c r="AS36" s="699"/>
      <c r="AT36" s="699"/>
      <c r="AU36" s="699"/>
      <c r="AV36" s="699"/>
      <c r="AW36" s="699"/>
      <c r="AX36" s="699"/>
      <c r="AY36" s="700"/>
      <c r="AZ36" s="621">
        <v>710584</v>
      </c>
      <c r="BA36" s="622"/>
      <c r="BB36" s="622"/>
      <c r="BC36" s="622"/>
      <c r="BD36" s="645"/>
      <c r="BE36" s="645"/>
      <c r="BF36" s="680"/>
      <c r="BG36" s="636" t="s">
        <v>327</v>
      </c>
      <c r="BH36" s="637"/>
      <c r="BI36" s="637"/>
      <c r="BJ36" s="637"/>
      <c r="BK36" s="637"/>
      <c r="BL36" s="637"/>
      <c r="BM36" s="637"/>
      <c r="BN36" s="637"/>
      <c r="BO36" s="637"/>
      <c r="BP36" s="637"/>
      <c r="BQ36" s="637"/>
      <c r="BR36" s="637"/>
      <c r="BS36" s="637"/>
      <c r="BT36" s="637"/>
      <c r="BU36" s="638"/>
      <c r="BV36" s="621">
        <v>130332</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2187231</v>
      </c>
      <c r="CS36" s="622"/>
      <c r="CT36" s="622"/>
      <c r="CU36" s="622"/>
      <c r="CV36" s="622"/>
      <c r="CW36" s="622"/>
      <c r="CX36" s="622"/>
      <c r="CY36" s="623"/>
      <c r="CZ36" s="626">
        <v>3.6</v>
      </c>
      <c r="DA36" s="657"/>
      <c r="DB36" s="657"/>
      <c r="DC36" s="659"/>
      <c r="DD36" s="630">
        <v>1823755</v>
      </c>
      <c r="DE36" s="622"/>
      <c r="DF36" s="622"/>
      <c r="DG36" s="622"/>
      <c r="DH36" s="622"/>
      <c r="DI36" s="622"/>
      <c r="DJ36" s="622"/>
      <c r="DK36" s="623"/>
      <c r="DL36" s="630">
        <v>1422472</v>
      </c>
      <c r="DM36" s="622"/>
      <c r="DN36" s="622"/>
      <c r="DO36" s="622"/>
      <c r="DP36" s="622"/>
      <c r="DQ36" s="622"/>
      <c r="DR36" s="622"/>
      <c r="DS36" s="622"/>
      <c r="DT36" s="622"/>
      <c r="DU36" s="622"/>
      <c r="DV36" s="623"/>
      <c r="DW36" s="626">
        <v>3.7</v>
      </c>
      <c r="DX36" s="657"/>
      <c r="DY36" s="657"/>
      <c r="DZ36" s="657"/>
      <c r="EA36" s="657"/>
      <c r="EB36" s="657"/>
      <c r="EC36" s="658"/>
    </row>
    <row r="37" spans="2:133" ht="11.25" customHeight="1" x14ac:dyDescent="0.15">
      <c r="B37" s="618" t="s">
        <v>329</v>
      </c>
      <c r="C37" s="619"/>
      <c r="D37" s="619"/>
      <c r="E37" s="619"/>
      <c r="F37" s="619"/>
      <c r="G37" s="619"/>
      <c r="H37" s="619"/>
      <c r="I37" s="619"/>
      <c r="J37" s="619"/>
      <c r="K37" s="619"/>
      <c r="L37" s="619"/>
      <c r="M37" s="619"/>
      <c r="N37" s="619"/>
      <c r="O37" s="619"/>
      <c r="P37" s="619"/>
      <c r="Q37" s="620"/>
      <c r="R37" s="621">
        <v>2670200</v>
      </c>
      <c r="S37" s="622"/>
      <c r="T37" s="622"/>
      <c r="U37" s="622"/>
      <c r="V37" s="622"/>
      <c r="W37" s="622"/>
      <c r="X37" s="622"/>
      <c r="Y37" s="623"/>
      <c r="Z37" s="624">
        <v>4.2</v>
      </c>
      <c r="AA37" s="624"/>
      <c r="AB37" s="624"/>
      <c r="AC37" s="624"/>
      <c r="AD37" s="625" t="s">
        <v>121</v>
      </c>
      <c r="AE37" s="625"/>
      <c r="AF37" s="625"/>
      <c r="AG37" s="625"/>
      <c r="AH37" s="625"/>
      <c r="AI37" s="625"/>
      <c r="AJ37" s="625"/>
      <c r="AK37" s="625"/>
      <c r="AL37" s="626" t="s">
        <v>238</v>
      </c>
      <c r="AM37" s="627"/>
      <c r="AN37" s="627"/>
      <c r="AO37" s="628"/>
      <c r="AQ37" s="698" t="s">
        <v>330</v>
      </c>
      <c r="AR37" s="699"/>
      <c r="AS37" s="699"/>
      <c r="AT37" s="699"/>
      <c r="AU37" s="699"/>
      <c r="AV37" s="699"/>
      <c r="AW37" s="699"/>
      <c r="AX37" s="699"/>
      <c r="AY37" s="700"/>
      <c r="AZ37" s="621">
        <v>24441</v>
      </c>
      <c r="BA37" s="622"/>
      <c r="BB37" s="622"/>
      <c r="BC37" s="622"/>
      <c r="BD37" s="645"/>
      <c r="BE37" s="645"/>
      <c r="BF37" s="680"/>
      <c r="BG37" s="636" t="s">
        <v>331</v>
      </c>
      <c r="BH37" s="637"/>
      <c r="BI37" s="637"/>
      <c r="BJ37" s="637"/>
      <c r="BK37" s="637"/>
      <c r="BL37" s="637"/>
      <c r="BM37" s="637"/>
      <c r="BN37" s="637"/>
      <c r="BO37" s="637"/>
      <c r="BP37" s="637"/>
      <c r="BQ37" s="637"/>
      <c r="BR37" s="637"/>
      <c r="BS37" s="637"/>
      <c r="BT37" s="637"/>
      <c r="BU37" s="638"/>
      <c r="BV37" s="621">
        <v>31817</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196602</v>
      </c>
      <c r="CS37" s="645"/>
      <c r="CT37" s="645"/>
      <c r="CU37" s="645"/>
      <c r="CV37" s="645"/>
      <c r="CW37" s="645"/>
      <c r="CX37" s="645"/>
      <c r="CY37" s="646"/>
      <c r="CZ37" s="626">
        <v>0.3</v>
      </c>
      <c r="DA37" s="657"/>
      <c r="DB37" s="657"/>
      <c r="DC37" s="659"/>
      <c r="DD37" s="630">
        <v>196602</v>
      </c>
      <c r="DE37" s="645"/>
      <c r="DF37" s="645"/>
      <c r="DG37" s="645"/>
      <c r="DH37" s="645"/>
      <c r="DI37" s="645"/>
      <c r="DJ37" s="645"/>
      <c r="DK37" s="646"/>
      <c r="DL37" s="630">
        <v>196602</v>
      </c>
      <c r="DM37" s="645"/>
      <c r="DN37" s="645"/>
      <c r="DO37" s="645"/>
      <c r="DP37" s="645"/>
      <c r="DQ37" s="645"/>
      <c r="DR37" s="645"/>
      <c r="DS37" s="645"/>
      <c r="DT37" s="645"/>
      <c r="DU37" s="645"/>
      <c r="DV37" s="646"/>
      <c r="DW37" s="626">
        <v>0.5</v>
      </c>
      <c r="DX37" s="657"/>
      <c r="DY37" s="657"/>
      <c r="DZ37" s="657"/>
      <c r="EA37" s="657"/>
      <c r="EB37" s="657"/>
      <c r="EC37" s="658"/>
    </row>
    <row r="38" spans="2:133" ht="11.25" customHeight="1" x14ac:dyDescent="0.15">
      <c r="B38" s="666" t="s">
        <v>333</v>
      </c>
      <c r="C38" s="667"/>
      <c r="D38" s="667"/>
      <c r="E38" s="667"/>
      <c r="F38" s="667"/>
      <c r="G38" s="667"/>
      <c r="H38" s="667"/>
      <c r="I38" s="667"/>
      <c r="J38" s="667"/>
      <c r="K38" s="667"/>
      <c r="L38" s="667"/>
      <c r="M38" s="667"/>
      <c r="N38" s="667"/>
      <c r="O38" s="667"/>
      <c r="P38" s="667"/>
      <c r="Q38" s="668"/>
      <c r="R38" s="701">
        <v>63340303</v>
      </c>
      <c r="S38" s="702"/>
      <c r="T38" s="702"/>
      <c r="U38" s="702"/>
      <c r="V38" s="702"/>
      <c r="W38" s="702"/>
      <c r="X38" s="702"/>
      <c r="Y38" s="703"/>
      <c r="Z38" s="704">
        <v>100</v>
      </c>
      <c r="AA38" s="704"/>
      <c r="AB38" s="704"/>
      <c r="AC38" s="704"/>
      <c r="AD38" s="705">
        <v>36205836</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t="s">
        <v>121</v>
      </c>
      <c r="BA38" s="622"/>
      <c r="BB38" s="622"/>
      <c r="BC38" s="622"/>
      <c r="BD38" s="645"/>
      <c r="BE38" s="645"/>
      <c r="BF38" s="680"/>
      <c r="BG38" s="636" t="s">
        <v>335</v>
      </c>
      <c r="BH38" s="637"/>
      <c r="BI38" s="637"/>
      <c r="BJ38" s="637"/>
      <c r="BK38" s="637"/>
      <c r="BL38" s="637"/>
      <c r="BM38" s="637"/>
      <c r="BN38" s="637"/>
      <c r="BO38" s="637"/>
      <c r="BP38" s="637"/>
      <c r="BQ38" s="637"/>
      <c r="BR38" s="637"/>
      <c r="BS38" s="637"/>
      <c r="BT38" s="637"/>
      <c r="BU38" s="638"/>
      <c r="BV38" s="621">
        <v>50721</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6173408</v>
      </c>
      <c r="CS38" s="622"/>
      <c r="CT38" s="622"/>
      <c r="CU38" s="622"/>
      <c r="CV38" s="622"/>
      <c r="CW38" s="622"/>
      <c r="CX38" s="622"/>
      <c r="CY38" s="623"/>
      <c r="CZ38" s="626">
        <v>10.1</v>
      </c>
      <c r="DA38" s="657"/>
      <c r="DB38" s="657"/>
      <c r="DC38" s="659"/>
      <c r="DD38" s="630">
        <v>5350838</v>
      </c>
      <c r="DE38" s="622"/>
      <c r="DF38" s="622"/>
      <c r="DG38" s="622"/>
      <c r="DH38" s="622"/>
      <c r="DI38" s="622"/>
      <c r="DJ38" s="622"/>
      <c r="DK38" s="623"/>
      <c r="DL38" s="630">
        <v>4693340</v>
      </c>
      <c r="DM38" s="622"/>
      <c r="DN38" s="622"/>
      <c r="DO38" s="622"/>
      <c r="DP38" s="622"/>
      <c r="DQ38" s="622"/>
      <c r="DR38" s="622"/>
      <c r="DS38" s="622"/>
      <c r="DT38" s="622"/>
      <c r="DU38" s="622"/>
      <c r="DV38" s="623"/>
      <c r="DW38" s="626">
        <v>12.1</v>
      </c>
      <c r="DX38" s="657"/>
      <c r="DY38" s="657"/>
      <c r="DZ38" s="657"/>
      <c r="EA38" s="657"/>
      <c r="EB38" s="657"/>
      <c r="EC38" s="658"/>
    </row>
    <row r="39" spans="2:133" ht="11.25" customHeight="1" x14ac:dyDescent="0.15">
      <c r="AQ39" s="698" t="s">
        <v>337</v>
      </c>
      <c r="AR39" s="699"/>
      <c r="AS39" s="699"/>
      <c r="AT39" s="699"/>
      <c r="AU39" s="699"/>
      <c r="AV39" s="699"/>
      <c r="AW39" s="699"/>
      <c r="AX39" s="699"/>
      <c r="AY39" s="700"/>
      <c r="AZ39" s="621" t="s">
        <v>238</v>
      </c>
      <c r="BA39" s="622"/>
      <c r="BB39" s="622"/>
      <c r="BC39" s="622"/>
      <c r="BD39" s="645"/>
      <c r="BE39" s="645"/>
      <c r="BF39" s="680"/>
      <c r="BG39" s="712" t="s">
        <v>338</v>
      </c>
      <c r="BH39" s="713"/>
      <c r="BI39" s="713"/>
      <c r="BJ39" s="713"/>
      <c r="BK39" s="713"/>
      <c r="BL39" s="215"/>
      <c r="BM39" s="637" t="s">
        <v>339</v>
      </c>
      <c r="BN39" s="637"/>
      <c r="BO39" s="637"/>
      <c r="BP39" s="637"/>
      <c r="BQ39" s="637"/>
      <c r="BR39" s="637"/>
      <c r="BS39" s="637"/>
      <c r="BT39" s="637"/>
      <c r="BU39" s="638"/>
      <c r="BV39" s="621">
        <v>86</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376591</v>
      </c>
      <c r="CS39" s="645"/>
      <c r="CT39" s="645"/>
      <c r="CU39" s="645"/>
      <c r="CV39" s="645"/>
      <c r="CW39" s="645"/>
      <c r="CX39" s="645"/>
      <c r="CY39" s="646"/>
      <c r="CZ39" s="626">
        <v>0.6</v>
      </c>
      <c r="DA39" s="657"/>
      <c r="DB39" s="657"/>
      <c r="DC39" s="659"/>
      <c r="DD39" s="630">
        <v>361284</v>
      </c>
      <c r="DE39" s="645"/>
      <c r="DF39" s="645"/>
      <c r="DG39" s="645"/>
      <c r="DH39" s="645"/>
      <c r="DI39" s="645"/>
      <c r="DJ39" s="645"/>
      <c r="DK39" s="646"/>
      <c r="DL39" s="630" t="s">
        <v>238</v>
      </c>
      <c r="DM39" s="645"/>
      <c r="DN39" s="645"/>
      <c r="DO39" s="645"/>
      <c r="DP39" s="645"/>
      <c r="DQ39" s="645"/>
      <c r="DR39" s="645"/>
      <c r="DS39" s="645"/>
      <c r="DT39" s="645"/>
      <c r="DU39" s="645"/>
      <c r="DV39" s="646"/>
      <c r="DW39" s="626" t="s">
        <v>121</v>
      </c>
      <c r="DX39" s="657"/>
      <c r="DY39" s="657"/>
      <c r="DZ39" s="657"/>
      <c r="EA39" s="657"/>
      <c r="EB39" s="657"/>
      <c r="EC39" s="658"/>
    </row>
    <row r="40" spans="2:133" ht="11.25" customHeight="1" x14ac:dyDescent="0.15">
      <c r="AQ40" s="698" t="s">
        <v>341</v>
      </c>
      <c r="AR40" s="699"/>
      <c r="AS40" s="699"/>
      <c r="AT40" s="699"/>
      <c r="AU40" s="699"/>
      <c r="AV40" s="699"/>
      <c r="AW40" s="699"/>
      <c r="AX40" s="699"/>
      <c r="AY40" s="700"/>
      <c r="AZ40" s="621">
        <v>1138896</v>
      </c>
      <c r="BA40" s="622"/>
      <c r="BB40" s="622"/>
      <c r="BC40" s="622"/>
      <c r="BD40" s="645"/>
      <c r="BE40" s="645"/>
      <c r="BF40" s="680"/>
      <c r="BG40" s="712"/>
      <c r="BH40" s="713"/>
      <c r="BI40" s="713"/>
      <c r="BJ40" s="713"/>
      <c r="BK40" s="713"/>
      <c r="BL40" s="215"/>
      <c r="BM40" s="637" t="s">
        <v>342</v>
      </c>
      <c r="BN40" s="637"/>
      <c r="BO40" s="637"/>
      <c r="BP40" s="637"/>
      <c r="BQ40" s="637"/>
      <c r="BR40" s="637"/>
      <c r="BS40" s="637"/>
      <c r="BT40" s="637"/>
      <c r="BU40" s="638"/>
      <c r="BV40" s="621">
        <v>98</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219871</v>
      </c>
      <c r="CS40" s="622"/>
      <c r="CT40" s="622"/>
      <c r="CU40" s="622"/>
      <c r="CV40" s="622"/>
      <c r="CW40" s="622"/>
      <c r="CX40" s="622"/>
      <c r="CY40" s="623"/>
      <c r="CZ40" s="626">
        <v>0.4</v>
      </c>
      <c r="DA40" s="657"/>
      <c r="DB40" s="657"/>
      <c r="DC40" s="659"/>
      <c r="DD40" s="630">
        <v>8580</v>
      </c>
      <c r="DE40" s="622"/>
      <c r="DF40" s="622"/>
      <c r="DG40" s="622"/>
      <c r="DH40" s="622"/>
      <c r="DI40" s="622"/>
      <c r="DJ40" s="622"/>
      <c r="DK40" s="623"/>
      <c r="DL40" s="630">
        <v>8580</v>
      </c>
      <c r="DM40" s="622"/>
      <c r="DN40" s="622"/>
      <c r="DO40" s="622"/>
      <c r="DP40" s="622"/>
      <c r="DQ40" s="622"/>
      <c r="DR40" s="622"/>
      <c r="DS40" s="622"/>
      <c r="DT40" s="622"/>
      <c r="DU40" s="622"/>
      <c r="DV40" s="623"/>
      <c r="DW40" s="626">
        <v>0</v>
      </c>
      <c r="DX40" s="657"/>
      <c r="DY40" s="657"/>
      <c r="DZ40" s="657"/>
      <c r="EA40" s="657"/>
      <c r="EB40" s="657"/>
      <c r="EC40" s="658"/>
    </row>
    <row r="41" spans="2:133" ht="11.25" customHeight="1" x14ac:dyDescent="0.15">
      <c r="AQ41" s="708" t="s">
        <v>344</v>
      </c>
      <c r="AR41" s="709"/>
      <c r="AS41" s="709"/>
      <c r="AT41" s="709"/>
      <c r="AU41" s="709"/>
      <c r="AV41" s="709"/>
      <c r="AW41" s="709"/>
      <c r="AX41" s="709"/>
      <c r="AY41" s="710"/>
      <c r="AZ41" s="701">
        <v>4323928</v>
      </c>
      <c r="BA41" s="702"/>
      <c r="BB41" s="702"/>
      <c r="BC41" s="702"/>
      <c r="BD41" s="691"/>
      <c r="BE41" s="691"/>
      <c r="BF41" s="693"/>
      <c r="BG41" s="714"/>
      <c r="BH41" s="715"/>
      <c r="BI41" s="715"/>
      <c r="BJ41" s="715"/>
      <c r="BK41" s="715"/>
      <c r="BL41" s="216"/>
      <c r="BM41" s="648" t="s">
        <v>345</v>
      </c>
      <c r="BN41" s="648"/>
      <c r="BO41" s="648"/>
      <c r="BP41" s="648"/>
      <c r="BQ41" s="648"/>
      <c r="BR41" s="648"/>
      <c r="BS41" s="648"/>
      <c r="BT41" s="648"/>
      <c r="BU41" s="649"/>
      <c r="BV41" s="701">
        <v>299</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291</v>
      </c>
      <c r="CS41" s="645"/>
      <c r="CT41" s="645"/>
      <c r="CU41" s="645"/>
      <c r="CV41" s="645"/>
      <c r="CW41" s="645"/>
      <c r="CX41" s="645"/>
      <c r="CY41" s="646"/>
      <c r="CZ41" s="626" t="s">
        <v>121</v>
      </c>
      <c r="DA41" s="657"/>
      <c r="DB41" s="657"/>
      <c r="DC41" s="659"/>
      <c r="DD41" s="630" t="s">
        <v>238</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7241269</v>
      </c>
      <c r="CS42" s="622"/>
      <c r="CT42" s="622"/>
      <c r="CU42" s="622"/>
      <c r="CV42" s="622"/>
      <c r="CW42" s="622"/>
      <c r="CX42" s="622"/>
      <c r="CY42" s="623"/>
      <c r="CZ42" s="626">
        <v>11.8</v>
      </c>
      <c r="DA42" s="627"/>
      <c r="DB42" s="627"/>
      <c r="DC42" s="722"/>
      <c r="DD42" s="630">
        <v>2799173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386271</v>
      </c>
      <c r="CS43" s="645"/>
      <c r="CT43" s="645"/>
      <c r="CU43" s="645"/>
      <c r="CV43" s="645"/>
      <c r="CW43" s="645"/>
      <c r="CX43" s="645"/>
      <c r="CY43" s="646"/>
      <c r="CZ43" s="626">
        <v>0.6</v>
      </c>
      <c r="DA43" s="657"/>
      <c r="DB43" s="657"/>
      <c r="DC43" s="659"/>
      <c r="DD43" s="630">
        <v>386271</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7241269</v>
      </c>
      <c r="CS44" s="622"/>
      <c r="CT44" s="622"/>
      <c r="CU44" s="622"/>
      <c r="CV44" s="622"/>
      <c r="CW44" s="622"/>
      <c r="CX44" s="622"/>
      <c r="CY44" s="623"/>
      <c r="CZ44" s="626">
        <v>11.8</v>
      </c>
      <c r="DA44" s="627"/>
      <c r="DB44" s="627"/>
      <c r="DC44" s="722"/>
      <c r="DD44" s="630">
        <v>2799173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1290028</v>
      </c>
      <c r="CS45" s="645"/>
      <c r="CT45" s="645"/>
      <c r="CU45" s="645"/>
      <c r="CV45" s="645"/>
      <c r="CW45" s="645"/>
      <c r="CX45" s="645"/>
      <c r="CY45" s="646"/>
      <c r="CZ45" s="626">
        <v>2.1</v>
      </c>
      <c r="DA45" s="657"/>
      <c r="DB45" s="657"/>
      <c r="DC45" s="659"/>
      <c r="DD45" s="630">
        <v>156121</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5889591</v>
      </c>
      <c r="CS46" s="622"/>
      <c r="CT46" s="622"/>
      <c r="CU46" s="622"/>
      <c r="CV46" s="622"/>
      <c r="CW46" s="622"/>
      <c r="CX46" s="622"/>
      <c r="CY46" s="623"/>
      <c r="CZ46" s="626">
        <v>9.6</v>
      </c>
      <c r="DA46" s="627"/>
      <c r="DB46" s="627"/>
      <c r="DC46" s="722"/>
      <c r="DD46" s="630">
        <v>2636802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t="s">
        <v>238</v>
      </c>
      <c r="CS47" s="645"/>
      <c r="CT47" s="645"/>
      <c r="CU47" s="645"/>
      <c r="CV47" s="645"/>
      <c r="CW47" s="645"/>
      <c r="CX47" s="645"/>
      <c r="CY47" s="646"/>
      <c r="CZ47" s="626" t="s">
        <v>121</v>
      </c>
      <c r="DA47" s="657"/>
      <c r="DB47" s="657"/>
      <c r="DC47" s="659"/>
      <c r="DD47" s="630" t="s">
        <v>121</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121</v>
      </c>
      <c r="CS48" s="622"/>
      <c r="CT48" s="622"/>
      <c r="CU48" s="622"/>
      <c r="CV48" s="622"/>
      <c r="CW48" s="622"/>
      <c r="CX48" s="622"/>
      <c r="CY48" s="623"/>
      <c r="CZ48" s="626" t="s">
        <v>121</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61126577</v>
      </c>
      <c r="CS49" s="691"/>
      <c r="CT49" s="691"/>
      <c r="CU49" s="691"/>
      <c r="CV49" s="691"/>
      <c r="CW49" s="691"/>
      <c r="CX49" s="691"/>
      <c r="CY49" s="723"/>
      <c r="CZ49" s="706">
        <v>100</v>
      </c>
      <c r="DA49" s="724"/>
      <c r="DB49" s="724"/>
      <c r="DC49" s="725"/>
      <c r="DD49" s="726">
        <v>41652856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6DmHKcmhmPy6K+0dQGh8hxZ8bsDbbAT9Ko6GXRO2re1Jp+QRkE/BI/8Xo3BZANxpjHgMIG0cCDY0jigch/Ukww==" saltValue="VIRycCUu7vkQZRewtFSU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63360</v>
      </c>
      <c r="R7" s="757"/>
      <c r="S7" s="757"/>
      <c r="T7" s="757"/>
      <c r="U7" s="757"/>
      <c r="V7" s="757">
        <v>61146</v>
      </c>
      <c r="W7" s="757"/>
      <c r="X7" s="757"/>
      <c r="Y7" s="757"/>
      <c r="Z7" s="757"/>
      <c r="AA7" s="757">
        <v>2214</v>
      </c>
      <c r="AB7" s="757"/>
      <c r="AC7" s="757"/>
      <c r="AD7" s="757"/>
      <c r="AE7" s="758"/>
      <c r="AF7" s="759">
        <v>1965</v>
      </c>
      <c r="AG7" s="760"/>
      <c r="AH7" s="760"/>
      <c r="AI7" s="760"/>
      <c r="AJ7" s="761"/>
      <c r="AK7" s="796"/>
      <c r="AL7" s="797"/>
      <c r="AM7" s="797"/>
      <c r="AN7" s="797"/>
      <c r="AO7" s="797"/>
      <c r="AP7" s="797">
        <v>60311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567</v>
      </c>
      <c r="BT7" s="801"/>
      <c r="BU7" s="801"/>
      <c r="BV7" s="801"/>
      <c r="BW7" s="801"/>
      <c r="BX7" s="801"/>
      <c r="BY7" s="801"/>
      <c r="BZ7" s="801"/>
      <c r="CA7" s="801"/>
      <c r="CB7" s="801"/>
      <c r="CC7" s="801"/>
      <c r="CD7" s="801"/>
      <c r="CE7" s="801"/>
      <c r="CF7" s="801"/>
      <c r="CG7" s="802"/>
      <c r="CH7" s="793">
        <v>38</v>
      </c>
      <c r="CI7" s="794"/>
      <c r="CJ7" s="794"/>
      <c r="CK7" s="794"/>
      <c r="CL7" s="795"/>
      <c r="CM7" s="793">
        <v>2210</v>
      </c>
      <c r="CN7" s="794"/>
      <c r="CO7" s="794"/>
      <c r="CP7" s="794"/>
      <c r="CQ7" s="795"/>
      <c r="CR7" s="793">
        <v>75</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568</v>
      </c>
      <c r="BT8" s="791"/>
      <c r="BU8" s="791"/>
      <c r="BV8" s="791"/>
      <c r="BW8" s="791"/>
      <c r="BX8" s="791"/>
      <c r="BY8" s="791"/>
      <c r="BZ8" s="791"/>
      <c r="CA8" s="791"/>
      <c r="CB8" s="791"/>
      <c r="CC8" s="791"/>
      <c r="CD8" s="791"/>
      <c r="CE8" s="791"/>
      <c r="CF8" s="791"/>
      <c r="CG8" s="792"/>
      <c r="CH8" s="803">
        <v>-5</v>
      </c>
      <c r="CI8" s="804"/>
      <c r="CJ8" s="804"/>
      <c r="CK8" s="804"/>
      <c r="CL8" s="805"/>
      <c r="CM8" s="803">
        <v>3</v>
      </c>
      <c r="CN8" s="804"/>
      <c r="CO8" s="804"/>
      <c r="CP8" s="804"/>
      <c r="CQ8" s="805"/>
      <c r="CR8" s="803">
        <v>4</v>
      </c>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569</v>
      </c>
      <c r="BT9" s="791"/>
      <c r="BU9" s="791"/>
      <c r="BV9" s="791"/>
      <c r="BW9" s="791"/>
      <c r="BX9" s="791"/>
      <c r="BY9" s="791"/>
      <c r="BZ9" s="791"/>
      <c r="CA9" s="791"/>
      <c r="CB9" s="791"/>
      <c r="CC9" s="791"/>
      <c r="CD9" s="791"/>
      <c r="CE9" s="791"/>
      <c r="CF9" s="791"/>
      <c r="CG9" s="792"/>
      <c r="CH9" s="803">
        <v>10</v>
      </c>
      <c r="CI9" s="804"/>
      <c r="CJ9" s="804"/>
      <c r="CK9" s="804"/>
      <c r="CL9" s="805"/>
      <c r="CM9" s="803">
        <v>45</v>
      </c>
      <c r="CN9" s="804"/>
      <c r="CO9" s="804"/>
      <c r="CP9" s="804"/>
      <c r="CQ9" s="805"/>
      <c r="CR9" s="803">
        <v>30</v>
      </c>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570</v>
      </c>
      <c r="BT10" s="791"/>
      <c r="BU10" s="791"/>
      <c r="BV10" s="791"/>
      <c r="BW10" s="791"/>
      <c r="BX10" s="791"/>
      <c r="BY10" s="791"/>
      <c r="BZ10" s="791"/>
      <c r="CA10" s="791"/>
      <c r="CB10" s="791"/>
      <c r="CC10" s="791"/>
      <c r="CD10" s="791"/>
      <c r="CE10" s="791"/>
      <c r="CF10" s="791"/>
      <c r="CG10" s="792"/>
      <c r="CH10" s="803">
        <v>-2</v>
      </c>
      <c r="CI10" s="804"/>
      <c r="CJ10" s="804"/>
      <c r="CK10" s="804"/>
      <c r="CL10" s="805"/>
      <c r="CM10" s="803">
        <v>125</v>
      </c>
      <c r="CN10" s="804"/>
      <c r="CO10" s="804"/>
      <c r="CP10" s="804"/>
      <c r="CQ10" s="805"/>
      <c r="CR10" s="803">
        <v>50</v>
      </c>
      <c r="CS10" s="804"/>
      <c r="CT10" s="804"/>
      <c r="CU10" s="804"/>
      <c r="CV10" s="805"/>
      <c r="CW10" s="803">
        <v>47</v>
      </c>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382</v>
      </c>
      <c r="B23" s="812" t="s">
        <v>383</v>
      </c>
      <c r="C23" s="813"/>
      <c r="D23" s="813"/>
      <c r="E23" s="813"/>
      <c r="F23" s="813"/>
      <c r="G23" s="813"/>
      <c r="H23" s="813"/>
      <c r="I23" s="813"/>
      <c r="J23" s="813"/>
      <c r="K23" s="813"/>
      <c r="L23" s="813"/>
      <c r="M23" s="813"/>
      <c r="N23" s="813"/>
      <c r="O23" s="813"/>
      <c r="P23" s="814"/>
      <c r="Q23" s="815">
        <v>63340</v>
      </c>
      <c r="R23" s="816"/>
      <c r="S23" s="816"/>
      <c r="T23" s="816"/>
      <c r="U23" s="816"/>
      <c r="V23" s="816">
        <v>61127</v>
      </c>
      <c r="W23" s="816"/>
      <c r="X23" s="816"/>
      <c r="Y23" s="816"/>
      <c r="Z23" s="816"/>
      <c r="AA23" s="816">
        <v>2214</v>
      </c>
      <c r="AB23" s="816"/>
      <c r="AC23" s="816"/>
      <c r="AD23" s="816"/>
      <c r="AE23" s="817"/>
      <c r="AF23" s="818">
        <v>1965</v>
      </c>
      <c r="AG23" s="816"/>
      <c r="AH23" s="816"/>
      <c r="AI23" s="816"/>
      <c r="AJ23" s="819"/>
      <c r="AK23" s="820"/>
      <c r="AL23" s="821"/>
      <c r="AM23" s="821"/>
      <c r="AN23" s="821"/>
      <c r="AO23" s="821"/>
      <c r="AP23" s="816">
        <v>60311</v>
      </c>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4">
        <v>25799</v>
      </c>
      <c r="R28" s="845"/>
      <c r="S28" s="845"/>
      <c r="T28" s="845"/>
      <c r="U28" s="845"/>
      <c r="V28" s="845">
        <v>25256</v>
      </c>
      <c r="W28" s="845"/>
      <c r="X28" s="845"/>
      <c r="Y28" s="845"/>
      <c r="Z28" s="845"/>
      <c r="AA28" s="845">
        <v>543</v>
      </c>
      <c r="AB28" s="845"/>
      <c r="AC28" s="845"/>
      <c r="AD28" s="845"/>
      <c r="AE28" s="846"/>
      <c r="AF28" s="847">
        <v>543</v>
      </c>
      <c r="AG28" s="845"/>
      <c r="AH28" s="845"/>
      <c r="AI28" s="845"/>
      <c r="AJ28" s="848"/>
      <c r="AK28" s="849">
        <v>1139</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15367</v>
      </c>
      <c r="R29" s="781"/>
      <c r="S29" s="781"/>
      <c r="T29" s="781"/>
      <c r="U29" s="781"/>
      <c r="V29" s="781">
        <v>14826</v>
      </c>
      <c r="W29" s="781"/>
      <c r="X29" s="781"/>
      <c r="Y29" s="781"/>
      <c r="Z29" s="781"/>
      <c r="AA29" s="781">
        <v>541</v>
      </c>
      <c r="AB29" s="781"/>
      <c r="AC29" s="781"/>
      <c r="AD29" s="781"/>
      <c r="AE29" s="782"/>
      <c r="AF29" s="783">
        <v>541</v>
      </c>
      <c r="AG29" s="784"/>
      <c r="AH29" s="784"/>
      <c r="AI29" s="784"/>
      <c r="AJ29" s="785"/>
      <c r="AK29" s="852">
        <v>2403</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396</v>
      </c>
      <c r="C30" s="778"/>
      <c r="D30" s="778"/>
      <c r="E30" s="778"/>
      <c r="F30" s="778"/>
      <c r="G30" s="778"/>
      <c r="H30" s="778"/>
      <c r="I30" s="778"/>
      <c r="J30" s="778"/>
      <c r="K30" s="778"/>
      <c r="L30" s="778"/>
      <c r="M30" s="778"/>
      <c r="N30" s="778"/>
      <c r="O30" s="778"/>
      <c r="P30" s="779"/>
      <c r="Q30" s="780">
        <v>2582</v>
      </c>
      <c r="R30" s="781"/>
      <c r="S30" s="781"/>
      <c r="T30" s="781"/>
      <c r="U30" s="781"/>
      <c r="V30" s="781">
        <v>2581</v>
      </c>
      <c r="W30" s="781"/>
      <c r="X30" s="781"/>
      <c r="Y30" s="781"/>
      <c r="Z30" s="781"/>
      <c r="AA30" s="781">
        <v>2</v>
      </c>
      <c r="AB30" s="781"/>
      <c r="AC30" s="781"/>
      <c r="AD30" s="781"/>
      <c r="AE30" s="782"/>
      <c r="AF30" s="783">
        <v>2</v>
      </c>
      <c r="AG30" s="784"/>
      <c r="AH30" s="784"/>
      <c r="AI30" s="784"/>
      <c r="AJ30" s="785"/>
      <c r="AK30" s="852">
        <v>390</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4155</v>
      </c>
      <c r="R31" s="781"/>
      <c r="S31" s="781"/>
      <c r="T31" s="781"/>
      <c r="U31" s="781"/>
      <c r="V31" s="781">
        <v>3640</v>
      </c>
      <c r="W31" s="781"/>
      <c r="X31" s="781"/>
      <c r="Y31" s="781"/>
      <c r="Z31" s="781"/>
      <c r="AA31" s="781">
        <v>515</v>
      </c>
      <c r="AB31" s="781"/>
      <c r="AC31" s="781"/>
      <c r="AD31" s="781"/>
      <c r="AE31" s="782"/>
      <c r="AF31" s="783">
        <v>3321</v>
      </c>
      <c r="AG31" s="784"/>
      <c r="AH31" s="784"/>
      <c r="AI31" s="784"/>
      <c r="AJ31" s="785"/>
      <c r="AK31" s="852"/>
      <c r="AL31" s="853"/>
      <c r="AM31" s="853"/>
      <c r="AN31" s="853"/>
      <c r="AO31" s="853"/>
      <c r="AP31" s="853">
        <v>4533</v>
      </c>
      <c r="AQ31" s="853"/>
      <c r="AR31" s="853"/>
      <c r="AS31" s="853"/>
      <c r="AT31" s="853"/>
      <c r="AU31" s="853">
        <v>23</v>
      </c>
      <c r="AV31" s="853"/>
      <c r="AW31" s="853"/>
      <c r="AX31" s="853"/>
      <c r="AY31" s="853"/>
      <c r="AZ31" s="854"/>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399</v>
      </c>
      <c r="C32" s="778"/>
      <c r="D32" s="778"/>
      <c r="E32" s="778"/>
      <c r="F32" s="778"/>
      <c r="G32" s="778"/>
      <c r="H32" s="778"/>
      <c r="I32" s="778"/>
      <c r="J32" s="778"/>
      <c r="K32" s="778"/>
      <c r="L32" s="778"/>
      <c r="M32" s="778"/>
      <c r="N32" s="778"/>
      <c r="O32" s="778"/>
      <c r="P32" s="779"/>
      <c r="Q32" s="780">
        <v>5484</v>
      </c>
      <c r="R32" s="781"/>
      <c r="S32" s="781"/>
      <c r="T32" s="781"/>
      <c r="U32" s="781"/>
      <c r="V32" s="781">
        <v>5337</v>
      </c>
      <c r="W32" s="781"/>
      <c r="X32" s="781"/>
      <c r="Y32" s="781"/>
      <c r="Z32" s="781"/>
      <c r="AA32" s="781">
        <v>146</v>
      </c>
      <c r="AB32" s="781"/>
      <c r="AC32" s="781"/>
      <c r="AD32" s="781"/>
      <c r="AE32" s="782"/>
      <c r="AF32" s="783">
        <v>139</v>
      </c>
      <c r="AG32" s="784"/>
      <c r="AH32" s="784"/>
      <c r="AI32" s="784"/>
      <c r="AJ32" s="785"/>
      <c r="AK32" s="852">
        <v>860</v>
      </c>
      <c r="AL32" s="853"/>
      <c r="AM32" s="853"/>
      <c r="AN32" s="853"/>
      <c r="AO32" s="853"/>
      <c r="AP32" s="853">
        <v>17232</v>
      </c>
      <c r="AQ32" s="853"/>
      <c r="AR32" s="853"/>
      <c r="AS32" s="853"/>
      <c r="AT32" s="853"/>
      <c r="AU32" s="853">
        <v>5962</v>
      </c>
      <c r="AV32" s="853"/>
      <c r="AW32" s="853"/>
      <c r="AX32" s="853"/>
      <c r="AY32" s="853"/>
      <c r="AZ32" s="854"/>
      <c r="BA32" s="854"/>
      <c r="BB32" s="854"/>
      <c r="BC32" s="854"/>
      <c r="BD32" s="854"/>
      <c r="BE32" s="850" t="s">
        <v>400</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401</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382</v>
      </c>
      <c r="B63" s="812" t="s">
        <v>402</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4546</v>
      </c>
      <c r="AG63" s="864"/>
      <c r="AH63" s="864"/>
      <c r="AI63" s="864"/>
      <c r="AJ63" s="865"/>
      <c r="AK63" s="866"/>
      <c r="AL63" s="861"/>
      <c r="AM63" s="861"/>
      <c r="AN63" s="861"/>
      <c r="AO63" s="861"/>
      <c r="AP63" s="868">
        <v>21765</v>
      </c>
      <c r="AQ63" s="869"/>
      <c r="AR63" s="869"/>
      <c r="AS63" s="869"/>
      <c r="AT63" s="870"/>
      <c r="AU63" s="868">
        <v>5985</v>
      </c>
      <c r="AV63" s="869"/>
      <c r="AW63" s="869"/>
      <c r="AX63" s="869"/>
      <c r="AY63" s="870"/>
      <c r="AZ63" s="871"/>
      <c r="BA63" s="871"/>
      <c r="BB63" s="871"/>
      <c r="BC63" s="871"/>
      <c r="BD63" s="871"/>
      <c r="BE63" s="872"/>
      <c r="BF63" s="872"/>
      <c r="BG63" s="872"/>
      <c r="BH63" s="872"/>
      <c r="BI63" s="873"/>
      <c r="BJ63" s="874" t="s">
        <v>121</v>
      </c>
      <c r="BK63" s="869"/>
      <c r="BL63" s="869"/>
      <c r="BM63" s="869"/>
      <c r="BN63" s="875"/>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404</v>
      </c>
      <c r="B66" s="763"/>
      <c r="C66" s="763"/>
      <c r="D66" s="763"/>
      <c r="E66" s="763"/>
      <c r="F66" s="763"/>
      <c r="G66" s="763"/>
      <c r="H66" s="763"/>
      <c r="I66" s="763"/>
      <c r="J66" s="763"/>
      <c r="K66" s="763"/>
      <c r="L66" s="763"/>
      <c r="M66" s="763"/>
      <c r="N66" s="763"/>
      <c r="O66" s="763"/>
      <c r="P66" s="764"/>
      <c r="Q66" s="739" t="s">
        <v>386</v>
      </c>
      <c r="R66" s="740"/>
      <c r="S66" s="740"/>
      <c r="T66" s="740"/>
      <c r="U66" s="741"/>
      <c r="V66" s="739" t="s">
        <v>405</v>
      </c>
      <c r="W66" s="740"/>
      <c r="X66" s="740"/>
      <c r="Y66" s="740"/>
      <c r="Z66" s="741"/>
      <c r="AA66" s="739" t="s">
        <v>406</v>
      </c>
      <c r="AB66" s="740"/>
      <c r="AC66" s="740"/>
      <c r="AD66" s="740"/>
      <c r="AE66" s="741"/>
      <c r="AF66" s="876" t="s">
        <v>407</v>
      </c>
      <c r="AG66" s="835"/>
      <c r="AH66" s="835"/>
      <c r="AI66" s="835"/>
      <c r="AJ66" s="877"/>
      <c r="AK66" s="739" t="s">
        <v>408</v>
      </c>
      <c r="AL66" s="763"/>
      <c r="AM66" s="763"/>
      <c r="AN66" s="763"/>
      <c r="AO66" s="764"/>
      <c r="AP66" s="739" t="s">
        <v>409</v>
      </c>
      <c r="AQ66" s="740"/>
      <c r="AR66" s="740"/>
      <c r="AS66" s="740"/>
      <c r="AT66" s="741"/>
      <c r="AU66" s="739" t="s">
        <v>410</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8"/>
      <c r="AG67" s="838"/>
      <c r="AH67" s="838"/>
      <c r="AI67" s="838"/>
      <c r="AJ67" s="879"/>
      <c r="AK67" s="880"/>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26"/>
    </row>
    <row r="68" spans="1:131" s="227" customFormat="1" ht="26.25" customHeight="1" thickTop="1" x14ac:dyDescent="0.15">
      <c r="A68" s="238">
        <v>1</v>
      </c>
      <c r="B68" s="893" t="s">
        <v>559</v>
      </c>
      <c r="C68" s="894"/>
      <c r="D68" s="894"/>
      <c r="E68" s="894"/>
      <c r="F68" s="894"/>
      <c r="G68" s="894"/>
      <c r="H68" s="894"/>
      <c r="I68" s="894"/>
      <c r="J68" s="894"/>
      <c r="K68" s="894"/>
      <c r="L68" s="894"/>
      <c r="M68" s="894"/>
      <c r="N68" s="894"/>
      <c r="O68" s="894"/>
      <c r="P68" s="895"/>
      <c r="Q68" s="896">
        <v>1644</v>
      </c>
      <c r="R68" s="890"/>
      <c r="S68" s="890"/>
      <c r="T68" s="890"/>
      <c r="U68" s="890"/>
      <c r="V68" s="890">
        <v>1624</v>
      </c>
      <c r="W68" s="890"/>
      <c r="X68" s="890"/>
      <c r="Y68" s="890"/>
      <c r="Z68" s="890"/>
      <c r="AA68" s="890">
        <v>20</v>
      </c>
      <c r="AB68" s="890"/>
      <c r="AC68" s="890"/>
      <c r="AD68" s="890"/>
      <c r="AE68" s="890"/>
      <c r="AF68" s="890">
        <v>20</v>
      </c>
      <c r="AG68" s="890"/>
      <c r="AH68" s="890"/>
      <c r="AI68" s="890"/>
      <c r="AJ68" s="890"/>
      <c r="AK68" s="890"/>
      <c r="AL68" s="890"/>
      <c r="AM68" s="890"/>
      <c r="AN68" s="890"/>
      <c r="AO68" s="890"/>
      <c r="AP68" s="890"/>
      <c r="AQ68" s="890"/>
      <c r="AR68" s="890"/>
      <c r="AS68" s="890"/>
      <c r="AT68" s="890"/>
      <c r="AU68" s="890"/>
      <c r="AV68" s="890"/>
      <c r="AW68" s="890"/>
      <c r="AX68" s="890"/>
      <c r="AY68" s="890"/>
      <c r="AZ68" s="891" t="s">
        <v>563</v>
      </c>
      <c r="BA68" s="891"/>
      <c r="BB68" s="891"/>
      <c r="BC68" s="891"/>
      <c r="BD68" s="892"/>
      <c r="BE68" s="245"/>
      <c r="BF68" s="245"/>
      <c r="BG68" s="245"/>
      <c r="BH68" s="245"/>
      <c r="BI68" s="245"/>
      <c r="BJ68" s="245"/>
      <c r="BK68" s="245"/>
      <c r="BL68" s="245"/>
      <c r="BM68" s="245"/>
      <c r="BN68" s="245"/>
      <c r="BO68" s="245"/>
      <c r="BP68" s="245"/>
      <c r="BQ68" s="242">
        <v>62</v>
      </c>
      <c r="BR68" s="247"/>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26"/>
    </row>
    <row r="69" spans="1:131" s="227" customFormat="1" ht="26.25" customHeight="1" x14ac:dyDescent="0.15">
      <c r="A69" s="241">
        <v>2</v>
      </c>
      <c r="B69" s="897" t="s">
        <v>559</v>
      </c>
      <c r="C69" s="898"/>
      <c r="D69" s="898"/>
      <c r="E69" s="898"/>
      <c r="F69" s="898"/>
      <c r="G69" s="898"/>
      <c r="H69" s="898"/>
      <c r="I69" s="898"/>
      <c r="J69" s="898"/>
      <c r="K69" s="898"/>
      <c r="L69" s="898"/>
      <c r="M69" s="898"/>
      <c r="N69" s="898"/>
      <c r="O69" s="898"/>
      <c r="P69" s="899"/>
      <c r="Q69" s="900">
        <v>693386</v>
      </c>
      <c r="R69" s="853"/>
      <c r="S69" s="853"/>
      <c r="T69" s="853"/>
      <c r="U69" s="853"/>
      <c r="V69" s="853">
        <v>677426</v>
      </c>
      <c r="W69" s="853"/>
      <c r="X69" s="853"/>
      <c r="Y69" s="853"/>
      <c r="Z69" s="853"/>
      <c r="AA69" s="853">
        <v>15960</v>
      </c>
      <c r="AB69" s="853"/>
      <c r="AC69" s="853"/>
      <c r="AD69" s="853"/>
      <c r="AE69" s="853"/>
      <c r="AF69" s="853">
        <v>15960</v>
      </c>
      <c r="AG69" s="853"/>
      <c r="AH69" s="853"/>
      <c r="AI69" s="853"/>
      <c r="AJ69" s="853"/>
      <c r="AK69" s="853">
        <v>7105</v>
      </c>
      <c r="AL69" s="853"/>
      <c r="AM69" s="853"/>
      <c r="AN69" s="853"/>
      <c r="AO69" s="853"/>
      <c r="AP69" s="853"/>
      <c r="AQ69" s="853"/>
      <c r="AR69" s="853"/>
      <c r="AS69" s="853"/>
      <c r="AT69" s="853"/>
      <c r="AU69" s="853"/>
      <c r="AV69" s="853"/>
      <c r="AW69" s="853"/>
      <c r="AX69" s="853"/>
      <c r="AY69" s="853"/>
      <c r="AZ69" s="901" t="s">
        <v>564</v>
      </c>
      <c r="BA69" s="901"/>
      <c r="BB69" s="901"/>
      <c r="BC69" s="901"/>
      <c r="BD69" s="902"/>
      <c r="BE69" s="245"/>
      <c r="BF69" s="245"/>
      <c r="BG69" s="245"/>
      <c r="BH69" s="245"/>
      <c r="BI69" s="245"/>
      <c r="BJ69" s="245"/>
      <c r="BK69" s="245"/>
      <c r="BL69" s="245"/>
      <c r="BM69" s="245"/>
      <c r="BN69" s="245"/>
      <c r="BO69" s="245"/>
      <c r="BP69" s="245"/>
      <c r="BQ69" s="242">
        <v>63</v>
      </c>
      <c r="BR69" s="247"/>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26"/>
    </row>
    <row r="70" spans="1:131" s="227" customFormat="1" ht="26.25" customHeight="1" x14ac:dyDescent="0.15">
      <c r="A70" s="241">
        <v>3</v>
      </c>
      <c r="B70" s="897" t="s">
        <v>560</v>
      </c>
      <c r="C70" s="898"/>
      <c r="D70" s="898"/>
      <c r="E70" s="898"/>
      <c r="F70" s="898"/>
      <c r="G70" s="898"/>
      <c r="H70" s="898"/>
      <c r="I70" s="898"/>
      <c r="J70" s="898"/>
      <c r="K70" s="898"/>
      <c r="L70" s="898"/>
      <c r="M70" s="898"/>
      <c r="N70" s="898"/>
      <c r="O70" s="898"/>
      <c r="P70" s="899"/>
      <c r="Q70" s="900">
        <v>26393</v>
      </c>
      <c r="R70" s="853"/>
      <c r="S70" s="853"/>
      <c r="T70" s="853"/>
      <c r="U70" s="853"/>
      <c r="V70" s="853">
        <v>25068</v>
      </c>
      <c r="W70" s="853"/>
      <c r="X70" s="853"/>
      <c r="Y70" s="853"/>
      <c r="Z70" s="853"/>
      <c r="AA70" s="853">
        <v>1325</v>
      </c>
      <c r="AB70" s="853"/>
      <c r="AC70" s="853"/>
      <c r="AD70" s="853"/>
      <c r="AE70" s="853"/>
      <c r="AF70" s="853">
        <v>1325</v>
      </c>
      <c r="AG70" s="853"/>
      <c r="AH70" s="853"/>
      <c r="AI70" s="853"/>
      <c r="AJ70" s="853"/>
      <c r="AK70" s="853">
        <v>22</v>
      </c>
      <c r="AL70" s="853"/>
      <c r="AM70" s="853"/>
      <c r="AN70" s="853"/>
      <c r="AO70" s="853"/>
      <c r="AP70" s="853"/>
      <c r="AQ70" s="853"/>
      <c r="AR70" s="853"/>
      <c r="AS70" s="853"/>
      <c r="AT70" s="853"/>
      <c r="AU70" s="853"/>
      <c r="AV70" s="853"/>
      <c r="AW70" s="853"/>
      <c r="AX70" s="853"/>
      <c r="AY70" s="853"/>
      <c r="AZ70" s="901" t="s">
        <v>563</v>
      </c>
      <c r="BA70" s="901"/>
      <c r="BB70" s="901"/>
      <c r="BC70" s="901"/>
      <c r="BD70" s="902"/>
      <c r="BE70" s="245"/>
      <c r="BF70" s="245"/>
      <c r="BG70" s="245"/>
      <c r="BH70" s="245"/>
      <c r="BI70" s="245"/>
      <c r="BJ70" s="245"/>
      <c r="BK70" s="245"/>
      <c r="BL70" s="245"/>
      <c r="BM70" s="245"/>
      <c r="BN70" s="245"/>
      <c r="BO70" s="245"/>
      <c r="BP70" s="245"/>
      <c r="BQ70" s="242">
        <v>64</v>
      </c>
      <c r="BR70" s="247"/>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26"/>
    </row>
    <row r="71" spans="1:131" s="227" customFormat="1" ht="26.25" customHeight="1" x14ac:dyDescent="0.15">
      <c r="A71" s="241">
        <v>4</v>
      </c>
      <c r="B71" s="897" t="s">
        <v>560</v>
      </c>
      <c r="C71" s="898"/>
      <c r="D71" s="898"/>
      <c r="E71" s="898"/>
      <c r="F71" s="898"/>
      <c r="G71" s="898"/>
      <c r="H71" s="898"/>
      <c r="I71" s="898"/>
      <c r="J71" s="898"/>
      <c r="K71" s="898"/>
      <c r="L71" s="898"/>
      <c r="M71" s="898"/>
      <c r="N71" s="898"/>
      <c r="O71" s="898"/>
      <c r="P71" s="899"/>
      <c r="Q71" s="900">
        <v>382</v>
      </c>
      <c r="R71" s="853"/>
      <c r="S71" s="853"/>
      <c r="T71" s="853"/>
      <c r="U71" s="853"/>
      <c r="V71" s="853">
        <v>136</v>
      </c>
      <c r="W71" s="853"/>
      <c r="X71" s="853"/>
      <c r="Y71" s="853"/>
      <c r="Z71" s="853"/>
      <c r="AA71" s="853">
        <v>246</v>
      </c>
      <c r="AB71" s="853"/>
      <c r="AC71" s="853"/>
      <c r="AD71" s="853"/>
      <c r="AE71" s="853"/>
      <c r="AF71" s="853">
        <v>246</v>
      </c>
      <c r="AG71" s="853"/>
      <c r="AH71" s="853"/>
      <c r="AI71" s="853"/>
      <c r="AJ71" s="853"/>
      <c r="AK71" s="853"/>
      <c r="AL71" s="853"/>
      <c r="AM71" s="853"/>
      <c r="AN71" s="853"/>
      <c r="AO71" s="853"/>
      <c r="AP71" s="853"/>
      <c r="AQ71" s="853"/>
      <c r="AR71" s="853"/>
      <c r="AS71" s="853"/>
      <c r="AT71" s="853"/>
      <c r="AU71" s="853"/>
      <c r="AV71" s="853"/>
      <c r="AW71" s="853"/>
      <c r="AX71" s="853"/>
      <c r="AY71" s="853"/>
      <c r="AZ71" s="901" t="s">
        <v>565</v>
      </c>
      <c r="BA71" s="901"/>
      <c r="BB71" s="901"/>
      <c r="BC71" s="901"/>
      <c r="BD71" s="902"/>
      <c r="BE71" s="245"/>
      <c r="BF71" s="245"/>
      <c r="BG71" s="245"/>
      <c r="BH71" s="245"/>
      <c r="BI71" s="245"/>
      <c r="BJ71" s="245"/>
      <c r="BK71" s="245"/>
      <c r="BL71" s="245"/>
      <c r="BM71" s="245"/>
      <c r="BN71" s="245"/>
      <c r="BO71" s="245"/>
      <c r="BP71" s="245"/>
      <c r="BQ71" s="242">
        <v>65</v>
      </c>
      <c r="BR71" s="247"/>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26"/>
    </row>
    <row r="72" spans="1:131" s="227" customFormat="1" ht="26.25" customHeight="1" x14ac:dyDescent="0.15">
      <c r="A72" s="241">
        <v>5</v>
      </c>
      <c r="B72" s="897" t="s">
        <v>561</v>
      </c>
      <c r="C72" s="898"/>
      <c r="D72" s="898"/>
      <c r="E72" s="898"/>
      <c r="F72" s="898"/>
      <c r="G72" s="898"/>
      <c r="H72" s="898"/>
      <c r="I72" s="898"/>
      <c r="J72" s="898"/>
      <c r="K72" s="898"/>
      <c r="L72" s="898"/>
      <c r="M72" s="898"/>
      <c r="N72" s="898"/>
      <c r="O72" s="898"/>
      <c r="P72" s="899"/>
      <c r="Q72" s="900">
        <v>423</v>
      </c>
      <c r="R72" s="853"/>
      <c r="S72" s="853"/>
      <c r="T72" s="853"/>
      <c r="U72" s="853"/>
      <c r="V72" s="853">
        <v>410</v>
      </c>
      <c r="W72" s="853"/>
      <c r="X72" s="853"/>
      <c r="Y72" s="853"/>
      <c r="Z72" s="853"/>
      <c r="AA72" s="853">
        <v>12</v>
      </c>
      <c r="AB72" s="853"/>
      <c r="AC72" s="853"/>
      <c r="AD72" s="853"/>
      <c r="AE72" s="853"/>
      <c r="AF72" s="853">
        <v>12</v>
      </c>
      <c r="AG72" s="853"/>
      <c r="AH72" s="853"/>
      <c r="AI72" s="853"/>
      <c r="AJ72" s="853"/>
      <c r="AK72" s="853">
        <v>49</v>
      </c>
      <c r="AL72" s="853"/>
      <c r="AM72" s="853"/>
      <c r="AN72" s="853"/>
      <c r="AO72" s="853"/>
      <c r="AP72" s="853"/>
      <c r="AQ72" s="853"/>
      <c r="AR72" s="853"/>
      <c r="AS72" s="853"/>
      <c r="AT72" s="853"/>
      <c r="AU72" s="853"/>
      <c r="AV72" s="853"/>
      <c r="AW72" s="853"/>
      <c r="AX72" s="853"/>
      <c r="AY72" s="853"/>
      <c r="AZ72" s="901"/>
      <c r="BA72" s="901"/>
      <c r="BB72" s="901"/>
      <c r="BC72" s="901"/>
      <c r="BD72" s="902"/>
      <c r="BE72" s="245"/>
      <c r="BF72" s="245"/>
      <c r="BG72" s="245"/>
      <c r="BH72" s="245"/>
      <c r="BI72" s="245"/>
      <c r="BJ72" s="245"/>
      <c r="BK72" s="245"/>
      <c r="BL72" s="245"/>
      <c r="BM72" s="245"/>
      <c r="BN72" s="245"/>
      <c r="BO72" s="245"/>
      <c r="BP72" s="245"/>
      <c r="BQ72" s="242">
        <v>66</v>
      </c>
      <c r="BR72" s="247"/>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26"/>
    </row>
    <row r="73" spans="1:131" s="227" customFormat="1" ht="26.25" customHeight="1" x14ac:dyDescent="0.15">
      <c r="A73" s="241">
        <v>6</v>
      </c>
      <c r="B73" s="897" t="s">
        <v>562</v>
      </c>
      <c r="C73" s="898"/>
      <c r="D73" s="898"/>
      <c r="E73" s="898"/>
      <c r="F73" s="898"/>
      <c r="G73" s="898"/>
      <c r="H73" s="898"/>
      <c r="I73" s="898"/>
      <c r="J73" s="898"/>
      <c r="K73" s="898"/>
      <c r="L73" s="898"/>
      <c r="M73" s="898"/>
      <c r="N73" s="898"/>
      <c r="O73" s="898"/>
      <c r="P73" s="899"/>
      <c r="Q73" s="900">
        <v>47938</v>
      </c>
      <c r="R73" s="853"/>
      <c r="S73" s="853"/>
      <c r="T73" s="853"/>
      <c r="U73" s="853"/>
      <c r="V73" s="853">
        <v>43893</v>
      </c>
      <c r="W73" s="853"/>
      <c r="X73" s="853"/>
      <c r="Y73" s="853"/>
      <c r="Z73" s="853"/>
      <c r="AA73" s="853">
        <v>4045</v>
      </c>
      <c r="AB73" s="853"/>
      <c r="AC73" s="853"/>
      <c r="AD73" s="853"/>
      <c r="AE73" s="853"/>
      <c r="AF73" s="853">
        <v>3243</v>
      </c>
      <c r="AG73" s="853"/>
      <c r="AH73" s="853"/>
      <c r="AI73" s="853"/>
      <c r="AJ73" s="853"/>
      <c r="AK73" s="853"/>
      <c r="AL73" s="853"/>
      <c r="AM73" s="853"/>
      <c r="AN73" s="853"/>
      <c r="AO73" s="853"/>
      <c r="AP73" s="853"/>
      <c r="AQ73" s="853"/>
      <c r="AR73" s="853"/>
      <c r="AS73" s="853"/>
      <c r="AT73" s="853"/>
      <c r="AU73" s="853"/>
      <c r="AV73" s="853"/>
      <c r="AW73" s="853"/>
      <c r="AX73" s="853"/>
      <c r="AY73" s="853"/>
      <c r="AZ73" s="901"/>
      <c r="BA73" s="901"/>
      <c r="BB73" s="901"/>
      <c r="BC73" s="901"/>
      <c r="BD73" s="902"/>
      <c r="BE73" s="245"/>
      <c r="BF73" s="245"/>
      <c r="BG73" s="245"/>
      <c r="BH73" s="245"/>
      <c r="BI73" s="245"/>
      <c r="BJ73" s="245"/>
      <c r="BK73" s="245"/>
      <c r="BL73" s="245"/>
      <c r="BM73" s="245"/>
      <c r="BN73" s="245"/>
      <c r="BO73" s="245"/>
      <c r="BP73" s="245"/>
      <c r="BQ73" s="242">
        <v>67</v>
      </c>
      <c r="BR73" s="247"/>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26"/>
    </row>
    <row r="74" spans="1:131" s="227" customFormat="1" ht="26.25" customHeight="1" x14ac:dyDescent="0.15">
      <c r="A74" s="241">
        <v>7</v>
      </c>
      <c r="B74" s="897" t="s">
        <v>566</v>
      </c>
      <c r="C74" s="898"/>
      <c r="D74" s="898"/>
      <c r="E74" s="898"/>
      <c r="F74" s="898"/>
      <c r="G74" s="898"/>
      <c r="H74" s="898"/>
      <c r="I74" s="898"/>
      <c r="J74" s="898"/>
      <c r="K74" s="898"/>
      <c r="L74" s="898"/>
      <c r="M74" s="898"/>
      <c r="N74" s="898"/>
      <c r="O74" s="898"/>
      <c r="P74" s="899"/>
      <c r="Q74" s="900">
        <v>407</v>
      </c>
      <c r="R74" s="853"/>
      <c r="S74" s="853"/>
      <c r="T74" s="853"/>
      <c r="U74" s="853"/>
      <c r="V74" s="853">
        <v>377</v>
      </c>
      <c r="W74" s="853"/>
      <c r="X74" s="853"/>
      <c r="Y74" s="853"/>
      <c r="Z74" s="853"/>
      <c r="AA74" s="853">
        <v>30</v>
      </c>
      <c r="AB74" s="853"/>
      <c r="AC74" s="853"/>
      <c r="AD74" s="853"/>
      <c r="AE74" s="853"/>
      <c r="AF74" s="853">
        <v>30</v>
      </c>
      <c r="AG74" s="853"/>
      <c r="AH74" s="853"/>
      <c r="AI74" s="853"/>
      <c r="AJ74" s="853"/>
      <c r="AK74" s="853">
        <v>91</v>
      </c>
      <c r="AL74" s="853"/>
      <c r="AM74" s="853"/>
      <c r="AN74" s="853"/>
      <c r="AO74" s="853"/>
      <c r="AP74" s="853"/>
      <c r="AQ74" s="853"/>
      <c r="AR74" s="853"/>
      <c r="AS74" s="853"/>
      <c r="AT74" s="853"/>
      <c r="AU74" s="853"/>
      <c r="AV74" s="853"/>
      <c r="AW74" s="853"/>
      <c r="AX74" s="853"/>
      <c r="AY74" s="853"/>
      <c r="AZ74" s="901"/>
      <c r="BA74" s="901"/>
      <c r="BB74" s="901"/>
      <c r="BC74" s="901"/>
      <c r="BD74" s="902"/>
      <c r="BE74" s="245"/>
      <c r="BF74" s="245"/>
      <c r="BG74" s="245"/>
      <c r="BH74" s="245"/>
      <c r="BI74" s="245"/>
      <c r="BJ74" s="245"/>
      <c r="BK74" s="245"/>
      <c r="BL74" s="245"/>
      <c r="BM74" s="245"/>
      <c r="BN74" s="245"/>
      <c r="BO74" s="245"/>
      <c r="BP74" s="245"/>
      <c r="BQ74" s="242">
        <v>68</v>
      </c>
      <c r="BR74" s="247"/>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26"/>
    </row>
    <row r="75" spans="1:131" s="227" customFormat="1" ht="26.25" customHeight="1" x14ac:dyDescent="0.15">
      <c r="A75" s="241">
        <v>8</v>
      </c>
      <c r="B75" s="897"/>
      <c r="C75" s="898"/>
      <c r="D75" s="898"/>
      <c r="E75" s="898"/>
      <c r="F75" s="898"/>
      <c r="G75" s="898"/>
      <c r="H75" s="898"/>
      <c r="I75" s="898"/>
      <c r="J75" s="898"/>
      <c r="K75" s="898"/>
      <c r="L75" s="898"/>
      <c r="M75" s="898"/>
      <c r="N75" s="898"/>
      <c r="O75" s="898"/>
      <c r="P75" s="899"/>
      <c r="Q75" s="903"/>
      <c r="R75" s="904"/>
      <c r="S75" s="904"/>
      <c r="T75" s="904"/>
      <c r="U75" s="852"/>
      <c r="V75" s="905"/>
      <c r="W75" s="904"/>
      <c r="X75" s="904"/>
      <c r="Y75" s="904"/>
      <c r="Z75" s="852"/>
      <c r="AA75" s="905"/>
      <c r="AB75" s="904"/>
      <c r="AC75" s="904"/>
      <c r="AD75" s="904"/>
      <c r="AE75" s="852"/>
      <c r="AF75" s="905"/>
      <c r="AG75" s="904"/>
      <c r="AH75" s="904"/>
      <c r="AI75" s="904"/>
      <c r="AJ75" s="852"/>
      <c r="AK75" s="905"/>
      <c r="AL75" s="904"/>
      <c r="AM75" s="904"/>
      <c r="AN75" s="904"/>
      <c r="AO75" s="852"/>
      <c r="AP75" s="905"/>
      <c r="AQ75" s="904"/>
      <c r="AR75" s="904"/>
      <c r="AS75" s="904"/>
      <c r="AT75" s="852"/>
      <c r="AU75" s="905"/>
      <c r="AV75" s="904"/>
      <c r="AW75" s="904"/>
      <c r="AX75" s="904"/>
      <c r="AY75" s="852"/>
      <c r="AZ75" s="901"/>
      <c r="BA75" s="901"/>
      <c r="BB75" s="901"/>
      <c r="BC75" s="901"/>
      <c r="BD75" s="902"/>
      <c r="BE75" s="245"/>
      <c r="BF75" s="245"/>
      <c r="BG75" s="245"/>
      <c r="BH75" s="245"/>
      <c r="BI75" s="245"/>
      <c r="BJ75" s="245"/>
      <c r="BK75" s="245"/>
      <c r="BL75" s="245"/>
      <c r="BM75" s="245"/>
      <c r="BN75" s="245"/>
      <c r="BO75" s="245"/>
      <c r="BP75" s="245"/>
      <c r="BQ75" s="242">
        <v>69</v>
      </c>
      <c r="BR75" s="247"/>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26"/>
    </row>
    <row r="76" spans="1:131" s="227" customFormat="1" ht="26.25" customHeight="1" x14ac:dyDescent="0.15">
      <c r="A76" s="241">
        <v>9</v>
      </c>
      <c r="B76" s="897"/>
      <c r="C76" s="898"/>
      <c r="D76" s="898"/>
      <c r="E76" s="898"/>
      <c r="F76" s="898"/>
      <c r="G76" s="898"/>
      <c r="H76" s="898"/>
      <c r="I76" s="898"/>
      <c r="J76" s="898"/>
      <c r="K76" s="898"/>
      <c r="L76" s="898"/>
      <c r="M76" s="898"/>
      <c r="N76" s="898"/>
      <c r="O76" s="898"/>
      <c r="P76" s="899"/>
      <c r="Q76" s="903"/>
      <c r="R76" s="904"/>
      <c r="S76" s="904"/>
      <c r="T76" s="904"/>
      <c r="U76" s="852"/>
      <c r="V76" s="905"/>
      <c r="W76" s="904"/>
      <c r="X76" s="904"/>
      <c r="Y76" s="904"/>
      <c r="Z76" s="852"/>
      <c r="AA76" s="905"/>
      <c r="AB76" s="904"/>
      <c r="AC76" s="904"/>
      <c r="AD76" s="904"/>
      <c r="AE76" s="852"/>
      <c r="AF76" s="905"/>
      <c r="AG76" s="904"/>
      <c r="AH76" s="904"/>
      <c r="AI76" s="904"/>
      <c r="AJ76" s="852"/>
      <c r="AK76" s="905"/>
      <c r="AL76" s="904"/>
      <c r="AM76" s="904"/>
      <c r="AN76" s="904"/>
      <c r="AO76" s="852"/>
      <c r="AP76" s="905"/>
      <c r="AQ76" s="904"/>
      <c r="AR76" s="904"/>
      <c r="AS76" s="904"/>
      <c r="AT76" s="852"/>
      <c r="AU76" s="905"/>
      <c r="AV76" s="904"/>
      <c r="AW76" s="904"/>
      <c r="AX76" s="904"/>
      <c r="AY76" s="852"/>
      <c r="AZ76" s="901"/>
      <c r="BA76" s="901"/>
      <c r="BB76" s="901"/>
      <c r="BC76" s="901"/>
      <c r="BD76" s="902"/>
      <c r="BE76" s="245"/>
      <c r="BF76" s="245"/>
      <c r="BG76" s="245"/>
      <c r="BH76" s="245"/>
      <c r="BI76" s="245"/>
      <c r="BJ76" s="245"/>
      <c r="BK76" s="245"/>
      <c r="BL76" s="245"/>
      <c r="BM76" s="245"/>
      <c r="BN76" s="245"/>
      <c r="BO76" s="245"/>
      <c r="BP76" s="245"/>
      <c r="BQ76" s="242">
        <v>70</v>
      </c>
      <c r="BR76" s="247"/>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26"/>
    </row>
    <row r="77" spans="1:131" s="227" customFormat="1" ht="26.25" customHeight="1" x14ac:dyDescent="0.15">
      <c r="A77" s="241">
        <v>10</v>
      </c>
      <c r="B77" s="897"/>
      <c r="C77" s="898"/>
      <c r="D77" s="898"/>
      <c r="E77" s="898"/>
      <c r="F77" s="898"/>
      <c r="G77" s="898"/>
      <c r="H77" s="898"/>
      <c r="I77" s="898"/>
      <c r="J77" s="898"/>
      <c r="K77" s="898"/>
      <c r="L77" s="898"/>
      <c r="M77" s="898"/>
      <c r="N77" s="898"/>
      <c r="O77" s="898"/>
      <c r="P77" s="899"/>
      <c r="Q77" s="903"/>
      <c r="R77" s="904"/>
      <c r="S77" s="904"/>
      <c r="T77" s="904"/>
      <c r="U77" s="852"/>
      <c r="V77" s="905"/>
      <c r="W77" s="904"/>
      <c r="X77" s="904"/>
      <c r="Y77" s="904"/>
      <c r="Z77" s="852"/>
      <c r="AA77" s="905"/>
      <c r="AB77" s="904"/>
      <c r="AC77" s="904"/>
      <c r="AD77" s="904"/>
      <c r="AE77" s="852"/>
      <c r="AF77" s="905"/>
      <c r="AG77" s="904"/>
      <c r="AH77" s="904"/>
      <c r="AI77" s="904"/>
      <c r="AJ77" s="852"/>
      <c r="AK77" s="905"/>
      <c r="AL77" s="904"/>
      <c r="AM77" s="904"/>
      <c r="AN77" s="904"/>
      <c r="AO77" s="852"/>
      <c r="AP77" s="905"/>
      <c r="AQ77" s="904"/>
      <c r="AR77" s="904"/>
      <c r="AS77" s="904"/>
      <c r="AT77" s="852"/>
      <c r="AU77" s="905"/>
      <c r="AV77" s="904"/>
      <c r="AW77" s="904"/>
      <c r="AX77" s="904"/>
      <c r="AY77" s="852"/>
      <c r="AZ77" s="901"/>
      <c r="BA77" s="901"/>
      <c r="BB77" s="901"/>
      <c r="BC77" s="901"/>
      <c r="BD77" s="902"/>
      <c r="BE77" s="245"/>
      <c r="BF77" s="245"/>
      <c r="BG77" s="245"/>
      <c r="BH77" s="245"/>
      <c r="BI77" s="245"/>
      <c r="BJ77" s="245"/>
      <c r="BK77" s="245"/>
      <c r="BL77" s="245"/>
      <c r="BM77" s="245"/>
      <c r="BN77" s="245"/>
      <c r="BO77" s="245"/>
      <c r="BP77" s="245"/>
      <c r="BQ77" s="242">
        <v>71</v>
      </c>
      <c r="BR77" s="247"/>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26"/>
    </row>
    <row r="78" spans="1:131" s="227" customFormat="1" ht="26.25" customHeight="1" x14ac:dyDescent="0.15">
      <c r="A78" s="241">
        <v>11</v>
      </c>
      <c r="B78" s="897"/>
      <c r="C78" s="898"/>
      <c r="D78" s="898"/>
      <c r="E78" s="898"/>
      <c r="F78" s="898"/>
      <c r="G78" s="898"/>
      <c r="H78" s="898"/>
      <c r="I78" s="898"/>
      <c r="J78" s="898"/>
      <c r="K78" s="898"/>
      <c r="L78" s="898"/>
      <c r="M78" s="898"/>
      <c r="N78" s="898"/>
      <c r="O78" s="898"/>
      <c r="P78" s="899"/>
      <c r="Q78" s="900"/>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1"/>
      <c r="BA78" s="901"/>
      <c r="BB78" s="901"/>
      <c r="BC78" s="901"/>
      <c r="BD78" s="902"/>
      <c r="BE78" s="245"/>
      <c r="BF78" s="245"/>
      <c r="BG78" s="245"/>
      <c r="BH78" s="245"/>
      <c r="BI78" s="245"/>
      <c r="BJ78" s="248"/>
      <c r="BK78" s="248"/>
      <c r="BL78" s="248"/>
      <c r="BM78" s="248"/>
      <c r="BN78" s="248"/>
      <c r="BO78" s="245"/>
      <c r="BP78" s="245"/>
      <c r="BQ78" s="242">
        <v>72</v>
      </c>
      <c r="BR78" s="247"/>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26"/>
    </row>
    <row r="79" spans="1:131" s="227" customFormat="1" ht="26.25" customHeight="1" x14ac:dyDescent="0.15">
      <c r="A79" s="241">
        <v>12</v>
      </c>
      <c r="B79" s="897"/>
      <c r="C79" s="898"/>
      <c r="D79" s="898"/>
      <c r="E79" s="898"/>
      <c r="F79" s="898"/>
      <c r="G79" s="898"/>
      <c r="H79" s="898"/>
      <c r="I79" s="898"/>
      <c r="J79" s="898"/>
      <c r="K79" s="898"/>
      <c r="L79" s="898"/>
      <c r="M79" s="898"/>
      <c r="N79" s="898"/>
      <c r="O79" s="898"/>
      <c r="P79" s="899"/>
      <c r="Q79" s="900"/>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1"/>
      <c r="BA79" s="901"/>
      <c r="BB79" s="901"/>
      <c r="BC79" s="901"/>
      <c r="BD79" s="902"/>
      <c r="BE79" s="245"/>
      <c r="BF79" s="245"/>
      <c r="BG79" s="245"/>
      <c r="BH79" s="245"/>
      <c r="BI79" s="245"/>
      <c r="BJ79" s="248"/>
      <c r="BK79" s="248"/>
      <c r="BL79" s="248"/>
      <c r="BM79" s="248"/>
      <c r="BN79" s="248"/>
      <c r="BO79" s="245"/>
      <c r="BP79" s="245"/>
      <c r="BQ79" s="242">
        <v>73</v>
      </c>
      <c r="BR79" s="247"/>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26"/>
    </row>
    <row r="80" spans="1:131" s="227" customFormat="1" ht="26.25" customHeight="1" x14ac:dyDescent="0.15">
      <c r="A80" s="241">
        <v>13</v>
      </c>
      <c r="B80" s="897"/>
      <c r="C80" s="898"/>
      <c r="D80" s="898"/>
      <c r="E80" s="898"/>
      <c r="F80" s="898"/>
      <c r="G80" s="898"/>
      <c r="H80" s="898"/>
      <c r="I80" s="898"/>
      <c r="J80" s="898"/>
      <c r="K80" s="898"/>
      <c r="L80" s="898"/>
      <c r="M80" s="898"/>
      <c r="N80" s="898"/>
      <c r="O80" s="898"/>
      <c r="P80" s="899"/>
      <c r="Q80" s="900"/>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1"/>
      <c r="BA80" s="901"/>
      <c r="BB80" s="901"/>
      <c r="BC80" s="901"/>
      <c r="BD80" s="902"/>
      <c r="BE80" s="245"/>
      <c r="BF80" s="245"/>
      <c r="BG80" s="245"/>
      <c r="BH80" s="245"/>
      <c r="BI80" s="245"/>
      <c r="BJ80" s="245"/>
      <c r="BK80" s="245"/>
      <c r="BL80" s="245"/>
      <c r="BM80" s="245"/>
      <c r="BN80" s="245"/>
      <c r="BO80" s="245"/>
      <c r="BP80" s="245"/>
      <c r="BQ80" s="242">
        <v>74</v>
      </c>
      <c r="BR80" s="247"/>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26"/>
    </row>
    <row r="81" spans="1:131" s="227" customFormat="1" ht="26.25" customHeight="1" x14ac:dyDescent="0.15">
      <c r="A81" s="241">
        <v>14</v>
      </c>
      <c r="B81" s="897"/>
      <c r="C81" s="898"/>
      <c r="D81" s="898"/>
      <c r="E81" s="898"/>
      <c r="F81" s="898"/>
      <c r="G81" s="898"/>
      <c r="H81" s="898"/>
      <c r="I81" s="898"/>
      <c r="J81" s="898"/>
      <c r="K81" s="898"/>
      <c r="L81" s="898"/>
      <c r="M81" s="898"/>
      <c r="N81" s="898"/>
      <c r="O81" s="898"/>
      <c r="P81" s="899"/>
      <c r="Q81" s="900"/>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1"/>
      <c r="BA81" s="901"/>
      <c r="BB81" s="901"/>
      <c r="BC81" s="901"/>
      <c r="BD81" s="902"/>
      <c r="BE81" s="245"/>
      <c r="BF81" s="245"/>
      <c r="BG81" s="245"/>
      <c r="BH81" s="245"/>
      <c r="BI81" s="245"/>
      <c r="BJ81" s="245"/>
      <c r="BK81" s="245"/>
      <c r="BL81" s="245"/>
      <c r="BM81" s="245"/>
      <c r="BN81" s="245"/>
      <c r="BO81" s="245"/>
      <c r="BP81" s="245"/>
      <c r="BQ81" s="242">
        <v>75</v>
      </c>
      <c r="BR81" s="247"/>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26"/>
    </row>
    <row r="82" spans="1:131" s="227" customFormat="1" ht="26.25" customHeight="1" x14ac:dyDescent="0.15">
      <c r="A82" s="241">
        <v>15</v>
      </c>
      <c r="B82" s="897"/>
      <c r="C82" s="898"/>
      <c r="D82" s="898"/>
      <c r="E82" s="898"/>
      <c r="F82" s="898"/>
      <c r="G82" s="898"/>
      <c r="H82" s="898"/>
      <c r="I82" s="898"/>
      <c r="J82" s="898"/>
      <c r="K82" s="898"/>
      <c r="L82" s="898"/>
      <c r="M82" s="898"/>
      <c r="N82" s="898"/>
      <c r="O82" s="898"/>
      <c r="P82" s="899"/>
      <c r="Q82" s="900"/>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1"/>
      <c r="BA82" s="901"/>
      <c r="BB82" s="901"/>
      <c r="BC82" s="901"/>
      <c r="BD82" s="902"/>
      <c r="BE82" s="245"/>
      <c r="BF82" s="245"/>
      <c r="BG82" s="245"/>
      <c r="BH82" s="245"/>
      <c r="BI82" s="245"/>
      <c r="BJ82" s="245"/>
      <c r="BK82" s="245"/>
      <c r="BL82" s="245"/>
      <c r="BM82" s="245"/>
      <c r="BN82" s="245"/>
      <c r="BO82" s="245"/>
      <c r="BP82" s="245"/>
      <c r="BQ82" s="242">
        <v>76</v>
      </c>
      <c r="BR82" s="247"/>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26"/>
    </row>
    <row r="83" spans="1:131" s="227" customFormat="1" ht="26.25" customHeight="1" x14ac:dyDescent="0.15">
      <c r="A83" s="241">
        <v>16</v>
      </c>
      <c r="B83" s="897"/>
      <c r="C83" s="898"/>
      <c r="D83" s="898"/>
      <c r="E83" s="898"/>
      <c r="F83" s="898"/>
      <c r="G83" s="898"/>
      <c r="H83" s="898"/>
      <c r="I83" s="898"/>
      <c r="J83" s="898"/>
      <c r="K83" s="898"/>
      <c r="L83" s="898"/>
      <c r="M83" s="898"/>
      <c r="N83" s="898"/>
      <c r="O83" s="898"/>
      <c r="P83" s="899"/>
      <c r="Q83" s="900"/>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1"/>
      <c r="BA83" s="901"/>
      <c r="BB83" s="901"/>
      <c r="BC83" s="901"/>
      <c r="BD83" s="902"/>
      <c r="BE83" s="245"/>
      <c r="BF83" s="245"/>
      <c r="BG83" s="245"/>
      <c r="BH83" s="245"/>
      <c r="BI83" s="245"/>
      <c r="BJ83" s="245"/>
      <c r="BK83" s="245"/>
      <c r="BL83" s="245"/>
      <c r="BM83" s="245"/>
      <c r="BN83" s="245"/>
      <c r="BO83" s="245"/>
      <c r="BP83" s="245"/>
      <c r="BQ83" s="242">
        <v>77</v>
      </c>
      <c r="BR83" s="247"/>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26"/>
    </row>
    <row r="84" spans="1:131" s="227" customFormat="1" ht="26.25" customHeight="1" x14ac:dyDescent="0.15">
      <c r="A84" s="241">
        <v>17</v>
      </c>
      <c r="B84" s="897"/>
      <c r="C84" s="898"/>
      <c r="D84" s="898"/>
      <c r="E84" s="898"/>
      <c r="F84" s="898"/>
      <c r="G84" s="898"/>
      <c r="H84" s="898"/>
      <c r="I84" s="898"/>
      <c r="J84" s="898"/>
      <c r="K84" s="898"/>
      <c r="L84" s="898"/>
      <c r="M84" s="898"/>
      <c r="N84" s="898"/>
      <c r="O84" s="898"/>
      <c r="P84" s="899"/>
      <c r="Q84" s="900"/>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1"/>
      <c r="BA84" s="901"/>
      <c r="BB84" s="901"/>
      <c r="BC84" s="901"/>
      <c r="BD84" s="902"/>
      <c r="BE84" s="245"/>
      <c r="BF84" s="245"/>
      <c r="BG84" s="245"/>
      <c r="BH84" s="245"/>
      <c r="BI84" s="245"/>
      <c r="BJ84" s="245"/>
      <c r="BK84" s="245"/>
      <c r="BL84" s="245"/>
      <c r="BM84" s="245"/>
      <c r="BN84" s="245"/>
      <c r="BO84" s="245"/>
      <c r="BP84" s="245"/>
      <c r="BQ84" s="242">
        <v>78</v>
      </c>
      <c r="BR84" s="247"/>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26"/>
    </row>
    <row r="85" spans="1:131" s="227" customFormat="1" ht="26.25" customHeight="1" x14ac:dyDescent="0.15">
      <c r="A85" s="241">
        <v>18</v>
      </c>
      <c r="B85" s="897"/>
      <c r="C85" s="898"/>
      <c r="D85" s="898"/>
      <c r="E85" s="898"/>
      <c r="F85" s="898"/>
      <c r="G85" s="898"/>
      <c r="H85" s="898"/>
      <c r="I85" s="898"/>
      <c r="J85" s="898"/>
      <c r="K85" s="898"/>
      <c r="L85" s="898"/>
      <c r="M85" s="898"/>
      <c r="N85" s="898"/>
      <c r="O85" s="898"/>
      <c r="P85" s="899"/>
      <c r="Q85" s="900"/>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1"/>
      <c r="BA85" s="901"/>
      <c r="BB85" s="901"/>
      <c r="BC85" s="901"/>
      <c r="BD85" s="902"/>
      <c r="BE85" s="245"/>
      <c r="BF85" s="245"/>
      <c r="BG85" s="245"/>
      <c r="BH85" s="245"/>
      <c r="BI85" s="245"/>
      <c r="BJ85" s="245"/>
      <c r="BK85" s="245"/>
      <c r="BL85" s="245"/>
      <c r="BM85" s="245"/>
      <c r="BN85" s="245"/>
      <c r="BO85" s="245"/>
      <c r="BP85" s="245"/>
      <c r="BQ85" s="242">
        <v>79</v>
      </c>
      <c r="BR85" s="247"/>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26"/>
    </row>
    <row r="86" spans="1:131" s="227" customFormat="1" ht="26.25" customHeight="1" x14ac:dyDescent="0.15">
      <c r="A86" s="241">
        <v>19</v>
      </c>
      <c r="B86" s="897"/>
      <c r="C86" s="898"/>
      <c r="D86" s="898"/>
      <c r="E86" s="898"/>
      <c r="F86" s="898"/>
      <c r="G86" s="898"/>
      <c r="H86" s="898"/>
      <c r="I86" s="898"/>
      <c r="J86" s="898"/>
      <c r="K86" s="898"/>
      <c r="L86" s="898"/>
      <c r="M86" s="898"/>
      <c r="N86" s="898"/>
      <c r="O86" s="898"/>
      <c r="P86" s="899"/>
      <c r="Q86" s="900"/>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1"/>
      <c r="BA86" s="901"/>
      <c r="BB86" s="901"/>
      <c r="BC86" s="901"/>
      <c r="BD86" s="902"/>
      <c r="BE86" s="245"/>
      <c r="BF86" s="245"/>
      <c r="BG86" s="245"/>
      <c r="BH86" s="245"/>
      <c r="BI86" s="245"/>
      <c r="BJ86" s="245"/>
      <c r="BK86" s="245"/>
      <c r="BL86" s="245"/>
      <c r="BM86" s="245"/>
      <c r="BN86" s="245"/>
      <c r="BO86" s="245"/>
      <c r="BP86" s="245"/>
      <c r="BQ86" s="242">
        <v>80</v>
      </c>
      <c r="BR86" s="247"/>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26"/>
    </row>
    <row r="87" spans="1:131" s="227" customFormat="1" ht="26.25" customHeight="1" x14ac:dyDescent="0.15">
      <c r="A87" s="249">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245"/>
      <c r="BF87" s="245"/>
      <c r="BG87" s="245"/>
      <c r="BH87" s="245"/>
      <c r="BI87" s="245"/>
      <c r="BJ87" s="245"/>
      <c r="BK87" s="245"/>
      <c r="BL87" s="245"/>
      <c r="BM87" s="245"/>
      <c r="BN87" s="245"/>
      <c r="BO87" s="245"/>
      <c r="BP87" s="245"/>
      <c r="BQ87" s="242">
        <v>81</v>
      </c>
      <c r="BR87" s="247"/>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26"/>
    </row>
    <row r="88" spans="1:131" s="227" customFormat="1" ht="26.25" customHeight="1" thickBot="1" x14ac:dyDescent="0.2">
      <c r="A88" s="244" t="s">
        <v>382</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20836</v>
      </c>
      <c r="AG88" s="864"/>
      <c r="AH88" s="864"/>
      <c r="AI88" s="864"/>
      <c r="AJ88" s="864"/>
      <c r="AK88" s="861"/>
      <c r="AL88" s="861"/>
      <c r="AM88" s="861"/>
      <c r="AN88" s="861"/>
      <c r="AO88" s="861"/>
      <c r="AP88" s="864"/>
      <c r="AQ88" s="864"/>
      <c r="AR88" s="864"/>
      <c r="AS88" s="864"/>
      <c r="AT88" s="864"/>
      <c r="AU88" s="864"/>
      <c r="AV88" s="864"/>
      <c r="AW88" s="864"/>
      <c r="AX88" s="864"/>
      <c r="AY88" s="864"/>
      <c r="AZ88" s="872"/>
      <c r="BA88" s="872"/>
      <c r="BB88" s="872"/>
      <c r="BC88" s="872"/>
      <c r="BD88" s="873"/>
      <c r="BE88" s="245"/>
      <c r="BF88" s="245"/>
      <c r="BG88" s="245"/>
      <c r="BH88" s="245"/>
      <c r="BI88" s="245"/>
      <c r="BJ88" s="245"/>
      <c r="BK88" s="245"/>
      <c r="BL88" s="245"/>
      <c r="BM88" s="245"/>
      <c r="BN88" s="245"/>
      <c r="BO88" s="245"/>
      <c r="BP88" s="245"/>
      <c r="BQ88" s="242">
        <v>82</v>
      </c>
      <c r="BR88" s="247"/>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412</v>
      </c>
      <c r="BS102" s="813"/>
      <c r="BT102" s="813"/>
      <c r="BU102" s="813"/>
      <c r="BV102" s="813"/>
      <c r="BW102" s="813"/>
      <c r="BX102" s="813"/>
      <c r="BY102" s="813"/>
      <c r="BZ102" s="813"/>
      <c r="CA102" s="813"/>
      <c r="CB102" s="813"/>
      <c r="CC102" s="813"/>
      <c r="CD102" s="813"/>
      <c r="CE102" s="813"/>
      <c r="CF102" s="813"/>
      <c r="CG102" s="814"/>
      <c r="CH102" s="913"/>
      <c r="CI102" s="914"/>
      <c r="CJ102" s="914"/>
      <c r="CK102" s="914"/>
      <c r="CL102" s="915"/>
      <c r="CM102" s="913"/>
      <c r="CN102" s="914"/>
      <c r="CO102" s="914"/>
      <c r="CP102" s="914"/>
      <c r="CQ102" s="915"/>
      <c r="CR102" s="916">
        <v>159</v>
      </c>
      <c r="CS102" s="869"/>
      <c r="CT102" s="869"/>
      <c r="CU102" s="869"/>
      <c r="CV102" s="917"/>
      <c r="CW102" s="916">
        <v>47</v>
      </c>
      <c r="CX102" s="869"/>
      <c r="CY102" s="869"/>
      <c r="CZ102" s="869"/>
      <c r="DA102" s="917"/>
      <c r="DB102" s="916"/>
      <c r="DC102" s="869"/>
      <c r="DD102" s="869"/>
      <c r="DE102" s="869"/>
      <c r="DF102" s="917"/>
      <c r="DG102" s="916"/>
      <c r="DH102" s="869"/>
      <c r="DI102" s="869"/>
      <c r="DJ102" s="869"/>
      <c r="DK102" s="917"/>
      <c r="DL102" s="916"/>
      <c r="DM102" s="869"/>
      <c r="DN102" s="869"/>
      <c r="DO102" s="869"/>
      <c r="DP102" s="917"/>
      <c r="DQ102" s="916"/>
      <c r="DR102" s="869"/>
      <c r="DS102" s="869"/>
      <c r="DT102" s="869"/>
      <c r="DU102" s="917"/>
      <c r="DV102" s="940"/>
      <c r="DW102" s="941"/>
      <c r="DX102" s="941"/>
      <c r="DY102" s="941"/>
      <c r="DZ102" s="942"/>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3" t="s">
        <v>413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4" t="s">
        <v>414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5" t="s">
        <v>417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418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38" t="s">
        <v>419</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18" t="s">
        <v>420</v>
      </c>
      <c r="AB109" s="919"/>
      <c r="AC109" s="919"/>
      <c r="AD109" s="919"/>
      <c r="AE109" s="920"/>
      <c r="AF109" s="918" t="s">
        <v>301</v>
      </c>
      <c r="AG109" s="919"/>
      <c r="AH109" s="919"/>
      <c r="AI109" s="919"/>
      <c r="AJ109" s="920"/>
      <c r="AK109" s="918" t="s">
        <v>300</v>
      </c>
      <c r="AL109" s="919"/>
      <c r="AM109" s="919"/>
      <c r="AN109" s="919"/>
      <c r="AO109" s="920"/>
      <c r="AP109" s="918" t="s">
        <v>421</v>
      </c>
      <c r="AQ109" s="919"/>
      <c r="AR109" s="919"/>
      <c r="AS109" s="919"/>
      <c r="AT109" s="921"/>
      <c r="AU109" s="938" t="s">
        <v>419</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18" t="s">
        <v>420</v>
      </c>
      <c r="BR109" s="919"/>
      <c r="BS109" s="919"/>
      <c r="BT109" s="919"/>
      <c r="BU109" s="920"/>
      <c r="BV109" s="918" t="s">
        <v>301</v>
      </c>
      <c r="BW109" s="919"/>
      <c r="BX109" s="919"/>
      <c r="BY109" s="919"/>
      <c r="BZ109" s="920"/>
      <c r="CA109" s="918" t="s">
        <v>300</v>
      </c>
      <c r="CB109" s="919"/>
      <c r="CC109" s="919"/>
      <c r="CD109" s="919"/>
      <c r="CE109" s="920"/>
      <c r="CF109" s="939" t="s">
        <v>421</v>
      </c>
      <c r="CG109" s="939"/>
      <c r="CH109" s="939"/>
      <c r="CI109" s="939"/>
      <c r="CJ109" s="939"/>
      <c r="CK109" s="918" t="s">
        <v>422</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18" t="s">
        <v>420</v>
      </c>
      <c r="DH109" s="919"/>
      <c r="DI109" s="919"/>
      <c r="DJ109" s="919"/>
      <c r="DK109" s="920"/>
      <c r="DL109" s="918" t="s">
        <v>301</v>
      </c>
      <c r="DM109" s="919"/>
      <c r="DN109" s="919"/>
      <c r="DO109" s="919"/>
      <c r="DP109" s="920"/>
      <c r="DQ109" s="918" t="s">
        <v>300</v>
      </c>
      <c r="DR109" s="919"/>
      <c r="DS109" s="919"/>
      <c r="DT109" s="919"/>
      <c r="DU109" s="920"/>
      <c r="DV109" s="918" t="s">
        <v>421</v>
      </c>
      <c r="DW109" s="919"/>
      <c r="DX109" s="919"/>
      <c r="DY109" s="919"/>
      <c r="DZ109" s="921"/>
    </row>
    <row r="110" spans="1:131" s="226" customFormat="1" ht="26.25" customHeight="1" x14ac:dyDescent="0.15">
      <c r="A110" s="922" t="s">
        <v>423</v>
      </c>
      <c r="B110" s="923"/>
      <c r="C110" s="923"/>
      <c r="D110" s="923"/>
      <c r="E110" s="923"/>
      <c r="F110" s="923"/>
      <c r="G110" s="923"/>
      <c r="H110" s="923"/>
      <c r="I110" s="923"/>
      <c r="J110" s="923"/>
      <c r="K110" s="923"/>
      <c r="L110" s="923"/>
      <c r="M110" s="923"/>
      <c r="N110" s="923"/>
      <c r="O110" s="923"/>
      <c r="P110" s="923"/>
      <c r="Q110" s="923"/>
      <c r="R110" s="923"/>
      <c r="S110" s="923"/>
      <c r="T110" s="923"/>
      <c r="U110" s="923"/>
      <c r="V110" s="923"/>
      <c r="W110" s="923"/>
      <c r="X110" s="923"/>
      <c r="Y110" s="923"/>
      <c r="Z110" s="924"/>
      <c r="AA110" s="925">
        <v>6455261</v>
      </c>
      <c r="AB110" s="926"/>
      <c r="AC110" s="926"/>
      <c r="AD110" s="926"/>
      <c r="AE110" s="927"/>
      <c r="AF110" s="928">
        <v>6560119</v>
      </c>
      <c r="AG110" s="926"/>
      <c r="AH110" s="926"/>
      <c r="AI110" s="926"/>
      <c r="AJ110" s="927"/>
      <c r="AK110" s="928">
        <v>6447548</v>
      </c>
      <c r="AL110" s="926"/>
      <c r="AM110" s="926"/>
      <c r="AN110" s="926"/>
      <c r="AO110" s="927"/>
      <c r="AP110" s="929">
        <v>19.100000000000001</v>
      </c>
      <c r="AQ110" s="930"/>
      <c r="AR110" s="930"/>
      <c r="AS110" s="930"/>
      <c r="AT110" s="931"/>
      <c r="AU110" s="932" t="s">
        <v>66</v>
      </c>
      <c r="AV110" s="933"/>
      <c r="AW110" s="933"/>
      <c r="AX110" s="933"/>
      <c r="AY110" s="933"/>
      <c r="AZ110" s="974" t="s">
        <v>424</v>
      </c>
      <c r="BA110" s="923"/>
      <c r="BB110" s="923"/>
      <c r="BC110" s="923"/>
      <c r="BD110" s="923"/>
      <c r="BE110" s="923"/>
      <c r="BF110" s="923"/>
      <c r="BG110" s="923"/>
      <c r="BH110" s="923"/>
      <c r="BI110" s="923"/>
      <c r="BJ110" s="923"/>
      <c r="BK110" s="923"/>
      <c r="BL110" s="923"/>
      <c r="BM110" s="923"/>
      <c r="BN110" s="923"/>
      <c r="BO110" s="923"/>
      <c r="BP110" s="924"/>
      <c r="BQ110" s="960">
        <v>60260472</v>
      </c>
      <c r="BR110" s="961"/>
      <c r="BS110" s="961"/>
      <c r="BT110" s="961"/>
      <c r="BU110" s="961"/>
      <c r="BV110" s="961">
        <v>60209503</v>
      </c>
      <c r="BW110" s="961"/>
      <c r="BX110" s="961"/>
      <c r="BY110" s="961"/>
      <c r="BZ110" s="961"/>
      <c r="CA110" s="961">
        <v>60310898</v>
      </c>
      <c r="CB110" s="961"/>
      <c r="CC110" s="961"/>
      <c r="CD110" s="961"/>
      <c r="CE110" s="961"/>
      <c r="CF110" s="975">
        <v>178.7</v>
      </c>
      <c r="CG110" s="976"/>
      <c r="CH110" s="976"/>
      <c r="CI110" s="976"/>
      <c r="CJ110" s="976"/>
      <c r="CK110" s="977" t="s">
        <v>425</v>
      </c>
      <c r="CL110" s="978"/>
      <c r="CM110" s="957" t="s">
        <v>426</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121</v>
      </c>
      <c r="DH110" s="961"/>
      <c r="DI110" s="961"/>
      <c r="DJ110" s="961"/>
      <c r="DK110" s="961"/>
      <c r="DL110" s="961" t="s">
        <v>427</v>
      </c>
      <c r="DM110" s="961"/>
      <c r="DN110" s="961"/>
      <c r="DO110" s="961"/>
      <c r="DP110" s="961"/>
      <c r="DQ110" s="961" t="s">
        <v>427</v>
      </c>
      <c r="DR110" s="961"/>
      <c r="DS110" s="961"/>
      <c r="DT110" s="961"/>
      <c r="DU110" s="961"/>
      <c r="DV110" s="962" t="s">
        <v>121</v>
      </c>
      <c r="DW110" s="962"/>
      <c r="DX110" s="962"/>
      <c r="DY110" s="962"/>
      <c r="DZ110" s="963"/>
    </row>
    <row r="111" spans="1:131" s="226" customFormat="1" ht="26.25" customHeight="1" x14ac:dyDescent="0.15">
      <c r="A111" s="964" t="s">
        <v>428</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121</v>
      </c>
      <c r="AB111" s="968"/>
      <c r="AC111" s="968"/>
      <c r="AD111" s="968"/>
      <c r="AE111" s="969"/>
      <c r="AF111" s="970" t="s">
        <v>121</v>
      </c>
      <c r="AG111" s="968"/>
      <c r="AH111" s="968"/>
      <c r="AI111" s="968"/>
      <c r="AJ111" s="969"/>
      <c r="AK111" s="970" t="s">
        <v>121</v>
      </c>
      <c r="AL111" s="968"/>
      <c r="AM111" s="968"/>
      <c r="AN111" s="968"/>
      <c r="AO111" s="969"/>
      <c r="AP111" s="971" t="s">
        <v>121</v>
      </c>
      <c r="AQ111" s="972"/>
      <c r="AR111" s="972"/>
      <c r="AS111" s="972"/>
      <c r="AT111" s="973"/>
      <c r="AU111" s="934"/>
      <c r="AV111" s="935"/>
      <c r="AW111" s="935"/>
      <c r="AX111" s="935"/>
      <c r="AY111" s="935"/>
      <c r="AZ111" s="983" t="s">
        <v>429</v>
      </c>
      <c r="BA111" s="984"/>
      <c r="BB111" s="984"/>
      <c r="BC111" s="984"/>
      <c r="BD111" s="984"/>
      <c r="BE111" s="984"/>
      <c r="BF111" s="984"/>
      <c r="BG111" s="984"/>
      <c r="BH111" s="984"/>
      <c r="BI111" s="984"/>
      <c r="BJ111" s="984"/>
      <c r="BK111" s="984"/>
      <c r="BL111" s="984"/>
      <c r="BM111" s="984"/>
      <c r="BN111" s="984"/>
      <c r="BO111" s="984"/>
      <c r="BP111" s="985"/>
      <c r="BQ111" s="953">
        <v>811088</v>
      </c>
      <c r="BR111" s="954"/>
      <c r="BS111" s="954"/>
      <c r="BT111" s="954"/>
      <c r="BU111" s="954"/>
      <c r="BV111" s="954" t="s">
        <v>121</v>
      </c>
      <c r="BW111" s="954"/>
      <c r="BX111" s="954"/>
      <c r="BY111" s="954"/>
      <c r="BZ111" s="954"/>
      <c r="CA111" s="954" t="s">
        <v>121</v>
      </c>
      <c r="CB111" s="954"/>
      <c r="CC111" s="954"/>
      <c r="CD111" s="954"/>
      <c r="CE111" s="954"/>
      <c r="CF111" s="948" t="s">
        <v>121</v>
      </c>
      <c r="CG111" s="949"/>
      <c r="CH111" s="949"/>
      <c r="CI111" s="949"/>
      <c r="CJ111" s="949"/>
      <c r="CK111" s="979"/>
      <c r="CL111" s="980"/>
      <c r="CM111" s="950" t="s">
        <v>430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121</v>
      </c>
      <c r="DH111" s="954"/>
      <c r="DI111" s="954"/>
      <c r="DJ111" s="954"/>
      <c r="DK111" s="954"/>
      <c r="DL111" s="954" t="s">
        <v>121</v>
      </c>
      <c r="DM111" s="954"/>
      <c r="DN111" s="954"/>
      <c r="DO111" s="954"/>
      <c r="DP111" s="954"/>
      <c r="DQ111" s="954" t="s">
        <v>121</v>
      </c>
      <c r="DR111" s="954"/>
      <c r="DS111" s="954"/>
      <c r="DT111" s="954"/>
      <c r="DU111" s="954"/>
      <c r="DV111" s="955" t="s">
        <v>121</v>
      </c>
      <c r="DW111" s="955"/>
      <c r="DX111" s="955"/>
      <c r="DY111" s="955"/>
      <c r="DZ111" s="956"/>
    </row>
    <row r="112" spans="1:131" s="226" customFormat="1" ht="26.25" customHeight="1" x14ac:dyDescent="0.15">
      <c r="A112" s="986" t="s">
        <v>431</v>
      </c>
      <c r="B112" s="987"/>
      <c r="C112" s="984" t="s">
        <v>432</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121</v>
      </c>
      <c r="AB112" s="993"/>
      <c r="AC112" s="993"/>
      <c r="AD112" s="993"/>
      <c r="AE112" s="994"/>
      <c r="AF112" s="995" t="s">
        <v>433</v>
      </c>
      <c r="AG112" s="993"/>
      <c r="AH112" s="993"/>
      <c r="AI112" s="993"/>
      <c r="AJ112" s="994"/>
      <c r="AK112" s="995" t="s">
        <v>121</v>
      </c>
      <c r="AL112" s="993"/>
      <c r="AM112" s="993"/>
      <c r="AN112" s="993"/>
      <c r="AO112" s="994"/>
      <c r="AP112" s="996" t="s">
        <v>121</v>
      </c>
      <c r="AQ112" s="997"/>
      <c r="AR112" s="997"/>
      <c r="AS112" s="997"/>
      <c r="AT112" s="998"/>
      <c r="AU112" s="934"/>
      <c r="AV112" s="935"/>
      <c r="AW112" s="935"/>
      <c r="AX112" s="935"/>
      <c r="AY112" s="935"/>
      <c r="AZ112" s="983" t="s">
        <v>434</v>
      </c>
      <c r="BA112" s="984"/>
      <c r="BB112" s="984"/>
      <c r="BC112" s="984"/>
      <c r="BD112" s="984"/>
      <c r="BE112" s="984"/>
      <c r="BF112" s="984"/>
      <c r="BG112" s="984"/>
      <c r="BH112" s="984"/>
      <c r="BI112" s="984"/>
      <c r="BJ112" s="984"/>
      <c r="BK112" s="984"/>
      <c r="BL112" s="984"/>
      <c r="BM112" s="984"/>
      <c r="BN112" s="984"/>
      <c r="BO112" s="984"/>
      <c r="BP112" s="985"/>
      <c r="BQ112" s="953">
        <v>5425675</v>
      </c>
      <c r="BR112" s="954"/>
      <c r="BS112" s="954"/>
      <c r="BT112" s="954"/>
      <c r="BU112" s="954"/>
      <c r="BV112" s="954">
        <v>5595721</v>
      </c>
      <c r="BW112" s="954"/>
      <c r="BX112" s="954"/>
      <c r="BY112" s="954"/>
      <c r="BZ112" s="954"/>
      <c r="CA112" s="954">
        <v>5984948</v>
      </c>
      <c r="CB112" s="954"/>
      <c r="CC112" s="954"/>
      <c r="CD112" s="954"/>
      <c r="CE112" s="954"/>
      <c r="CF112" s="948">
        <v>17.7</v>
      </c>
      <c r="CG112" s="949"/>
      <c r="CH112" s="949"/>
      <c r="CI112" s="949"/>
      <c r="CJ112" s="949"/>
      <c r="CK112" s="979"/>
      <c r="CL112" s="980"/>
      <c r="CM112" s="950" t="s">
        <v>435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121</v>
      </c>
      <c r="DH112" s="954"/>
      <c r="DI112" s="954"/>
      <c r="DJ112" s="954"/>
      <c r="DK112" s="954"/>
      <c r="DL112" s="954" t="s">
        <v>121</v>
      </c>
      <c r="DM112" s="954"/>
      <c r="DN112" s="954"/>
      <c r="DO112" s="954"/>
      <c r="DP112" s="954"/>
      <c r="DQ112" s="954" t="s">
        <v>121</v>
      </c>
      <c r="DR112" s="954"/>
      <c r="DS112" s="954"/>
      <c r="DT112" s="954"/>
      <c r="DU112" s="954"/>
      <c r="DV112" s="955" t="s">
        <v>121</v>
      </c>
      <c r="DW112" s="955"/>
      <c r="DX112" s="955"/>
      <c r="DY112" s="955"/>
      <c r="DZ112" s="956"/>
    </row>
    <row r="113" spans="1:130" s="226" customFormat="1" ht="26.25" customHeight="1" x14ac:dyDescent="0.15">
      <c r="A113" s="988"/>
      <c r="B113" s="989"/>
      <c r="C113" s="984" t="s">
        <v>436</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531111</v>
      </c>
      <c r="AB113" s="968"/>
      <c r="AC113" s="968"/>
      <c r="AD113" s="968"/>
      <c r="AE113" s="969"/>
      <c r="AF113" s="970">
        <v>570502</v>
      </c>
      <c r="AG113" s="968"/>
      <c r="AH113" s="968"/>
      <c r="AI113" s="968"/>
      <c r="AJ113" s="969"/>
      <c r="AK113" s="970">
        <v>472784</v>
      </c>
      <c r="AL113" s="968"/>
      <c r="AM113" s="968"/>
      <c r="AN113" s="968"/>
      <c r="AO113" s="969"/>
      <c r="AP113" s="971">
        <v>1.4</v>
      </c>
      <c r="AQ113" s="972"/>
      <c r="AR113" s="972"/>
      <c r="AS113" s="972"/>
      <c r="AT113" s="973"/>
      <c r="AU113" s="934"/>
      <c r="AV113" s="935"/>
      <c r="AW113" s="935"/>
      <c r="AX113" s="935"/>
      <c r="AY113" s="935"/>
      <c r="AZ113" s="983" t="s">
        <v>437</v>
      </c>
      <c r="BA113" s="984"/>
      <c r="BB113" s="984"/>
      <c r="BC113" s="984"/>
      <c r="BD113" s="984"/>
      <c r="BE113" s="984"/>
      <c r="BF113" s="984"/>
      <c r="BG113" s="984"/>
      <c r="BH113" s="984"/>
      <c r="BI113" s="984"/>
      <c r="BJ113" s="984"/>
      <c r="BK113" s="984"/>
      <c r="BL113" s="984"/>
      <c r="BM113" s="984"/>
      <c r="BN113" s="984"/>
      <c r="BO113" s="984"/>
      <c r="BP113" s="985"/>
      <c r="BQ113" s="953" t="s">
        <v>121</v>
      </c>
      <c r="BR113" s="954"/>
      <c r="BS113" s="954"/>
      <c r="BT113" s="954"/>
      <c r="BU113" s="954"/>
      <c r="BV113" s="954" t="s">
        <v>121</v>
      </c>
      <c r="BW113" s="954"/>
      <c r="BX113" s="954"/>
      <c r="BY113" s="954"/>
      <c r="BZ113" s="954"/>
      <c r="CA113" s="954" t="s">
        <v>121</v>
      </c>
      <c r="CB113" s="954"/>
      <c r="CC113" s="954"/>
      <c r="CD113" s="954"/>
      <c r="CE113" s="954"/>
      <c r="CF113" s="948" t="s">
        <v>121</v>
      </c>
      <c r="CG113" s="949"/>
      <c r="CH113" s="949"/>
      <c r="CI113" s="949"/>
      <c r="CJ113" s="949"/>
      <c r="CK113" s="979"/>
      <c r="CL113" s="980"/>
      <c r="CM113" s="950" t="s">
        <v>438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121</v>
      </c>
      <c r="DH113" s="993"/>
      <c r="DI113" s="993"/>
      <c r="DJ113" s="993"/>
      <c r="DK113" s="994"/>
      <c r="DL113" s="995" t="s">
        <v>121</v>
      </c>
      <c r="DM113" s="993"/>
      <c r="DN113" s="993"/>
      <c r="DO113" s="993"/>
      <c r="DP113" s="994"/>
      <c r="DQ113" s="995" t="s">
        <v>121</v>
      </c>
      <c r="DR113" s="993"/>
      <c r="DS113" s="993"/>
      <c r="DT113" s="993"/>
      <c r="DU113" s="994"/>
      <c r="DV113" s="996" t="s">
        <v>121</v>
      </c>
      <c r="DW113" s="997"/>
      <c r="DX113" s="997"/>
      <c r="DY113" s="997"/>
      <c r="DZ113" s="998"/>
    </row>
    <row r="114" spans="1:130" s="226" customFormat="1" ht="26.25" customHeight="1" x14ac:dyDescent="0.15">
      <c r="A114" s="988"/>
      <c r="B114" s="989"/>
      <c r="C114" s="984" t="s">
        <v>439</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t="s">
        <v>433</v>
      </c>
      <c r="AB114" s="993"/>
      <c r="AC114" s="993"/>
      <c r="AD114" s="993"/>
      <c r="AE114" s="994"/>
      <c r="AF114" s="995" t="s">
        <v>121</v>
      </c>
      <c r="AG114" s="993"/>
      <c r="AH114" s="993"/>
      <c r="AI114" s="993"/>
      <c r="AJ114" s="994"/>
      <c r="AK114" s="995" t="s">
        <v>121</v>
      </c>
      <c r="AL114" s="993"/>
      <c r="AM114" s="993"/>
      <c r="AN114" s="993"/>
      <c r="AO114" s="994"/>
      <c r="AP114" s="996" t="s">
        <v>121</v>
      </c>
      <c r="AQ114" s="997"/>
      <c r="AR114" s="997"/>
      <c r="AS114" s="997"/>
      <c r="AT114" s="998"/>
      <c r="AU114" s="934"/>
      <c r="AV114" s="935"/>
      <c r="AW114" s="935"/>
      <c r="AX114" s="935"/>
      <c r="AY114" s="935"/>
      <c r="AZ114" s="983" t="s">
        <v>440</v>
      </c>
      <c r="BA114" s="984"/>
      <c r="BB114" s="984"/>
      <c r="BC114" s="984"/>
      <c r="BD114" s="984"/>
      <c r="BE114" s="984"/>
      <c r="BF114" s="984"/>
      <c r="BG114" s="984"/>
      <c r="BH114" s="984"/>
      <c r="BI114" s="984"/>
      <c r="BJ114" s="984"/>
      <c r="BK114" s="984"/>
      <c r="BL114" s="984"/>
      <c r="BM114" s="984"/>
      <c r="BN114" s="984"/>
      <c r="BO114" s="984"/>
      <c r="BP114" s="985"/>
      <c r="BQ114" s="953">
        <v>8443449</v>
      </c>
      <c r="BR114" s="954"/>
      <c r="BS114" s="954"/>
      <c r="BT114" s="954"/>
      <c r="BU114" s="954"/>
      <c r="BV114" s="954">
        <v>8481398</v>
      </c>
      <c r="BW114" s="954"/>
      <c r="BX114" s="954"/>
      <c r="BY114" s="954"/>
      <c r="BZ114" s="954"/>
      <c r="CA114" s="954">
        <v>8213151</v>
      </c>
      <c r="CB114" s="954"/>
      <c r="CC114" s="954"/>
      <c r="CD114" s="954"/>
      <c r="CE114" s="954"/>
      <c r="CF114" s="948">
        <v>24.3</v>
      </c>
      <c r="CG114" s="949"/>
      <c r="CH114" s="949"/>
      <c r="CI114" s="949"/>
      <c r="CJ114" s="949"/>
      <c r="CK114" s="979"/>
      <c r="CL114" s="980"/>
      <c r="CM114" s="950" t="s">
        <v>441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121</v>
      </c>
      <c r="DH114" s="993"/>
      <c r="DI114" s="993"/>
      <c r="DJ114" s="993"/>
      <c r="DK114" s="994"/>
      <c r="DL114" s="995" t="s">
        <v>121</v>
      </c>
      <c r="DM114" s="993"/>
      <c r="DN114" s="993"/>
      <c r="DO114" s="993"/>
      <c r="DP114" s="994"/>
      <c r="DQ114" s="995" t="s">
        <v>121</v>
      </c>
      <c r="DR114" s="993"/>
      <c r="DS114" s="993"/>
      <c r="DT114" s="993"/>
      <c r="DU114" s="994"/>
      <c r="DV114" s="996" t="s">
        <v>121</v>
      </c>
      <c r="DW114" s="997"/>
      <c r="DX114" s="997"/>
      <c r="DY114" s="997"/>
      <c r="DZ114" s="998"/>
    </row>
    <row r="115" spans="1:130" s="226" customFormat="1" ht="26.25" customHeight="1" x14ac:dyDescent="0.15">
      <c r="A115" s="988"/>
      <c r="B115" s="989"/>
      <c r="C115" s="984" t="s">
        <v>442</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t="s">
        <v>121</v>
      </c>
      <c r="AB115" s="968"/>
      <c r="AC115" s="968"/>
      <c r="AD115" s="968"/>
      <c r="AE115" s="969"/>
      <c r="AF115" s="970" t="s">
        <v>121</v>
      </c>
      <c r="AG115" s="968"/>
      <c r="AH115" s="968"/>
      <c r="AI115" s="968"/>
      <c r="AJ115" s="969"/>
      <c r="AK115" s="970" t="s">
        <v>121</v>
      </c>
      <c r="AL115" s="968"/>
      <c r="AM115" s="968"/>
      <c r="AN115" s="968"/>
      <c r="AO115" s="969"/>
      <c r="AP115" s="971" t="s">
        <v>121</v>
      </c>
      <c r="AQ115" s="972"/>
      <c r="AR115" s="972"/>
      <c r="AS115" s="972"/>
      <c r="AT115" s="973"/>
      <c r="AU115" s="934"/>
      <c r="AV115" s="935"/>
      <c r="AW115" s="935"/>
      <c r="AX115" s="935"/>
      <c r="AY115" s="935"/>
      <c r="AZ115" s="983" t="s">
        <v>443</v>
      </c>
      <c r="BA115" s="984"/>
      <c r="BB115" s="984"/>
      <c r="BC115" s="984"/>
      <c r="BD115" s="984"/>
      <c r="BE115" s="984"/>
      <c r="BF115" s="984"/>
      <c r="BG115" s="984"/>
      <c r="BH115" s="984"/>
      <c r="BI115" s="984"/>
      <c r="BJ115" s="984"/>
      <c r="BK115" s="984"/>
      <c r="BL115" s="984"/>
      <c r="BM115" s="984"/>
      <c r="BN115" s="984"/>
      <c r="BO115" s="984"/>
      <c r="BP115" s="985"/>
      <c r="BQ115" s="953">
        <v>223</v>
      </c>
      <c r="BR115" s="954"/>
      <c r="BS115" s="954"/>
      <c r="BT115" s="954"/>
      <c r="BU115" s="954"/>
      <c r="BV115" s="954">
        <v>133</v>
      </c>
      <c r="BW115" s="954"/>
      <c r="BX115" s="954"/>
      <c r="BY115" s="954"/>
      <c r="BZ115" s="954"/>
      <c r="CA115" s="954">
        <v>284</v>
      </c>
      <c r="CB115" s="954"/>
      <c r="CC115" s="954"/>
      <c r="CD115" s="954"/>
      <c r="CE115" s="954"/>
      <c r="CF115" s="948">
        <v>0</v>
      </c>
      <c r="CG115" s="949"/>
      <c r="CH115" s="949"/>
      <c r="CI115" s="949"/>
      <c r="CJ115" s="949"/>
      <c r="CK115" s="979"/>
      <c r="CL115" s="980"/>
      <c r="CM115" s="983" t="s">
        <v>444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5"/>
      <c r="DG115" s="992">
        <v>811088</v>
      </c>
      <c r="DH115" s="993"/>
      <c r="DI115" s="993"/>
      <c r="DJ115" s="993"/>
      <c r="DK115" s="994"/>
      <c r="DL115" s="995" t="s">
        <v>121</v>
      </c>
      <c r="DM115" s="993"/>
      <c r="DN115" s="993"/>
      <c r="DO115" s="993"/>
      <c r="DP115" s="994"/>
      <c r="DQ115" s="995" t="s">
        <v>121</v>
      </c>
      <c r="DR115" s="993"/>
      <c r="DS115" s="993"/>
      <c r="DT115" s="993"/>
      <c r="DU115" s="994"/>
      <c r="DV115" s="996" t="s">
        <v>121</v>
      </c>
      <c r="DW115" s="997"/>
      <c r="DX115" s="997"/>
      <c r="DY115" s="997"/>
      <c r="DZ115" s="998"/>
    </row>
    <row r="116" spans="1:130" s="226" customFormat="1" ht="26.25" customHeight="1" x14ac:dyDescent="0.15">
      <c r="A116" s="990"/>
      <c r="B116" s="991"/>
      <c r="C116" s="999" t="s">
        <v>445</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v>461</v>
      </c>
      <c r="AB116" s="993"/>
      <c r="AC116" s="993"/>
      <c r="AD116" s="993"/>
      <c r="AE116" s="994"/>
      <c r="AF116" s="995">
        <v>48</v>
      </c>
      <c r="AG116" s="993"/>
      <c r="AH116" s="993"/>
      <c r="AI116" s="993"/>
      <c r="AJ116" s="994"/>
      <c r="AK116" s="995">
        <v>242</v>
      </c>
      <c r="AL116" s="993"/>
      <c r="AM116" s="993"/>
      <c r="AN116" s="993"/>
      <c r="AO116" s="994"/>
      <c r="AP116" s="996">
        <v>0</v>
      </c>
      <c r="AQ116" s="997"/>
      <c r="AR116" s="997"/>
      <c r="AS116" s="997"/>
      <c r="AT116" s="998"/>
      <c r="AU116" s="934"/>
      <c r="AV116" s="935"/>
      <c r="AW116" s="935"/>
      <c r="AX116" s="935"/>
      <c r="AY116" s="935"/>
      <c r="AZ116" s="1001" t="s">
        <v>446</v>
      </c>
      <c r="BA116" s="1002"/>
      <c r="BB116" s="1002"/>
      <c r="BC116" s="1002"/>
      <c r="BD116" s="1002"/>
      <c r="BE116" s="1002"/>
      <c r="BF116" s="1002"/>
      <c r="BG116" s="1002"/>
      <c r="BH116" s="1002"/>
      <c r="BI116" s="1002"/>
      <c r="BJ116" s="1002"/>
      <c r="BK116" s="1002"/>
      <c r="BL116" s="1002"/>
      <c r="BM116" s="1002"/>
      <c r="BN116" s="1002"/>
      <c r="BO116" s="1002"/>
      <c r="BP116" s="1003"/>
      <c r="BQ116" s="953" t="s">
        <v>121</v>
      </c>
      <c r="BR116" s="954"/>
      <c r="BS116" s="954"/>
      <c r="BT116" s="954"/>
      <c r="BU116" s="954"/>
      <c r="BV116" s="954" t="s">
        <v>121</v>
      </c>
      <c r="BW116" s="954"/>
      <c r="BX116" s="954"/>
      <c r="BY116" s="954"/>
      <c r="BZ116" s="954"/>
      <c r="CA116" s="954" t="s">
        <v>433</v>
      </c>
      <c r="CB116" s="954"/>
      <c r="CC116" s="954"/>
      <c r="CD116" s="954"/>
      <c r="CE116" s="954"/>
      <c r="CF116" s="948" t="s">
        <v>121</v>
      </c>
      <c r="CG116" s="949"/>
      <c r="CH116" s="949"/>
      <c r="CI116" s="949"/>
      <c r="CJ116" s="949"/>
      <c r="CK116" s="979"/>
      <c r="CL116" s="980"/>
      <c r="CM116" s="950" t="s">
        <v>447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t="s">
        <v>433</v>
      </c>
      <c r="DH116" s="993"/>
      <c r="DI116" s="993"/>
      <c r="DJ116" s="993"/>
      <c r="DK116" s="994"/>
      <c r="DL116" s="995" t="s">
        <v>121</v>
      </c>
      <c r="DM116" s="993"/>
      <c r="DN116" s="993"/>
      <c r="DO116" s="993"/>
      <c r="DP116" s="994"/>
      <c r="DQ116" s="995" t="s">
        <v>121</v>
      </c>
      <c r="DR116" s="993"/>
      <c r="DS116" s="993"/>
      <c r="DT116" s="993"/>
      <c r="DU116" s="994"/>
      <c r="DV116" s="996" t="s">
        <v>433</v>
      </c>
      <c r="DW116" s="997"/>
      <c r="DX116" s="997"/>
      <c r="DY116" s="997"/>
      <c r="DZ116" s="998"/>
    </row>
    <row r="117" spans="1:130" s="226" customFormat="1" ht="26.25" customHeight="1" x14ac:dyDescent="0.15">
      <c r="A117" s="938" t="s">
        <v>180</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1009" t="s">
        <v>448</v>
      </c>
      <c r="Z117" s="920"/>
      <c r="AA117" s="1010">
        <v>6986833</v>
      </c>
      <c r="AB117" s="1011"/>
      <c r="AC117" s="1011"/>
      <c r="AD117" s="1011"/>
      <c r="AE117" s="1012"/>
      <c r="AF117" s="1013">
        <v>7130669</v>
      </c>
      <c r="AG117" s="1011"/>
      <c r="AH117" s="1011"/>
      <c r="AI117" s="1011"/>
      <c r="AJ117" s="1012"/>
      <c r="AK117" s="1013">
        <v>6920574</v>
      </c>
      <c r="AL117" s="1011"/>
      <c r="AM117" s="1011"/>
      <c r="AN117" s="1011"/>
      <c r="AO117" s="1012"/>
      <c r="AP117" s="1014"/>
      <c r="AQ117" s="1015"/>
      <c r="AR117" s="1015"/>
      <c r="AS117" s="1015"/>
      <c r="AT117" s="1016"/>
      <c r="AU117" s="934"/>
      <c r="AV117" s="935"/>
      <c r="AW117" s="935"/>
      <c r="AX117" s="935"/>
      <c r="AY117" s="935"/>
      <c r="AZ117" s="1001" t="s">
        <v>449</v>
      </c>
      <c r="BA117" s="1002"/>
      <c r="BB117" s="1002"/>
      <c r="BC117" s="1002"/>
      <c r="BD117" s="1002"/>
      <c r="BE117" s="1002"/>
      <c r="BF117" s="1002"/>
      <c r="BG117" s="1002"/>
      <c r="BH117" s="1002"/>
      <c r="BI117" s="1002"/>
      <c r="BJ117" s="1002"/>
      <c r="BK117" s="1002"/>
      <c r="BL117" s="1002"/>
      <c r="BM117" s="1002"/>
      <c r="BN117" s="1002"/>
      <c r="BO117" s="1002"/>
      <c r="BP117" s="1003"/>
      <c r="BQ117" s="953" t="s">
        <v>121</v>
      </c>
      <c r="BR117" s="954"/>
      <c r="BS117" s="954"/>
      <c r="BT117" s="954"/>
      <c r="BU117" s="954"/>
      <c r="BV117" s="954" t="s">
        <v>121</v>
      </c>
      <c r="BW117" s="954"/>
      <c r="BX117" s="954"/>
      <c r="BY117" s="954"/>
      <c r="BZ117" s="954"/>
      <c r="CA117" s="954" t="s">
        <v>121</v>
      </c>
      <c r="CB117" s="954"/>
      <c r="CC117" s="954"/>
      <c r="CD117" s="954"/>
      <c r="CE117" s="954"/>
      <c r="CF117" s="948" t="s">
        <v>121</v>
      </c>
      <c r="CG117" s="949"/>
      <c r="CH117" s="949"/>
      <c r="CI117" s="949"/>
      <c r="CJ117" s="949"/>
      <c r="CK117" s="979"/>
      <c r="CL117" s="980"/>
      <c r="CM117" s="950" t="s">
        <v>450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121</v>
      </c>
      <c r="DH117" s="993"/>
      <c r="DI117" s="993"/>
      <c r="DJ117" s="993"/>
      <c r="DK117" s="994"/>
      <c r="DL117" s="995" t="s">
        <v>121</v>
      </c>
      <c r="DM117" s="993"/>
      <c r="DN117" s="993"/>
      <c r="DO117" s="993"/>
      <c r="DP117" s="994"/>
      <c r="DQ117" s="995" t="s">
        <v>121</v>
      </c>
      <c r="DR117" s="993"/>
      <c r="DS117" s="993"/>
      <c r="DT117" s="993"/>
      <c r="DU117" s="994"/>
      <c r="DV117" s="996" t="s">
        <v>121</v>
      </c>
      <c r="DW117" s="997"/>
      <c r="DX117" s="997"/>
      <c r="DY117" s="997"/>
      <c r="DZ117" s="998"/>
    </row>
    <row r="118" spans="1:130" s="226" customFormat="1" ht="26.25" customHeight="1" x14ac:dyDescent="0.15">
      <c r="A118" s="938" t="s">
        <v>422</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18" t="s">
        <v>420</v>
      </c>
      <c r="AB118" s="919"/>
      <c r="AC118" s="919"/>
      <c r="AD118" s="919"/>
      <c r="AE118" s="920"/>
      <c r="AF118" s="918" t="s">
        <v>301</v>
      </c>
      <c r="AG118" s="919"/>
      <c r="AH118" s="919"/>
      <c r="AI118" s="919"/>
      <c r="AJ118" s="920"/>
      <c r="AK118" s="918" t="s">
        <v>300</v>
      </c>
      <c r="AL118" s="919"/>
      <c r="AM118" s="919"/>
      <c r="AN118" s="919"/>
      <c r="AO118" s="920"/>
      <c r="AP118" s="1005" t="s">
        <v>421</v>
      </c>
      <c r="AQ118" s="1006"/>
      <c r="AR118" s="1006"/>
      <c r="AS118" s="1006"/>
      <c r="AT118" s="1007"/>
      <c r="AU118" s="934"/>
      <c r="AV118" s="935"/>
      <c r="AW118" s="935"/>
      <c r="AX118" s="935"/>
      <c r="AY118" s="935"/>
      <c r="AZ118" s="1008" t="s">
        <v>451</v>
      </c>
      <c r="BA118" s="999"/>
      <c r="BB118" s="999"/>
      <c r="BC118" s="999"/>
      <c r="BD118" s="999"/>
      <c r="BE118" s="999"/>
      <c r="BF118" s="999"/>
      <c r="BG118" s="999"/>
      <c r="BH118" s="999"/>
      <c r="BI118" s="999"/>
      <c r="BJ118" s="999"/>
      <c r="BK118" s="999"/>
      <c r="BL118" s="999"/>
      <c r="BM118" s="999"/>
      <c r="BN118" s="999"/>
      <c r="BO118" s="999"/>
      <c r="BP118" s="1000"/>
      <c r="BQ118" s="1031" t="s">
        <v>121</v>
      </c>
      <c r="BR118" s="1032"/>
      <c r="BS118" s="1032"/>
      <c r="BT118" s="1032"/>
      <c r="BU118" s="1032"/>
      <c r="BV118" s="1032" t="s">
        <v>121</v>
      </c>
      <c r="BW118" s="1032"/>
      <c r="BX118" s="1032"/>
      <c r="BY118" s="1032"/>
      <c r="BZ118" s="1032"/>
      <c r="CA118" s="1032" t="s">
        <v>121</v>
      </c>
      <c r="CB118" s="1032"/>
      <c r="CC118" s="1032"/>
      <c r="CD118" s="1032"/>
      <c r="CE118" s="1032"/>
      <c r="CF118" s="948" t="s">
        <v>121</v>
      </c>
      <c r="CG118" s="949"/>
      <c r="CH118" s="949"/>
      <c r="CI118" s="949"/>
      <c r="CJ118" s="949"/>
      <c r="CK118" s="979"/>
      <c r="CL118" s="980"/>
      <c r="CM118" s="950" t="s">
        <v>452</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121</v>
      </c>
      <c r="DH118" s="993"/>
      <c r="DI118" s="993"/>
      <c r="DJ118" s="993"/>
      <c r="DK118" s="994"/>
      <c r="DL118" s="995" t="s">
        <v>121</v>
      </c>
      <c r="DM118" s="993"/>
      <c r="DN118" s="993"/>
      <c r="DO118" s="993"/>
      <c r="DP118" s="994"/>
      <c r="DQ118" s="995" t="s">
        <v>121</v>
      </c>
      <c r="DR118" s="993"/>
      <c r="DS118" s="993"/>
      <c r="DT118" s="993"/>
      <c r="DU118" s="994"/>
      <c r="DV118" s="996" t="s">
        <v>433</v>
      </c>
      <c r="DW118" s="997"/>
      <c r="DX118" s="997"/>
      <c r="DY118" s="997"/>
      <c r="DZ118" s="998"/>
    </row>
    <row r="119" spans="1:130" s="226" customFormat="1" ht="26.25" customHeight="1" x14ac:dyDescent="0.15">
      <c r="A119" s="1092" t="s">
        <v>425</v>
      </c>
      <c r="B119" s="978"/>
      <c r="C119" s="957" t="s">
        <v>426</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5" t="s">
        <v>121</v>
      </c>
      <c r="AB119" s="926"/>
      <c r="AC119" s="926"/>
      <c r="AD119" s="926"/>
      <c r="AE119" s="927"/>
      <c r="AF119" s="928" t="s">
        <v>121</v>
      </c>
      <c r="AG119" s="926"/>
      <c r="AH119" s="926"/>
      <c r="AI119" s="926"/>
      <c r="AJ119" s="927"/>
      <c r="AK119" s="928" t="s">
        <v>121</v>
      </c>
      <c r="AL119" s="926"/>
      <c r="AM119" s="926"/>
      <c r="AN119" s="926"/>
      <c r="AO119" s="927"/>
      <c r="AP119" s="929" t="s">
        <v>121</v>
      </c>
      <c r="AQ119" s="930"/>
      <c r="AR119" s="930"/>
      <c r="AS119" s="930"/>
      <c r="AT119" s="931"/>
      <c r="AU119" s="936"/>
      <c r="AV119" s="937"/>
      <c r="AW119" s="937"/>
      <c r="AX119" s="937"/>
      <c r="AY119" s="937"/>
      <c r="AZ119" s="257" t="s">
        <v>180</v>
      </c>
      <c r="BA119" s="257"/>
      <c r="BB119" s="257"/>
      <c r="BC119" s="257"/>
      <c r="BD119" s="257"/>
      <c r="BE119" s="257"/>
      <c r="BF119" s="257"/>
      <c r="BG119" s="257"/>
      <c r="BH119" s="257"/>
      <c r="BI119" s="257"/>
      <c r="BJ119" s="257"/>
      <c r="BK119" s="257"/>
      <c r="BL119" s="257"/>
      <c r="BM119" s="257"/>
      <c r="BN119" s="257"/>
      <c r="BO119" s="1009" t="s">
        <v>453</v>
      </c>
      <c r="BP119" s="1040"/>
      <c r="BQ119" s="1031">
        <v>74940907</v>
      </c>
      <c r="BR119" s="1032"/>
      <c r="BS119" s="1032"/>
      <c r="BT119" s="1032"/>
      <c r="BU119" s="1032"/>
      <c r="BV119" s="1032">
        <v>74286755</v>
      </c>
      <c r="BW119" s="1032"/>
      <c r="BX119" s="1032"/>
      <c r="BY119" s="1032"/>
      <c r="BZ119" s="1032"/>
      <c r="CA119" s="1032">
        <v>74509281</v>
      </c>
      <c r="CB119" s="1032"/>
      <c r="CC119" s="1032"/>
      <c r="CD119" s="1032"/>
      <c r="CE119" s="1032"/>
      <c r="CF119" s="1033"/>
      <c r="CG119" s="1034"/>
      <c r="CH119" s="1034"/>
      <c r="CI119" s="1034"/>
      <c r="CJ119" s="1035"/>
      <c r="CK119" s="981"/>
      <c r="CL119" s="982"/>
      <c r="CM119" s="1036" t="s">
        <v>454</v>
      </c>
      <c r="CN119" s="1037"/>
      <c r="CO119" s="1037"/>
      <c r="CP119" s="1037"/>
      <c r="CQ119" s="1037"/>
      <c r="CR119" s="1037"/>
      <c r="CS119" s="1037"/>
      <c r="CT119" s="1037"/>
      <c r="CU119" s="1037"/>
      <c r="CV119" s="1037"/>
      <c r="CW119" s="1037"/>
      <c r="CX119" s="1037"/>
      <c r="CY119" s="1037"/>
      <c r="CZ119" s="1037"/>
      <c r="DA119" s="1037"/>
      <c r="DB119" s="1037"/>
      <c r="DC119" s="1037"/>
      <c r="DD119" s="1037"/>
      <c r="DE119" s="1037"/>
      <c r="DF119" s="1038"/>
      <c r="DG119" s="1039" t="s">
        <v>121</v>
      </c>
      <c r="DH119" s="1018"/>
      <c r="DI119" s="1018"/>
      <c r="DJ119" s="1018"/>
      <c r="DK119" s="1019"/>
      <c r="DL119" s="1017" t="s">
        <v>121</v>
      </c>
      <c r="DM119" s="1018"/>
      <c r="DN119" s="1018"/>
      <c r="DO119" s="1018"/>
      <c r="DP119" s="1019"/>
      <c r="DQ119" s="1017" t="s">
        <v>121</v>
      </c>
      <c r="DR119" s="1018"/>
      <c r="DS119" s="1018"/>
      <c r="DT119" s="1018"/>
      <c r="DU119" s="1019"/>
      <c r="DV119" s="1020" t="s">
        <v>121</v>
      </c>
      <c r="DW119" s="1021"/>
      <c r="DX119" s="1021"/>
      <c r="DY119" s="1021"/>
      <c r="DZ119" s="1022"/>
    </row>
    <row r="120" spans="1:130" s="226" customFormat="1" ht="26.25" customHeight="1" x14ac:dyDescent="0.15">
      <c r="A120" s="1093"/>
      <c r="B120" s="980"/>
      <c r="C120" s="950" t="s">
        <v>430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121</v>
      </c>
      <c r="AB120" s="993"/>
      <c r="AC120" s="993"/>
      <c r="AD120" s="993"/>
      <c r="AE120" s="994"/>
      <c r="AF120" s="995" t="s">
        <v>121</v>
      </c>
      <c r="AG120" s="993"/>
      <c r="AH120" s="993"/>
      <c r="AI120" s="993"/>
      <c r="AJ120" s="994"/>
      <c r="AK120" s="995" t="s">
        <v>121</v>
      </c>
      <c r="AL120" s="993"/>
      <c r="AM120" s="993"/>
      <c r="AN120" s="993"/>
      <c r="AO120" s="994"/>
      <c r="AP120" s="996" t="s">
        <v>121</v>
      </c>
      <c r="AQ120" s="997"/>
      <c r="AR120" s="997"/>
      <c r="AS120" s="997"/>
      <c r="AT120" s="998"/>
      <c r="AU120" s="1023" t="s">
        <v>455</v>
      </c>
      <c r="AV120" s="1024"/>
      <c r="AW120" s="1024"/>
      <c r="AX120" s="1024"/>
      <c r="AY120" s="1025"/>
      <c r="AZ120" s="974" t="s">
        <v>456</v>
      </c>
      <c r="BA120" s="923"/>
      <c r="BB120" s="923"/>
      <c r="BC120" s="923"/>
      <c r="BD120" s="923"/>
      <c r="BE120" s="923"/>
      <c r="BF120" s="923"/>
      <c r="BG120" s="923"/>
      <c r="BH120" s="923"/>
      <c r="BI120" s="923"/>
      <c r="BJ120" s="923"/>
      <c r="BK120" s="923"/>
      <c r="BL120" s="923"/>
      <c r="BM120" s="923"/>
      <c r="BN120" s="923"/>
      <c r="BO120" s="923"/>
      <c r="BP120" s="924"/>
      <c r="BQ120" s="960">
        <v>7400621</v>
      </c>
      <c r="BR120" s="961"/>
      <c r="BS120" s="961"/>
      <c r="BT120" s="961"/>
      <c r="BU120" s="961"/>
      <c r="BV120" s="961">
        <v>7778651</v>
      </c>
      <c r="BW120" s="961"/>
      <c r="BX120" s="961"/>
      <c r="BY120" s="961"/>
      <c r="BZ120" s="961"/>
      <c r="CA120" s="961">
        <v>8247169</v>
      </c>
      <c r="CB120" s="961"/>
      <c r="CC120" s="961"/>
      <c r="CD120" s="961"/>
      <c r="CE120" s="961"/>
      <c r="CF120" s="975">
        <v>24.4</v>
      </c>
      <c r="CG120" s="976"/>
      <c r="CH120" s="976"/>
      <c r="CI120" s="976"/>
      <c r="CJ120" s="976"/>
      <c r="CK120" s="1041" t="s">
        <v>457</v>
      </c>
      <c r="CL120" s="1042"/>
      <c r="CM120" s="1042"/>
      <c r="CN120" s="1042"/>
      <c r="CO120" s="1043"/>
      <c r="CP120" s="1049" t="s">
        <v>399</v>
      </c>
      <c r="CQ120" s="1050"/>
      <c r="CR120" s="1050"/>
      <c r="CS120" s="1050"/>
      <c r="CT120" s="1050"/>
      <c r="CU120" s="1050"/>
      <c r="CV120" s="1050"/>
      <c r="CW120" s="1050"/>
      <c r="CX120" s="1050"/>
      <c r="CY120" s="1050"/>
      <c r="CZ120" s="1050"/>
      <c r="DA120" s="1050"/>
      <c r="DB120" s="1050"/>
      <c r="DC120" s="1050"/>
      <c r="DD120" s="1050"/>
      <c r="DE120" s="1050"/>
      <c r="DF120" s="1051"/>
      <c r="DG120" s="960">
        <v>5403860</v>
      </c>
      <c r="DH120" s="961"/>
      <c r="DI120" s="961"/>
      <c r="DJ120" s="961"/>
      <c r="DK120" s="961"/>
      <c r="DL120" s="961">
        <v>5575585</v>
      </c>
      <c r="DM120" s="961"/>
      <c r="DN120" s="961"/>
      <c r="DO120" s="961"/>
      <c r="DP120" s="961"/>
      <c r="DQ120" s="961">
        <v>5962285</v>
      </c>
      <c r="DR120" s="961"/>
      <c r="DS120" s="961"/>
      <c r="DT120" s="961"/>
      <c r="DU120" s="961"/>
      <c r="DV120" s="962">
        <v>17.7</v>
      </c>
      <c r="DW120" s="962"/>
      <c r="DX120" s="962"/>
      <c r="DY120" s="962"/>
      <c r="DZ120" s="963"/>
    </row>
    <row r="121" spans="1:130" s="226" customFormat="1" ht="26.25" customHeight="1" x14ac:dyDescent="0.15">
      <c r="A121" s="1093"/>
      <c r="B121" s="980"/>
      <c r="C121" s="1001" t="s">
        <v>458</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2" t="s">
        <v>121</v>
      </c>
      <c r="AB121" s="993"/>
      <c r="AC121" s="993"/>
      <c r="AD121" s="993"/>
      <c r="AE121" s="994"/>
      <c r="AF121" s="995" t="s">
        <v>121</v>
      </c>
      <c r="AG121" s="993"/>
      <c r="AH121" s="993"/>
      <c r="AI121" s="993"/>
      <c r="AJ121" s="994"/>
      <c r="AK121" s="995" t="s">
        <v>121</v>
      </c>
      <c r="AL121" s="993"/>
      <c r="AM121" s="993"/>
      <c r="AN121" s="993"/>
      <c r="AO121" s="994"/>
      <c r="AP121" s="996" t="s">
        <v>433</v>
      </c>
      <c r="AQ121" s="997"/>
      <c r="AR121" s="997"/>
      <c r="AS121" s="997"/>
      <c r="AT121" s="998"/>
      <c r="AU121" s="1026"/>
      <c r="AV121" s="1027"/>
      <c r="AW121" s="1027"/>
      <c r="AX121" s="1027"/>
      <c r="AY121" s="1028"/>
      <c r="AZ121" s="983" t="s">
        <v>459</v>
      </c>
      <c r="BA121" s="984"/>
      <c r="BB121" s="984"/>
      <c r="BC121" s="984"/>
      <c r="BD121" s="984"/>
      <c r="BE121" s="984"/>
      <c r="BF121" s="984"/>
      <c r="BG121" s="984"/>
      <c r="BH121" s="984"/>
      <c r="BI121" s="984"/>
      <c r="BJ121" s="984"/>
      <c r="BK121" s="984"/>
      <c r="BL121" s="984"/>
      <c r="BM121" s="984"/>
      <c r="BN121" s="984"/>
      <c r="BO121" s="984"/>
      <c r="BP121" s="985"/>
      <c r="BQ121" s="953">
        <v>12824788</v>
      </c>
      <c r="BR121" s="954"/>
      <c r="BS121" s="954"/>
      <c r="BT121" s="954"/>
      <c r="BU121" s="954"/>
      <c r="BV121" s="954">
        <v>12562615</v>
      </c>
      <c r="BW121" s="954"/>
      <c r="BX121" s="954"/>
      <c r="BY121" s="954"/>
      <c r="BZ121" s="954"/>
      <c r="CA121" s="954">
        <v>12655768</v>
      </c>
      <c r="CB121" s="954"/>
      <c r="CC121" s="954"/>
      <c r="CD121" s="954"/>
      <c r="CE121" s="954"/>
      <c r="CF121" s="948">
        <v>37.5</v>
      </c>
      <c r="CG121" s="949"/>
      <c r="CH121" s="949"/>
      <c r="CI121" s="949"/>
      <c r="CJ121" s="949"/>
      <c r="CK121" s="1044"/>
      <c r="CL121" s="1045"/>
      <c r="CM121" s="1045"/>
      <c r="CN121" s="1045"/>
      <c r="CO121" s="1046"/>
      <c r="CP121" s="1054" t="s">
        <v>460</v>
      </c>
      <c r="CQ121" s="1055"/>
      <c r="CR121" s="1055"/>
      <c r="CS121" s="1055"/>
      <c r="CT121" s="1055"/>
      <c r="CU121" s="1055"/>
      <c r="CV121" s="1055"/>
      <c r="CW121" s="1055"/>
      <c r="CX121" s="1055"/>
      <c r="CY121" s="1055"/>
      <c r="CZ121" s="1055"/>
      <c r="DA121" s="1055"/>
      <c r="DB121" s="1055"/>
      <c r="DC121" s="1055"/>
      <c r="DD121" s="1055"/>
      <c r="DE121" s="1055"/>
      <c r="DF121" s="1056"/>
      <c r="DG121" s="953">
        <v>21815</v>
      </c>
      <c r="DH121" s="954"/>
      <c r="DI121" s="954"/>
      <c r="DJ121" s="954"/>
      <c r="DK121" s="954"/>
      <c r="DL121" s="954">
        <v>20136</v>
      </c>
      <c r="DM121" s="954"/>
      <c r="DN121" s="954"/>
      <c r="DO121" s="954"/>
      <c r="DP121" s="954"/>
      <c r="DQ121" s="954">
        <v>22663</v>
      </c>
      <c r="DR121" s="954"/>
      <c r="DS121" s="954"/>
      <c r="DT121" s="954"/>
      <c r="DU121" s="954"/>
      <c r="DV121" s="955">
        <v>0.1</v>
      </c>
      <c r="DW121" s="955"/>
      <c r="DX121" s="955"/>
      <c r="DY121" s="955"/>
      <c r="DZ121" s="956"/>
    </row>
    <row r="122" spans="1:130" s="226" customFormat="1" ht="26.25" customHeight="1" x14ac:dyDescent="0.15">
      <c r="A122" s="1093"/>
      <c r="B122" s="980"/>
      <c r="C122" s="950" t="s">
        <v>441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121</v>
      </c>
      <c r="AB122" s="993"/>
      <c r="AC122" s="993"/>
      <c r="AD122" s="993"/>
      <c r="AE122" s="994"/>
      <c r="AF122" s="995" t="s">
        <v>121</v>
      </c>
      <c r="AG122" s="993"/>
      <c r="AH122" s="993"/>
      <c r="AI122" s="993"/>
      <c r="AJ122" s="994"/>
      <c r="AK122" s="995" t="s">
        <v>121</v>
      </c>
      <c r="AL122" s="993"/>
      <c r="AM122" s="993"/>
      <c r="AN122" s="993"/>
      <c r="AO122" s="994"/>
      <c r="AP122" s="996" t="s">
        <v>121</v>
      </c>
      <c r="AQ122" s="997"/>
      <c r="AR122" s="997"/>
      <c r="AS122" s="997"/>
      <c r="AT122" s="998"/>
      <c r="AU122" s="1026"/>
      <c r="AV122" s="1027"/>
      <c r="AW122" s="1027"/>
      <c r="AX122" s="1027"/>
      <c r="AY122" s="1028"/>
      <c r="AZ122" s="1008" t="s">
        <v>461</v>
      </c>
      <c r="BA122" s="999"/>
      <c r="BB122" s="999"/>
      <c r="BC122" s="999"/>
      <c r="BD122" s="999"/>
      <c r="BE122" s="999"/>
      <c r="BF122" s="999"/>
      <c r="BG122" s="999"/>
      <c r="BH122" s="999"/>
      <c r="BI122" s="999"/>
      <c r="BJ122" s="999"/>
      <c r="BK122" s="999"/>
      <c r="BL122" s="999"/>
      <c r="BM122" s="999"/>
      <c r="BN122" s="999"/>
      <c r="BO122" s="999"/>
      <c r="BP122" s="1000"/>
      <c r="BQ122" s="1031">
        <v>44951403</v>
      </c>
      <c r="BR122" s="1032"/>
      <c r="BS122" s="1032"/>
      <c r="BT122" s="1032"/>
      <c r="BU122" s="1032"/>
      <c r="BV122" s="1032">
        <v>45519470</v>
      </c>
      <c r="BW122" s="1032"/>
      <c r="BX122" s="1032"/>
      <c r="BY122" s="1032"/>
      <c r="BZ122" s="1032"/>
      <c r="CA122" s="1032">
        <v>45503691</v>
      </c>
      <c r="CB122" s="1032"/>
      <c r="CC122" s="1032"/>
      <c r="CD122" s="1032"/>
      <c r="CE122" s="1032"/>
      <c r="CF122" s="1052">
        <v>134.80000000000001</v>
      </c>
      <c r="CG122" s="1053"/>
      <c r="CH122" s="1053"/>
      <c r="CI122" s="1053"/>
      <c r="CJ122" s="1053"/>
      <c r="CK122" s="1044"/>
      <c r="CL122" s="1045"/>
      <c r="CM122" s="1045"/>
      <c r="CN122" s="1045"/>
      <c r="CO122" s="1046"/>
      <c r="CP122" s="1054" t="s">
        <v>395</v>
      </c>
      <c r="CQ122" s="1055"/>
      <c r="CR122" s="1055"/>
      <c r="CS122" s="1055"/>
      <c r="CT122" s="1055"/>
      <c r="CU122" s="1055"/>
      <c r="CV122" s="1055"/>
      <c r="CW122" s="1055"/>
      <c r="CX122" s="1055"/>
      <c r="CY122" s="1055"/>
      <c r="CZ122" s="1055"/>
      <c r="DA122" s="1055"/>
      <c r="DB122" s="1055"/>
      <c r="DC122" s="1055"/>
      <c r="DD122" s="1055"/>
      <c r="DE122" s="1055"/>
      <c r="DF122" s="1056"/>
      <c r="DG122" s="953" t="s">
        <v>121</v>
      </c>
      <c r="DH122" s="954"/>
      <c r="DI122" s="954"/>
      <c r="DJ122" s="954"/>
      <c r="DK122" s="954"/>
      <c r="DL122" s="954" t="s">
        <v>121</v>
      </c>
      <c r="DM122" s="954"/>
      <c r="DN122" s="954"/>
      <c r="DO122" s="954"/>
      <c r="DP122" s="954"/>
      <c r="DQ122" s="954" t="s">
        <v>121</v>
      </c>
      <c r="DR122" s="954"/>
      <c r="DS122" s="954"/>
      <c r="DT122" s="954"/>
      <c r="DU122" s="954"/>
      <c r="DV122" s="955" t="s">
        <v>121</v>
      </c>
      <c r="DW122" s="955"/>
      <c r="DX122" s="955"/>
      <c r="DY122" s="955"/>
      <c r="DZ122" s="956"/>
    </row>
    <row r="123" spans="1:130" s="226" customFormat="1" ht="26.25" customHeight="1" x14ac:dyDescent="0.15">
      <c r="A123" s="1093"/>
      <c r="B123" s="980"/>
      <c r="C123" s="950" t="s">
        <v>447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t="s">
        <v>433</v>
      </c>
      <c r="AB123" s="993"/>
      <c r="AC123" s="993"/>
      <c r="AD123" s="993"/>
      <c r="AE123" s="994"/>
      <c r="AF123" s="995" t="s">
        <v>433</v>
      </c>
      <c r="AG123" s="993"/>
      <c r="AH123" s="993"/>
      <c r="AI123" s="993"/>
      <c r="AJ123" s="994"/>
      <c r="AK123" s="995" t="s">
        <v>121</v>
      </c>
      <c r="AL123" s="993"/>
      <c r="AM123" s="993"/>
      <c r="AN123" s="993"/>
      <c r="AO123" s="994"/>
      <c r="AP123" s="996" t="s">
        <v>121</v>
      </c>
      <c r="AQ123" s="997"/>
      <c r="AR123" s="997"/>
      <c r="AS123" s="997"/>
      <c r="AT123" s="998"/>
      <c r="AU123" s="1029"/>
      <c r="AV123" s="1030"/>
      <c r="AW123" s="1030"/>
      <c r="AX123" s="1030"/>
      <c r="AY123" s="1030"/>
      <c r="AZ123" s="257" t="s">
        <v>180</v>
      </c>
      <c r="BA123" s="257"/>
      <c r="BB123" s="257"/>
      <c r="BC123" s="257"/>
      <c r="BD123" s="257"/>
      <c r="BE123" s="257"/>
      <c r="BF123" s="257"/>
      <c r="BG123" s="257"/>
      <c r="BH123" s="257"/>
      <c r="BI123" s="257"/>
      <c r="BJ123" s="257"/>
      <c r="BK123" s="257"/>
      <c r="BL123" s="257"/>
      <c r="BM123" s="257"/>
      <c r="BN123" s="257"/>
      <c r="BO123" s="1009" t="s">
        <v>462</v>
      </c>
      <c r="BP123" s="1040"/>
      <c r="BQ123" s="1099">
        <v>65176812</v>
      </c>
      <c r="BR123" s="1100"/>
      <c r="BS123" s="1100"/>
      <c r="BT123" s="1100"/>
      <c r="BU123" s="1100"/>
      <c r="BV123" s="1100">
        <v>65860736</v>
      </c>
      <c r="BW123" s="1100"/>
      <c r="BX123" s="1100"/>
      <c r="BY123" s="1100"/>
      <c r="BZ123" s="1100"/>
      <c r="CA123" s="1100">
        <v>66406628</v>
      </c>
      <c r="CB123" s="1100"/>
      <c r="CC123" s="1100"/>
      <c r="CD123" s="1100"/>
      <c r="CE123" s="1100"/>
      <c r="CF123" s="1033"/>
      <c r="CG123" s="1034"/>
      <c r="CH123" s="1034"/>
      <c r="CI123" s="1034"/>
      <c r="CJ123" s="1035"/>
      <c r="CK123" s="1044"/>
      <c r="CL123" s="1045"/>
      <c r="CM123" s="1045"/>
      <c r="CN123" s="1045"/>
      <c r="CO123" s="1046"/>
      <c r="CP123" s="1054" t="s">
        <v>463</v>
      </c>
      <c r="CQ123" s="1055"/>
      <c r="CR123" s="1055"/>
      <c r="CS123" s="1055"/>
      <c r="CT123" s="1055"/>
      <c r="CU123" s="1055"/>
      <c r="CV123" s="1055"/>
      <c r="CW123" s="1055"/>
      <c r="CX123" s="1055"/>
      <c r="CY123" s="1055"/>
      <c r="CZ123" s="1055"/>
      <c r="DA123" s="1055"/>
      <c r="DB123" s="1055"/>
      <c r="DC123" s="1055"/>
      <c r="DD123" s="1055"/>
      <c r="DE123" s="1055"/>
      <c r="DF123" s="1056"/>
      <c r="DG123" s="992" t="s">
        <v>121</v>
      </c>
      <c r="DH123" s="993"/>
      <c r="DI123" s="993"/>
      <c r="DJ123" s="993"/>
      <c r="DK123" s="994"/>
      <c r="DL123" s="995" t="s">
        <v>121</v>
      </c>
      <c r="DM123" s="993"/>
      <c r="DN123" s="993"/>
      <c r="DO123" s="993"/>
      <c r="DP123" s="994"/>
      <c r="DQ123" s="995" t="s">
        <v>121</v>
      </c>
      <c r="DR123" s="993"/>
      <c r="DS123" s="993"/>
      <c r="DT123" s="993"/>
      <c r="DU123" s="994"/>
      <c r="DV123" s="996" t="s">
        <v>121</v>
      </c>
      <c r="DW123" s="997"/>
      <c r="DX123" s="997"/>
      <c r="DY123" s="997"/>
      <c r="DZ123" s="998"/>
    </row>
    <row r="124" spans="1:130" s="226" customFormat="1" ht="26.25" customHeight="1" thickBot="1" x14ac:dyDescent="0.2">
      <c r="A124" s="1093"/>
      <c r="B124" s="980"/>
      <c r="C124" s="950" t="s">
        <v>450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t="s">
        <v>121</v>
      </c>
      <c r="AB124" s="993"/>
      <c r="AC124" s="993"/>
      <c r="AD124" s="993"/>
      <c r="AE124" s="994"/>
      <c r="AF124" s="995" t="s">
        <v>433</v>
      </c>
      <c r="AG124" s="993"/>
      <c r="AH124" s="993"/>
      <c r="AI124" s="993"/>
      <c r="AJ124" s="994"/>
      <c r="AK124" s="995" t="s">
        <v>121</v>
      </c>
      <c r="AL124" s="993"/>
      <c r="AM124" s="993"/>
      <c r="AN124" s="993"/>
      <c r="AO124" s="994"/>
      <c r="AP124" s="996" t="s">
        <v>121</v>
      </c>
      <c r="AQ124" s="997"/>
      <c r="AR124" s="997"/>
      <c r="AS124" s="997"/>
      <c r="AT124" s="998"/>
      <c r="AU124" s="1095" t="s">
        <v>464</v>
      </c>
      <c r="AV124" s="1096"/>
      <c r="AW124" s="1096"/>
      <c r="AX124" s="1096"/>
      <c r="AY124" s="1096"/>
      <c r="AZ124" s="1096"/>
      <c r="BA124" s="1096"/>
      <c r="BB124" s="1096"/>
      <c r="BC124" s="1096"/>
      <c r="BD124" s="1096"/>
      <c r="BE124" s="1096"/>
      <c r="BF124" s="1096"/>
      <c r="BG124" s="1096"/>
      <c r="BH124" s="1096"/>
      <c r="BI124" s="1096"/>
      <c r="BJ124" s="1096"/>
      <c r="BK124" s="1096"/>
      <c r="BL124" s="1096"/>
      <c r="BM124" s="1096"/>
      <c r="BN124" s="1096"/>
      <c r="BO124" s="1096"/>
      <c r="BP124" s="1097"/>
      <c r="BQ124" s="1098">
        <v>29.4</v>
      </c>
      <c r="BR124" s="1062"/>
      <c r="BS124" s="1062"/>
      <c r="BT124" s="1062"/>
      <c r="BU124" s="1062"/>
      <c r="BV124" s="1062">
        <v>25.2</v>
      </c>
      <c r="BW124" s="1062"/>
      <c r="BX124" s="1062"/>
      <c r="BY124" s="1062"/>
      <c r="BZ124" s="1062"/>
      <c r="CA124" s="1062">
        <v>24</v>
      </c>
      <c r="CB124" s="1062"/>
      <c r="CC124" s="1062"/>
      <c r="CD124" s="1062"/>
      <c r="CE124" s="1062"/>
      <c r="CF124" s="1063"/>
      <c r="CG124" s="1064"/>
      <c r="CH124" s="1064"/>
      <c r="CI124" s="1064"/>
      <c r="CJ124" s="1065"/>
      <c r="CK124" s="1047"/>
      <c r="CL124" s="1047"/>
      <c r="CM124" s="1047"/>
      <c r="CN124" s="1047"/>
      <c r="CO124" s="1048"/>
      <c r="CP124" s="1054" t="s">
        <v>465</v>
      </c>
      <c r="CQ124" s="1055"/>
      <c r="CR124" s="1055"/>
      <c r="CS124" s="1055"/>
      <c r="CT124" s="1055"/>
      <c r="CU124" s="1055"/>
      <c r="CV124" s="1055"/>
      <c r="CW124" s="1055"/>
      <c r="CX124" s="1055"/>
      <c r="CY124" s="1055"/>
      <c r="CZ124" s="1055"/>
      <c r="DA124" s="1055"/>
      <c r="DB124" s="1055"/>
      <c r="DC124" s="1055"/>
      <c r="DD124" s="1055"/>
      <c r="DE124" s="1055"/>
      <c r="DF124" s="1056"/>
      <c r="DG124" s="1039" t="s">
        <v>121</v>
      </c>
      <c r="DH124" s="1018"/>
      <c r="DI124" s="1018"/>
      <c r="DJ124" s="1018"/>
      <c r="DK124" s="1019"/>
      <c r="DL124" s="1017" t="s">
        <v>121</v>
      </c>
      <c r="DM124" s="1018"/>
      <c r="DN124" s="1018"/>
      <c r="DO124" s="1018"/>
      <c r="DP124" s="1019"/>
      <c r="DQ124" s="1017" t="s">
        <v>121</v>
      </c>
      <c r="DR124" s="1018"/>
      <c r="DS124" s="1018"/>
      <c r="DT124" s="1018"/>
      <c r="DU124" s="1019"/>
      <c r="DV124" s="1020" t="s">
        <v>121</v>
      </c>
      <c r="DW124" s="1021"/>
      <c r="DX124" s="1021"/>
      <c r="DY124" s="1021"/>
      <c r="DZ124" s="1022"/>
    </row>
    <row r="125" spans="1:130" s="226" customFormat="1" ht="26.25" customHeight="1" x14ac:dyDescent="0.15">
      <c r="A125" s="1093"/>
      <c r="B125" s="980"/>
      <c r="C125" s="950" t="s">
        <v>452</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121</v>
      </c>
      <c r="AB125" s="993"/>
      <c r="AC125" s="993"/>
      <c r="AD125" s="993"/>
      <c r="AE125" s="994"/>
      <c r="AF125" s="995" t="s">
        <v>433</v>
      </c>
      <c r="AG125" s="993"/>
      <c r="AH125" s="993"/>
      <c r="AI125" s="993"/>
      <c r="AJ125" s="994"/>
      <c r="AK125" s="995" t="s">
        <v>121</v>
      </c>
      <c r="AL125" s="993"/>
      <c r="AM125" s="993"/>
      <c r="AN125" s="993"/>
      <c r="AO125" s="994"/>
      <c r="AP125" s="996" t="s">
        <v>121</v>
      </c>
      <c r="AQ125" s="997"/>
      <c r="AR125" s="997"/>
      <c r="AS125" s="997"/>
      <c r="AT125" s="998"/>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7" t="s">
        <v>466</v>
      </c>
      <c r="CL125" s="1042"/>
      <c r="CM125" s="1042"/>
      <c r="CN125" s="1042"/>
      <c r="CO125" s="1043"/>
      <c r="CP125" s="974" t="s">
        <v>467</v>
      </c>
      <c r="CQ125" s="923"/>
      <c r="CR125" s="923"/>
      <c r="CS125" s="923"/>
      <c r="CT125" s="923"/>
      <c r="CU125" s="923"/>
      <c r="CV125" s="923"/>
      <c r="CW125" s="923"/>
      <c r="CX125" s="923"/>
      <c r="CY125" s="923"/>
      <c r="CZ125" s="923"/>
      <c r="DA125" s="923"/>
      <c r="DB125" s="923"/>
      <c r="DC125" s="923"/>
      <c r="DD125" s="923"/>
      <c r="DE125" s="923"/>
      <c r="DF125" s="924"/>
      <c r="DG125" s="960" t="s">
        <v>121</v>
      </c>
      <c r="DH125" s="961"/>
      <c r="DI125" s="961"/>
      <c r="DJ125" s="961"/>
      <c r="DK125" s="961"/>
      <c r="DL125" s="961" t="s">
        <v>121</v>
      </c>
      <c r="DM125" s="961"/>
      <c r="DN125" s="961"/>
      <c r="DO125" s="961"/>
      <c r="DP125" s="961"/>
      <c r="DQ125" s="961" t="s">
        <v>121</v>
      </c>
      <c r="DR125" s="961"/>
      <c r="DS125" s="961"/>
      <c r="DT125" s="961"/>
      <c r="DU125" s="961"/>
      <c r="DV125" s="962" t="s">
        <v>121</v>
      </c>
      <c r="DW125" s="962"/>
      <c r="DX125" s="962"/>
      <c r="DY125" s="962"/>
      <c r="DZ125" s="963"/>
    </row>
    <row r="126" spans="1:130" s="226" customFormat="1" ht="26.25" customHeight="1" thickBot="1" x14ac:dyDescent="0.2">
      <c r="A126" s="1093"/>
      <c r="B126" s="980"/>
      <c r="C126" s="950" t="s">
        <v>454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121</v>
      </c>
      <c r="AB126" s="993"/>
      <c r="AC126" s="993"/>
      <c r="AD126" s="993"/>
      <c r="AE126" s="994"/>
      <c r="AF126" s="995" t="s">
        <v>121</v>
      </c>
      <c r="AG126" s="993"/>
      <c r="AH126" s="993"/>
      <c r="AI126" s="993"/>
      <c r="AJ126" s="994"/>
      <c r="AK126" s="995" t="s">
        <v>433</v>
      </c>
      <c r="AL126" s="993"/>
      <c r="AM126" s="993"/>
      <c r="AN126" s="993"/>
      <c r="AO126" s="994"/>
      <c r="AP126" s="996" t="s">
        <v>121</v>
      </c>
      <c r="AQ126" s="997"/>
      <c r="AR126" s="997"/>
      <c r="AS126" s="997"/>
      <c r="AT126" s="998"/>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8"/>
      <c r="CL126" s="1045"/>
      <c r="CM126" s="1045"/>
      <c r="CN126" s="1045"/>
      <c r="CO126" s="1046"/>
      <c r="CP126" s="983" t="s">
        <v>468</v>
      </c>
      <c r="CQ126" s="984"/>
      <c r="CR126" s="984"/>
      <c r="CS126" s="984"/>
      <c r="CT126" s="984"/>
      <c r="CU126" s="984"/>
      <c r="CV126" s="984"/>
      <c r="CW126" s="984"/>
      <c r="CX126" s="984"/>
      <c r="CY126" s="984"/>
      <c r="CZ126" s="984"/>
      <c r="DA126" s="984"/>
      <c r="DB126" s="984"/>
      <c r="DC126" s="984"/>
      <c r="DD126" s="984"/>
      <c r="DE126" s="984"/>
      <c r="DF126" s="985"/>
      <c r="DG126" s="953" t="s">
        <v>121</v>
      </c>
      <c r="DH126" s="954"/>
      <c r="DI126" s="954"/>
      <c r="DJ126" s="954"/>
      <c r="DK126" s="954"/>
      <c r="DL126" s="954" t="s">
        <v>433</v>
      </c>
      <c r="DM126" s="954"/>
      <c r="DN126" s="954"/>
      <c r="DO126" s="954"/>
      <c r="DP126" s="954"/>
      <c r="DQ126" s="954" t="s">
        <v>121</v>
      </c>
      <c r="DR126" s="954"/>
      <c r="DS126" s="954"/>
      <c r="DT126" s="954"/>
      <c r="DU126" s="954"/>
      <c r="DV126" s="955" t="s">
        <v>121</v>
      </c>
      <c r="DW126" s="955"/>
      <c r="DX126" s="955"/>
      <c r="DY126" s="955"/>
      <c r="DZ126" s="956"/>
    </row>
    <row r="127" spans="1:130" s="226" customFormat="1" ht="26.25" customHeight="1" x14ac:dyDescent="0.15">
      <c r="A127" s="1094"/>
      <c r="B127" s="982"/>
      <c r="C127" s="1036" t="s">
        <v>469</v>
      </c>
      <c r="D127" s="1037"/>
      <c r="E127" s="1037"/>
      <c r="F127" s="1037"/>
      <c r="G127" s="1037"/>
      <c r="H127" s="1037"/>
      <c r="I127" s="1037"/>
      <c r="J127" s="1037"/>
      <c r="K127" s="1037"/>
      <c r="L127" s="1037"/>
      <c r="M127" s="1037"/>
      <c r="N127" s="1037"/>
      <c r="O127" s="1037"/>
      <c r="P127" s="1037"/>
      <c r="Q127" s="1037"/>
      <c r="R127" s="1037"/>
      <c r="S127" s="1037"/>
      <c r="T127" s="1037"/>
      <c r="U127" s="1037"/>
      <c r="V127" s="1037"/>
      <c r="W127" s="1037"/>
      <c r="X127" s="1037"/>
      <c r="Y127" s="1037"/>
      <c r="Z127" s="1038"/>
      <c r="AA127" s="992" t="s">
        <v>433</v>
      </c>
      <c r="AB127" s="993"/>
      <c r="AC127" s="993"/>
      <c r="AD127" s="993"/>
      <c r="AE127" s="994"/>
      <c r="AF127" s="995" t="s">
        <v>121</v>
      </c>
      <c r="AG127" s="993"/>
      <c r="AH127" s="993"/>
      <c r="AI127" s="993"/>
      <c r="AJ127" s="994"/>
      <c r="AK127" s="995" t="s">
        <v>121</v>
      </c>
      <c r="AL127" s="993"/>
      <c r="AM127" s="993"/>
      <c r="AN127" s="993"/>
      <c r="AO127" s="994"/>
      <c r="AP127" s="996" t="s">
        <v>121</v>
      </c>
      <c r="AQ127" s="997"/>
      <c r="AR127" s="997"/>
      <c r="AS127" s="997"/>
      <c r="AT127" s="998"/>
      <c r="AU127" s="262"/>
      <c r="AV127" s="262"/>
      <c r="AW127" s="262"/>
      <c r="AX127" s="1066" t="s">
        <v>470</v>
      </c>
      <c r="AY127" s="1067"/>
      <c r="AZ127" s="1067"/>
      <c r="BA127" s="1067"/>
      <c r="BB127" s="1067"/>
      <c r="BC127" s="1067"/>
      <c r="BD127" s="1067"/>
      <c r="BE127" s="1068"/>
      <c r="BF127" s="1069" t="s">
        <v>471</v>
      </c>
      <c r="BG127" s="1067"/>
      <c r="BH127" s="1067"/>
      <c r="BI127" s="1067"/>
      <c r="BJ127" s="1067"/>
      <c r="BK127" s="1067"/>
      <c r="BL127" s="1068"/>
      <c r="BM127" s="1069" t="s">
        <v>472</v>
      </c>
      <c r="BN127" s="1067"/>
      <c r="BO127" s="1067"/>
      <c r="BP127" s="1067"/>
      <c r="BQ127" s="1067"/>
      <c r="BR127" s="1067"/>
      <c r="BS127" s="1068"/>
      <c r="BT127" s="1069" t="s">
        <v>473</v>
      </c>
      <c r="BU127" s="1067"/>
      <c r="BV127" s="1067"/>
      <c r="BW127" s="1067"/>
      <c r="BX127" s="1067"/>
      <c r="BY127" s="1067"/>
      <c r="BZ127" s="1091"/>
      <c r="CA127" s="262"/>
      <c r="CB127" s="262"/>
      <c r="CC127" s="262"/>
      <c r="CD127" s="263"/>
      <c r="CE127" s="263"/>
      <c r="CF127" s="263"/>
      <c r="CG127" s="260"/>
      <c r="CH127" s="260"/>
      <c r="CI127" s="260"/>
      <c r="CJ127" s="261"/>
      <c r="CK127" s="1058"/>
      <c r="CL127" s="1045"/>
      <c r="CM127" s="1045"/>
      <c r="CN127" s="1045"/>
      <c r="CO127" s="1046"/>
      <c r="CP127" s="983" t="s">
        <v>474</v>
      </c>
      <c r="CQ127" s="984"/>
      <c r="CR127" s="984"/>
      <c r="CS127" s="984"/>
      <c r="CT127" s="984"/>
      <c r="CU127" s="984"/>
      <c r="CV127" s="984"/>
      <c r="CW127" s="984"/>
      <c r="CX127" s="984"/>
      <c r="CY127" s="984"/>
      <c r="CZ127" s="984"/>
      <c r="DA127" s="984"/>
      <c r="DB127" s="984"/>
      <c r="DC127" s="984"/>
      <c r="DD127" s="984"/>
      <c r="DE127" s="984"/>
      <c r="DF127" s="985"/>
      <c r="DG127" s="953" t="s">
        <v>121</v>
      </c>
      <c r="DH127" s="954"/>
      <c r="DI127" s="954"/>
      <c r="DJ127" s="954"/>
      <c r="DK127" s="954"/>
      <c r="DL127" s="954" t="s">
        <v>433</v>
      </c>
      <c r="DM127" s="954"/>
      <c r="DN127" s="954"/>
      <c r="DO127" s="954"/>
      <c r="DP127" s="954"/>
      <c r="DQ127" s="954" t="s">
        <v>121</v>
      </c>
      <c r="DR127" s="954"/>
      <c r="DS127" s="954"/>
      <c r="DT127" s="954"/>
      <c r="DU127" s="954"/>
      <c r="DV127" s="955" t="s">
        <v>121</v>
      </c>
      <c r="DW127" s="955"/>
      <c r="DX127" s="955"/>
      <c r="DY127" s="955"/>
      <c r="DZ127" s="956"/>
    </row>
    <row r="128" spans="1:130" s="226" customFormat="1" ht="26.25" customHeight="1" thickBot="1" x14ac:dyDescent="0.2">
      <c r="A128" s="1077" t="s">
        <v>475</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476</v>
      </c>
      <c r="X128" s="1079"/>
      <c r="Y128" s="1079"/>
      <c r="Z128" s="1080"/>
      <c r="AA128" s="1081">
        <v>1691948</v>
      </c>
      <c r="AB128" s="1082"/>
      <c r="AC128" s="1082"/>
      <c r="AD128" s="1082"/>
      <c r="AE128" s="1083"/>
      <c r="AF128" s="1084">
        <v>1749348</v>
      </c>
      <c r="AG128" s="1082"/>
      <c r="AH128" s="1082"/>
      <c r="AI128" s="1082"/>
      <c r="AJ128" s="1083"/>
      <c r="AK128" s="1084">
        <v>1663479</v>
      </c>
      <c r="AL128" s="1082"/>
      <c r="AM128" s="1082"/>
      <c r="AN128" s="1082"/>
      <c r="AO128" s="1083"/>
      <c r="AP128" s="1085"/>
      <c r="AQ128" s="1086"/>
      <c r="AR128" s="1086"/>
      <c r="AS128" s="1086"/>
      <c r="AT128" s="1087"/>
      <c r="AU128" s="262"/>
      <c r="AV128" s="262"/>
      <c r="AW128" s="262"/>
      <c r="AX128" s="922" t="s">
        <v>477</v>
      </c>
      <c r="AY128" s="923"/>
      <c r="AZ128" s="923"/>
      <c r="BA128" s="923"/>
      <c r="BB128" s="923"/>
      <c r="BC128" s="923"/>
      <c r="BD128" s="923"/>
      <c r="BE128" s="924"/>
      <c r="BF128" s="1088" t="s">
        <v>433</v>
      </c>
      <c r="BG128" s="1089"/>
      <c r="BH128" s="1089"/>
      <c r="BI128" s="1089"/>
      <c r="BJ128" s="1089"/>
      <c r="BK128" s="1089"/>
      <c r="BL128" s="1090"/>
      <c r="BM128" s="1088">
        <v>11.53</v>
      </c>
      <c r="BN128" s="1089"/>
      <c r="BO128" s="1089"/>
      <c r="BP128" s="1089"/>
      <c r="BQ128" s="1089"/>
      <c r="BR128" s="1089"/>
      <c r="BS128" s="1090"/>
      <c r="BT128" s="1088">
        <v>20</v>
      </c>
      <c r="BU128" s="1089"/>
      <c r="BV128" s="1089"/>
      <c r="BW128" s="1089"/>
      <c r="BX128" s="1089"/>
      <c r="BY128" s="1089"/>
      <c r="BZ128" s="1113"/>
      <c r="CA128" s="263"/>
      <c r="CB128" s="263"/>
      <c r="CC128" s="263"/>
      <c r="CD128" s="263"/>
      <c r="CE128" s="263"/>
      <c r="CF128" s="263"/>
      <c r="CG128" s="260"/>
      <c r="CH128" s="260"/>
      <c r="CI128" s="260"/>
      <c r="CJ128" s="261"/>
      <c r="CK128" s="1059"/>
      <c r="CL128" s="1060"/>
      <c r="CM128" s="1060"/>
      <c r="CN128" s="1060"/>
      <c r="CO128" s="1061"/>
      <c r="CP128" s="1070" t="s">
        <v>478</v>
      </c>
      <c r="CQ128" s="1071"/>
      <c r="CR128" s="1071"/>
      <c r="CS128" s="1071"/>
      <c r="CT128" s="1071"/>
      <c r="CU128" s="1071"/>
      <c r="CV128" s="1071"/>
      <c r="CW128" s="1071"/>
      <c r="CX128" s="1071"/>
      <c r="CY128" s="1071"/>
      <c r="CZ128" s="1071"/>
      <c r="DA128" s="1071"/>
      <c r="DB128" s="1071"/>
      <c r="DC128" s="1071"/>
      <c r="DD128" s="1071"/>
      <c r="DE128" s="1071"/>
      <c r="DF128" s="1072"/>
      <c r="DG128" s="1073">
        <v>223</v>
      </c>
      <c r="DH128" s="1074"/>
      <c r="DI128" s="1074"/>
      <c r="DJ128" s="1074"/>
      <c r="DK128" s="1074"/>
      <c r="DL128" s="1074">
        <v>133</v>
      </c>
      <c r="DM128" s="1074"/>
      <c r="DN128" s="1074"/>
      <c r="DO128" s="1074"/>
      <c r="DP128" s="1074"/>
      <c r="DQ128" s="1074">
        <v>284</v>
      </c>
      <c r="DR128" s="1074"/>
      <c r="DS128" s="1074"/>
      <c r="DT128" s="1074"/>
      <c r="DU128" s="1074"/>
      <c r="DV128" s="1075">
        <v>0</v>
      </c>
      <c r="DW128" s="1075"/>
      <c r="DX128" s="1075"/>
      <c r="DY128" s="1075"/>
      <c r="DZ128" s="1076"/>
    </row>
    <row r="129" spans="1:131" s="226" customFormat="1" ht="26.25" customHeight="1" x14ac:dyDescent="0.15">
      <c r="A129" s="964" t="s">
        <v>100</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7" t="s">
        <v>479</v>
      </c>
      <c r="X129" s="1108"/>
      <c r="Y129" s="1108"/>
      <c r="Z129" s="1109"/>
      <c r="AA129" s="992">
        <v>36919980</v>
      </c>
      <c r="AB129" s="993"/>
      <c r="AC129" s="993"/>
      <c r="AD129" s="993"/>
      <c r="AE129" s="994"/>
      <c r="AF129" s="995">
        <v>37263739</v>
      </c>
      <c r="AG129" s="993"/>
      <c r="AH129" s="993"/>
      <c r="AI129" s="993"/>
      <c r="AJ129" s="994"/>
      <c r="AK129" s="995">
        <v>37568451</v>
      </c>
      <c r="AL129" s="993"/>
      <c r="AM129" s="993"/>
      <c r="AN129" s="993"/>
      <c r="AO129" s="994"/>
      <c r="AP129" s="1110"/>
      <c r="AQ129" s="1111"/>
      <c r="AR129" s="1111"/>
      <c r="AS129" s="1111"/>
      <c r="AT129" s="1112"/>
      <c r="AU129" s="264"/>
      <c r="AV129" s="264"/>
      <c r="AW129" s="264"/>
      <c r="AX129" s="1101" t="s">
        <v>480</v>
      </c>
      <c r="AY129" s="984"/>
      <c r="AZ129" s="984"/>
      <c r="BA129" s="984"/>
      <c r="BB129" s="984"/>
      <c r="BC129" s="984"/>
      <c r="BD129" s="984"/>
      <c r="BE129" s="985"/>
      <c r="BF129" s="1102" t="s">
        <v>121</v>
      </c>
      <c r="BG129" s="1103"/>
      <c r="BH129" s="1103"/>
      <c r="BI129" s="1103"/>
      <c r="BJ129" s="1103"/>
      <c r="BK129" s="1103"/>
      <c r="BL129" s="1104"/>
      <c r="BM129" s="1102">
        <v>16.53</v>
      </c>
      <c r="BN129" s="1103"/>
      <c r="BO129" s="1103"/>
      <c r="BP129" s="1103"/>
      <c r="BQ129" s="1103"/>
      <c r="BR129" s="1103"/>
      <c r="BS129" s="1104"/>
      <c r="BT129" s="1102">
        <v>30</v>
      </c>
      <c r="BU129" s="1105"/>
      <c r="BV129" s="1105"/>
      <c r="BW129" s="1105"/>
      <c r="BX129" s="1105"/>
      <c r="BY129" s="1105"/>
      <c r="BZ129" s="1106"/>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4" t="s">
        <v>481</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7" t="s">
        <v>482</v>
      </c>
      <c r="X130" s="1108"/>
      <c r="Y130" s="1108"/>
      <c r="Z130" s="1109"/>
      <c r="AA130" s="992">
        <v>3758624</v>
      </c>
      <c r="AB130" s="993"/>
      <c r="AC130" s="993"/>
      <c r="AD130" s="993"/>
      <c r="AE130" s="994"/>
      <c r="AF130" s="995">
        <v>3882126</v>
      </c>
      <c r="AG130" s="993"/>
      <c r="AH130" s="993"/>
      <c r="AI130" s="993"/>
      <c r="AJ130" s="994"/>
      <c r="AK130" s="995">
        <v>3817585</v>
      </c>
      <c r="AL130" s="993"/>
      <c r="AM130" s="993"/>
      <c r="AN130" s="993"/>
      <c r="AO130" s="994"/>
      <c r="AP130" s="1110"/>
      <c r="AQ130" s="1111"/>
      <c r="AR130" s="1111"/>
      <c r="AS130" s="1111"/>
      <c r="AT130" s="1112"/>
      <c r="AU130" s="264"/>
      <c r="AV130" s="264"/>
      <c r="AW130" s="264"/>
      <c r="AX130" s="1101" t="s">
        <v>483</v>
      </c>
      <c r="AY130" s="984"/>
      <c r="AZ130" s="984"/>
      <c r="BA130" s="984"/>
      <c r="BB130" s="984"/>
      <c r="BC130" s="984"/>
      <c r="BD130" s="984"/>
      <c r="BE130" s="985"/>
      <c r="BF130" s="1138">
        <v>4.4000000000000004</v>
      </c>
      <c r="BG130" s="1139"/>
      <c r="BH130" s="1139"/>
      <c r="BI130" s="1139"/>
      <c r="BJ130" s="1139"/>
      <c r="BK130" s="1139"/>
      <c r="BL130" s="1140"/>
      <c r="BM130" s="1138">
        <v>25</v>
      </c>
      <c r="BN130" s="1139"/>
      <c r="BO130" s="1139"/>
      <c r="BP130" s="1139"/>
      <c r="BQ130" s="1139"/>
      <c r="BR130" s="1139"/>
      <c r="BS130" s="1140"/>
      <c r="BT130" s="1138">
        <v>35</v>
      </c>
      <c r="BU130" s="1141"/>
      <c r="BV130" s="1141"/>
      <c r="BW130" s="1141"/>
      <c r="BX130" s="1141"/>
      <c r="BY130" s="1141"/>
      <c r="BZ130" s="1142"/>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3"/>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5" t="s">
        <v>484</v>
      </c>
      <c r="X131" s="1146"/>
      <c r="Y131" s="1146"/>
      <c r="Z131" s="1147"/>
      <c r="AA131" s="1039">
        <v>33161356</v>
      </c>
      <c r="AB131" s="1018"/>
      <c r="AC131" s="1018"/>
      <c r="AD131" s="1018"/>
      <c r="AE131" s="1019"/>
      <c r="AF131" s="1017">
        <v>33381613</v>
      </c>
      <c r="AG131" s="1018"/>
      <c r="AH131" s="1018"/>
      <c r="AI131" s="1018"/>
      <c r="AJ131" s="1019"/>
      <c r="AK131" s="1017">
        <v>33750866</v>
      </c>
      <c r="AL131" s="1018"/>
      <c r="AM131" s="1018"/>
      <c r="AN131" s="1018"/>
      <c r="AO131" s="1019"/>
      <c r="AP131" s="1148"/>
      <c r="AQ131" s="1149"/>
      <c r="AR131" s="1149"/>
      <c r="AS131" s="1149"/>
      <c r="AT131" s="1150"/>
      <c r="AU131" s="264"/>
      <c r="AV131" s="264"/>
      <c r="AW131" s="264"/>
      <c r="AX131" s="1120" t="s">
        <v>485</v>
      </c>
      <c r="AY131" s="1071"/>
      <c r="AZ131" s="1071"/>
      <c r="BA131" s="1071"/>
      <c r="BB131" s="1071"/>
      <c r="BC131" s="1071"/>
      <c r="BD131" s="1071"/>
      <c r="BE131" s="1072"/>
      <c r="BF131" s="1121">
        <v>24</v>
      </c>
      <c r="BG131" s="1122"/>
      <c r="BH131" s="1122"/>
      <c r="BI131" s="1122"/>
      <c r="BJ131" s="1122"/>
      <c r="BK131" s="1122"/>
      <c r="BL131" s="1123"/>
      <c r="BM131" s="1121">
        <v>350</v>
      </c>
      <c r="BN131" s="1122"/>
      <c r="BO131" s="1122"/>
      <c r="BP131" s="1122"/>
      <c r="BQ131" s="1122"/>
      <c r="BR131" s="1122"/>
      <c r="BS131" s="1123"/>
      <c r="BT131" s="1124"/>
      <c r="BU131" s="1125"/>
      <c r="BV131" s="1125"/>
      <c r="BW131" s="1125"/>
      <c r="BX131" s="1125"/>
      <c r="BY131" s="1125"/>
      <c r="BZ131" s="1126"/>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7" t="s">
        <v>486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487</v>
      </c>
      <c r="W132" s="1131"/>
      <c r="X132" s="1131"/>
      <c r="Y132" s="1131"/>
      <c r="Z132" s="1132"/>
      <c r="AA132" s="1133">
        <v>4.632685028</v>
      </c>
      <c r="AB132" s="1134"/>
      <c r="AC132" s="1134"/>
      <c r="AD132" s="1134"/>
      <c r="AE132" s="1135"/>
      <c r="AF132" s="1136">
        <v>4.4910801640000004</v>
      </c>
      <c r="AG132" s="1134"/>
      <c r="AH132" s="1134"/>
      <c r="AI132" s="1134"/>
      <c r="AJ132" s="1135"/>
      <c r="AK132" s="1136">
        <v>4.2651053750000001</v>
      </c>
      <c r="AL132" s="1134"/>
      <c r="AM132" s="1134"/>
      <c r="AN132" s="1134"/>
      <c r="AO132" s="1135"/>
      <c r="AP132" s="1033"/>
      <c r="AQ132" s="1034"/>
      <c r="AR132" s="1034"/>
      <c r="AS132" s="1034"/>
      <c r="AT132" s="1137"/>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14" t="s">
        <v>488</v>
      </c>
      <c r="W133" s="1114"/>
      <c r="X133" s="1114"/>
      <c r="Y133" s="1114"/>
      <c r="Z133" s="1115"/>
      <c r="AA133" s="1116">
        <v>4</v>
      </c>
      <c r="AB133" s="1117"/>
      <c r="AC133" s="1117"/>
      <c r="AD133" s="1117"/>
      <c r="AE133" s="1118"/>
      <c r="AF133" s="1116">
        <v>4</v>
      </c>
      <c r="AG133" s="1117"/>
      <c r="AH133" s="1117"/>
      <c r="AI133" s="1117"/>
      <c r="AJ133" s="1118"/>
      <c r="AK133" s="1116">
        <v>4.4000000000000004</v>
      </c>
      <c r="AL133" s="1117"/>
      <c r="AM133" s="1117"/>
      <c r="AN133" s="1117"/>
      <c r="AO133" s="1118"/>
      <c r="AP133" s="1063"/>
      <c r="AQ133" s="1064"/>
      <c r="AR133" s="1064"/>
      <c r="AS133" s="1064"/>
      <c r="AT133" s="1119"/>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pEPr7b7LftNZe3/UNBwBTXOlm+BcGTU1/fJYsXfBKaR7jGcqoZCPNMssqRmwjzU1vjtcG7evz+ZGWaGZqC5uBA==" saltValue="ToG9Ahraxa13j0R3YLY7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7"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aAl9ewC4x0yYKvk4JhnyAhvfhgIl8b0/ScINQoH1Q43bhGxVKXWjNowSMrlD/523GFRUGCRdO8PSQIbDkzsyw==" saltValue="FjaXSwiftgXl+b9okxZH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28"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d3ZazhaHP/dyLC3a5EILxm6u9SoVrNVn60xah9/qkQZmP0GDc1ZbRsU6CQuhZUsMUnZTPjuWfAv7ZfXvLHLWw==" saltValue="8k6w3ZbQ/Zwte+mcLsryZ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6" t="s">
        <v>497</v>
      </c>
      <c r="AL9" s="1157"/>
      <c r="AM9" s="1157"/>
      <c r="AN9" s="1158"/>
      <c r="AO9" s="292">
        <v>11059923</v>
      </c>
      <c r="AP9" s="292">
        <v>48407</v>
      </c>
      <c r="AQ9" s="293">
        <v>56117</v>
      </c>
      <c r="AR9" s="294">
        <v>-13.7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6" t="s">
        <v>498</v>
      </c>
      <c r="AL10" s="1157"/>
      <c r="AM10" s="1157"/>
      <c r="AN10" s="1158"/>
      <c r="AO10" s="295">
        <v>483558</v>
      </c>
      <c r="AP10" s="295">
        <v>2116</v>
      </c>
      <c r="AQ10" s="296">
        <v>3759</v>
      </c>
      <c r="AR10" s="297">
        <v>-43.7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6" t="s">
        <v>499</v>
      </c>
      <c r="AL11" s="1157"/>
      <c r="AM11" s="1157"/>
      <c r="AN11" s="1158"/>
      <c r="AO11" s="295">
        <v>50885</v>
      </c>
      <c r="AP11" s="295">
        <v>223</v>
      </c>
      <c r="AQ11" s="296">
        <v>1477</v>
      </c>
      <c r="AR11" s="297">
        <v>-84.9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6" t="s">
        <v>500</v>
      </c>
      <c r="AL12" s="1157"/>
      <c r="AM12" s="1157"/>
      <c r="AN12" s="1158"/>
      <c r="AO12" s="295" t="s">
        <v>501</v>
      </c>
      <c r="AP12" s="295" t="s">
        <v>501</v>
      </c>
      <c r="AQ12" s="296">
        <v>889</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6" t="s">
        <v>502</v>
      </c>
      <c r="AL13" s="1157"/>
      <c r="AM13" s="1157"/>
      <c r="AN13" s="1158"/>
      <c r="AO13" s="295" t="s">
        <v>501</v>
      </c>
      <c r="AP13" s="295" t="s">
        <v>501</v>
      </c>
      <c r="AQ13" s="296">
        <v>18</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6" t="s">
        <v>503</v>
      </c>
      <c r="AL14" s="1157"/>
      <c r="AM14" s="1157"/>
      <c r="AN14" s="1158"/>
      <c r="AO14" s="295">
        <v>491551</v>
      </c>
      <c r="AP14" s="295">
        <v>2151</v>
      </c>
      <c r="AQ14" s="296">
        <v>2517</v>
      </c>
      <c r="AR14" s="297">
        <v>-14.5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6" t="s">
        <v>504</v>
      </c>
      <c r="AL15" s="1157"/>
      <c r="AM15" s="1157"/>
      <c r="AN15" s="1158"/>
      <c r="AO15" s="295">
        <v>386271</v>
      </c>
      <c r="AP15" s="295">
        <v>1691</v>
      </c>
      <c r="AQ15" s="296">
        <v>1398</v>
      </c>
      <c r="AR15" s="297">
        <v>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9" t="s">
        <v>505</v>
      </c>
      <c r="AL16" s="1160"/>
      <c r="AM16" s="1160"/>
      <c r="AN16" s="1161"/>
      <c r="AO16" s="295">
        <v>-924088</v>
      </c>
      <c r="AP16" s="295">
        <v>-4045</v>
      </c>
      <c r="AQ16" s="296">
        <v>-4107</v>
      </c>
      <c r="AR16" s="297">
        <v>-1.5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9" t="s">
        <v>180</v>
      </c>
      <c r="AL17" s="1160"/>
      <c r="AM17" s="1160"/>
      <c r="AN17" s="1161"/>
      <c r="AO17" s="295">
        <v>11548100</v>
      </c>
      <c r="AP17" s="295">
        <v>50543</v>
      </c>
      <c r="AQ17" s="296">
        <v>62068</v>
      </c>
      <c r="AR17" s="297">
        <v>-18.600000000000001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1" t="s">
        <v>510</v>
      </c>
      <c r="AL21" s="1152"/>
      <c r="AM21" s="1152"/>
      <c r="AN21" s="1153"/>
      <c r="AO21" s="307">
        <v>5.67</v>
      </c>
      <c r="AP21" s="308">
        <v>6.06</v>
      </c>
      <c r="AQ21" s="309">
        <v>-0.39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1" t="s">
        <v>511</v>
      </c>
      <c r="AL22" s="1152"/>
      <c r="AM22" s="1152"/>
      <c r="AN22" s="1153"/>
      <c r="AO22" s="312">
        <v>103.5</v>
      </c>
      <c r="AP22" s="313">
        <v>100.6</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7" t="s">
        <v>516</v>
      </c>
      <c r="AL32" s="1168"/>
      <c r="AM32" s="1168"/>
      <c r="AN32" s="1169"/>
      <c r="AO32" s="322">
        <v>6447548</v>
      </c>
      <c r="AP32" s="322">
        <v>28219</v>
      </c>
      <c r="AQ32" s="323">
        <v>26789</v>
      </c>
      <c r="AR32" s="324">
        <v>5.3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7" t="s">
        <v>517</v>
      </c>
      <c r="AL33" s="1168"/>
      <c r="AM33" s="1168"/>
      <c r="AN33" s="1169"/>
      <c r="AO33" s="322" t="s">
        <v>501</v>
      </c>
      <c r="AP33" s="322" t="s">
        <v>501</v>
      </c>
      <c r="AQ33" s="323">
        <v>12</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7" t="s">
        <v>518</v>
      </c>
      <c r="AL34" s="1168"/>
      <c r="AM34" s="1168"/>
      <c r="AN34" s="1169"/>
      <c r="AO34" s="322" t="s">
        <v>501</v>
      </c>
      <c r="AP34" s="322" t="s">
        <v>501</v>
      </c>
      <c r="AQ34" s="323">
        <v>31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7" t="s">
        <v>519</v>
      </c>
      <c r="AL35" s="1168"/>
      <c r="AM35" s="1168"/>
      <c r="AN35" s="1169"/>
      <c r="AO35" s="322">
        <v>472784</v>
      </c>
      <c r="AP35" s="322">
        <v>2069</v>
      </c>
      <c r="AQ35" s="323">
        <v>6601</v>
      </c>
      <c r="AR35" s="324">
        <v>-68.7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7" t="s">
        <v>520</v>
      </c>
      <c r="AL36" s="1168"/>
      <c r="AM36" s="1168"/>
      <c r="AN36" s="1169"/>
      <c r="AO36" s="322" t="s">
        <v>501</v>
      </c>
      <c r="AP36" s="322" t="s">
        <v>501</v>
      </c>
      <c r="AQ36" s="323">
        <v>691</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7" t="s">
        <v>521</v>
      </c>
      <c r="AL37" s="1168"/>
      <c r="AM37" s="1168"/>
      <c r="AN37" s="1169"/>
      <c r="AO37" s="322" t="s">
        <v>501</v>
      </c>
      <c r="AP37" s="322" t="s">
        <v>501</v>
      </c>
      <c r="AQ37" s="323">
        <v>1718</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0" t="s">
        <v>522</v>
      </c>
      <c r="AL38" s="1171"/>
      <c r="AM38" s="1171"/>
      <c r="AN38" s="1172"/>
      <c r="AO38" s="325">
        <v>242</v>
      </c>
      <c r="AP38" s="325">
        <v>1</v>
      </c>
      <c r="AQ38" s="326">
        <v>1</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0" t="s">
        <v>523</v>
      </c>
      <c r="AL39" s="1171"/>
      <c r="AM39" s="1171"/>
      <c r="AN39" s="1172"/>
      <c r="AO39" s="322">
        <v>-1663479</v>
      </c>
      <c r="AP39" s="322">
        <v>-7281</v>
      </c>
      <c r="AQ39" s="323">
        <v>-7529</v>
      </c>
      <c r="AR39" s="324">
        <v>-3.3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7" t="s">
        <v>524</v>
      </c>
      <c r="AL40" s="1168"/>
      <c r="AM40" s="1168"/>
      <c r="AN40" s="1169"/>
      <c r="AO40" s="322">
        <v>-3817585</v>
      </c>
      <c r="AP40" s="322">
        <v>-16709</v>
      </c>
      <c r="AQ40" s="323">
        <v>-22018</v>
      </c>
      <c r="AR40" s="324">
        <v>-24.1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3" t="s">
        <v>294</v>
      </c>
      <c r="AL41" s="1174"/>
      <c r="AM41" s="1174"/>
      <c r="AN41" s="1175"/>
      <c r="AO41" s="322">
        <v>1439510</v>
      </c>
      <c r="AP41" s="322">
        <v>6300</v>
      </c>
      <c r="AQ41" s="323">
        <v>6294</v>
      </c>
      <c r="AR41" s="324">
        <v>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2" t="s">
        <v>492</v>
      </c>
      <c r="AN49" s="1164" t="s">
        <v>528</v>
      </c>
      <c r="AO49" s="1165"/>
      <c r="AP49" s="1165"/>
      <c r="AQ49" s="1165"/>
      <c r="AR49" s="116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3"/>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6995604</v>
      </c>
      <c r="AN51" s="344">
        <v>30662</v>
      </c>
      <c r="AO51" s="345">
        <v>-15.1</v>
      </c>
      <c r="AP51" s="346">
        <v>43141</v>
      </c>
      <c r="AQ51" s="347">
        <v>9.4</v>
      </c>
      <c r="AR51" s="348">
        <v>-24.5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4984578</v>
      </c>
      <c r="AN52" s="352">
        <v>21847</v>
      </c>
      <c r="AO52" s="353">
        <v>5.2</v>
      </c>
      <c r="AP52" s="354">
        <v>21887</v>
      </c>
      <c r="AQ52" s="355">
        <v>-2.4</v>
      </c>
      <c r="AR52" s="356">
        <v>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5279722</v>
      </c>
      <c r="AN53" s="344">
        <v>23167</v>
      </c>
      <c r="AO53" s="345">
        <v>-24.4</v>
      </c>
      <c r="AP53" s="346">
        <v>45117</v>
      </c>
      <c r="AQ53" s="347">
        <v>4.5999999999999996</v>
      </c>
      <c r="AR53" s="348">
        <v>-29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4140626</v>
      </c>
      <c r="AN54" s="352">
        <v>18169</v>
      </c>
      <c r="AO54" s="353">
        <v>-16.8</v>
      </c>
      <c r="AP54" s="354">
        <v>25589</v>
      </c>
      <c r="AQ54" s="355">
        <v>16.899999999999999</v>
      </c>
      <c r="AR54" s="356">
        <v>-33.700000000000003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6690509</v>
      </c>
      <c r="AN55" s="344">
        <v>29359</v>
      </c>
      <c r="AO55" s="345">
        <v>26.7</v>
      </c>
      <c r="AP55" s="346">
        <v>39951</v>
      </c>
      <c r="AQ55" s="347">
        <v>-11.5</v>
      </c>
      <c r="AR55" s="348">
        <v>38.200000000000003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5051405</v>
      </c>
      <c r="AN56" s="352">
        <v>22166</v>
      </c>
      <c r="AO56" s="353">
        <v>22</v>
      </c>
      <c r="AP56" s="354">
        <v>22555</v>
      </c>
      <c r="AQ56" s="355">
        <v>-11.9</v>
      </c>
      <c r="AR56" s="356">
        <v>33.9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6757438</v>
      </c>
      <c r="AN57" s="344">
        <v>29626</v>
      </c>
      <c r="AO57" s="345">
        <v>0.9</v>
      </c>
      <c r="AP57" s="346">
        <v>39893</v>
      </c>
      <c r="AQ57" s="347">
        <v>-0.1</v>
      </c>
      <c r="AR57" s="348">
        <v>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5724935</v>
      </c>
      <c r="AN58" s="352">
        <v>25099</v>
      </c>
      <c r="AO58" s="353">
        <v>13.2</v>
      </c>
      <c r="AP58" s="354">
        <v>26170</v>
      </c>
      <c r="AQ58" s="355">
        <v>16</v>
      </c>
      <c r="AR58" s="356">
        <v>-2.8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7241269</v>
      </c>
      <c r="AN59" s="344">
        <v>31693</v>
      </c>
      <c r="AO59" s="345">
        <v>7</v>
      </c>
      <c r="AP59" s="346">
        <v>41080</v>
      </c>
      <c r="AQ59" s="347">
        <v>3</v>
      </c>
      <c r="AR59" s="348">
        <v>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5889591</v>
      </c>
      <c r="AN60" s="352">
        <v>25777</v>
      </c>
      <c r="AO60" s="353">
        <v>2.7</v>
      </c>
      <c r="AP60" s="354">
        <v>27265</v>
      </c>
      <c r="AQ60" s="355">
        <v>4.2</v>
      </c>
      <c r="AR60" s="356">
        <v>-1.5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6592908</v>
      </c>
      <c r="AN61" s="359">
        <v>28901</v>
      </c>
      <c r="AO61" s="360">
        <v>-1</v>
      </c>
      <c r="AP61" s="361">
        <v>41836</v>
      </c>
      <c r="AQ61" s="362">
        <v>1.1000000000000001</v>
      </c>
      <c r="AR61" s="348">
        <v>-2.1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5158227</v>
      </c>
      <c r="AN62" s="352">
        <v>22612</v>
      </c>
      <c r="AO62" s="353">
        <v>5.3</v>
      </c>
      <c r="AP62" s="354">
        <v>24693</v>
      </c>
      <c r="AQ62" s="355">
        <v>4.5999999999999996</v>
      </c>
      <c r="AR62" s="356">
        <v>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lYu8/1d6eKKCtek1Oovs8LW1vC7uzOve8oDTsD49dfws9m0pD+MpNzYyFx+6NJLVEJMLTe9Cnw0hZZvvKeomQ==" saltValue="ltWCeSe0KeKIOky0dx1j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H84FnyXkNUqpsu0kQ6grGQc9abRwL+s329NnvTWmrv103PIpZNqA9m+We8V3nUzu2x2O8xMCSMdyFU82hCgWA==" saltValue="wkU0ugixvsPMKKh4ViNL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DaIzfPDFsGWE1Ki+X1wECB2Eyk3WECYemze63nAfoTukNMyY443izcdO7P6HhRiH4rtkUjtKxwzS/nUscxuIQ==" saltValue="vACHmhoBs94uLOJGzeXG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6" t="s">
        <v>3</v>
      </c>
      <c r="D47" s="1176"/>
      <c r="E47" s="1177"/>
      <c r="F47" s="11">
        <v>10.33</v>
      </c>
      <c r="G47" s="12">
        <v>11.27</v>
      </c>
      <c r="H47" s="12">
        <v>10.55</v>
      </c>
      <c r="I47" s="12">
        <v>10.46</v>
      </c>
      <c r="J47" s="13">
        <v>10.38</v>
      </c>
    </row>
    <row r="48" spans="2:10" ht="57.75" customHeight="1" x14ac:dyDescent="0.15">
      <c r="B48" s="14"/>
      <c r="C48" s="1178" t="s">
        <v>4</v>
      </c>
      <c r="D48" s="1178"/>
      <c r="E48" s="1179"/>
      <c r="F48" s="15">
        <v>5.68</v>
      </c>
      <c r="G48" s="16">
        <v>5.74</v>
      </c>
      <c r="H48" s="16">
        <v>6.83</v>
      </c>
      <c r="I48" s="16">
        <v>5.54</v>
      </c>
      <c r="J48" s="17">
        <v>5.23</v>
      </c>
    </row>
    <row r="49" spans="2:10" ht="57.75" customHeight="1" thickBot="1" x14ac:dyDescent="0.2">
      <c r="B49" s="18"/>
      <c r="C49" s="1180" t="s">
        <v>5</v>
      </c>
      <c r="D49" s="1180"/>
      <c r="E49" s="1181"/>
      <c r="F49" s="19">
        <v>0.9</v>
      </c>
      <c r="G49" s="20">
        <v>0.87</v>
      </c>
      <c r="H49" s="20">
        <v>0.61</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h/SVCmv3kJhfVD/0jcxIzMYwvlTu7rc/KlLTyAmYjpfB+uOgXWA8w5Tke9LFpQmhzfCBuT+jAkcK2Vtbnb8Xw==" saltValue="hAnKXa9AnE2hIWv9X09k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32034榎幸治</cp:lastModifiedBy>
  <cp:lastPrinted>2019-03-20T01:55:23Z</cp:lastPrinted>
  <dcterms:created xsi:type="dcterms:W3CDTF">2019-02-14T02:03:28Z</dcterms:created>
  <dcterms:modified xsi:type="dcterms:W3CDTF">2019-10-17T12:21:04Z</dcterms:modified>
  <cp:category/>
</cp:coreProperties>
</file>