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E/ibcv7/8IVksoEs733RuU+mpqx7n7qUtucR10tmby8OQZ3mrloHyuirzMSb0Id+q5jasW/4yDwGx8mrz13I4g==" workbookSaltValue="r/4F/7r7uVV4MuuOihmFhg=="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I10" i="4"/>
  <c r="B10" i="4"/>
  <c r="AL8" i="4"/>
  <c r="P8" i="4"/>
  <c r="I8" i="4"/>
  <c r="C10" i="5" l="1"/>
  <c r="E10" i="5"/>
  <c r="B10" i="5"/>
</calcChain>
</file>

<file path=xl/sharedStrings.xml><?xml version="1.0" encoding="utf-8"?>
<sst xmlns="http://schemas.openxmlformats.org/spreadsheetml/2006/main" count="251" uniqueCount="126">
  <si>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</si>
  <si>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</si>
  <si>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</si>
  <si>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</si>
  <si>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</si>
  <si>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</si>
  <si>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</si>
  <si>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</si>
  <si>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</si>
  <si>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</si>
  <si>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</si>
  <si>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</si>
  <si>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</si>
  <si>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</si>
  <si>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</si>
  <si>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</si>
  <si>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</si>
  <si>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</si>
  <si>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</si>
  <si>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</si>
  <si>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</si>
  <si>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</si>
  <si>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</si>
  <si>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</si>
  <si>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</si>
  <si>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</si>
  <si>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</si>
  <si>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</si>
  <si>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</si>
  <si>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</si>
  <si>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</si>
  <si>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</si>
  <si>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</si>
  <si>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</si>
  <si>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</si>
  <si>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</si>
  <si>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</si>
  <si>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</si>
  <si>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</si>
  <si>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</si>
  <si>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</si>
  <si>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</si>
  <si>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</si>
  <si>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</si>
  <si>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</si>
  <si>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</si>
  <si>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</si>
  <si>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</si>
  <si>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</si>
  <si>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</si>
  <si>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</si>
  <si>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</si>
  <si>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</si>
  <si>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</si>
  <si>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</si>
  <si>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</si>
  <si>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</si>
  <si>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</si>
  <si>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</si>
  <si>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</si>
  <si>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</si>
  <si>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</si>
  <si>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</si>
  <si>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</si>
  <si>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</si>
  <si>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</si>
  <si>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</si>
  <si>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</si>
  <si>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</si>
  <si>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</si>
  <si>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</si>
  <si>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</si>
  <si>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</si>
  <si>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</si>
  <si>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</si>
  <si>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</si>
  <si>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</si>
  <si>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</si>
  <si>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</si>
  <si>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</si>
  <si>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</si>
  <si>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</si>
  <si>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</si>
  <si>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</si>
  <si>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</si>
  <si>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</si>
  <si>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</si>
  <si>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</si>
  <si>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</si>
  <si>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</si>
  <si>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</si>
  <si>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</si>
  <si>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</si>
  <si>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</si>
  <si>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</si>
  <si>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</si>
  <si>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</si>
  <si>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</si>
  <si>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</si>
  <si>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</si>
  <si>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</si>
  <si>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</si>
  <si>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</si>
  <si>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</si>
  <si>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</si>
  <si>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</si>
  <si>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</si>
  <si>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</si>
  <si>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</si>
  <si>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</si>
  <si>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鳩山町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</si>
  <si>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</si>
  <si>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</si>
  <si>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</si>
  <si>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</si>
  <si>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</si>
  <si>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</si>
  <si>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</si>
  <si>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</si>
  <si>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</si>
  <si>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</si>
  <si>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</si>
  <si>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</si>
  <si>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平成19年度から町設置型の浄化槽整備に取り組んでおり、浄化槽の耐用年数を考慮すると、突発的な事故等が発生しない限り、大きな心配はないものと考えています。
　なお、年1回の法定検査、年4回の保守点検、及び年1回の清掃業務の適切実施により、浄化槽の性能を維持するとともに、効率的な運転にも繋がっていくものと判断しています。</t>
    <phoneticPr fontId="4"/>
  </si>
  <si>
    <t>　全体として平成28年度に比べ、やや数値の減少が見られるものの、例年と比較し大きな増減は無く、前年と同様の分析となりました。
　町が主体となり責任ある整備（工事）及び適切な維持・管理を行うことが浄化槽の長寿命化にも繋がるものと考えています。
　経年劣化等を踏まえ、更なる適切管理を実践するため、維持・管理費の改定を検討するとともに、浄化槽会計の健全化を基本に積極的な整備にも努めていく必要があると考えています。</t>
    <rPh sb="1" eb="3">
      <t>ゼンタイ</t>
    </rPh>
    <rPh sb="6" eb="8">
      <t>ヘイセイ</t>
    </rPh>
    <rPh sb="10" eb="12">
      <t>ネンド</t>
    </rPh>
    <rPh sb="13" eb="14">
      <t>クラ</t>
    </rPh>
    <rPh sb="18" eb="20">
      <t>スウチ</t>
    </rPh>
    <rPh sb="21" eb="23">
      <t>ゲンショウ</t>
    </rPh>
    <rPh sb="24" eb="25">
      <t>ミ</t>
    </rPh>
    <rPh sb="32" eb="34">
      <t>レイネン</t>
    </rPh>
    <rPh sb="35" eb="37">
      <t>ヒカク</t>
    </rPh>
    <rPh sb="38" eb="39">
      <t>オオ</t>
    </rPh>
    <rPh sb="41" eb="43">
      <t>ゾウゲン</t>
    </rPh>
    <rPh sb="44" eb="45">
      <t>ナ</t>
    </rPh>
    <rPh sb="47" eb="49">
      <t>ゼンネン</t>
    </rPh>
    <rPh sb="50" eb="52">
      <t>ドウヨウ</t>
    </rPh>
    <rPh sb="53" eb="55">
      <t>ブンセキ</t>
    </rPh>
    <rPh sb="81" eb="82">
      <t>オヨ</t>
    </rPh>
    <rPh sb="83" eb="85">
      <t>テキセツ</t>
    </rPh>
    <rPh sb="92" eb="93">
      <t>オコナ</t>
    </rPh>
    <rPh sb="113" eb="114">
      <t>カンガ</t>
    </rPh>
    <phoneticPr fontId="4"/>
  </si>
  <si>
    <t>①平成28年度に比べ値は減少していますが、収益的収支比率は水道料金の徴収にあわせた使用料の徴収等といった安定的な収益性を見込むための体制等により、100％を超えていることから、会計そのものは安定していると判断しています。今後も経費削減に努め健全な運営を実践していく必要があると考えています。
④平成29年度ではやや減少していますが、近年では平均を上回っている状況にあります。なお、町の財政状況により借り入れがなければ浄化槽整備そのものが困難になるといった課題は昨年に続き残っております。
⑤平成29年度まで経費回収率は100％には至っていませんが、類似団体平均を上回っています。なお、水道料金の徴収にあわせた浄化槽使用料の徴収業務を締結していることから、安定的な使用料徴収が図られているものと判断しています。
⑥汚水処理原価は受益者本人が清掃及び収集運搬料を負担していただくことになっています。類似団体平均を下回っているため、前年に引き続き効率的かつ効果的な処理が行われているものと判断しています。
⑦施設利用率は施設の持つ汚水処理能力を100％として、どの程度使われているかを示しているため、類似団体平均を下回っていることから問題はありません。
⑧水洗化率は類似団体平均を上回っていますが、引き続き、単独処理浄化槽から合併処理浄化槽への転換を推進し、生活排水の適切処理を進めていく必要があると考えています。</t>
    <rPh sb="1" eb="3">
      <t>ヘイセイ</t>
    </rPh>
    <rPh sb="5" eb="7">
      <t>ネンド</t>
    </rPh>
    <rPh sb="8" eb="9">
      <t>クラ</t>
    </rPh>
    <rPh sb="10" eb="11">
      <t>アタイ</t>
    </rPh>
    <rPh sb="12" eb="14">
      <t>ゲンショウ</t>
    </rPh>
    <rPh sb="21" eb="24">
      <t>シュウエキテキ</t>
    </rPh>
    <rPh sb="24" eb="26">
      <t>シュウシ</t>
    </rPh>
    <rPh sb="26" eb="28">
      <t>ヒリツ</t>
    </rPh>
    <rPh sb="29" eb="31">
      <t>スイドウ</t>
    </rPh>
    <rPh sb="31" eb="33">
      <t>リョウキン</t>
    </rPh>
    <rPh sb="34" eb="36">
      <t>チョウシュウ</t>
    </rPh>
    <rPh sb="41" eb="44">
      <t>シヨウリョウ</t>
    </rPh>
    <rPh sb="45" eb="47">
      <t>チョウシュウ</t>
    </rPh>
    <rPh sb="47" eb="48">
      <t>ナド</t>
    </rPh>
    <rPh sb="52" eb="55">
      <t>アンテイテキ</t>
    </rPh>
    <rPh sb="56" eb="58">
      <t>シュウエキ</t>
    </rPh>
    <rPh sb="58" eb="59">
      <t>セイ</t>
    </rPh>
    <rPh sb="60" eb="62">
      <t>ミコ</t>
    </rPh>
    <rPh sb="66" eb="68">
      <t>タイセイ</t>
    </rPh>
    <rPh sb="68" eb="69">
      <t>ナド</t>
    </rPh>
    <rPh sb="78" eb="79">
      <t>コ</t>
    </rPh>
    <rPh sb="88" eb="90">
      <t>カイケイ</t>
    </rPh>
    <rPh sb="95" eb="97">
      <t>アンテイ</t>
    </rPh>
    <rPh sb="102" eb="104">
      <t>ハンダン</t>
    </rPh>
    <rPh sb="110" eb="112">
      <t>コンゴ</t>
    </rPh>
    <rPh sb="113" eb="115">
      <t>ケイヒ</t>
    </rPh>
    <rPh sb="115" eb="117">
      <t>サクゲン</t>
    </rPh>
    <rPh sb="118" eb="119">
      <t>ツト</t>
    </rPh>
    <rPh sb="120" eb="122">
      <t>ケンゼン</t>
    </rPh>
    <rPh sb="123" eb="125">
      <t>ウンエイ</t>
    </rPh>
    <rPh sb="126" eb="128">
      <t>ジッセン</t>
    </rPh>
    <rPh sb="132" eb="134">
      <t>ヒツヨウ</t>
    </rPh>
    <rPh sb="138" eb="139">
      <t>カンガ</t>
    </rPh>
    <rPh sb="147" eb="149">
      <t>ヘイセイ</t>
    </rPh>
    <rPh sb="151" eb="153">
      <t>ネンド</t>
    </rPh>
    <rPh sb="157" eb="159">
      <t>ゲンショウ</t>
    </rPh>
    <rPh sb="170" eb="172">
      <t>ヘイキン</t>
    </rPh>
    <rPh sb="230" eb="232">
      <t>サクネン</t>
    </rPh>
    <rPh sb="233" eb="234">
      <t>ツヅ</t>
    </rPh>
    <rPh sb="245" eb="247">
      <t>ヘイセイ</t>
    </rPh>
    <rPh sb="249" eb="251">
      <t>ネンド</t>
    </rPh>
    <rPh sb="265" eb="266">
      <t>イタ</t>
    </rPh>
    <rPh sb="274" eb="276">
      <t>ルイジ</t>
    </rPh>
    <rPh sb="276" eb="278">
      <t>ダンタイ</t>
    </rPh>
    <rPh sb="278" eb="280">
      <t>ヘイキン</t>
    </rPh>
    <rPh sb="281" eb="283">
      <t>ウワマワ</t>
    </rPh>
    <rPh sb="292" eb="294">
      <t>スイドウ</t>
    </rPh>
    <rPh sb="294" eb="296">
      <t>リョウキン</t>
    </rPh>
    <rPh sb="297" eb="299">
      <t>チョウシュウ</t>
    </rPh>
    <rPh sb="304" eb="307">
      <t>ジョウカソウ</t>
    </rPh>
    <rPh sb="307" eb="309">
      <t>シヨウ</t>
    </rPh>
    <rPh sb="309" eb="310">
      <t>リョウ</t>
    </rPh>
    <rPh sb="311" eb="313">
      <t>チョウシュウ</t>
    </rPh>
    <rPh sb="313" eb="315">
      <t>ギョウム</t>
    </rPh>
    <rPh sb="316" eb="318">
      <t>テイケツ</t>
    </rPh>
    <rPh sb="327" eb="330">
      <t>アンテイテキ</t>
    </rPh>
    <rPh sb="337" eb="338">
      <t>ハカ</t>
    </rPh>
    <rPh sb="356" eb="358">
      <t>オスイ</t>
    </rPh>
    <rPh sb="358" eb="360">
      <t>ショリ</t>
    </rPh>
    <rPh sb="360" eb="362">
      <t>ゲンカ</t>
    </rPh>
    <rPh sb="363" eb="366">
      <t>ジュエキシャ</t>
    </rPh>
    <rPh sb="366" eb="368">
      <t>ホンニン</t>
    </rPh>
    <rPh sb="369" eb="371">
      <t>セイソウ</t>
    </rPh>
    <rPh sb="371" eb="372">
      <t>オヨ</t>
    </rPh>
    <rPh sb="373" eb="375">
      <t>シュウシュウ</t>
    </rPh>
    <rPh sb="375" eb="377">
      <t>ウンパン</t>
    </rPh>
    <rPh sb="377" eb="378">
      <t>リョウ</t>
    </rPh>
    <rPh sb="379" eb="381">
      <t>フタン</t>
    </rPh>
    <rPh sb="397" eb="399">
      <t>ルイジ</t>
    </rPh>
    <rPh sb="399" eb="401">
      <t>ダンタイ</t>
    </rPh>
    <rPh sb="401" eb="403">
      <t>ヘイキン</t>
    </rPh>
    <rPh sb="404" eb="406">
      <t>シタマワ</t>
    </rPh>
    <rPh sb="413" eb="415">
      <t>ゼンネン</t>
    </rPh>
    <rPh sb="416" eb="417">
      <t>ヒ</t>
    </rPh>
    <rPh sb="418" eb="419">
      <t>ツヅ</t>
    </rPh>
    <rPh sb="420" eb="423">
      <t>コウリツテキ</t>
    </rPh>
    <rPh sb="425" eb="428">
      <t>コウカテキ</t>
    </rPh>
    <rPh sb="429" eb="431">
      <t>ショリ</t>
    </rPh>
    <rPh sb="432" eb="433">
      <t>オコナ</t>
    </rPh>
    <rPh sb="441" eb="443">
      <t>ハンダン</t>
    </rPh>
    <rPh sb="451" eb="453">
      <t>シセツ</t>
    </rPh>
    <rPh sb="453" eb="456">
      <t>リヨウリツ</t>
    </rPh>
    <rPh sb="457" eb="459">
      <t>シセツ</t>
    </rPh>
    <rPh sb="460" eb="461">
      <t>モ</t>
    </rPh>
    <rPh sb="462" eb="464">
      <t>オスイ</t>
    </rPh>
    <rPh sb="464" eb="466">
      <t>ショリ</t>
    </rPh>
    <rPh sb="466" eb="468">
      <t>ノウリョク</t>
    </rPh>
    <rPh sb="479" eb="481">
      <t>テイド</t>
    </rPh>
    <rPh sb="481" eb="482">
      <t>ツカ</t>
    </rPh>
    <rPh sb="489" eb="490">
      <t>シメ</t>
    </rPh>
    <rPh sb="504" eb="506">
      <t>シタマワ</t>
    </rPh>
    <rPh sb="514" eb="516">
      <t>モンダイ</t>
    </rPh>
    <rPh sb="525" eb="528">
      <t>スイセンカ</t>
    </rPh>
    <rPh sb="528" eb="529">
      <t>リツ</t>
    </rPh>
    <rPh sb="530" eb="532">
      <t>ルイジ</t>
    </rPh>
    <rPh sb="532" eb="534">
      <t>ダンタイ</t>
    </rPh>
    <rPh sb="534" eb="536">
      <t>ヘイキン</t>
    </rPh>
    <rPh sb="537" eb="539">
      <t>ウワマワ</t>
    </rPh>
    <rPh sb="546" eb="547">
      <t>ヒ</t>
    </rPh>
    <rPh sb="548" eb="549">
      <t>ツヅ</t>
    </rPh>
    <rPh sb="551" eb="553">
      <t>タンドク</t>
    </rPh>
    <rPh sb="553" eb="555">
      <t>ショリ</t>
    </rPh>
    <rPh sb="555" eb="558">
      <t>ジョウカソウ</t>
    </rPh>
    <rPh sb="560" eb="562">
      <t>ガッペイ</t>
    </rPh>
    <rPh sb="562" eb="564">
      <t>ショリ</t>
    </rPh>
    <rPh sb="564" eb="567">
      <t>ジョウカソウ</t>
    </rPh>
    <rPh sb="569" eb="571">
      <t>テンカン</t>
    </rPh>
    <rPh sb="572" eb="574">
      <t>スイシン</t>
    </rPh>
    <rPh sb="576" eb="578">
      <t>セイカツ</t>
    </rPh>
    <rPh sb="578" eb="580">
      <t>ハイスイ</t>
    </rPh>
    <rPh sb="581" eb="583">
      <t>テキセツ</t>
    </rPh>
    <rPh sb="583" eb="585">
      <t>ショリ</t>
    </rPh>
    <rPh sb="586" eb="587">
      <t>スス</t>
    </rPh>
    <rPh sb="591" eb="593">
      <t>ヒツヨウ</t>
    </rPh>
    <rPh sb="597" eb="598">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</si>
</sst>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C24-48CC-A273-275E8C395644}"/>
            </c:ext>
          </c:extLst>
        </c:ser>
        <c:dLbls>
          <c:showLegendKey val="0"/>
          <c:showVal val="0"/>
          <c:showCatName val="0"/>
          <c:showSerName val="0"/>
          <c:showPercent val="0"/>
          <c:showBubbleSize val="0"/>
        </c:dLbls>
        <c:gapWidth val="150"/>
        <c:axId val="46766336"/>
        <c:axId val="46784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DC24-48CC-A273-275E8C395644}"/>
            </c:ext>
          </c:extLst>
        </c:ser>
        <c:dLbls>
          <c:showLegendKey val="0"/>
          <c:showVal val="0"/>
          <c:showCatName val="0"/>
          <c:showSerName val="0"/>
          <c:showPercent val="0"/>
          <c:showBubbleSize val="0"/>
        </c:dLbls>
        <c:marker val="1"/>
        <c:smooth val="0"/>
        <c:axId val="46766336"/>
        <c:axId val="46784896"/>
      </c:lineChart>
      <c:dateAx>
        <c:axId val="46766336"/>
        <c:scaling>
          <c:orientation val="minMax"/>
        </c:scaling>
        <c:delete val="1"/>
        <c:axPos val="b"/>
        <c:numFmt formatCode="ge" sourceLinked="1"/>
        <c:majorTickMark val="none"/>
        <c:minorTickMark val="none"/>
        <c:tickLblPos val="none"/>
        <c:crossAx val="46784896"/>
        <c:crosses val="autoZero"/>
        <c:auto val="1"/>
        <c:lblOffset val="100"/>
        <c:baseTimeUnit val="years"/>
      </c:dateAx>
      <c:valAx>
        <c:axId val="4678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6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48.97</c:v>
                </c:pt>
                <c:pt idx="1">
                  <c:v>51.42</c:v>
                </c:pt>
                <c:pt idx="2">
                  <c:v>51.08</c:v>
                </c:pt>
                <c:pt idx="3">
                  <c:v>51.82</c:v>
                </c:pt>
                <c:pt idx="4">
                  <c:v>53.49</c:v>
                </c:pt>
              </c:numCache>
            </c:numRef>
          </c:val>
          <c:extLst xmlns:c16r2="http://schemas.microsoft.com/office/drawing/2015/06/chart">
            <c:ext xmlns:c16="http://schemas.microsoft.com/office/drawing/2014/chart" uri="{C3380CC4-5D6E-409C-BE32-E72D297353CC}">
              <c16:uniqueId val="{00000000-06FF-424C-AF31-6F9EEEE2C6E4}"/>
            </c:ext>
          </c:extLst>
        </c:ser>
        <c:dLbls>
          <c:showLegendKey val="0"/>
          <c:showVal val="0"/>
          <c:showCatName val="0"/>
          <c:showSerName val="0"/>
          <c:showPercent val="0"/>
          <c:showBubbleSize val="0"/>
        </c:dLbls>
        <c:gapWidth val="150"/>
        <c:axId val="47223168"/>
        <c:axId val="47225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61.55</c:v>
                </c:pt>
                <c:pt idx="4">
                  <c:v>57.22</c:v>
                </c:pt>
              </c:numCache>
            </c:numRef>
          </c:val>
          <c:smooth val="0"/>
          <c:extLst xmlns:c16r2="http://schemas.microsoft.com/office/drawing/2015/06/chart">
            <c:ext xmlns:c16="http://schemas.microsoft.com/office/drawing/2014/chart" uri="{C3380CC4-5D6E-409C-BE32-E72D297353CC}">
              <c16:uniqueId val="{00000001-06FF-424C-AF31-6F9EEEE2C6E4}"/>
            </c:ext>
          </c:extLst>
        </c:ser>
        <c:dLbls>
          <c:showLegendKey val="0"/>
          <c:showVal val="0"/>
          <c:showCatName val="0"/>
          <c:showSerName val="0"/>
          <c:showPercent val="0"/>
          <c:showBubbleSize val="0"/>
        </c:dLbls>
        <c:marker val="1"/>
        <c:smooth val="0"/>
        <c:axId val="47223168"/>
        <c:axId val="47225088"/>
      </c:lineChart>
      <c:dateAx>
        <c:axId val="47223168"/>
        <c:scaling>
          <c:orientation val="minMax"/>
        </c:scaling>
        <c:delete val="1"/>
        <c:axPos val="b"/>
        <c:numFmt formatCode="ge" sourceLinked="1"/>
        <c:majorTickMark val="none"/>
        <c:minorTickMark val="none"/>
        <c:tickLblPos val="none"/>
        <c:crossAx val="47225088"/>
        <c:crosses val="autoZero"/>
        <c:auto val="1"/>
        <c:lblOffset val="100"/>
        <c:baseTimeUnit val="years"/>
      </c:dateAx>
      <c:valAx>
        <c:axId val="4722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2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757D-4836-9341-94BDBD25BB68}"/>
            </c:ext>
          </c:extLst>
        </c:ser>
        <c:dLbls>
          <c:showLegendKey val="0"/>
          <c:showVal val="0"/>
          <c:showCatName val="0"/>
          <c:showSerName val="0"/>
          <c:showPercent val="0"/>
          <c:showBubbleSize val="0"/>
        </c:dLbls>
        <c:gapWidth val="150"/>
        <c:axId val="47410176"/>
        <c:axId val="47416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67.489999999999995</c:v>
                </c:pt>
                <c:pt idx="4">
                  <c:v>67.290000000000006</c:v>
                </c:pt>
              </c:numCache>
            </c:numRef>
          </c:val>
          <c:smooth val="0"/>
          <c:extLst xmlns:c16r2="http://schemas.microsoft.com/office/drawing/2015/06/chart">
            <c:ext xmlns:c16="http://schemas.microsoft.com/office/drawing/2014/chart" uri="{C3380CC4-5D6E-409C-BE32-E72D297353CC}">
              <c16:uniqueId val="{00000001-757D-4836-9341-94BDBD25BB68}"/>
            </c:ext>
          </c:extLst>
        </c:ser>
        <c:dLbls>
          <c:showLegendKey val="0"/>
          <c:showVal val="0"/>
          <c:showCatName val="0"/>
          <c:showSerName val="0"/>
          <c:showPercent val="0"/>
          <c:showBubbleSize val="0"/>
        </c:dLbls>
        <c:marker val="1"/>
        <c:smooth val="0"/>
        <c:axId val="47410176"/>
        <c:axId val="47416448"/>
      </c:lineChart>
      <c:dateAx>
        <c:axId val="47410176"/>
        <c:scaling>
          <c:orientation val="minMax"/>
        </c:scaling>
        <c:delete val="1"/>
        <c:axPos val="b"/>
        <c:numFmt formatCode="ge" sourceLinked="1"/>
        <c:majorTickMark val="none"/>
        <c:minorTickMark val="none"/>
        <c:tickLblPos val="none"/>
        <c:crossAx val="47416448"/>
        <c:crosses val="autoZero"/>
        <c:auto val="1"/>
        <c:lblOffset val="100"/>
        <c:baseTimeUnit val="years"/>
      </c:dateAx>
      <c:valAx>
        <c:axId val="4741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1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102.71</c:v>
                </c:pt>
                <c:pt idx="1">
                  <c:v>102.12</c:v>
                </c:pt>
                <c:pt idx="2">
                  <c:v>104.42</c:v>
                </c:pt>
                <c:pt idx="3">
                  <c:v>104.28</c:v>
                </c:pt>
                <c:pt idx="4">
                  <c:v>101.52</c:v>
                </c:pt>
              </c:numCache>
            </c:numRef>
          </c:val>
          <c:extLst xmlns:c16r2="http://schemas.microsoft.com/office/drawing/2015/06/chart">
            <c:ext xmlns:c16="http://schemas.microsoft.com/office/drawing/2014/chart" uri="{C3380CC4-5D6E-409C-BE32-E72D297353CC}">
              <c16:uniqueId val="{00000000-DD7A-4452-8A46-D458DF6B8038}"/>
            </c:ext>
          </c:extLst>
        </c:ser>
        <c:dLbls>
          <c:showLegendKey val="0"/>
          <c:showVal val="0"/>
          <c:showCatName val="0"/>
          <c:showSerName val="0"/>
          <c:showPercent val="0"/>
          <c:showBubbleSize val="0"/>
        </c:dLbls>
        <c:gapWidth val="150"/>
        <c:axId val="101591680"/>
        <c:axId val="101597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D7A-4452-8A46-D458DF6B8038}"/>
            </c:ext>
          </c:extLst>
        </c:ser>
        <c:dLbls>
          <c:showLegendKey val="0"/>
          <c:showVal val="0"/>
          <c:showCatName val="0"/>
          <c:showSerName val="0"/>
          <c:showPercent val="0"/>
          <c:showBubbleSize val="0"/>
        </c:dLbls>
        <c:marker val="1"/>
        <c:smooth val="0"/>
        <c:axId val="101591680"/>
        <c:axId val="101597952"/>
      </c:lineChart>
      <c:dateAx>
        <c:axId val="101591680"/>
        <c:scaling>
          <c:orientation val="minMax"/>
        </c:scaling>
        <c:delete val="1"/>
        <c:axPos val="b"/>
        <c:numFmt formatCode="ge" sourceLinked="1"/>
        <c:majorTickMark val="none"/>
        <c:minorTickMark val="none"/>
        <c:tickLblPos val="none"/>
        <c:crossAx val="101597952"/>
        <c:crosses val="autoZero"/>
        <c:auto val="1"/>
        <c:lblOffset val="100"/>
        <c:baseTimeUnit val="years"/>
      </c:dateAx>
      <c:valAx>
        <c:axId val="10159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9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859-4EAA-A671-7E6F27C9205E}"/>
            </c:ext>
          </c:extLst>
        </c:ser>
        <c:dLbls>
          <c:showLegendKey val="0"/>
          <c:showVal val="0"/>
          <c:showCatName val="0"/>
          <c:showSerName val="0"/>
          <c:showPercent val="0"/>
          <c:showBubbleSize val="0"/>
        </c:dLbls>
        <c:gapWidth val="150"/>
        <c:axId val="46668800"/>
        <c:axId val="4669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859-4EAA-A671-7E6F27C9205E}"/>
            </c:ext>
          </c:extLst>
        </c:ser>
        <c:dLbls>
          <c:showLegendKey val="0"/>
          <c:showVal val="0"/>
          <c:showCatName val="0"/>
          <c:showSerName val="0"/>
          <c:showPercent val="0"/>
          <c:showBubbleSize val="0"/>
        </c:dLbls>
        <c:marker val="1"/>
        <c:smooth val="0"/>
        <c:axId val="46668800"/>
        <c:axId val="46699648"/>
      </c:lineChart>
      <c:dateAx>
        <c:axId val="46668800"/>
        <c:scaling>
          <c:orientation val="minMax"/>
        </c:scaling>
        <c:delete val="1"/>
        <c:axPos val="b"/>
        <c:numFmt formatCode="ge" sourceLinked="1"/>
        <c:majorTickMark val="none"/>
        <c:minorTickMark val="none"/>
        <c:tickLblPos val="none"/>
        <c:crossAx val="46699648"/>
        <c:crosses val="autoZero"/>
        <c:auto val="1"/>
        <c:lblOffset val="100"/>
        <c:baseTimeUnit val="years"/>
      </c:dateAx>
      <c:valAx>
        <c:axId val="4669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66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82B-4BAB-BD37-3B4050C3A3E9}"/>
            </c:ext>
          </c:extLst>
        </c:ser>
        <c:dLbls>
          <c:showLegendKey val="0"/>
          <c:showVal val="0"/>
          <c:showCatName val="0"/>
          <c:showSerName val="0"/>
          <c:showPercent val="0"/>
          <c:showBubbleSize val="0"/>
        </c:dLbls>
        <c:gapWidth val="150"/>
        <c:axId val="46726528"/>
        <c:axId val="4699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82B-4BAB-BD37-3B4050C3A3E9}"/>
            </c:ext>
          </c:extLst>
        </c:ser>
        <c:dLbls>
          <c:showLegendKey val="0"/>
          <c:showVal val="0"/>
          <c:showCatName val="0"/>
          <c:showSerName val="0"/>
          <c:showPercent val="0"/>
          <c:showBubbleSize val="0"/>
        </c:dLbls>
        <c:marker val="1"/>
        <c:smooth val="0"/>
        <c:axId val="46726528"/>
        <c:axId val="46994944"/>
      </c:lineChart>
      <c:dateAx>
        <c:axId val="46726528"/>
        <c:scaling>
          <c:orientation val="minMax"/>
        </c:scaling>
        <c:delete val="1"/>
        <c:axPos val="b"/>
        <c:numFmt formatCode="ge" sourceLinked="1"/>
        <c:majorTickMark val="none"/>
        <c:minorTickMark val="none"/>
        <c:tickLblPos val="none"/>
        <c:crossAx val="46994944"/>
        <c:crosses val="autoZero"/>
        <c:auto val="1"/>
        <c:lblOffset val="100"/>
        <c:baseTimeUnit val="years"/>
      </c:dateAx>
      <c:valAx>
        <c:axId val="4699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2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769-4069-A537-EAE8035B09A2}"/>
            </c:ext>
          </c:extLst>
        </c:ser>
        <c:dLbls>
          <c:showLegendKey val="0"/>
          <c:showVal val="0"/>
          <c:showCatName val="0"/>
          <c:showSerName val="0"/>
          <c:showPercent val="0"/>
          <c:showBubbleSize val="0"/>
        </c:dLbls>
        <c:gapWidth val="150"/>
        <c:axId val="47052672"/>
        <c:axId val="4705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769-4069-A537-EAE8035B09A2}"/>
            </c:ext>
          </c:extLst>
        </c:ser>
        <c:dLbls>
          <c:showLegendKey val="0"/>
          <c:showVal val="0"/>
          <c:showCatName val="0"/>
          <c:showSerName val="0"/>
          <c:showPercent val="0"/>
          <c:showBubbleSize val="0"/>
        </c:dLbls>
        <c:marker val="1"/>
        <c:smooth val="0"/>
        <c:axId val="47052672"/>
        <c:axId val="47054848"/>
      </c:lineChart>
      <c:dateAx>
        <c:axId val="47052672"/>
        <c:scaling>
          <c:orientation val="minMax"/>
        </c:scaling>
        <c:delete val="1"/>
        <c:axPos val="b"/>
        <c:numFmt formatCode="ge" sourceLinked="1"/>
        <c:majorTickMark val="none"/>
        <c:minorTickMark val="none"/>
        <c:tickLblPos val="none"/>
        <c:crossAx val="47054848"/>
        <c:crosses val="autoZero"/>
        <c:auto val="1"/>
        <c:lblOffset val="100"/>
        <c:baseTimeUnit val="years"/>
      </c:dateAx>
      <c:valAx>
        <c:axId val="4705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5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448-47AE-BEC9-4FCB30FF1E0B}"/>
            </c:ext>
          </c:extLst>
        </c:ser>
        <c:dLbls>
          <c:showLegendKey val="0"/>
          <c:showVal val="0"/>
          <c:showCatName val="0"/>
          <c:showSerName val="0"/>
          <c:showPercent val="0"/>
          <c:showBubbleSize val="0"/>
        </c:dLbls>
        <c:gapWidth val="150"/>
        <c:axId val="47082112"/>
        <c:axId val="4708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448-47AE-BEC9-4FCB30FF1E0B}"/>
            </c:ext>
          </c:extLst>
        </c:ser>
        <c:dLbls>
          <c:showLegendKey val="0"/>
          <c:showVal val="0"/>
          <c:showCatName val="0"/>
          <c:showSerName val="0"/>
          <c:showPercent val="0"/>
          <c:showBubbleSize val="0"/>
        </c:dLbls>
        <c:marker val="1"/>
        <c:smooth val="0"/>
        <c:axId val="47082112"/>
        <c:axId val="47088384"/>
      </c:lineChart>
      <c:dateAx>
        <c:axId val="47082112"/>
        <c:scaling>
          <c:orientation val="minMax"/>
        </c:scaling>
        <c:delete val="1"/>
        <c:axPos val="b"/>
        <c:numFmt formatCode="ge" sourceLinked="1"/>
        <c:majorTickMark val="none"/>
        <c:minorTickMark val="none"/>
        <c:tickLblPos val="none"/>
        <c:crossAx val="47088384"/>
        <c:crosses val="autoZero"/>
        <c:auto val="1"/>
        <c:lblOffset val="100"/>
        <c:baseTimeUnit val="years"/>
      </c:dateAx>
      <c:valAx>
        <c:axId val="4708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8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formatCode="#,##0.00;&quot;△&quot;#,##0.00">
                  <c:v>0</c:v>
                </c:pt>
                <c:pt idx="1">
                  <c:v>275.45</c:v>
                </c:pt>
                <c:pt idx="2">
                  <c:v>424.75</c:v>
                </c:pt>
                <c:pt idx="3">
                  <c:v>433.5</c:v>
                </c:pt>
                <c:pt idx="4">
                  <c:v>417.56</c:v>
                </c:pt>
              </c:numCache>
            </c:numRef>
          </c:val>
          <c:extLst xmlns:c16r2="http://schemas.microsoft.com/office/drawing/2015/06/chart">
            <c:ext xmlns:c16="http://schemas.microsoft.com/office/drawing/2014/chart" uri="{C3380CC4-5D6E-409C-BE32-E72D297353CC}">
              <c16:uniqueId val="{00000000-4634-4C1E-88F9-336AD09B58A2}"/>
            </c:ext>
          </c:extLst>
        </c:ser>
        <c:dLbls>
          <c:showLegendKey val="0"/>
          <c:showVal val="0"/>
          <c:showCatName val="0"/>
          <c:showSerName val="0"/>
          <c:showPercent val="0"/>
          <c:showBubbleSize val="0"/>
        </c:dLbls>
        <c:gapWidth val="150"/>
        <c:axId val="47131648"/>
        <c:axId val="47137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413.5</c:v>
                </c:pt>
                <c:pt idx="4">
                  <c:v>407.42</c:v>
                </c:pt>
              </c:numCache>
            </c:numRef>
          </c:val>
          <c:smooth val="0"/>
          <c:extLst xmlns:c16r2="http://schemas.microsoft.com/office/drawing/2015/06/chart">
            <c:ext xmlns:c16="http://schemas.microsoft.com/office/drawing/2014/chart" uri="{C3380CC4-5D6E-409C-BE32-E72D297353CC}">
              <c16:uniqueId val="{00000001-4634-4C1E-88F9-336AD09B58A2}"/>
            </c:ext>
          </c:extLst>
        </c:ser>
        <c:dLbls>
          <c:showLegendKey val="0"/>
          <c:showVal val="0"/>
          <c:showCatName val="0"/>
          <c:showSerName val="0"/>
          <c:showPercent val="0"/>
          <c:showBubbleSize val="0"/>
        </c:dLbls>
        <c:marker val="1"/>
        <c:smooth val="0"/>
        <c:axId val="47131648"/>
        <c:axId val="47137920"/>
      </c:lineChart>
      <c:dateAx>
        <c:axId val="47131648"/>
        <c:scaling>
          <c:orientation val="minMax"/>
        </c:scaling>
        <c:delete val="1"/>
        <c:axPos val="b"/>
        <c:numFmt formatCode="ge" sourceLinked="1"/>
        <c:majorTickMark val="none"/>
        <c:minorTickMark val="none"/>
        <c:tickLblPos val="none"/>
        <c:crossAx val="47137920"/>
        <c:crosses val="autoZero"/>
        <c:auto val="1"/>
        <c:lblOffset val="100"/>
        <c:baseTimeUnit val="years"/>
      </c:dateAx>
      <c:valAx>
        <c:axId val="4713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13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89.81</c:v>
                </c:pt>
                <c:pt idx="1">
                  <c:v>79.61</c:v>
                </c:pt>
                <c:pt idx="2">
                  <c:v>81.12</c:v>
                </c:pt>
                <c:pt idx="3">
                  <c:v>77.959999999999994</c:v>
                </c:pt>
                <c:pt idx="4">
                  <c:v>76.19</c:v>
                </c:pt>
              </c:numCache>
            </c:numRef>
          </c:val>
          <c:extLst xmlns:c16r2="http://schemas.microsoft.com/office/drawing/2015/06/chart">
            <c:ext xmlns:c16="http://schemas.microsoft.com/office/drawing/2014/chart" uri="{C3380CC4-5D6E-409C-BE32-E72D297353CC}">
              <c16:uniqueId val="{00000000-2A51-4C3D-AA81-56294109F98B}"/>
            </c:ext>
          </c:extLst>
        </c:ser>
        <c:dLbls>
          <c:showLegendKey val="0"/>
          <c:showVal val="0"/>
          <c:showCatName val="0"/>
          <c:showSerName val="0"/>
          <c:showPercent val="0"/>
          <c:showBubbleSize val="0"/>
        </c:dLbls>
        <c:gapWidth val="150"/>
        <c:axId val="47148416"/>
        <c:axId val="47171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55.84</c:v>
                </c:pt>
                <c:pt idx="4">
                  <c:v>57.08</c:v>
                </c:pt>
              </c:numCache>
            </c:numRef>
          </c:val>
          <c:smooth val="0"/>
          <c:extLst xmlns:c16r2="http://schemas.microsoft.com/office/drawing/2015/06/chart">
            <c:ext xmlns:c16="http://schemas.microsoft.com/office/drawing/2014/chart" uri="{C3380CC4-5D6E-409C-BE32-E72D297353CC}">
              <c16:uniqueId val="{00000001-2A51-4C3D-AA81-56294109F98B}"/>
            </c:ext>
          </c:extLst>
        </c:ser>
        <c:dLbls>
          <c:showLegendKey val="0"/>
          <c:showVal val="0"/>
          <c:showCatName val="0"/>
          <c:showSerName val="0"/>
          <c:showPercent val="0"/>
          <c:showBubbleSize val="0"/>
        </c:dLbls>
        <c:marker val="1"/>
        <c:smooth val="0"/>
        <c:axId val="47148416"/>
        <c:axId val="47171072"/>
      </c:lineChart>
      <c:dateAx>
        <c:axId val="47148416"/>
        <c:scaling>
          <c:orientation val="minMax"/>
        </c:scaling>
        <c:delete val="1"/>
        <c:axPos val="b"/>
        <c:numFmt formatCode="ge" sourceLinked="1"/>
        <c:majorTickMark val="none"/>
        <c:minorTickMark val="none"/>
        <c:tickLblPos val="none"/>
        <c:crossAx val="47171072"/>
        <c:crosses val="autoZero"/>
        <c:auto val="1"/>
        <c:lblOffset val="100"/>
        <c:baseTimeUnit val="years"/>
      </c:dateAx>
      <c:valAx>
        <c:axId val="4717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14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88.77</c:v>
                </c:pt>
                <c:pt idx="1">
                  <c:v>118.11</c:v>
                </c:pt>
                <c:pt idx="2">
                  <c:v>124.36</c:v>
                </c:pt>
                <c:pt idx="3">
                  <c:v>123.98</c:v>
                </c:pt>
                <c:pt idx="4">
                  <c:v>128.4</c:v>
                </c:pt>
              </c:numCache>
            </c:numRef>
          </c:val>
          <c:extLst xmlns:c16r2="http://schemas.microsoft.com/office/drawing/2015/06/chart">
            <c:ext xmlns:c16="http://schemas.microsoft.com/office/drawing/2014/chart" uri="{C3380CC4-5D6E-409C-BE32-E72D297353CC}">
              <c16:uniqueId val="{00000000-2CB7-411E-B467-8A8000155D85}"/>
            </c:ext>
          </c:extLst>
        </c:ser>
        <c:dLbls>
          <c:showLegendKey val="0"/>
          <c:showVal val="0"/>
          <c:showCatName val="0"/>
          <c:showSerName val="0"/>
          <c:showPercent val="0"/>
          <c:showBubbleSize val="0"/>
        </c:dLbls>
        <c:gapWidth val="150"/>
        <c:axId val="47198208"/>
        <c:axId val="4720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287.57</c:v>
                </c:pt>
                <c:pt idx="4">
                  <c:v>286.86</c:v>
                </c:pt>
              </c:numCache>
            </c:numRef>
          </c:val>
          <c:smooth val="0"/>
          <c:extLst xmlns:c16r2="http://schemas.microsoft.com/office/drawing/2015/06/chart">
            <c:ext xmlns:c16="http://schemas.microsoft.com/office/drawing/2014/chart" uri="{C3380CC4-5D6E-409C-BE32-E72D297353CC}">
              <c16:uniqueId val="{00000001-2CB7-411E-B467-8A8000155D85}"/>
            </c:ext>
          </c:extLst>
        </c:ser>
        <c:dLbls>
          <c:showLegendKey val="0"/>
          <c:showVal val="0"/>
          <c:showCatName val="0"/>
          <c:showSerName val="0"/>
          <c:showPercent val="0"/>
          <c:showBubbleSize val="0"/>
        </c:dLbls>
        <c:marker val="1"/>
        <c:smooth val="0"/>
        <c:axId val="47198208"/>
        <c:axId val="47200128"/>
      </c:lineChart>
      <c:dateAx>
        <c:axId val="47198208"/>
        <c:scaling>
          <c:orientation val="minMax"/>
        </c:scaling>
        <c:delete val="1"/>
        <c:axPos val="b"/>
        <c:numFmt formatCode="ge" sourceLinked="1"/>
        <c:majorTickMark val="none"/>
        <c:minorTickMark val="none"/>
        <c:tickLblPos val="none"/>
        <c:crossAx val="47200128"/>
        <c:crosses val="autoZero"/>
        <c:auto val="1"/>
        <c:lblOffset val="100"/>
        <c:baseTimeUnit val="years"/>
      </c:dateAx>
      <c:valAx>
        <c:axId val="4720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19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22" zoomScaleNormal="100" workbookViewId="0">
      <selection activeCell="BJ42" sqref="BJ4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埼玉県　鳩山町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特定地域生活排水処理</v>
      </c>
      <c r="Q8" s="47"/>
      <c r="R8" s="47"/>
      <c r="S8" s="47"/>
      <c r="T8" s="47"/>
      <c r="U8" s="47"/>
      <c r="V8" s="47"/>
      <c r="W8" s="47" t="str">
        <f>データ!L6</f>
        <v>K3</v>
      </c>
      <c r="X8" s="47"/>
      <c r="Y8" s="47"/>
      <c r="Z8" s="47"/>
      <c r="AA8" s="47"/>
      <c r="AB8" s="47"/>
      <c r="AC8" s="47"/>
      <c r="AD8" s="48" t="str">
        <f>データ!$M$6</f>
        <v>非設置</v>
      </c>
      <c r="AE8" s="48"/>
      <c r="AF8" s="48"/>
      <c r="AG8" s="48"/>
      <c r="AH8" s="48"/>
      <c r="AI8" s="48"/>
      <c r="AJ8" s="48"/>
      <c r="AK8" s="3"/>
      <c r="AL8" s="49">
        <f>データ!S6</f>
        <v>14000</v>
      </c>
      <c r="AM8" s="49"/>
      <c r="AN8" s="49"/>
      <c r="AO8" s="49"/>
      <c r="AP8" s="49"/>
      <c r="AQ8" s="49"/>
      <c r="AR8" s="49"/>
      <c r="AS8" s="49"/>
      <c r="AT8" s="44">
        <f>データ!T6</f>
        <v>25.73</v>
      </c>
      <c r="AU8" s="44"/>
      <c r="AV8" s="44"/>
      <c r="AW8" s="44"/>
      <c r="AX8" s="44"/>
      <c r="AY8" s="44"/>
      <c r="AZ8" s="44"/>
      <c r="BA8" s="44"/>
      <c r="BB8" s="44">
        <f>データ!U6</f>
        <v>544.11</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4.53</v>
      </c>
      <c r="Q10" s="44"/>
      <c r="R10" s="44"/>
      <c r="S10" s="44"/>
      <c r="T10" s="44"/>
      <c r="U10" s="44"/>
      <c r="V10" s="44"/>
      <c r="W10" s="44">
        <f>データ!Q6</f>
        <v>100</v>
      </c>
      <c r="X10" s="44"/>
      <c r="Y10" s="44"/>
      <c r="Z10" s="44"/>
      <c r="AA10" s="44"/>
      <c r="AB10" s="44"/>
      <c r="AC10" s="44"/>
      <c r="AD10" s="49">
        <f>データ!R6</f>
        <v>2500</v>
      </c>
      <c r="AE10" s="49"/>
      <c r="AF10" s="49"/>
      <c r="AG10" s="49"/>
      <c r="AH10" s="49"/>
      <c r="AI10" s="49"/>
      <c r="AJ10" s="49"/>
      <c r="AK10" s="2"/>
      <c r="AL10" s="49">
        <f>データ!V6</f>
        <v>630</v>
      </c>
      <c r="AM10" s="49"/>
      <c r="AN10" s="49"/>
      <c r="AO10" s="49"/>
      <c r="AP10" s="49"/>
      <c r="AQ10" s="49"/>
      <c r="AR10" s="49"/>
      <c r="AS10" s="49"/>
      <c r="AT10" s="44">
        <f>データ!W6</f>
        <v>22.73</v>
      </c>
      <c r="AU10" s="44"/>
      <c r="AV10" s="44"/>
      <c r="AW10" s="44"/>
      <c r="AX10" s="44"/>
      <c r="AY10" s="44"/>
      <c r="AZ10" s="44"/>
      <c r="BA10" s="44"/>
      <c r="BB10" s="44">
        <f>データ!X6</f>
        <v>27.72</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125</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68" t="s">
        <v>27</v>
      </c>
      <c r="D34" s="68"/>
      <c r="E34" s="68"/>
      <c r="F34" s="68"/>
      <c r="G34" s="68"/>
      <c r="H34" s="68"/>
      <c r="I34" s="68"/>
      <c r="J34" s="68"/>
      <c r="K34" s="68"/>
      <c r="L34" s="68"/>
      <c r="M34" s="68"/>
      <c r="N34" s="68"/>
      <c r="O34" s="68"/>
      <c r="P34" s="68"/>
      <c r="Q34" s="19"/>
      <c r="R34" s="68" t="s">
        <v>28</v>
      </c>
      <c r="S34" s="68"/>
      <c r="T34" s="68"/>
      <c r="U34" s="68"/>
      <c r="V34" s="68"/>
      <c r="W34" s="68"/>
      <c r="X34" s="68"/>
      <c r="Y34" s="68"/>
      <c r="Z34" s="68"/>
      <c r="AA34" s="68"/>
      <c r="AB34" s="68"/>
      <c r="AC34" s="68"/>
      <c r="AD34" s="68"/>
      <c r="AE34" s="68"/>
      <c r="AF34" s="19"/>
      <c r="AG34" s="68" t="s">
        <v>29</v>
      </c>
      <c r="AH34" s="68"/>
      <c r="AI34" s="68"/>
      <c r="AJ34" s="68"/>
      <c r="AK34" s="68"/>
      <c r="AL34" s="68"/>
      <c r="AM34" s="68"/>
      <c r="AN34" s="68"/>
      <c r="AO34" s="68"/>
      <c r="AP34" s="68"/>
      <c r="AQ34" s="68"/>
      <c r="AR34" s="68"/>
      <c r="AS34" s="68"/>
      <c r="AT34" s="68"/>
      <c r="AU34" s="19"/>
      <c r="AV34" s="68" t="s">
        <v>30</v>
      </c>
      <c r="AW34" s="68"/>
      <c r="AX34" s="68"/>
      <c r="AY34" s="68"/>
      <c r="AZ34" s="68"/>
      <c r="BA34" s="68"/>
      <c r="BB34" s="68"/>
      <c r="BC34" s="68"/>
      <c r="BD34" s="68"/>
      <c r="BE34" s="68"/>
      <c r="BF34" s="68"/>
      <c r="BG34" s="68"/>
      <c r="BH34" s="68"/>
      <c r="BI34" s="68"/>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68"/>
      <c r="D35" s="68"/>
      <c r="E35" s="68"/>
      <c r="F35" s="68"/>
      <c r="G35" s="68"/>
      <c r="H35" s="68"/>
      <c r="I35" s="68"/>
      <c r="J35" s="68"/>
      <c r="K35" s="68"/>
      <c r="L35" s="68"/>
      <c r="M35" s="68"/>
      <c r="N35" s="68"/>
      <c r="O35" s="68"/>
      <c r="P35" s="68"/>
      <c r="Q35" s="19"/>
      <c r="R35" s="68"/>
      <c r="S35" s="68"/>
      <c r="T35" s="68"/>
      <c r="U35" s="68"/>
      <c r="V35" s="68"/>
      <c r="W35" s="68"/>
      <c r="X35" s="68"/>
      <c r="Y35" s="68"/>
      <c r="Z35" s="68"/>
      <c r="AA35" s="68"/>
      <c r="AB35" s="68"/>
      <c r="AC35" s="68"/>
      <c r="AD35" s="68"/>
      <c r="AE35" s="68"/>
      <c r="AF35" s="19"/>
      <c r="AG35" s="68"/>
      <c r="AH35" s="68"/>
      <c r="AI35" s="68"/>
      <c r="AJ35" s="68"/>
      <c r="AK35" s="68"/>
      <c r="AL35" s="68"/>
      <c r="AM35" s="68"/>
      <c r="AN35" s="68"/>
      <c r="AO35" s="68"/>
      <c r="AP35" s="68"/>
      <c r="AQ35" s="68"/>
      <c r="AR35" s="68"/>
      <c r="AS35" s="68"/>
      <c r="AT35" s="68"/>
      <c r="AU35" s="19"/>
      <c r="AV35" s="68"/>
      <c r="AW35" s="68"/>
      <c r="AX35" s="68"/>
      <c r="AY35" s="68"/>
      <c r="AZ35" s="68"/>
      <c r="BA35" s="68"/>
      <c r="BB35" s="68"/>
      <c r="BC35" s="68"/>
      <c r="BD35" s="68"/>
      <c r="BE35" s="68"/>
      <c r="BF35" s="68"/>
      <c r="BG35" s="68"/>
      <c r="BH35" s="68"/>
      <c r="BI35" s="68"/>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123</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68" t="s">
        <v>32</v>
      </c>
      <c r="D56" s="68"/>
      <c r="E56" s="68"/>
      <c r="F56" s="68"/>
      <c r="G56" s="68"/>
      <c r="H56" s="68"/>
      <c r="I56" s="68"/>
      <c r="J56" s="68"/>
      <c r="K56" s="68"/>
      <c r="L56" s="68"/>
      <c r="M56" s="68"/>
      <c r="N56" s="68"/>
      <c r="O56" s="68"/>
      <c r="P56" s="68"/>
      <c r="Q56" s="19"/>
      <c r="R56" s="68" t="s">
        <v>33</v>
      </c>
      <c r="S56" s="68"/>
      <c r="T56" s="68"/>
      <c r="U56" s="68"/>
      <c r="V56" s="68"/>
      <c r="W56" s="68"/>
      <c r="X56" s="68"/>
      <c r="Y56" s="68"/>
      <c r="Z56" s="68"/>
      <c r="AA56" s="68"/>
      <c r="AB56" s="68"/>
      <c r="AC56" s="68"/>
      <c r="AD56" s="68"/>
      <c r="AE56" s="68"/>
      <c r="AF56" s="19"/>
      <c r="AG56" s="68" t="s">
        <v>34</v>
      </c>
      <c r="AH56" s="68"/>
      <c r="AI56" s="68"/>
      <c r="AJ56" s="68"/>
      <c r="AK56" s="68"/>
      <c r="AL56" s="68"/>
      <c r="AM56" s="68"/>
      <c r="AN56" s="68"/>
      <c r="AO56" s="68"/>
      <c r="AP56" s="68"/>
      <c r="AQ56" s="68"/>
      <c r="AR56" s="68"/>
      <c r="AS56" s="68"/>
      <c r="AT56" s="68"/>
      <c r="AU56" s="19"/>
      <c r="AV56" s="68" t="s">
        <v>35</v>
      </c>
      <c r="AW56" s="68"/>
      <c r="AX56" s="68"/>
      <c r="AY56" s="68"/>
      <c r="AZ56" s="68"/>
      <c r="BA56" s="68"/>
      <c r="BB56" s="68"/>
      <c r="BC56" s="68"/>
      <c r="BD56" s="68"/>
      <c r="BE56" s="68"/>
      <c r="BF56" s="68"/>
      <c r="BG56" s="68"/>
      <c r="BH56" s="68"/>
      <c r="BI56" s="68"/>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68"/>
      <c r="D57" s="68"/>
      <c r="E57" s="68"/>
      <c r="F57" s="68"/>
      <c r="G57" s="68"/>
      <c r="H57" s="68"/>
      <c r="I57" s="68"/>
      <c r="J57" s="68"/>
      <c r="K57" s="68"/>
      <c r="L57" s="68"/>
      <c r="M57" s="68"/>
      <c r="N57" s="68"/>
      <c r="O57" s="68"/>
      <c r="P57" s="68"/>
      <c r="Q57" s="19"/>
      <c r="R57" s="68"/>
      <c r="S57" s="68"/>
      <c r="T57" s="68"/>
      <c r="U57" s="68"/>
      <c r="V57" s="68"/>
      <c r="W57" s="68"/>
      <c r="X57" s="68"/>
      <c r="Y57" s="68"/>
      <c r="Z57" s="68"/>
      <c r="AA57" s="68"/>
      <c r="AB57" s="68"/>
      <c r="AC57" s="68"/>
      <c r="AD57" s="68"/>
      <c r="AE57" s="68"/>
      <c r="AF57" s="19"/>
      <c r="AG57" s="68"/>
      <c r="AH57" s="68"/>
      <c r="AI57" s="68"/>
      <c r="AJ57" s="68"/>
      <c r="AK57" s="68"/>
      <c r="AL57" s="68"/>
      <c r="AM57" s="68"/>
      <c r="AN57" s="68"/>
      <c r="AO57" s="68"/>
      <c r="AP57" s="68"/>
      <c r="AQ57" s="68"/>
      <c r="AR57" s="68"/>
      <c r="AS57" s="68"/>
      <c r="AT57" s="68"/>
      <c r="AU57" s="19"/>
      <c r="AV57" s="68"/>
      <c r="AW57" s="68"/>
      <c r="AX57" s="68"/>
      <c r="AY57" s="68"/>
      <c r="AZ57" s="68"/>
      <c r="BA57" s="68"/>
      <c r="BB57" s="68"/>
      <c r="BC57" s="68"/>
      <c r="BD57" s="68"/>
      <c r="BE57" s="68"/>
      <c r="BF57" s="68"/>
      <c r="BG57" s="68"/>
      <c r="BH57" s="68"/>
      <c r="BI57" s="68"/>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9"/>
      <c r="BM60" s="70"/>
      <c r="BN60" s="70"/>
      <c r="BO60" s="70"/>
      <c r="BP60" s="70"/>
      <c r="BQ60" s="70"/>
      <c r="BR60" s="70"/>
      <c r="BS60" s="70"/>
      <c r="BT60" s="70"/>
      <c r="BU60" s="70"/>
      <c r="BV60" s="70"/>
      <c r="BW60" s="70"/>
      <c r="BX60" s="70"/>
      <c r="BY60" s="70"/>
      <c r="BZ60" s="71"/>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124</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68" t="s">
        <v>38</v>
      </c>
      <c r="D79" s="68"/>
      <c r="E79" s="68"/>
      <c r="F79" s="68"/>
      <c r="G79" s="68"/>
      <c r="H79" s="68"/>
      <c r="I79" s="68"/>
      <c r="J79" s="68"/>
      <c r="K79" s="68"/>
      <c r="L79" s="68"/>
      <c r="M79" s="68"/>
      <c r="N79" s="68"/>
      <c r="O79" s="68"/>
      <c r="P79" s="68"/>
      <c r="Q79" s="68"/>
      <c r="R79" s="68"/>
      <c r="S79" s="68"/>
      <c r="T79" s="68"/>
      <c r="U79" s="19"/>
      <c r="V79" s="19"/>
      <c r="W79" s="68" t="s">
        <v>39</v>
      </c>
      <c r="X79" s="68"/>
      <c r="Y79" s="68"/>
      <c r="Z79" s="68"/>
      <c r="AA79" s="68"/>
      <c r="AB79" s="68"/>
      <c r="AC79" s="68"/>
      <c r="AD79" s="68"/>
      <c r="AE79" s="68"/>
      <c r="AF79" s="68"/>
      <c r="AG79" s="68"/>
      <c r="AH79" s="68"/>
      <c r="AI79" s="68"/>
      <c r="AJ79" s="68"/>
      <c r="AK79" s="68"/>
      <c r="AL79" s="68"/>
      <c r="AM79" s="68"/>
      <c r="AN79" s="68"/>
      <c r="AO79" s="19"/>
      <c r="AP79" s="19"/>
      <c r="AQ79" s="68" t="s">
        <v>40</v>
      </c>
      <c r="AR79" s="68"/>
      <c r="AS79" s="68"/>
      <c r="AT79" s="68"/>
      <c r="AU79" s="68"/>
      <c r="AV79" s="68"/>
      <c r="AW79" s="68"/>
      <c r="AX79" s="68"/>
      <c r="AY79" s="68"/>
      <c r="AZ79" s="68"/>
      <c r="BA79" s="68"/>
      <c r="BB79" s="68"/>
      <c r="BC79" s="68"/>
      <c r="BD79" s="68"/>
      <c r="BE79" s="68"/>
      <c r="BF79" s="68"/>
      <c r="BG79" s="68"/>
      <c r="BH79" s="68"/>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68"/>
      <c r="D80" s="68"/>
      <c r="E80" s="68"/>
      <c r="F80" s="68"/>
      <c r="G80" s="68"/>
      <c r="H80" s="68"/>
      <c r="I80" s="68"/>
      <c r="J80" s="68"/>
      <c r="K80" s="68"/>
      <c r="L80" s="68"/>
      <c r="M80" s="68"/>
      <c r="N80" s="68"/>
      <c r="O80" s="68"/>
      <c r="P80" s="68"/>
      <c r="Q80" s="68"/>
      <c r="R80" s="68"/>
      <c r="S80" s="68"/>
      <c r="T80" s="68"/>
      <c r="U80" s="19"/>
      <c r="V80" s="19"/>
      <c r="W80" s="68"/>
      <c r="X80" s="68"/>
      <c r="Y80" s="68"/>
      <c r="Z80" s="68"/>
      <c r="AA80" s="68"/>
      <c r="AB80" s="68"/>
      <c r="AC80" s="68"/>
      <c r="AD80" s="68"/>
      <c r="AE80" s="68"/>
      <c r="AF80" s="68"/>
      <c r="AG80" s="68"/>
      <c r="AH80" s="68"/>
      <c r="AI80" s="68"/>
      <c r="AJ80" s="68"/>
      <c r="AK80" s="68"/>
      <c r="AL80" s="68"/>
      <c r="AM80" s="68"/>
      <c r="AN80" s="68"/>
      <c r="AO80" s="19"/>
      <c r="AP80" s="19"/>
      <c r="AQ80" s="68"/>
      <c r="AR80" s="68"/>
      <c r="AS80" s="68"/>
      <c r="AT80" s="68"/>
      <c r="AU80" s="68"/>
      <c r="AV80" s="68"/>
      <c r="AW80" s="68"/>
      <c r="AX80" s="68"/>
      <c r="AY80" s="68"/>
      <c r="AZ80" s="68"/>
      <c r="BA80" s="68"/>
      <c r="BB80" s="68"/>
      <c r="BC80" s="68"/>
      <c r="BD80" s="68"/>
      <c r="BE80" s="68"/>
      <c r="BF80" s="68"/>
      <c r="BG80" s="68"/>
      <c r="BH80" s="68"/>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【329.28】</v>
      </c>
      <c r="I86" s="25" t="str">
        <f>データ!CA6</f>
        <v>【60.55】</v>
      </c>
      <c r="J86" s="25" t="str">
        <f>データ!CL6</f>
        <v>【269.12】</v>
      </c>
      <c r="K86" s="25" t="str">
        <f>データ!CW6</f>
        <v>【59.35】</v>
      </c>
      <c r="L86" s="25" t="str">
        <f>データ!DH6</f>
        <v>【76.98】</v>
      </c>
      <c r="M86" s="25" t="s">
        <v>56</v>
      </c>
      <c r="N86" s="25" t="s">
        <v>56</v>
      </c>
      <c r="O86" s="25" t="str">
        <f>データ!EO6</f>
        <v>【-】</v>
      </c>
    </row>
  </sheetData>
  <sheetProtection algorithmName="SHA-512" hashValue="dNQzLFy5BwOUifnQ5W754d2zw1OhJaGQbSlZpGNrpv9VuI4PMU1kXeQOZoemJA2X/fEPlGY0oti9LGb/VAXUgQ==" saltValue="KK55J4mYP2siLWTvQXHXb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113484</v>
      </c>
      <c r="D6" s="32">
        <f t="shared" si="3"/>
        <v>47</v>
      </c>
      <c r="E6" s="32">
        <f t="shared" si="3"/>
        <v>18</v>
      </c>
      <c r="F6" s="32">
        <f t="shared" si="3"/>
        <v>0</v>
      </c>
      <c r="G6" s="32">
        <f t="shared" si="3"/>
        <v>0</v>
      </c>
      <c r="H6" s="32" t="str">
        <f t="shared" si="3"/>
        <v>埼玉県　鳩山町</v>
      </c>
      <c r="I6" s="32" t="str">
        <f t="shared" si="3"/>
        <v>法非適用</v>
      </c>
      <c r="J6" s="32" t="str">
        <f t="shared" si="3"/>
        <v>下水道事業</v>
      </c>
      <c r="K6" s="32" t="str">
        <f t="shared" si="3"/>
        <v>特定地域生活排水処理</v>
      </c>
      <c r="L6" s="32" t="str">
        <f t="shared" si="3"/>
        <v>K3</v>
      </c>
      <c r="M6" s="32" t="str">
        <f t="shared" si="3"/>
        <v>非設置</v>
      </c>
      <c r="N6" s="33" t="str">
        <f t="shared" si="3"/>
        <v>-</v>
      </c>
      <c r="O6" s="33" t="str">
        <f t="shared" si="3"/>
        <v>該当数値なし</v>
      </c>
      <c r="P6" s="33">
        <f t="shared" si="3"/>
        <v>4.53</v>
      </c>
      <c r="Q6" s="33">
        <f t="shared" si="3"/>
        <v>100</v>
      </c>
      <c r="R6" s="33">
        <f t="shared" si="3"/>
        <v>2500</v>
      </c>
      <c r="S6" s="33">
        <f t="shared" si="3"/>
        <v>14000</v>
      </c>
      <c r="T6" s="33">
        <f t="shared" si="3"/>
        <v>25.73</v>
      </c>
      <c r="U6" s="33">
        <f t="shared" si="3"/>
        <v>544.11</v>
      </c>
      <c r="V6" s="33">
        <f t="shared" si="3"/>
        <v>630</v>
      </c>
      <c r="W6" s="33">
        <f t="shared" si="3"/>
        <v>22.73</v>
      </c>
      <c r="X6" s="33">
        <f t="shared" si="3"/>
        <v>27.72</v>
      </c>
      <c r="Y6" s="34">
        <f>IF(Y7="",NA(),Y7)</f>
        <v>102.71</v>
      </c>
      <c r="Z6" s="34">
        <f t="shared" ref="Z6:AH6" si="4">IF(Z7="",NA(),Z7)</f>
        <v>102.12</v>
      </c>
      <c r="AA6" s="34">
        <f t="shared" si="4"/>
        <v>104.42</v>
      </c>
      <c r="AB6" s="34">
        <f t="shared" si="4"/>
        <v>104.28</v>
      </c>
      <c r="AC6" s="34">
        <f t="shared" si="4"/>
        <v>101.52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4">
        <f t="shared" ref="BG6:BO6" si="7">IF(BG7="",NA(),BG7)</f>
        <v>275.45</v>
      </c>
      <c r="BH6" s="34">
        <f t="shared" si="7"/>
        <v>424.75</v>
      </c>
      <c r="BI6" s="34">
        <f t="shared" si="7"/>
        <v>433.5</v>
      </c>
      <c r="BJ6" s="34">
        <f t="shared" si="7"/>
        <v>417.56</v>
      </c>
      <c r="BK6" s="34">
        <f t="shared" si="7"/>
        <v>446.63</v>
      </c>
      <c r="BL6" s="34">
        <f t="shared" si="7"/>
        <v>416.91</v>
      </c>
      <c r="BM6" s="34">
        <f t="shared" si="7"/>
        <v>392.19</v>
      </c>
      <c r="BN6" s="34">
        <f t="shared" si="7"/>
        <v>413.5</v>
      </c>
      <c r="BO6" s="34">
        <f t="shared" si="7"/>
        <v>407.42</v>
      </c>
      <c r="BP6" s="33" t="str">
        <f>IF(BP7="","",IF(BP7="-","【-】","【"&amp;SUBSTITUTE(TEXT(BP7,"#,##0.00"),"-","△")&amp;"】"))</f>
        <v>【329.28】</v>
      </c>
      <c r="BQ6" s="34">
        <f>IF(BQ7="",NA(),BQ7)</f>
        <v>89.81</v>
      </c>
      <c r="BR6" s="34">
        <f t="shared" ref="BR6:BZ6" si="8">IF(BR7="",NA(),BR7)</f>
        <v>79.61</v>
      </c>
      <c r="BS6" s="34">
        <f t="shared" si="8"/>
        <v>81.12</v>
      </c>
      <c r="BT6" s="34">
        <f t="shared" si="8"/>
        <v>77.959999999999994</v>
      </c>
      <c r="BU6" s="34">
        <f t="shared" si="8"/>
        <v>76.19</v>
      </c>
      <c r="BV6" s="34">
        <f t="shared" si="8"/>
        <v>58.53</v>
      </c>
      <c r="BW6" s="34">
        <f t="shared" si="8"/>
        <v>57.93</v>
      </c>
      <c r="BX6" s="34">
        <f t="shared" si="8"/>
        <v>57.03</v>
      </c>
      <c r="BY6" s="34">
        <f t="shared" si="8"/>
        <v>55.84</v>
      </c>
      <c r="BZ6" s="34">
        <f t="shared" si="8"/>
        <v>57.08</v>
      </c>
      <c r="CA6" s="33" t="str">
        <f>IF(CA7="","",IF(CA7="-","【-】","【"&amp;SUBSTITUTE(TEXT(CA7,"#,##0.00"),"-","△")&amp;"】"))</f>
        <v>【60.55】</v>
      </c>
      <c r="CB6" s="34">
        <f>IF(CB7="",NA(),CB7)</f>
        <v>88.77</v>
      </c>
      <c r="CC6" s="34">
        <f t="shared" ref="CC6:CK6" si="9">IF(CC7="",NA(),CC7)</f>
        <v>118.11</v>
      </c>
      <c r="CD6" s="34">
        <f t="shared" si="9"/>
        <v>124.36</v>
      </c>
      <c r="CE6" s="34">
        <f t="shared" si="9"/>
        <v>123.98</v>
      </c>
      <c r="CF6" s="34">
        <f t="shared" si="9"/>
        <v>128.4</v>
      </c>
      <c r="CG6" s="34">
        <f t="shared" si="9"/>
        <v>266.57</v>
      </c>
      <c r="CH6" s="34">
        <f t="shared" si="9"/>
        <v>276.93</v>
      </c>
      <c r="CI6" s="34">
        <f t="shared" si="9"/>
        <v>283.73</v>
      </c>
      <c r="CJ6" s="34">
        <f t="shared" si="9"/>
        <v>287.57</v>
      </c>
      <c r="CK6" s="34">
        <f t="shared" si="9"/>
        <v>286.86</v>
      </c>
      <c r="CL6" s="33" t="str">
        <f>IF(CL7="","",IF(CL7="-","【-】","【"&amp;SUBSTITUTE(TEXT(CL7,"#,##0.00"),"-","△")&amp;"】"))</f>
        <v>【269.12】</v>
      </c>
      <c r="CM6" s="34">
        <f>IF(CM7="",NA(),CM7)</f>
        <v>48.97</v>
      </c>
      <c r="CN6" s="34">
        <f t="shared" ref="CN6:CV6" si="10">IF(CN7="",NA(),CN7)</f>
        <v>51.42</v>
      </c>
      <c r="CO6" s="34">
        <f t="shared" si="10"/>
        <v>51.08</v>
      </c>
      <c r="CP6" s="34">
        <f t="shared" si="10"/>
        <v>51.82</v>
      </c>
      <c r="CQ6" s="34">
        <f t="shared" si="10"/>
        <v>53.49</v>
      </c>
      <c r="CR6" s="34">
        <f t="shared" si="10"/>
        <v>58.06</v>
      </c>
      <c r="CS6" s="34">
        <f t="shared" si="10"/>
        <v>59.08</v>
      </c>
      <c r="CT6" s="34">
        <f t="shared" si="10"/>
        <v>58.25</v>
      </c>
      <c r="CU6" s="34">
        <f t="shared" si="10"/>
        <v>61.55</v>
      </c>
      <c r="CV6" s="34">
        <f t="shared" si="10"/>
        <v>57.22</v>
      </c>
      <c r="CW6" s="33" t="str">
        <f>IF(CW7="","",IF(CW7="-","【-】","【"&amp;SUBSTITUTE(TEXT(CW7,"#,##0.00"),"-","△")&amp;"】"))</f>
        <v>【59.35】</v>
      </c>
      <c r="CX6" s="34">
        <f>IF(CX7="",NA(),CX7)</f>
        <v>100</v>
      </c>
      <c r="CY6" s="34">
        <f t="shared" ref="CY6:DG6" si="11">IF(CY7="",NA(),CY7)</f>
        <v>100</v>
      </c>
      <c r="CZ6" s="34">
        <f t="shared" si="11"/>
        <v>100</v>
      </c>
      <c r="DA6" s="34">
        <f t="shared" si="11"/>
        <v>100</v>
      </c>
      <c r="DB6" s="34">
        <f t="shared" si="11"/>
        <v>100</v>
      </c>
      <c r="DC6" s="34">
        <f t="shared" si="11"/>
        <v>75.790000000000006</v>
      </c>
      <c r="DD6" s="34">
        <f t="shared" si="11"/>
        <v>77.12</v>
      </c>
      <c r="DE6" s="34">
        <f t="shared" si="11"/>
        <v>68.150000000000006</v>
      </c>
      <c r="DF6" s="34">
        <f t="shared" si="11"/>
        <v>67.489999999999995</v>
      </c>
      <c r="DG6" s="34">
        <f t="shared" si="11"/>
        <v>67.290000000000006</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113484</v>
      </c>
      <c r="D7" s="36">
        <v>47</v>
      </c>
      <c r="E7" s="36">
        <v>18</v>
      </c>
      <c r="F7" s="36">
        <v>0</v>
      </c>
      <c r="G7" s="36">
        <v>0</v>
      </c>
      <c r="H7" s="36" t="s">
        <v>110</v>
      </c>
      <c r="I7" s="36" t="s">
        <v>111</v>
      </c>
      <c r="J7" s="36" t="s">
        <v>112</v>
      </c>
      <c r="K7" s="36" t="s">
        <v>113</v>
      </c>
      <c r="L7" s="36" t="s">
        <v>114</v>
      </c>
      <c r="M7" s="36" t="s">
        <v>115</v>
      </c>
      <c r="N7" s="37" t="s">
        <v>116</v>
      </c>
      <c r="O7" s="37" t="s">
        <v>117</v>
      </c>
      <c r="P7" s="37">
        <v>4.53</v>
      </c>
      <c r="Q7" s="37">
        <v>100</v>
      </c>
      <c r="R7" s="37">
        <v>2500</v>
      </c>
      <c r="S7" s="37">
        <v>14000</v>
      </c>
      <c r="T7" s="37">
        <v>25.73</v>
      </c>
      <c r="U7" s="37">
        <v>544.11</v>
      </c>
      <c r="V7" s="37">
        <v>630</v>
      </c>
      <c r="W7" s="37">
        <v>22.73</v>
      </c>
      <c r="X7" s="37">
        <v>27.72</v>
      </c>
      <c r="Y7" s="37">
        <v>102.71</v>
      </c>
      <c r="Z7" s="37">
        <v>102.12</v>
      </c>
      <c r="AA7" s="37">
        <v>104.42</v>
      </c>
      <c r="AB7" s="37">
        <v>104.28</v>
      </c>
      <c r="AC7" s="37">
        <v>101.52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275.45</v>
      </c>
      <c r="BH7" s="37">
        <v>424.75</v>
      </c>
      <c r="BI7" s="37">
        <v>433.5</v>
      </c>
      <c r="BJ7" s="37">
        <v>417.56</v>
      </c>
      <c r="BK7" s="37">
        <v>446.63</v>
      </c>
      <c r="BL7" s="37">
        <v>416.91</v>
      </c>
      <c r="BM7" s="37">
        <v>392.19</v>
      </c>
      <c r="BN7" s="37">
        <v>413.5</v>
      </c>
      <c r="BO7" s="37">
        <v>407.42</v>
      </c>
      <c r="BP7" s="37">
        <v>329.28</v>
      </c>
      <c r="BQ7" s="37">
        <v>89.81</v>
      </c>
      <c r="BR7" s="37">
        <v>79.61</v>
      </c>
      <c r="BS7" s="37">
        <v>81.12</v>
      </c>
      <c r="BT7" s="37">
        <v>77.959999999999994</v>
      </c>
      <c r="BU7" s="37">
        <v>76.19</v>
      </c>
      <c r="BV7" s="37">
        <v>58.53</v>
      </c>
      <c r="BW7" s="37">
        <v>57.93</v>
      </c>
      <c r="BX7" s="37">
        <v>57.03</v>
      </c>
      <c r="BY7" s="37">
        <v>55.84</v>
      </c>
      <c r="BZ7" s="37">
        <v>57.08</v>
      </c>
      <c r="CA7" s="37">
        <v>60.55</v>
      </c>
      <c r="CB7" s="37">
        <v>88.77</v>
      </c>
      <c r="CC7" s="37">
        <v>118.11</v>
      </c>
      <c r="CD7" s="37">
        <v>124.36</v>
      </c>
      <c r="CE7" s="37">
        <v>123.98</v>
      </c>
      <c r="CF7" s="37">
        <v>128.4</v>
      </c>
      <c r="CG7" s="37">
        <v>266.57</v>
      </c>
      <c r="CH7" s="37">
        <v>276.93</v>
      </c>
      <c r="CI7" s="37">
        <v>283.73</v>
      </c>
      <c r="CJ7" s="37">
        <v>287.57</v>
      </c>
      <c r="CK7" s="37">
        <v>286.86</v>
      </c>
      <c r="CL7" s="37">
        <v>269.12</v>
      </c>
      <c r="CM7" s="37">
        <v>48.97</v>
      </c>
      <c r="CN7" s="37">
        <v>51.42</v>
      </c>
      <c r="CO7" s="37">
        <v>51.08</v>
      </c>
      <c r="CP7" s="37">
        <v>51.82</v>
      </c>
      <c r="CQ7" s="37">
        <v>53.49</v>
      </c>
      <c r="CR7" s="37">
        <v>58.06</v>
      </c>
      <c r="CS7" s="37">
        <v>59.08</v>
      </c>
      <c r="CT7" s="37">
        <v>58.25</v>
      </c>
      <c r="CU7" s="37">
        <v>61.55</v>
      </c>
      <c r="CV7" s="37">
        <v>57.22</v>
      </c>
      <c r="CW7" s="37">
        <v>59.35</v>
      </c>
      <c r="CX7" s="37">
        <v>100</v>
      </c>
      <c r="CY7" s="37">
        <v>100</v>
      </c>
      <c r="CZ7" s="37">
        <v>100</v>
      </c>
      <c r="DA7" s="37">
        <v>100</v>
      </c>
      <c r="DB7" s="37">
        <v>100</v>
      </c>
      <c r="DC7" s="37">
        <v>75.790000000000006</v>
      </c>
      <c r="DD7" s="37">
        <v>77.12</v>
      </c>
      <c r="DE7" s="37">
        <v>68.150000000000006</v>
      </c>
      <c r="DF7" s="37">
        <v>67.489999999999995</v>
      </c>
      <c r="DG7" s="37">
        <v>67.290000000000006</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116</v>
      </c>
      <c r="EF7" s="37" t="s">
        <v>116</v>
      </c>
      <c r="EG7" s="37" t="s">
        <v>116</v>
      </c>
      <c r="EH7" s="37" t="s">
        <v>116</v>
      </c>
      <c r="EI7" s="37" t="s">
        <v>116</v>
      </c>
      <c r="EJ7" s="37" t="s">
        <v>116</v>
      </c>
      <c r="EK7" s="37" t="s">
        <v>116</v>
      </c>
      <c r="EL7" s="37" t="s">
        <v>116</v>
      </c>
      <c r="EM7" s="37" t="s">
        <v>116</v>
      </c>
      <c r="EN7" s="37" t="s">
        <v>116</v>
      </c>
      <c r="EO7" s="37" t="s">
        <v>116</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埼玉県</cp:lastModifiedBy>
  <cp:lastPrinted>2019-01-21T02:16:27Z</cp:lastPrinted>
  <dcterms:created xsi:type="dcterms:W3CDTF">2018-12-03T09:39:09Z</dcterms:created>
  <dcterms:modified xsi:type="dcterms:W3CDTF">2019-02-08T09:03:03Z</dcterms:modified>
</cp:coreProperties>
</file>