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6.150.130\Public2\情報系　専用フォルダー\51_上下水道課\03_下水道\H29～ 下水道\平成30年度\06 地方公営企業関係\02 地方公営企業に係る経営比較分析表関係\H31.1.16 県市町村課 公営企業に係る経営比較分析表(平成29年度決算)の分析等について(依頼)\H31.1.28　回答\"/>
    </mc:Choice>
  </mc:AlternateContent>
  <workbookProtection workbookAlgorithmName="SHA-512" workbookHashValue="a00ZfUt63qDNqxGl67Zw0pKALmCr2ykRmqAom7Fu9ndrFUPTWmHJieO+gsxAxZg2x0NkkXrf9dmTlmW8XkLfpg==" workbookSaltValue="B7pQ+0+3hSzSNGyEFm3eQ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 r="C10" i="5" l="1"/>
  <c r="D10" i="5"/>
  <c r="E10" i="5"/>
  <c r="B10" i="5"/>
</calcChain>
</file>

<file path=xl/sharedStrings.xml><?xml version="1.0" encoding="utf-8"?>
<sst xmlns="http://schemas.openxmlformats.org/spreadsheetml/2006/main" count="245" uniqueCount="125">
  <si>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</si>
  <si>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</si>
  <si>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</si>
  <si>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</si>
  <si>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</si>
  <si>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</si>
  <si>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</si>
  <si>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</si>
  <si>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</si>
  <si>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</si>
  <si>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</si>
  <si>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</si>
  <si>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</si>
  <si>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</si>
  <si>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</si>
  <si>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</si>
  <si>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</si>
  <si>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</si>
  <si>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</si>
  <si>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</si>
  <si>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</si>
  <si>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</si>
  <si>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</si>
  <si>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</si>
  <si>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</si>
  <si>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</si>
  <si>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</si>
  <si>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</si>
  <si>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</si>
  <si>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</si>
  <si>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</si>
  <si>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</si>
  <si>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</si>
  <si>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</si>
  <si>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</si>
  <si>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</si>
  <si>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</si>
  <si>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</si>
  <si>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</si>
  <si>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</si>
  <si>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</si>
  <si>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</si>
  <si>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</si>
  <si>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</si>
  <si>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</si>
  <si>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</si>
  <si>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</si>
  <si>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</si>
  <si>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</si>
  <si>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</si>
  <si>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</si>
  <si>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</si>
  <si>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</si>
  <si>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</si>
  <si>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</si>
  <si>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</si>
  <si>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</si>
  <si>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</si>
  <si>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</si>
  <si>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</si>
  <si>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</si>
  <si>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</si>
  <si>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</si>
  <si>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</si>
  <si>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</si>
  <si>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</si>
  <si>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</si>
  <si>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</si>
  <si>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</si>
  <si>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</si>
  <si>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</si>
  <si>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</si>
  <si>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</si>
  <si>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</si>
  <si>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</si>
  <si>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</si>
  <si>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</si>
  <si>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</si>
  <si>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</si>
  <si>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</si>
  <si>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</si>
  <si>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</si>
  <si>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</si>
  <si>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</si>
  <si>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</si>
  <si>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</si>
  <si>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</si>
  <si>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</si>
  <si>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</si>
  <si>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</si>
  <si>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</si>
  <si>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</si>
  <si>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</si>
  <si>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</si>
  <si>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</si>
  <si>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</si>
  <si>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</si>
  <si>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</si>
  <si>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</si>
  <si>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</si>
  <si>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</si>
  <si>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</si>
  <si>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</si>
  <si>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</si>
  <si>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</si>
  <si>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</si>
  <si>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</si>
  <si>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</si>
  <si>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</si>
  <si>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嵐山町</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</si>
  <si>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</si>
  <si>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</si>
  <si>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</si>
  <si>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</si>
  <si>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</si>
  <si>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</si>
  <si>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</si>
  <si>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</si>
  <si>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</si>
  <si>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</si>
  <si>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</si>
  <si>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</si>
  <si>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公共下水道の整備はほぼ完了している為、現在、経営・資産等の状況を的確に把握し、経営基盤の計画的な強化と財政マネジメントの向上に取り組む必要から公営企業会計の導入作業が進行中である。　　当該会計の導入後、施設更新の優先度の把握や適切な維持管理、将来投資経費を踏まえた適正な料金算定による財源確保等に取組むと共に、管渠の更新計画や経営戦略を立てながら住民生活に必要不可欠なサービスを持続的に提供していく必要がある。</t>
    <rPh sb="0" eb="2">
      <t>コウキョウ</t>
    </rPh>
    <rPh sb="2" eb="5">
      <t>ゲスイドウ</t>
    </rPh>
    <rPh sb="6" eb="8">
      <t>セイビ</t>
    </rPh>
    <rPh sb="11" eb="13">
      <t>カンリョウ</t>
    </rPh>
    <rPh sb="17" eb="18">
      <t>タメ</t>
    </rPh>
    <rPh sb="19" eb="21">
      <t>ゲンザイ</t>
    </rPh>
    <rPh sb="22" eb="24">
      <t>ケイエイ</t>
    </rPh>
    <rPh sb="25" eb="28">
      <t>シサンナド</t>
    </rPh>
    <rPh sb="29" eb="31">
      <t>ジョウキョウ</t>
    </rPh>
    <rPh sb="32" eb="34">
      <t>テキカク</t>
    </rPh>
    <rPh sb="35" eb="37">
      <t>ハアク</t>
    </rPh>
    <rPh sb="39" eb="41">
      <t>ケイエイ</t>
    </rPh>
    <rPh sb="41" eb="43">
      <t>キバン</t>
    </rPh>
    <rPh sb="44" eb="47">
      <t>ケイカクテキ</t>
    </rPh>
    <rPh sb="48" eb="50">
      <t>キョウカ</t>
    </rPh>
    <rPh sb="51" eb="53">
      <t>ザイセイ</t>
    </rPh>
    <rPh sb="60" eb="62">
      <t>コウジョウ</t>
    </rPh>
    <rPh sb="63" eb="64">
      <t>ト</t>
    </rPh>
    <rPh sb="65" eb="66">
      <t>ク</t>
    </rPh>
    <rPh sb="67" eb="69">
      <t>ヒツヨウ</t>
    </rPh>
    <rPh sb="71" eb="73">
      <t>コウエイ</t>
    </rPh>
    <rPh sb="73" eb="75">
      <t>キギョウ</t>
    </rPh>
    <rPh sb="75" eb="77">
      <t>カイケイ</t>
    </rPh>
    <rPh sb="78" eb="80">
      <t>ドウニュウ</t>
    </rPh>
    <rPh sb="80" eb="82">
      <t>サギョウ</t>
    </rPh>
    <rPh sb="83" eb="86">
      <t>シンコウチュウ</t>
    </rPh>
    <rPh sb="92" eb="94">
      <t>トウガイ</t>
    </rPh>
    <rPh sb="94" eb="96">
      <t>カイケイ</t>
    </rPh>
    <rPh sb="97" eb="99">
      <t>ドウニュウ</t>
    </rPh>
    <rPh sb="99" eb="100">
      <t>ゴ</t>
    </rPh>
    <rPh sb="101" eb="103">
      <t>シセツ</t>
    </rPh>
    <rPh sb="103" eb="105">
      <t>コウシン</t>
    </rPh>
    <rPh sb="106" eb="109">
      <t>ユウセンド</t>
    </rPh>
    <rPh sb="110" eb="112">
      <t>ハアク</t>
    </rPh>
    <rPh sb="113" eb="115">
      <t>テキセツ</t>
    </rPh>
    <rPh sb="116" eb="118">
      <t>イジ</t>
    </rPh>
    <rPh sb="118" eb="120">
      <t>カンリ</t>
    </rPh>
    <rPh sb="121" eb="123">
      <t>ショウライ</t>
    </rPh>
    <rPh sb="123" eb="125">
      <t>トウシ</t>
    </rPh>
    <rPh sb="125" eb="127">
      <t>ケイヒ</t>
    </rPh>
    <rPh sb="128" eb="129">
      <t>フ</t>
    </rPh>
    <rPh sb="132" eb="134">
      <t>テキセイ</t>
    </rPh>
    <rPh sb="135" eb="137">
      <t>リョウキン</t>
    </rPh>
    <rPh sb="137" eb="139">
      <t>サンテイ</t>
    </rPh>
    <rPh sb="142" eb="144">
      <t>ザイゲン</t>
    </rPh>
    <rPh sb="144" eb="146">
      <t>カクホ</t>
    </rPh>
    <rPh sb="146" eb="147">
      <t>ナド</t>
    </rPh>
    <rPh sb="148" eb="150">
      <t>トリク</t>
    </rPh>
    <rPh sb="152" eb="153">
      <t>トモ</t>
    </rPh>
    <rPh sb="155" eb="157">
      <t>カンキョ</t>
    </rPh>
    <rPh sb="158" eb="160">
      <t>コウシン</t>
    </rPh>
    <rPh sb="160" eb="162">
      <t>ケイカク</t>
    </rPh>
    <rPh sb="163" eb="165">
      <t>ケイエイ</t>
    </rPh>
    <rPh sb="165" eb="167">
      <t>センリャク</t>
    </rPh>
    <rPh sb="168" eb="169">
      <t>タ</t>
    </rPh>
    <rPh sb="173" eb="175">
      <t>ジュウミン</t>
    </rPh>
    <rPh sb="175" eb="177">
      <t>セイカツ</t>
    </rPh>
    <rPh sb="178" eb="180">
      <t>ヒツヨウ</t>
    </rPh>
    <rPh sb="180" eb="183">
      <t>フカケツ</t>
    </rPh>
    <rPh sb="189" eb="192">
      <t>ジゾクテキ</t>
    </rPh>
    <rPh sb="193" eb="195">
      <t>テイキョウ</t>
    </rPh>
    <rPh sb="199" eb="201">
      <t>ヒツヨウ</t>
    </rPh>
    <phoneticPr fontId="4"/>
  </si>
  <si>
    <t>現在、法定耐用年数の５０年を超える管渠はないが、２年後に更新時期となる管渠があるため管渠更新計画を策定する必要がある。平成３２年度から公営企業会計導入に向けた作業が進行中であり、資産の洗出しも同時進行である為、当該会計導入後のできるだけ早い段階で管渠更新計画を策定し、更新することが肝要である。</t>
    <rPh sb="0" eb="2">
      <t>ゲンザイ</t>
    </rPh>
    <rPh sb="3" eb="5">
      <t>ホウテイ</t>
    </rPh>
    <rPh sb="5" eb="7">
      <t>タイヨウ</t>
    </rPh>
    <rPh sb="7" eb="9">
      <t>ネンスウ</t>
    </rPh>
    <rPh sb="12" eb="13">
      <t>ネン</t>
    </rPh>
    <rPh sb="14" eb="15">
      <t>コ</t>
    </rPh>
    <rPh sb="17" eb="19">
      <t>カンキョ</t>
    </rPh>
    <rPh sb="25" eb="27">
      <t>ネンゴ</t>
    </rPh>
    <rPh sb="28" eb="30">
      <t>コウシン</t>
    </rPh>
    <rPh sb="30" eb="32">
      <t>ジキ</t>
    </rPh>
    <rPh sb="35" eb="37">
      <t>カンキョ</t>
    </rPh>
    <rPh sb="42" eb="44">
      <t>カンキョ</t>
    </rPh>
    <rPh sb="44" eb="46">
      <t>コウシン</t>
    </rPh>
    <rPh sb="46" eb="48">
      <t>ケイカク</t>
    </rPh>
    <rPh sb="49" eb="51">
      <t>サクテイ</t>
    </rPh>
    <rPh sb="53" eb="55">
      <t>ヒツヨウ</t>
    </rPh>
    <rPh sb="59" eb="61">
      <t>ヘイセイ</t>
    </rPh>
    <rPh sb="63" eb="65">
      <t>ネンド</t>
    </rPh>
    <rPh sb="67" eb="69">
      <t>コウエイ</t>
    </rPh>
    <rPh sb="69" eb="71">
      <t>キギョウ</t>
    </rPh>
    <rPh sb="71" eb="73">
      <t>カイケイ</t>
    </rPh>
    <rPh sb="73" eb="75">
      <t>ドウニュウ</t>
    </rPh>
    <rPh sb="76" eb="77">
      <t>ム</t>
    </rPh>
    <rPh sb="79" eb="81">
      <t>サギョウ</t>
    </rPh>
    <rPh sb="82" eb="85">
      <t>シンコウチュウ</t>
    </rPh>
    <rPh sb="89" eb="91">
      <t>シサン</t>
    </rPh>
    <rPh sb="92" eb="94">
      <t>アライダ</t>
    </rPh>
    <rPh sb="96" eb="98">
      <t>ドウジ</t>
    </rPh>
    <rPh sb="98" eb="100">
      <t>シンコウ</t>
    </rPh>
    <rPh sb="103" eb="104">
      <t>タメ</t>
    </rPh>
    <rPh sb="105" eb="107">
      <t>トウガイ</t>
    </rPh>
    <rPh sb="107" eb="109">
      <t>カイケイ</t>
    </rPh>
    <rPh sb="109" eb="111">
      <t>ドウニュウ</t>
    </rPh>
    <rPh sb="111" eb="112">
      <t>ゴ</t>
    </rPh>
    <rPh sb="118" eb="119">
      <t>ハヤ</t>
    </rPh>
    <rPh sb="120" eb="122">
      <t>ダンカイ</t>
    </rPh>
    <rPh sb="123" eb="125">
      <t>カンキョ</t>
    </rPh>
    <rPh sb="125" eb="127">
      <t>コウシン</t>
    </rPh>
    <rPh sb="127" eb="129">
      <t>ケイカク</t>
    </rPh>
    <rPh sb="130" eb="132">
      <t>サクテイ</t>
    </rPh>
    <rPh sb="134" eb="136">
      <t>コウシン</t>
    </rPh>
    <rPh sb="141" eb="143">
      <t>カンヨウ</t>
    </rPh>
    <phoneticPr fontId="4"/>
  </si>
  <si>
    <t>①収益的収支比率　　　　　　　　　　　　　　　　　　　　料金収入や一般会計からの繰入金等の総収益で総費用に地方債償還金を加えた費用の約７割を賄っている。普及促進の効果として大規模事業所の下水道への接続があった為、使用料収入が大きく伸びているものの、維持管理費が増加傾向にあることから、引き続き接続推進の取り組みを進め、使用料収入の確保を図り経営改善に努めることが必要である。　　　　　　　　　　　　　　　　　　　　　　　④企業債残高対事業規模比率　　　　　　　　　　　　　　類似団体と比較して低い水準となっており年々減少傾向にあるが、今後、改築更新費用が発生し費用の増加が見込まれ債務残高が増加すると考えられる。　⑤経費回収率　　　　　　　　　　　　　　　　　　昨年度に引続き使用料で汚水処理費を賄えたが、不明水対策を進める等により汚水処理費の削減に努め将来における改築更新に充てる財源確保が必要である。　　　　　　　　　　　　　　　　　　　　　　　　　　　　　　　　　　　⑥汚水処理原価　　　　　　　　　　　　　　　　　類似団体と比較して低い水準で汚水処理コストを維持しているが、将来における改築更新費用の発生が見込まれる為、不明水対策によるコスト削減とともに下水道使用料の適正化に向けた検討等も進める必要がある。　　　　　　　　　　　　　　　　　　　　　　　　　　⑧水洗化率　　　　　　　　　　　　　　　　　　　　　　　　　　　　　　　　　　　　　　　　　　　　　　　　　　　　　　　　　　　　　　　　　　　　　　　　　　　　　　　　　　　　　　　　　　　　　　　　　　　　　　　　　下水道への普及促進の効果もあり、年々上昇しており、ここ３年間は類似団体平均よりも高い数値で推移しているが、行政人口の減少による影響もあるので、継続した普及促進が肝要である。</t>
    <rPh sb="1" eb="4">
      <t>シュウエキテキ</t>
    </rPh>
    <rPh sb="4" eb="6">
      <t>シュウシ</t>
    </rPh>
    <rPh sb="6" eb="8">
      <t>ヒリツ</t>
    </rPh>
    <rPh sb="28" eb="30">
      <t>リョウキン</t>
    </rPh>
    <rPh sb="30" eb="32">
      <t>シュウニュウ</t>
    </rPh>
    <rPh sb="33" eb="35">
      <t>イッパン</t>
    </rPh>
    <rPh sb="35" eb="37">
      <t>カイケイ</t>
    </rPh>
    <rPh sb="40" eb="42">
      <t>クリイレ</t>
    </rPh>
    <rPh sb="42" eb="43">
      <t>キン</t>
    </rPh>
    <rPh sb="43" eb="44">
      <t>ナド</t>
    </rPh>
    <rPh sb="45" eb="48">
      <t>ソウシュウエキ</t>
    </rPh>
    <rPh sb="49" eb="52">
      <t>ソウヒヨウ</t>
    </rPh>
    <rPh sb="53" eb="56">
      <t>チホウサイ</t>
    </rPh>
    <rPh sb="56" eb="59">
      <t>ショウカンキン</t>
    </rPh>
    <rPh sb="60" eb="61">
      <t>クワ</t>
    </rPh>
    <rPh sb="63" eb="65">
      <t>ヒヨウ</t>
    </rPh>
    <rPh sb="66" eb="67">
      <t>ヤク</t>
    </rPh>
    <rPh sb="68" eb="69">
      <t>ワリ</t>
    </rPh>
    <rPh sb="70" eb="71">
      <t>マカナ</t>
    </rPh>
    <rPh sb="76" eb="78">
      <t>フキュウ</t>
    </rPh>
    <rPh sb="78" eb="80">
      <t>ソクシン</t>
    </rPh>
    <rPh sb="81" eb="83">
      <t>コウカ</t>
    </rPh>
    <rPh sb="86" eb="92">
      <t>ダイキボジギョウショ</t>
    </rPh>
    <rPh sb="93" eb="96">
      <t>ゲスイドウ</t>
    </rPh>
    <rPh sb="98" eb="100">
      <t>セツゾク</t>
    </rPh>
    <rPh sb="104" eb="105">
      <t>タメ</t>
    </rPh>
    <rPh sb="106" eb="109">
      <t>シヨウリョウ</t>
    </rPh>
    <rPh sb="109" eb="111">
      <t>シュウニュウ</t>
    </rPh>
    <rPh sb="112" eb="113">
      <t>オオ</t>
    </rPh>
    <rPh sb="115" eb="116">
      <t>ノ</t>
    </rPh>
    <rPh sb="124" eb="126">
      <t>イジ</t>
    </rPh>
    <rPh sb="126" eb="129">
      <t>カンリヒ</t>
    </rPh>
    <rPh sb="130" eb="132">
      <t>ゾウカ</t>
    </rPh>
    <rPh sb="132" eb="134">
      <t>ケイコウ</t>
    </rPh>
    <rPh sb="142" eb="143">
      <t>ヒ</t>
    </rPh>
    <rPh sb="144" eb="145">
      <t>ツヅ</t>
    </rPh>
    <rPh sb="146" eb="148">
      <t>セツゾク</t>
    </rPh>
    <rPh sb="148" eb="150">
      <t>スイシン</t>
    </rPh>
    <rPh sb="151" eb="152">
      <t>ト</t>
    </rPh>
    <rPh sb="153" eb="154">
      <t>ク</t>
    </rPh>
    <rPh sb="156" eb="157">
      <t>スス</t>
    </rPh>
    <rPh sb="159" eb="162">
      <t>シヨウリョウ</t>
    </rPh>
    <rPh sb="162" eb="164">
      <t>シュウニュウ</t>
    </rPh>
    <rPh sb="165" eb="167">
      <t>カクホ</t>
    </rPh>
    <rPh sb="168" eb="169">
      <t>ハカ</t>
    </rPh>
    <rPh sb="170" eb="172">
      <t>ケイエイ</t>
    </rPh>
    <rPh sb="172" eb="174">
      <t>カイゼン</t>
    </rPh>
    <rPh sb="175" eb="176">
      <t>ツト</t>
    </rPh>
    <rPh sb="181" eb="183">
      <t>ヒツヨウ</t>
    </rPh>
    <rPh sb="211" eb="213">
      <t>キギョウ</t>
    </rPh>
    <rPh sb="213" eb="214">
      <t>サイ</t>
    </rPh>
    <rPh sb="214" eb="216">
      <t>ザンダカ</t>
    </rPh>
    <rPh sb="216" eb="217">
      <t>タイ</t>
    </rPh>
    <rPh sb="217" eb="219">
      <t>ジギョウ</t>
    </rPh>
    <rPh sb="219" eb="221">
      <t>キボ</t>
    </rPh>
    <rPh sb="221" eb="223">
      <t>ヒリツ</t>
    </rPh>
    <rPh sb="237" eb="239">
      <t>ルイジ</t>
    </rPh>
    <rPh sb="239" eb="241">
      <t>ダンタイ</t>
    </rPh>
    <rPh sb="242" eb="244">
      <t>ヒカク</t>
    </rPh>
    <rPh sb="246" eb="247">
      <t>ヒク</t>
    </rPh>
    <rPh sb="248" eb="250">
      <t>スイジュン</t>
    </rPh>
    <rPh sb="256" eb="258">
      <t>ネンネン</t>
    </rPh>
    <rPh sb="258" eb="260">
      <t>ゲンショウ</t>
    </rPh>
    <rPh sb="260" eb="262">
      <t>ケイコウ</t>
    </rPh>
    <rPh sb="267" eb="269">
      <t>コンゴ</t>
    </rPh>
    <rPh sb="270" eb="272">
      <t>カイチク</t>
    </rPh>
    <rPh sb="272" eb="274">
      <t>コウシン</t>
    </rPh>
    <rPh sb="274" eb="276">
      <t>ヒヨウ</t>
    </rPh>
    <rPh sb="277" eb="279">
      <t>ハッセイ</t>
    </rPh>
    <rPh sb="280" eb="282">
      <t>ヒヨウ</t>
    </rPh>
    <rPh sb="283" eb="285">
      <t>ゾウカ</t>
    </rPh>
    <rPh sb="286" eb="288">
      <t>ミコ</t>
    </rPh>
    <rPh sb="290" eb="292">
      <t>サイム</t>
    </rPh>
    <rPh sb="292" eb="294">
      <t>ザンダカ</t>
    </rPh>
    <rPh sb="295" eb="297">
      <t>ゾウカ</t>
    </rPh>
    <rPh sb="300" eb="301">
      <t>カンガ</t>
    </rPh>
    <rPh sb="308" eb="310">
      <t>ケイヒ</t>
    </rPh>
    <rPh sb="310" eb="312">
      <t>カイシュウ</t>
    </rPh>
    <rPh sb="312" eb="313">
      <t>リツ</t>
    </rPh>
    <rPh sb="331" eb="334">
      <t>サクネンド</t>
    </rPh>
    <rPh sb="335" eb="337">
      <t>ヒキツヅ</t>
    </rPh>
    <rPh sb="338" eb="341">
      <t>シヨウリョウ</t>
    </rPh>
    <rPh sb="342" eb="344">
      <t>オスイ</t>
    </rPh>
    <rPh sb="344" eb="346">
      <t>ショリ</t>
    </rPh>
    <rPh sb="346" eb="347">
      <t>ヒ</t>
    </rPh>
    <rPh sb="348" eb="349">
      <t>マカナ</t>
    </rPh>
    <rPh sb="353" eb="355">
      <t>フメイ</t>
    </rPh>
    <rPh sb="355" eb="356">
      <t>スイ</t>
    </rPh>
    <rPh sb="356" eb="358">
      <t>タイサク</t>
    </rPh>
    <rPh sb="359" eb="360">
      <t>スス</t>
    </rPh>
    <rPh sb="362" eb="363">
      <t>ナド</t>
    </rPh>
    <rPh sb="366" eb="368">
      <t>オスイ</t>
    </rPh>
    <rPh sb="368" eb="370">
      <t>ショリ</t>
    </rPh>
    <rPh sb="370" eb="371">
      <t>ヒ</t>
    </rPh>
    <rPh sb="372" eb="374">
      <t>サクゲン</t>
    </rPh>
    <rPh sb="375" eb="376">
      <t>ツト</t>
    </rPh>
    <rPh sb="377" eb="379">
      <t>ショウライ</t>
    </rPh>
    <rPh sb="383" eb="385">
      <t>カイチク</t>
    </rPh>
    <rPh sb="385" eb="387">
      <t>コウシン</t>
    </rPh>
    <rPh sb="388" eb="389">
      <t>ア</t>
    </rPh>
    <rPh sb="391" eb="393">
      <t>ザイゲン</t>
    </rPh>
    <rPh sb="393" eb="395">
      <t>カクホ</t>
    </rPh>
    <rPh sb="396" eb="398">
      <t>ヒツヨウ</t>
    </rPh>
    <rPh sb="438" eb="440">
      <t>オスイ</t>
    </rPh>
    <rPh sb="440" eb="442">
      <t>ショリ</t>
    </rPh>
    <rPh sb="442" eb="444">
      <t>ゲンカ</t>
    </rPh>
    <rPh sb="461" eb="463">
      <t>ルイジ</t>
    </rPh>
    <rPh sb="463" eb="465">
      <t>ダンタイ</t>
    </rPh>
    <rPh sb="466" eb="468">
      <t>ヒカク</t>
    </rPh>
    <rPh sb="470" eb="471">
      <t>ヒク</t>
    </rPh>
    <rPh sb="472" eb="474">
      <t>スイジュン</t>
    </rPh>
    <rPh sb="475" eb="477">
      <t>オスイ</t>
    </rPh>
    <rPh sb="477" eb="479">
      <t>ショリ</t>
    </rPh>
    <rPh sb="483" eb="485">
      <t>イジ</t>
    </rPh>
    <rPh sb="491" eb="493">
      <t>ショウライ</t>
    </rPh>
    <rPh sb="497" eb="499">
      <t>カイチク</t>
    </rPh>
    <rPh sb="499" eb="501">
      <t>コウシン</t>
    </rPh>
    <rPh sb="501" eb="503">
      <t>ヒヨウ</t>
    </rPh>
    <rPh sb="504" eb="506">
      <t>ハッセイ</t>
    </rPh>
    <rPh sb="507" eb="509">
      <t>ミコ</t>
    </rPh>
    <rPh sb="512" eb="513">
      <t>タメ</t>
    </rPh>
    <rPh sb="514" eb="516">
      <t>フメイ</t>
    </rPh>
    <rPh sb="516" eb="517">
      <t>スイ</t>
    </rPh>
    <rPh sb="517" eb="519">
      <t>タイサク</t>
    </rPh>
    <rPh sb="525" eb="527">
      <t>サクゲン</t>
    </rPh>
    <rPh sb="531" eb="534">
      <t>ゲスイドウ</t>
    </rPh>
    <rPh sb="534" eb="537">
      <t>シヨウリョウ</t>
    </rPh>
    <rPh sb="538" eb="540">
      <t>テキセイ</t>
    </rPh>
    <rPh sb="540" eb="541">
      <t>カ</t>
    </rPh>
    <rPh sb="542" eb="543">
      <t>ム</t>
    </rPh>
    <rPh sb="545" eb="547">
      <t>ケントウ</t>
    </rPh>
    <rPh sb="547" eb="548">
      <t>ナド</t>
    </rPh>
    <rPh sb="549" eb="550">
      <t>スス</t>
    </rPh>
    <rPh sb="552" eb="554">
      <t>ヒツヨウ</t>
    </rPh>
    <rPh sb="585" eb="588">
      <t>スイセンカ</t>
    </rPh>
    <rPh sb="588" eb="589">
      <t>リツ</t>
    </rPh>
    <rPh sb="694" eb="697">
      <t>ゲスイドウ</t>
    </rPh>
    <rPh sb="699" eb="701">
      <t>フキュウ</t>
    </rPh>
    <rPh sb="701" eb="703">
      <t>ソクシン</t>
    </rPh>
    <rPh sb="704" eb="706">
      <t>コウカ</t>
    </rPh>
    <rPh sb="710" eb="712">
      <t>ネンネン</t>
    </rPh>
    <rPh sb="712" eb="714">
      <t>ジョウショウ</t>
    </rPh>
    <rPh sb="725" eb="727">
      <t>ルイジ</t>
    </rPh>
    <rPh sb="727" eb="729">
      <t>ダンタイ</t>
    </rPh>
    <rPh sb="729" eb="731">
      <t>ヘイキン</t>
    </rPh>
    <rPh sb="734" eb="735">
      <t>タカ</t>
    </rPh>
    <rPh sb="736" eb="738">
      <t>スウチ</t>
    </rPh>
    <rPh sb="739" eb="741">
      <t>スイイ</t>
    </rPh>
    <rPh sb="747" eb="749">
      <t>ギョウセイ</t>
    </rPh>
    <rPh sb="749" eb="751">
      <t>ジンコウ</t>
    </rPh>
    <rPh sb="752" eb="754">
      <t>ゲンショウ</t>
    </rPh>
    <rPh sb="757" eb="759">
      <t>エイキョウ</t>
    </rPh>
    <rPh sb="765" eb="767">
      <t>ケイゾク</t>
    </rPh>
    <rPh sb="769" eb="771">
      <t>フキュウ</t>
    </rPh>
    <rPh sb="771" eb="773">
      <t>ソクシン</t>
    </rPh>
    <rPh sb="774" eb="776">
      <t>カンヨウ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</si>
</sst>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F62-4DA7-80B6-15ABE5474EA7}"/>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0.04</c:v>
                </c:pt>
                <c:pt idx="2">
                  <c:v>0.11</c:v>
                </c:pt>
                <c:pt idx="3">
                  <c:v>0.15</c:v>
                </c:pt>
                <c:pt idx="4">
                  <c:v>0.16</c:v>
                </c:pt>
              </c:numCache>
            </c:numRef>
          </c:val>
          <c:smooth val="0"/>
          <c:extLst>
            <c:ext xmlns:c16="http://schemas.microsoft.com/office/drawing/2014/chart" uri="{C3380CC4-5D6E-409C-BE32-E72D297353CC}">
              <c16:uniqueId val="{00000001-EF62-4DA7-80B6-15ABE5474EA7}"/>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6AF-4170-9B06-C535F054E65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55.81</c:v>
                </c:pt>
                <c:pt idx="1">
                  <c:v>54.44</c:v>
                </c:pt>
                <c:pt idx="2">
                  <c:v>54.67</c:v>
                </c:pt>
                <c:pt idx="3">
                  <c:v>53.51</c:v>
                </c:pt>
                <c:pt idx="4">
                  <c:v>53.5</c:v>
                </c:pt>
              </c:numCache>
            </c:numRef>
          </c:val>
          <c:smooth val="0"/>
          <c:extLst>
            <c:ext xmlns:c16="http://schemas.microsoft.com/office/drawing/2014/chart" uri="{C3380CC4-5D6E-409C-BE32-E72D297353CC}">
              <c16:uniqueId val="{00000001-66AF-4170-9B06-C535F054E65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81.92</c:v>
                </c:pt>
                <c:pt idx="1">
                  <c:v>83.26</c:v>
                </c:pt>
                <c:pt idx="2">
                  <c:v>85.09</c:v>
                </c:pt>
                <c:pt idx="3">
                  <c:v>85.94</c:v>
                </c:pt>
                <c:pt idx="4">
                  <c:v>87.17</c:v>
                </c:pt>
              </c:numCache>
            </c:numRef>
          </c:val>
          <c:extLst>
            <c:ext xmlns:c16="http://schemas.microsoft.com/office/drawing/2014/chart" uri="{C3380CC4-5D6E-409C-BE32-E72D297353CC}">
              <c16:uniqueId val="{00000000-476A-47F9-92FE-050640764005}"/>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84.41</c:v>
                </c:pt>
                <c:pt idx="1">
                  <c:v>84.2</c:v>
                </c:pt>
                <c:pt idx="2">
                  <c:v>83.8</c:v>
                </c:pt>
                <c:pt idx="3">
                  <c:v>83.91</c:v>
                </c:pt>
                <c:pt idx="4">
                  <c:v>83.51</c:v>
                </c:pt>
              </c:numCache>
            </c:numRef>
          </c:val>
          <c:smooth val="0"/>
          <c:extLst>
            <c:ext xmlns:c16="http://schemas.microsoft.com/office/drawing/2014/chart" uri="{C3380CC4-5D6E-409C-BE32-E72D297353CC}">
              <c16:uniqueId val="{00000001-476A-47F9-92FE-050640764005}"/>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66.36</c:v>
                </c:pt>
                <c:pt idx="1">
                  <c:v>66.67</c:v>
                </c:pt>
                <c:pt idx="2">
                  <c:v>65.260000000000005</c:v>
                </c:pt>
                <c:pt idx="3">
                  <c:v>68.83</c:v>
                </c:pt>
                <c:pt idx="4">
                  <c:v>71.37</c:v>
                </c:pt>
              </c:numCache>
            </c:numRef>
          </c:val>
          <c:extLst>
            <c:ext xmlns:c16="http://schemas.microsoft.com/office/drawing/2014/chart" uri="{C3380CC4-5D6E-409C-BE32-E72D297353CC}">
              <c16:uniqueId val="{00000000-D9D2-4E01-93C7-335D0DF4F509}"/>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9D2-4E01-93C7-335D0DF4F509}"/>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A76-48E7-98EC-1E5060B91D7D}"/>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A76-48E7-98EC-1E5060B91D7D}"/>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C90-45D7-84DD-D7C118A709E4}"/>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C90-45D7-84DD-D7C118A709E4}"/>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D0F-4D6E-851D-D63D7A54D1BC}"/>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D0F-4D6E-851D-D63D7A54D1BC}"/>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93C-4146-BC42-11BE85788F6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93C-4146-BC42-11BE85788F6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633.54999999999995</c:v>
                </c:pt>
                <c:pt idx="1">
                  <c:v>571.98</c:v>
                </c:pt>
                <c:pt idx="2">
                  <c:v>545.24</c:v>
                </c:pt>
                <c:pt idx="3">
                  <c:v>472.37</c:v>
                </c:pt>
                <c:pt idx="4">
                  <c:v>396.15</c:v>
                </c:pt>
              </c:numCache>
            </c:numRef>
          </c:val>
          <c:extLst>
            <c:ext xmlns:c16="http://schemas.microsoft.com/office/drawing/2014/chart" uri="{C3380CC4-5D6E-409C-BE32-E72D297353CC}">
              <c16:uniqueId val="{00000000-3965-4158-A7E2-2E7A898AE9E9}"/>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1209.95</c:v>
                </c:pt>
                <c:pt idx="1">
                  <c:v>1136.5</c:v>
                </c:pt>
                <c:pt idx="2">
                  <c:v>1118.56</c:v>
                </c:pt>
                <c:pt idx="3">
                  <c:v>1111.31</c:v>
                </c:pt>
                <c:pt idx="4">
                  <c:v>966.33</c:v>
                </c:pt>
              </c:numCache>
            </c:numRef>
          </c:val>
          <c:smooth val="0"/>
          <c:extLst>
            <c:ext xmlns:c16="http://schemas.microsoft.com/office/drawing/2014/chart" uri="{C3380CC4-5D6E-409C-BE32-E72D297353CC}">
              <c16:uniqueId val="{00000001-3965-4158-A7E2-2E7A898AE9E9}"/>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129.62</c:v>
                </c:pt>
                <c:pt idx="1">
                  <c:v>84.37</c:v>
                </c:pt>
                <c:pt idx="2">
                  <c:v>87.11</c:v>
                </c:pt>
                <c:pt idx="3">
                  <c:v>100</c:v>
                </c:pt>
                <c:pt idx="4">
                  <c:v>100</c:v>
                </c:pt>
              </c:numCache>
            </c:numRef>
          </c:val>
          <c:extLst>
            <c:ext xmlns:c16="http://schemas.microsoft.com/office/drawing/2014/chart" uri="{C3380CC4-5D6E-409C-BE32-E72D297353CC}">
              <c16:uniqueId val="{00000000-6420-4655-8230-709537153F2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69.48</c:v>
                </c:pt>
                <c:pt idx="1">
                  <c:v>71.650000000000006</c:v>
                </c:pt>
                <c:pt idx="2">
                  <c:v>72.33</c:v>
                </c:pt>
                <c:pt idx="3">
                  <c:v>75.540000000000006</c:v>
                </c:pt>
                <c:pt idx="4">
                  <c:v>81.739999999999995</c:v>
                </c:pt>
              </c:numCache>
            </c:numRef>
          </c:val>
          <c:smooth val="0"/>
          <c:extLst>
            <c:ext xmlns:c16="http://schemas.microsoft.com/office/drawing/2014/chart" uri="{C3380CC4-5D6E-409C-BE32-E72D297353CC}">
              <c16:uniqueId val="{00000001-6420-4655-8230-709537153F2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132.36000000000001</c:v>
                </c:pt>
                <c:pt idx="1">
                  <c:v>208.24</c:v>
                </c:pt>
                <c:pt idx="2">
                  <c:v>197.41</c:v>
                </c:pt>
                <c:pt idx="3">
                  <c:v>175.73</c:v>
                </c:pt>
                <c:pt idx="4">
                  <c:v>179.69</c:v>
                </c:pt>
              </c:numCache>
            </c:numRef>
          </c:val>
          <c:extLst>
            <c:ext xmlns:c16="http://schemas.microsoft.com/office/drawing/2014/chart" uri="{C3380CC4-5D6E-409C-BE32-E72D297353CC}">
              <c16:uniqueId val="{00000000-986D-45F6-9C25-9798F0093819}"/>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220.67</c:v>
                </c:pt>
                <c:pt idx="1">
                  <c:v>217.82</c:v>
                </c:pt>
                <c:pt idx="2">
                  <c:v>215.28</c:v>
                </c:pt>
                <c:pt idx="3">
                  <c:v>207.96</c:v>
                </c:pt>
                <c:pt idx="4">
                  <c:v>194.31</c:v>
                </c:pt>
              </c:numCache>
            </c:numRef>
          </c:val>
          <c:smooth val="0"/>
          <c:extLst>
            <c:ext xmlns:c16="http://schemas.microsoft.com/office/drawing/2014/chart" uri="{C3380CC4-5D6E-409C-BE32-E72D297353CC}">
              <c16:uniqueId val="{00000001-986D-45F6-9C25-9798F0093819}"/>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K43"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埼玉県　嵐山町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公共下水道</v>
      </c>
      <c r="Q8" s="47"/>
      <c r="R8" s="47"/>
      <c r="S8" s="47"/>
      <c r="T8" s="47"/>
      <c r="U8" s="47"/>
      <c r="V8" s="47"/>
      <c r="W8" s="47" t="str">
        <f>データ!L6</f>
        <v>Cc2</v>
      </c>
      <c r="X8" s="47"/>
      <c r="Y8" s="47"/>
      <c r="Z8" s="47"/>
      <c r="AA8" s="47"/>
      <c r="AB8" s="47"/>
      <c r="AC8" s="47"/>
      <c r="AD8" s="48" t="str">
        <f>データ!$M$6</f>
        <v>非設置</v>
      </c>
      <c r="AE8" s="48"/>
      <c r="AF8" s="48"/>
      <c r="AG8" s="48"/>
      <c r="AH8" s="48"/>
      <c r="AI8" s="48"/>
      <c r="AJ8" s="48"/>
      <c r="AK8" s="3"/>
      <c r="AL8" s="49">
        <f>データ!S6</f>
        <v>17944</v>
      </c>
      <c r="AM8" s="49"/>
      <c r="AN8" s="49"/>
      <c r="AO8" s="49"/>
      <c r="AP8" s="49"/>
      <c r="AQ8" s="49"/>
      <c r="AR8" s="49"/>
      <c r="AS8" s="49"/>
      <c r="AT8" s="44">
        <f>データ!T6</f>
        <v>29.92</v>
      </c>
      <c r="AU8" s="44"/>
      <c r="AV8" s="44"/>
      <c r="AW8" s="44"/>
      <c r="AX8" s="44"/>
      <c r="AY8" s="44"/>
      <c r="AZ8" s="44"/>
      <c r="BA8" s="44"/>
      <c r="BB8" s="44">
        <f>データ!U6</f>
        <v>599.73</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66.36</v>
      </c>
      <c r="Q10" s="44"/>
      <c r="R10" s="44"/>
      <c r="S10" s="44"/>
      <c r="T10" s="44"/>
      <c r="U10" s="44"/>
      <c r="V10" s="44"/>
      <c r="W10" s="44">
        <f>データ!Q6</f>
        <v>91.74</v>
      </c>
      <c r="X10" s="44"/>
      <c r="Y10" s="44"/>
      <c r="Z10" s="44"/>
      <c r="AA10" s="44"/>
      <c r="AB10" s="44"/>
      <c r="AC10" s="44"/>
      <c r="AD10" s="49">
        <f>データ!R6</f>
        <v>2484</v>
      </c>
      <c r="AE10" s="49"/>
      <c r="AF10" s="49"/>
      <c r="AG10" s="49"/>
      <c r="AH10" s="49"/>
      <c r="AI10" s="49"/>
      <c r="AJ10" s="49"/>
      <c r="AK10" s="2"/>
      <c r="AL10" s="49">
        <f>データ!V6</f>
        <v>11921</v>
      </c>
      <c r="AM10" s="49"/>
      <c r="AN10" s="49"/>
      <c r="AO10" s="49"/>
      <c r="AP10" s="49"/>
      <c r="AQ10" s="49"/>
      <c r="AR10" s="49"/>
      <c r="AS10" s="49"/>
      <c r="AT10" s="44">
        <f>データ!W6</f>
        <v>3.04</v>
      </c>
      <c r="AU10" s="44"/>
      <c r="AV10" s="44"/>
      <c r="AW10" s="44"/>
      <c r="AX10" s="44"/>
      <c r="AY10" s="44"/>
      <c r="AZ10" s="44"/>
      <c r="BA10" s="44"/>
      <c r="BB10" s="44">
        <f>データ!X6</f>
        <v>3921.38</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124</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123</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122</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【707.33】</v>
      </c>
      <c r="I86" s="25" t="str">
        <f>データ!CA6</f>
        <v>【101.26】</v>
      </c>
      <c r="J86" s="25" t="str">
        <f>データ!CL6</f>
        <v>【136.39】</v>
      </c>
      <c r="K86" s="25" t="str">
        <f>データ!CW6</f>
        <v>【60.13】</v>
      </c>
      <c r="L86" s="25" t="str">
        <f>データ!DH6</f>
        <v>【95.06】</v>
      </c>
      <c r="M86" s="25" t="s">
        <v>56</v>
      </c>
      <c r="N86" s="25" t="s">
        <v>56</v>
      </c>
      <c r="O86" s="25" t="str">
        <f>データ!EO6</f>
        <v>【0.23】</v>
      </c>
    </row>
  </sheetData>
  <sheetProtection algorithmName="SHA-512" hashValue="+fkMfAPYr6UgWiZFP/JXnCCkWbED76zwgTAvAGyFUNABAx0ryQml8l98DKY8V8hNLXzQA5IzFv7Gk4k3niQbJw==" saltValue="+jaZ3mDc3iNW27CRP/gYM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36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68</v>
      </c>
      <c r="B4" s="29"/>
      <c r="C4" s="29"/>
      <c r="D4" s="29"/>
      <c r="E4" s="29"/>
      <c r="F4" s="29"/>
      <c r="G4" s="29"/>
      <c r="H4" s="79"/>
      <c r="I4" s="80"/>
      <c r="J4" s="80"/>
      <c r="K4" s="80"/>
      <c r="L4" s="80"/>
      <c r="M4" s="80"/>
      <c r="N4" s="80"/>
      <c r="O4" s="80"/>
      <c r="P4" s="80"/>
      <c r="Q4" s="80"/>
      <c r="R4" s="80"/>
      <c r="S4" s="80"/>
      <c r="T4" s="80"/>
      <c r="U4" s="80"/>
      <c r="V4" s="80"/>
      <c r="W4" s="80"/>
      <c r="X4" s="81"/>
      <c r="Y4" s="75" t="s">
        <v>69</v>
      </c>
      <c r="Z4" s="75"/>
      <c r="AA4" s="75"/>
      <c r="AB4" s="75"/>
      <c r="AC4" s="75"/>
      <c r="AD4" s="75"/>
      <c r="AE4" s="75"/>
      <c r="AF4" s="75"/>
      <c r="AG4" s="75"/>
      <c r="AH4" s="75"/>
      <c r="AI4" s="75"/>
      <c r="AJ4" s="75" t="s">
        <v>70</v>
      </c>
      <c r="AK4" s="75"/>
      <c r="AL4" s="75"/>
      <c r="AM4" s="75"/>
      <c r="AN4" s="75"/>
      <c r="AO4" s="75"/>
      <c r="AP4" s="75"/>
      <c r="AQ4" s="75"/>
      <c r="AR4" s="75"/>
      <c r="AS4" s="75"/>
      <c r="AT4" s="75"/>
      <c r="AU4" s="75" t="s">
        <v>71</v>
      </c>
      <c r="AV4" s="75"/>
      <c r="AW4" s="75"/>
      <c r="AX4" s="75"/>
      <c r="AY4" s="75"/>
      <c r="AZ4" s="75"/>
      <c r="BA4" s="75"/>
      <c r="BB4" s="75"/>
      <c r="BC4" s="75"/>
      <c r="BD4" s="75"/>
      <c r="BE4" s="75"/>
      <c r="BF4" s="75" t="s">
        <v>72</v>
      </c>
      <c r="BG4" s="75"/>
      <c r="BH4" s="75"/>
      <c r="BI4" s="75"/>
      <c r="BJ4" s="75"/>
      <c r="BK4" s="75"/>
      <c r="BL4" s="75"/>
      <c r="BM4" s="75"/>
      <c r="BN4" s="75"/>
      <c r="BO4" s="75"/>
      <c r="BP4" s="75"/>
      <c r="BQ4" s="75" t="s">
        <v>73</v>
      </c>
      <c r="BR4" s="75"/>
      <c r="BS4" s="75"/>
      <c r="BT4" s="75"/>
      <c r="BU4" s="75"/>
      <c r="BV4" s="75"/>
      <c r="BW4" s="75"/>
      <c r="BX4" s="75"/>
      <c r="BY4" s="75"/>
      <c r="BZ4" s="75"/>
      <c r="CA4" s="75"/>
      <c r="CB4" s="75" t="s">
        <v>74</v>
      </c>
      <c r="CC4" s="75"/>
      <c r="CD4" s="75"/>
      <c r="CE4" s="75"/>
      <c r="CF4" s="75"/>
      <c r="CG4" s="75"/>
      <c r="CH4" s="75"/>
      <c r="CI4" s="75"/>
      <c r="CJ4" s="75"/>
      <c r="CK4" s="75"/>
      <c r="CL4" s="75"/>
      <c r="CM4" s="75" t="s">
        <v>75</v>
      </c>
      <c r="CN4" s="75"/>
      <c r="CO4" s="75"/>
      <c r="CP4" s="75"/>
      <c r="CQ4" s="75"/>
      <c r="CR4" s="75"/>
      <c r="CS4" s="75"/>
      <c r="CT4" s="75"/>
      <c r="CU4" s="75"/>
      <c r="CV4" s="75"/>
      <c r="CW4" s="75"/>
      <c r="CX4" s="75" t="s">
        <v>76</v>
      </c>
      <c r="CY4" s="75"/>
      <c r="CZ4" s="75"/>
      <c r="DA4" s="75"/>
      <c r="DB4" s="75"/>
      <c r="DC4" s="75"/>
      <c r="DD4" s="75"/>
      <c r="DE4" s="75"/>
      <c r="DF4" s="75"/>
      <c r="DG4" s="75"/>
      <c r="DH4" s="75"/>
      <c r="DI4" s="75" t="s">
        <v>77</v>
      </c>
      <c r="DJ4" s="75"/>
      <c r="DK4" s="75"/>
      <c r="DL4" s="75"/>
      <c r="DM4" s="75"/>
      <c r="DN4" s="75"/>
      <c r="DO4" s="75"/>
      <c r="DP4" s="75"/>
      <c r="DQ4" s="75"/>
      <c r="DR4" s="75"/>
      <c r="DS4" s="75"/>
      <c r="DT4" s="75" t="s">
        <v>78</v>
      </c>
      <c r="DU4" s="75"/>
      <c r="DV4" s="75"/>
      <c r="DW4" s="75"/>
      <c r="DX4" s="75"/>
      <c r="DY4" s="75"/>
      <c r="DZ4" s="75"/>
      <c r="EA4" s="75"/>
      <c r="EB4" s="75"/>
      <c r="EC4" s="75"/>
      <c r="ED4" s="75"/>
      <c r="EE4" s="75" t="s">
        <v>79</v>
      </c>
      <c r="EF4" s="75"/>
      <c r="EG4" s="75"/>
      <c r="EH4" s="75"/>
      <c r="EI4" s="75"/>
      <c r="EJ4" s="75"/>
      <c r="EK4" s="75"/>
      <c r="EL4" s="75"/>
      <c r="EM4" s="75"/>
      <c r="EN4" s="75"/>
      <c r="EO4" s="75"/>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113425</v>
      </c>
      <c r="D6" s="32">
        <f t="shared" si="3"/>
        <v>47</v>
      </c>
      <c r="E6" s="32">
        <f t="shared" si="3"/>
        <v>17</v>
      </c>
      <c r="F6" s="32">
        <f t="shared" si="3"/>
        <v>1</v>
      </c>
      <c r="G6" s="32">
        <f t="shared" si="3"/>
        <v>0</v>
      </c>
      <c r="H6" s="32" t="str">
        <f t="shared" si="3"/>
        <v>埼玉県　嵐山町</v>
      </c>
      <c r="I6" s="32" t="str">
        <f t="shared" si="3"/>
        <v>法非適用</v>
      </c>
      <c r="J6" s="32" t="str">
        <f t="shared" si="3"/>
        <v>下水道事業</v>
      </c>
      <c r="K6" s="32" t="str">
        <f t="shared" si="3"/>
        <v>公共下水道</v>
      </c>
      <c r="L6" s="32" t="str">
        <f t="shared" si="3"/>
        <v>Cc2</v>
      </c>
      <c r="M6" s="32" t="str">
        <f t="shared" si="3"/>
        <v>非設置</v>
      </c>
      <c r="N6" s="33" t="str">
        <f t="shared" si="3"/>
        <v>-</v>
      </c>
      <c r="O6" s="33" t="str">
        <f t="shared" si="3"/>
        <v>該当数値なし</v>
      </c>
      <c r="P6" s="33">
        <f t="shared" si="3"/>
        <v>66.36</v>
      </c>
      <c r="Q6" s="33">
        <f t="shared" si="3"/>
        <v>91.74</v>
      </c>
      <c r="R6" s="33">
        <f t="shared" si="3"/>
        <v>2484</v>
      </c>
      <c r="S6" s="33">
        <f t="shared" si="3"/>
        <v>17944</v>
      </c>
      <c r="T6" s="33">
        <f t="shared" si="3"/>
        <v>29.92</v>
      </c>
      <c r="U6" s="33">
        <f t="shared" si="3"/>
        <v>599.73</v>
      </c>
      <c r="V6" s="33">
        <f t="shared" si="3"/>
        <v>11921</v>
      </c>
      <c r="W6" s="33">
        <f t="shared" si="3"/>
        <v>3.04</v>
      </c>
      <c r="X6" s="33">
        <f t="shared" si="3"/>
        <v>3921.38</v>
      </c>
      <c r="Y6" s="34">
        <f>IF(Y7="",NA(),Y7)</f>
        <v>66.36</v>
      </c>
      <c r="Z6" s="34">
        <f t="shared" ref="Z6:AH6" si="4">IF(Z7="",NA(),Z7)</f>
        <v>66.67</v>
      </c>
      <c r="AA6" s="34">
        <f t="shared" si="4"/>
        <v>65.260000000000005</v>
      </c>
      <c r="AB6" s="34">
        <f t="shared" si="4"/>
        <v>68.83</v>
      </c>
      <c r="AC6" s="34">
        <f t="shared" si="4"/>
        <v>71.37</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633.54999999999995</v>
      </c>
      <c r="BG6" s="34">
        <f t="shared" ref="BG6:BO6" si="7">IF(BG7="",NA(),BG7)</f>
        <v>571.98</v>
      </c>
      <c r="BH6" s="34">
        <f t="shared" si="7"/>
        <v>545.24</v>
      </c>
      <c r="BI6" s="34">
        <f t="shared" si="7"/>
        <v>472.37</v>
      </c>
      <c r="BJ6" s="34">
        <f t="shared" si="7"/>
        <v>396.15</v>
      </c>
      <c r="BK6" s="34">
        <f t="shared" si="7"/>
        <v>1209.95</v>
      </c>
      <c r="BL6" s="34">
        <f t="shared" si="7"/>
        <v>1136.5</v>
      </c>
      <c r="BM6" s="34">
        <f t="shared" si="7"/>
        <v>1118.56</v>
      </c>
      <c r="BN6" s="34">
        <f t="shared" si="7"/>
        <v>1111.31</v>
      </c>
      <c r="BO6" s="34">
        <f t="shared" si="7"/>
        <v>966.33</v>
      </c>
      <c r="BP6" s="33" t="str">
        <f>IF(BP7="","",IF(BP7="-","【-】","【"&amp;SUBSTITUTE(TEXT(BP7,"#,##0.00"),"-","△")&amp;"】"))</f>
        <v>【707.33】</v>
      </c>
      <c r="BQ6" s="34">
        <f>IF(BQ7="",NA(),BQ7)</f>
        <v>129.62</v>
      </c>
      <c r="BR6" s="34">
        <f t="shared" ref="BR6:BZ6" si="8">IF(BR7="",NA(),BR7)</f>
        <v>84.37</v>
      </c>
      <c r="BS6" s="34">
        <f t="shared" si="8"/>
        <v>87.11</v>
      </c>
      <c r="BT6" s="34">
        <f t="shared" si="8"/>
        <v>100</v>
      </c>
      <c r="BU6" s="34">
        <f t="shared" si="8"/>
        <v>100</v>
      </c>
      <c r="BV6" s="34">
        <f t="shared" si="8"/>
        <v>69.48</v>
      </c>
      <c r="BW6" s="34">
        <f t="shared" si="8"/>
        <v>71.650000000000006</v>
      </c>
      <c r="BX6" s="34">
        <f t="shared" si="8"/>
        <v>72.33</v>
      </c>
      <c r="BY6" s="34">
        <f t="shared" si="8"/>
        <v>75.540000000000006</v>
      </c>
      <c r="BZ6" s="34">
        <f t="shared" si="8"/>
        <v>81.739999999999995</v>
      </c>
      <c r="CA6" s="33" t="str">
        <f>IF(CA7="","",IF(CA7="-","【-】","【"&amp;SUBSTITUTE(TEXT(CA7,"#,##0.00"),"-","△")&amp;"】"))</f>
        <v>【101.26】</v>
      </c>
      <c r="CB6" s="34">
        <f>IF(CB7="",NA(),CB7)</f>
        <v>132.36000000000001</v>
      </c>
      <c r="CC6" s="34">
        <f t="shared" ref="CC6:CK6" si="9">IF(CC7="",NA(),CC7)</f>
        <v>208.24</v>
      </c>
      <c r="CD6" s="34">
        <f t="shared" si="9"/>
        <v>197.41</v>
      </c>
      <c r="CE6" s="34">
        <f t="shared" si="9"/>
        <v>175.73</v>
      </c>
      <c r="CF6" s="34">
        <f t="shared" si="9"/>
        <v>179.69</v>
      </c>
      <c r="CG6" s="34">
        <f t="shared" si="9"/>
        <v>220.67</v>
      </c>
      <c r="CH6" s="34">
        <f t="shared" si="9"/>
        <v>217.82</v>
      </c>
      <c r="CI6" s="34">
        <f t="shared" si="9"/>
        <v>215.28</v>
      </c>
      <c r="CJ6" s="34">
        <f t="shared" si="9"/>
        <v>207.96</v>
      </c>
      <c r="CK6" s="34">
        <f t="shared" si="9"/>
        <v>194.31</v>
      </c>
      <c r="CL6" s="33" t="str">
        <f>IF(CL7="","",IF(CL7="-","【-】","【"&amp;SUBSTITUTE(TEXT(CL7,"#,##0.00"),"-","△")&amp;"】"))</f>
        <v>【136.39】</v>
      </c>
      <c r="CM6" s="34" t="str">
        <f>IF(CM7="",NA(),CM7)</f>
        <v>-</v>
      </c>
      <c r="CN6" s="34" t="str">
        <f t="shared" ref="CN6:CV6" si="10">IF(CN7="",NA(),CN7)</f>
        <v>-</v>
      </c>
      <c r="CO6" s="34" t="str">
        <f t="shared" si="10"/>
        <v>-</v>
      </c>
      <c r="CP6" s="34" t="str">
        <f t="shared" si="10"/>
        <v>-</v>
      </c>
      <c r="CQ6" s="34" t="str">
        <f t="shared" si="10"/>
        <v>-</v>
      </c>
      <c r="CR6" s="34">
        <f t="shared" si="10"/>
        <v>55.81</v>
      </c>
      <c r="CS6" s="34">
        <f t="shared" si="10"/>
        <v>54.44</v>
      </c>
      <c r="CT6" s="34">
        <f t="shared" si="10"/>
        <v>54.67</v>
      </c>
      <c r="CU6" s="34">
        <f t="shared" si="10"/>
        <v>53.51</v>
      </c>
      <c r="CV6" s="34">
        <f t="shared" si="10"/>
        <v>53.5</v>
      </c>
      <c r="CW6" s="33" t="str">
        <f>IF(CW7="","",IF(CW7="-","【-】","【"&amp;SUBSTITUTE(TEXT(CW7,"#,##0.00"),"-","△")&amp;"】"))</f>
        <v>【60.13】</v>
      </c>
      <c r="CX6" s="34">
        <f>IF(CX7="",NA(),CX7)</f>
        <v>81.92</v>
      </c>
      <c r="CY6" s="34">
        <f t="shared" ref="CY6:DG6" si="11">IF(CY7="",NA(),CY7)</f>
        <v>83.26</v>
      </c>
      <c r="CZ6" s="34">
        <f t="shared" si="11"/>
        <v>85.09</v>
      </c>
      <c r="DA6" s="34">
        <f t="shared" si="11"/>
        <v>85.94</v>
      </c>
      <c r="DB6" s="34">
        <f t="shared" si="11"/>
        <v>87.17</v>
      </c>
      <c r="DC6" s="34">
        <f t="shared" si="11"/>
        <v>84.41</v>
      </c>
      <c r="DD6" s="34">
        <f t="shared" si="11"/>
        <v>84.2</v>
      </c>
      <c r="DE6" s="34">
        <f t="shared" si="11"/>
        <v>83.8</v>
      </c>
      <c r="DF6" s="34">
        <f t="shared" si="11"/>
        <v>83.91</v>
      </c>
      <c r="DG6" s="34">
        <f t="shared" si="11"/>
        <v>83.51</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7.0000000000000007E-2</v>
      </c>
      <c r="EK6" s="34">
        <f t="shared" si="14"/>
        <v>0.04</v>
      </c>
      <c r="EL6" s="34">
        <f t="shared" si="14"/>
        <v>0.11</v>
      </c>
      <c r="EM6" s="34">
        <f t="shared" si="14"/>
        <v>0.15</v>
      </c>
      <c r="EN6" s="34">
        <f t="shared" si="14"/>
        <v>0.16</v>
      </c>
      <c r="EO6" s="33" t="str">
        <f>IF(EO7="","",IF(EO7="-","【-】","【"&amp;SUBSTITUTE(TEXT(EO7,"#,##0.00"),"-","△")&amp;"】"))</f>
        <v>【0.23】</v>
      </c>
    </row>
    <row r="7" spans="1:145" s="35" customFormat="1" x14ac:dyDescent="0.15">
      <c r="A7" s="27"/>
      <c r="B7" s="36">
        <v>2017</v>
      </c>
      <c r="C7" s="36">
        <v>113425</v>
      </c>
      <c r="D7" s="36">
        <v>47</v>
      </c>
      <c r="E7" s="36">
        <v>17</v>
      </c>
      <c r="F7" s="36">
        <v>1</v>
      </c>
      <c r="G7" s="36">
        <v>0</v>
      </c>
      <c r="H7" s="36" t="s">
        <v>109</v>
      </c>
      <c r="I7" s="36" t="s">
        <v>110</v>
      </c>
      <c r="J7" s="36" t="s">
        <v>111</v>
      </c>
      <c r="K7" s="36" t="s">
        <v>112</v>
      </c>
      <c r="L7" s="36" t="s">
        <v>113</v>
      </c>
      <c r="M7" s="36" t="s">
        <v>114</v>
      </c>
      <c r="N7" s="37" t="s">
        <v>115</v>
      </c>
      <c r="O7" s="37" t="s">
        <v>116</v>
      </c>
      <c r="P7" s="37">
        <v>66.36</v>
      </c>
      <c r="Q7" s="37">
        <v>91.74</v>
      </c>
      <c r="R7" s="37">
        <v>2484</v>
      </c>
      <c r="S7" s="37">
        <v>17944</v>
      </c>
      <c r="T7" s="37">
        <v>29.92</v>
      </c>
      <c r="U7" s="37">
        <v>599.73</v>
      </c>
      <c r="V7" s="37">
        <v>11921</v>
      </c>
      <c r="W7" s="37">
        <v>3.04</v>
      </c>
      <c r="X7" s="37">
        <v>3921.38</v>
      </c>
      <c r="Y7" s="37">
        <v>66.36</v>
      </c>
      <c r="Z7" s="37">
        <v>66.67</v>
      </c>
      <c r="AA7" s="37">
        <v>65.260000000000005</v>
      </c>
      <c r="AB7" s="37">
        <v>68.83</v>
      </c>
      <c r="AC7" s="37">
        <v>71.37</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633.54999999999995</v>
      </c>
      <c r="BG7" s="37">
        <v>571.98</v>
      </c>
      <c r="BH7" s="37">
        <v>545.24</v>
      </c>
      <c r="BI7" s="37">
        <v>472.37</v>
      </c>
      <c r="BJ7" s="37">
        <v>396.15</v>
      </c>
      <c r="BK7" s="37">
        <v>1209.95</v>
      </c>
      <c r="BL7" s="37">
        <v>1136.5</v>
      </c>
      <c r="BM7" s="37">
        <v>1118.56</v>
      </c>
      <c r="BN7" s="37">
        <v>1111.31</v>
      </c>
      <c r="BO7" s="37">
        <v>966.33</v>
      </c>
      <c r="BP7" s="37">
        <v>707.33</v>
      </c>
      <c r="BQ7" s="37">
        <v>129.62</v>
      </c>
      <c r="BR7" s="37">
        <v>84.37</v>
      </c>
      <c r="BS7" s="37">
        <v>87.11</v>
      </c>
      <c r="BT7" s="37">
        <v>100</v>
      </c>
      <c r="BU7" s="37">
        <v>100</v>
      </c>
      <c r="BV7" s="37">
        <v>69.48</v>
      </c>
      <c r="BW7" s="37">
        <v>71.650000000000006</v>
      </c>
      <c r="BX7" s="37">
        <v>72.33</v>
      </c>
      <c r="BY7" s="37">
        <v>75.540000000000006</v>
      </c>
      <c r="BZ7" s="37">
        <v>81.739999999999995</v>
      </c>
      <c r="CA7" s="37">
        <v>101.26</v>
      </c>
      <c r="CB7" s="37">
        <v>132.36000000000001</v>
      </c>
      <c r="CC7" s="37">
        <v>208.24</v>
      </c>
      <c r="CD7" s="37">
        <v>197.41</v>
      </c>
      <c r="CE7" s="37">
        <v>175.73</v>
      </c>
      <c r="CF7" s="37">
        <v>179.69</v>
      </c>
      <c r="CG7" s="37">
        <v>220.67</v>
      </c>
      <c r="CH7" s="37">
        <v>217.82</v>
      </c>
      <c r="CI7" s="37">
        <v>215.28</v>
      </c>
      <c r="CJ7" s="37">
        <v>207.96</v>
      </c>
      <c r="CK7" s="37">
        <v>194.31</v>
      </c>
      <c r="CL7" s="37">
        <v>136.38999999999999</v>
      </c>
      <c r="CM7" s="37" t="s">
        <v>115</v>
      </c>
      <c r="CN7" s="37" t="s">
        <v>115</v>
      </c>
      <c r="CO7" s="37" t="s">
        <v>115</v>
      </c>
      <c r="CP7" s="37" t="s">
        <v>115</v>
      </c>
      <c r="CQ7" s="37" t="s">
        <v>115</v>
      </c>
      <c r="CR7" s="37">
        <v>55.81</v>
      </c>
      <c r="CS7" s="37">
        <v>54.44</v>
      </c>
      <c r="CT7" s="37">
        <v>54.67</v>
      </c>
      <c r="CU7" s="37">
        <v>53.51</v>
      </c>
      <c r="CV7" s="37">
        <v>53.5</v>
      </c>
      <c r="CW7" s="37">
        <v>60.13</v>
      </c>
      <c r="CX7" s="37">
        <v>81.92</v>
      </c>
      <c r="CY7" s="37">
        <v>83.26</v>
      </c>
      <c r="CZ7" s="37">
        <v>85.09</v>
      </c>
      <c r="DA7" s="37">
        <v>85.94</v>
      </c>
      <c r="DB7" s="37">
        <v>87.17</v>
      </c>
      <c r="DC7" s="37">
        <v>84.41</v>
      </c>
      <c r="DD7" s="37">
        <v>84.2</v>
      </c>
      <c r="DE7" s="37">
        <v>83.8</v>
      </c>
      <c r="DF7" s="37">
        <v>83.91</v>
      </c>
      <c r="DG7" s="37">
        <v>83.51</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7.0000000000000007E-2</v>
      </c>
      <c r="EK7" s="37">
        <v>0.04</v>
      </c>
      <c r="EL7" s="37">
        <v>0.11</v>
      </c>
      <c r="EM7" s="37">
        <v>0.15</v>
      </c>
      <c r="EN7" s="37">
        <v>0.16</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嵐山町</cp:lastModifiedBy>
  <cp:lastPrinted>2019-01-28T07:05:48Z</cp:lastPrinted>
  <dcterms:created xsi:type="dcterms:W3CDTF">2018-12-03T09:01:51Z</dcterms:created>
  <dcterms:modified xsi:type="dcterms:W3CDTF">2019-01-29T08:42:32Z</dcterms:modified>
  <cp:category/>
</cp:coreProperties>
</file>