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yq/iF9JUlY1nsBBlJjWQftGJQYYovfOZ9rp+BeNE104bw3rG/l+20BkW0kBRr11jRkvUs1/9yUrRV6TDFcIzw==" workbookSaltValue="CDifY84Pv4wrSzKVHc84z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<sst xmlns="http://schemas.openxmlformats.org/spreadsheetml/2006/main" count="232" uniqueCount="120">
  <si>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</si>
  <si>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</si>
  <si>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</si>
  <si>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</si>
  <si>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</si>
  <si>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</si>
  <si>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</si>
  <si>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</si>
  <si>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</si>
  <si>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</si>
  <si>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</si>
  <si>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</si>
  <si>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</si>
  <si>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</si>
  <si>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</si>
  <si>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</si>
  <si>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</si>
  <si>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</si>
  <si>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</si>
  <si>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</si>
  <si>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</si>
  <si>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</si>
  <si>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</si>
  <si>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</si>
  <si>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</si>
  <si>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</si>
  <si>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</si>
  <si>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</si>
  <si>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</si>
  <si>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</si>
  <si>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</si>
  <si>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</si>
  <si>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</si>
  <si>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</si>
  <si>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</si>
  <si>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</si>
  <si>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</si>
  <si>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</si>
  <si>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</si>
  <si>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</si>
  <si>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</si>
  <si>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</si>
  <si>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</si>
  <si>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</si>
  <si>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</si>
  <si>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</si>
  <si>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</si>
  <si>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</si>
  <si>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</si>
  <si>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</si>
  <si>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</si>
  <si>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</si>
  <si>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</si>
  <si>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</si>
  <si>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</si>
  <si>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</si>
  <si>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</si>
  <si>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</si>
  <si>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</si>
  <si>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</si>
  <si>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</si>
  <si>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</si>
  <si>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</si>
  <si>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</si>
  <si>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</si>
  <si>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</si>
  <si>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</si>
  <si>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</si>
  <si>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</si>
  <si>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</si>
  <si>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</si>
  <si>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</si>
  <si>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</si>
  <si>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</si>
  <si>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</si>
  <si>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</si>
  <si>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</si>
  <si>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</si>
  <si>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</si>
  <si>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</si>
  <si>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</si>
  <si>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</si>
  <si>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</si>
  <si>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</si>
  <si>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</si>
  <si>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</si>
  <si>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</si>
  <si>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</si>
  <si>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</si>
  <si>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</si>
  <si>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</si>
  <si>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</si>
  <si>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</si>
  <si>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</si>
  <si>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</si>
  <si>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</si>
  <si>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</si>
  <si>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</si>
  <si>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</si>
  <si>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</si>
  <si>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</si>
  <si>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</si>
  <si>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</si>
  <si>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</si>
  <si>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</si>
  <si>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ふじみ野市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</si>
  <si>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</si>
  <si>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</si>
  <si>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</si>
  <si>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</si>
  <si>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</si>
  <si>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</si>
  <si>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</si>
  <si>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</si>
  <si>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</si>
  <si>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</si>
  <si>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</si>
  <si>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①経常的な損益を示す経常収支比率は、類似団体平均値(以下「平均」とする。)と比べ若干低い結果です。平成25年度以降は100%を超えて増加傾向状態のため、利益が発生しています。
②累積欠損金は、平成26年度以降、0%であり、健全経営を維持しています。
③短期債務に対する支払い能力を示す流動比率は、平均を下回りましたが、十分な支払い能力を有する200%の水準は確保しており、財務状況は良好を維持しています。
④債務残高の割合を示す企業債残高対給水収益比率は、平均を下回り、債務残高が低く抑えられていますが、今後は施設の耐震化等を進めていくこととなるので、企業債残高を適正に管理していく必要があります。
⑤料金水準の適正を示す料金回収率は、平均より低い水準の状態であるため、適切な料金収入の確保が課題と考えます。
⑥費用の効率性を示す給水原価は、平均よりかなり低い状態が続いていることから、引き続き効率的な経営を続けていきます。
⑦施設の効率性を示す施設利用率は、平均とほぼ同値で推移しています。今後、給水量は減少することが見込まれることから、施設規模の見直しを含めた効率的な事業運営計画を検討する必要があります。
⑧供給した配水量の効率性を示す有収率は、平均より高い水準で推移しています。引き続き100%に近づけるよう努めます。</t>
    <rPh sb="1" eb="4">
      <t>ケイジョウテキ</t>
    </rPh>
    <rPh sb="5" eb="7">
      <t>ソンエキ</t>
    </rPh>
    <rPh sb="8" eb="9">
      <t>シメ</t>
    </rPh>
    <rPh sb="10" eb="12">
      <t>ケイジョウ</t>
    </rPh>
    <rPh sb="12" eb="14">
      <t>シュウシ</t>
    </rPh>
    <rPh sb="14" eb="16">
      <t>ヒリツ</t>
    </rPh>
    <rPh sb="18" eb="20">
      <t>ルイジ</t>
    </rPh>
    <rPh sb="20" eb="22">
      <t>ダンタイ</t>
    </rPh>
    <rPh sb="22" eb="25">
      <t>ヘイキンチ</t>
    </rPh>
    <rPh sb="26" eb="28">
      <t>イカ</t>
    </rPh>
    <rPh sb="29" eb="31">
      <t>ヘイキン</t>
    </rPh>
    <rPh sb="38" eb="39">
      <t>クラ</t>
    </rPh>
    <rPh sb="40" eb="42">
      <t>ジャッカン</t>
    </rPh>
    <rPh sb="42" eb="43">
      <t>ヒク</t>
    </rPh>
    <rPh sb="44" eb="46">
      <t>ケッカ</t>
    </rPh>
    <rPh sb="49" eb="51">
      <t>ヘイセイ</t>
    </rPh>
    <rPh sb="53" eb="55">
      <t>ネンド</t>
    </rPh>
    <rPh sb="55" eb="57">
      <t>イコウ</t>
    </rPh>
    <rPh sb="63" eb="64">
      <t>コ</t>
    </rPh>
    <rPh sb="66" eb="68">
      <t>ゾウカ</t>
    </rPh>
    <rPh sb="68" eb="70">
      <t>ケイコウ</t>
    </rPh>
    <rPh sb="70" eb="72">
      <t>ジョウタイ</t>
    </rPh>
    <rPh sb="76" eb="78">
      <t>リエキ</t>
    </rPh>
    <rPh sb="79" eb="81">
      <t>ハッセイ</t>
    </rPh>
    <rPh sb="89" eb="91">
      <t>ルイセキ</t>
    </rPh>
    <rPh sb="91" eb="94">
      <t>ケッソンキン</t>
    </rPh>
    <rPh sb="96" eb="98">
      <t>ヘイセイ</t>
    </rPh>
    <rPh sb="100" eb="104">
      <t>ネンドイコウ</t>
    </rPh>
    <rPh sb="111" eb="113">
      <t>ケンゼン</t>
    </rPh>
    <rPh sb="113" eb="115">
      <t>ケイエイ</t>
    </rPh>
    <rPh sb="116" eb="118">
      <t>イジ</t>
    </rPh>
    <rPh sb="126" eb="128">
      <t>タンキ</t>
    </rPh>
    <rPh sb="128" eb="130">
      <t>サイム</t>
    </rPh>
    <rPh sb="131" eb="132">
      <t>タイ</t>
    </rPh>
    <rPh sb="134" eb="136">
      <t>シハラ</t>
    </rPh>
    <rPh sb="137" eb="139">
      <t>ノウリョク</t>
    </rPh>
    <rPh sb="140" eb="141">
      <t>シメ</t>
    </rPh>
    <rPh sb="142" eb="144">
      <t>リュウドウ</t>
    </rPh>
    <rPh sb="144" eb="145">
      <t>ヒ</t>
    </rPh>
    <rPh sb="145" eb="146">
      <t>リツ</t>
    </rPh>
    <rPh sb="148" eb="150">
      <t>ヘイキン</t>
    </rPh>
    <rPh sb="151" eb="153">
      <t>シタマワ</t>
    </rPh>
    <rPh sb="159" eb="161">
      <t>ジュウブン</t>
    </rPh>
    <rPh sb="162" eb="164">
      <t>シハラ</t>
    </rPh>
    <rPh sb="165" eb="167">
      <t>ノウリョク</t>
    </rPh>
    <rPh sb="168" eb="169">
      <t>ユウ</t>
    </rPh>
    <rPh sb="176" eb="178">
      <t>スイジュン</t>
    </rPh>
    <rPh sb="179" eb="181">
      <t>カクホ</t>
    </rPh>
    <rPh sb="186" eb="188">
      <t>ザイム</t>
    </rPh>
    <rPh sb="188" eb="190">
      <t>ジョウキョウ</t>
    </rPh>
    <rPh sb="191" eb="193">
      <t>リョウコウ</t>
    </rPh>
    <rPh sb="194" eb="196">
      <t>イジ</t>
    </rPh>
    <rPh sb="204" eb="206">
      <t>サイム</t>
    </rPh>
    <rPh sb="206" eb="208">
      <t>ザンダカ</t>
    </rPh>
    <rPh sb="209" eb="211">
      <t>ワリアイ</t>
    </rPh>
    <rPh sb="212" eb="213">
      <t>シメ</t>
    </rPh>
    <rPh sb="214" eb="216">
      <t>キギョウ</t>
    </rPh>
    <rPh sb="216" eb="217">
      <t>サイ</t>
    </rPh>
    <rPh sb="217" eb="219">
      <t>ザンダカ</t>
    </rPh>
    <rPh sb="219" eb="220">
      <t>タイ</t>
    </rPh>
    <rPh sb="220" eb="222">
      <t>キュウスイ</t>
    </rPh>
    <rPh sb="222" eb="224">
      <t>シュウエキ</t>
    </rPh>
    <rPh sb="224" eb="226">
      <t>ヒリツ</t>
    </rPh>
    <rPh sb="228" eb="230">
      <t>ヘイキン</t>
    </rPh>
    <rPh sb="231" eb="233">
      <t>シタマワ</t>
    </rPh>
    <rPh sb="235" eb="237">
      <t>サイム</t>
    </rPh>
    <rPh sb="237" eb="239">
      <t>ザンダカ</t>
    </rPh>
    <rPh sb="240" eb="241">
      <t>ヒク</t>
    </rPh>
    <rPh sb="242" eb="243">
      <t>オサ</t>
    </rPh>
    <rPh sb="252" eb="254">
      <t>コンゴ</t>
    </rPh>
    <rPh sb="255" eb="257">
      <t>シセツ</t>
    </rPh>
    <rPh sb="258" eb="261">
      <t>タイシンカ</t>
    </rPh>
    <rPh sb="261" eb="262">
      <t>トウ</t>
    </rPh>
    <rPh sb="263" eb="264">
      <t>スス</t>
    </rPh>
    <rPh sb="276" eb="278">
      <t>キギョウ</t>
    </rPh>
    <rPh sb="278" eb="279">
      <t>サイ</t>
    </rPh>
    <rPh sb="279" eb="281">
      <t>ザンダカ</t>
    </rPh>
    <rPh sb="282" eb="284">
      <t>テキセイ</t>
    </rPh>
    <rPh sb="285" eb="287">
      <t>カンリ</t>
    </rPh>
    <rPh sb="291" eb="293">
      <t>ヒツヨウ</t>
    </rPh>
    <rPh sb="301" eb="303">
      <t>リョウキン</t>
    </rPh>
    <rPh sb="303" eb="305">
      <t>スイジュン</t>
    </rPh>
    <rPh sb="306" eb="308">
      <t>テキセイ</t>
    </rPh>
    <rPh sb="309" eb="310">
      <t>シメ</t>
    </rPh>
    <rPh sb="311" eb="313">
      <t>リョウキン</t>
    </rPh>
    <rPh sb="313" eb="315">
      <t>カイシュウ</t>
    </rPh>
    <rPh sb="315" eb="316">
      <t>リツ</t>
    </rPh>
    <rPh sb="318" eb="320">
      <t>ヘイキン</t>
    </rPh>
    <rPh sb="322" eb="323">
      <t>ヒク</t>
    </rPh>
    <rPh sb="324" eb="326">
      <t>スイジュン</t>
    </rPh>
    <rPh sb="327" eb="329">
      <t>ジョウタイ</t>
    </rPh>
    <rPh sb="335" eb="337">
      <t>テキセツ</t>
    </rPh>
    <rPh sb="338" eb="340">
      <t>リョウキン</t>
    </rPh>
    <rPh sb="340" eb="342">
      <t>シュウニュウ</t>
    </rPh>
    <rPh sb="343" eb="345">
      <t>カクホ</t>
    </rPh>
    <rPh sb="346" eb="348">
      <t>カダイ</t>
    </rPh>
    <rPh sb="349" eb="350">
      <t>カンガ</t>
    </rPh>
    <rPh sb="356" eb="358">
      <t>ヒヨウ</t>
    </rPh>
    <rPh sb="359" eb="362">
      <t>コウリツセイ</t>
    </rPh>
    <rPh sb="363" eb="364">
      <t>シメ</t>
    </rPh>
    <rPh sb="365" eb="367">
      <t>キュウスイ</t>
    </rPh>
    <rPh sb="367" eb="369">
      <t>ゲンカ</t>
    </rPh>
    <rPh sb="371" eb="373">
      <t>ヘイキン</t>
    </rPh>
    <rPh sb="378" eb="379">
      <t>ヒク</t>
    </rPh>
    <rPh sb="380" eb="382">
      <t>ジョウタイ</t>
    </rPh>
    <rPh sb="383" eb="384">
      <t>ツヅ</t>
    </rPh>
    <rPh sb="393" eb="394">
      <t>ヒ</t>
    </rPh>
    <rPh sb="395" eb="396">
      <t>ツヅ</t>
    </rPh>
    <rPh sb="397" eb="400">
      <t>コウリツテキ</t>
    </rPh>
    <rPh sb="401" eb="403">
      <t>ケイエイ</t>
    </rPh>
    <rPh sb="404" eb="405">
      <t>ツヅ</t>
    </rPh>
    <rPh sb="414" eb="416">
      <t>シセツ</t>
    </rPh>
    <rPh sb="417" eb="419">
      <t>コウリツ</t>
    </rPh>
    <rPh sb="419" eb="420">
      <t>セイ</t>
    </rPh>
    <rPh sb="421" eb="422">
      <t>シメ</t>
    </rPh>
    <rPh sb="423" eb="425">
      <t>シセツ</t>
    </rPh>
    <rPh sb="425" eb="428">
      <t>リヨウリツ</t>
    </rPh>
    <rPh sb="430" eb="432">
      <t>ヘイキン</t>
    </rPh>
    <rPh sb="435" eb="437">
      <t>ドウチ</t>
    </rPh>
    <rPh sb="438" eb="440">
      <t>スイイ</t>
    </rPh>
    <rPh sb="446" eb="448">
      <t>コンゴ</t>
    </rPh>
    <rPh sb="449" eb="451">
      <t>キュウスイ</t>
    </rPh>
    <rPh sb="451" eb="452">
      <t>リョウ</t>
    </rPh>
    <rPh sb="453" eb="455">
      <t>ゲンショウ</t>
    </rPh>
    <rPh sb="460" eb="462">
      <t>ミコ</t>
    </rPh>
    <rPh sb="470" eb="472">
      <t>シセツ</t>
    </rPh>
    <rPh sb="472" eb="474">
      <t>キボ</t>
    </rPh>
    <rPh sb="475" eb="477">
      <t>ミナオ</t>
    </rPh>
    <rPh sb="479" eb="480">
      <t>フク</t>
    </rPh>
    <rPh sb="482" eb="485">
      <t>コウリツテキ</t>
    </rPh>
    <rPh sb="486" eb="488">
      <t>ジギョウ</t>
    </rPh>
    <rPh sb="488" eb="490">
      <t>ウンエイ</t>
    </rPh>
    <rPh sb="490" eb="492">
      <t>ケイカク</t>
    </rPh>
    <rPh sb="493" eb="495">
      <t>ケントウ</t>
    </rPh>
    <rPh sb="497" eb="499">
      <t>ヒツヨウ</t>
    </rPh>
    <rPh sb="507" eb="509">
      <t>キョウキュウ</t>
    </rPh>
    <rPh sb="511" eb="513">
      <t>ハイスイ</t>
    </rPh>
    <rPh sb="513" eb="514">
      <t>リョウ</t>
    </rPh>
    <rPh sb="515" eb="518">
      <t>コウリツセイ</t>
    </rPh>
    <rPh sb="519" eb="520">
      <t>シメ</t>
    </rPh>
    <rPh sb="521" eb="522">
      <t>ユウ</t>
    </rPh>
    <rPh sb="522" eb="523">
      <t>シュウ</t>
    </rPh>
    <rPh sb="523" eb="524">
      <t>リツ</t>
    </rPh>
    <rPh sb="526" eb="528">
      <t>ヘイキン</t>
    </rPh>
    <rPh sb="530" eb="531">
      <t>タカ</t>
    </rPh>
    <rPh sb="532" eb="534">
      <t>スイジュン</t>
    </rPh>
    <rPh sb="535" eb="537">
      <t>スイイ</t>
    </rPh>
    <rPh sb="543" eb="544">
      <t>ヒ</t>
    </rPh>
    <rPh sb="545" eb="546">
      <t>ツヅ</t>
    </rPh>
    <rPh sb="552" eb="553">
      <t>チカ</t>
    </rPh>
    <rPh sb="558" eb="559">
      <t>ツト</t>
    </rPh>
    <phoneticPr fontId="16"/>
  </si>
  <si>
    <t>①施設全体の減価償却の状態を示す有形固定資産減価償却率は、平均とほぼ同水準ながらも増加傾向で推移している状態です。数値が100%に近いほど施設の老朽化が進んでいると判断されることから、平成30年3月に策定した水道事業ビジョンをもとに経営改善の実施や投資計画等の見直しを検討しています。
②管路経年化率は、平均と比べ高い水準で推移しているため、①と同様に水道事業ビジョンや管網計画書をもとに経年化した管路について、計画的に更新に取り組みます。
③管路更新率は、0.56％と前年度比で0.21ポイント減少しました。年度により更新率の差が生じているため、①②と同様により一層の更新対応に努めていきます。</t>
    <rPh sb="1" eb="3">
      <t>シセツ</t>
    </rPh>
    <rPh sb="3" eb="5">
      <t>ゼンタイ</t>
    </rPh>
    <rPh sb="6" eb="8">
      <t>ゲンカ</t>
    </rPh>
    <rPh sb="8" eb="10">
      <t>ショウキャク</t>
    </rPh>
    <rPh sb="11" eb="13">
      <t>ジョウタイ</t>
    </rPh>
    <rPh sb="14" eb="15">
      <t>シメ</t>
    </rPh>
    <rPh sb="16" eb="18">
      <t>ユウケイ</t>
    </rPh>
    <rPh sb="18" eb="20">
      <t>コテイ</t>
    </rPh>
    <rPh sb="20" eb="22">
      <t>シサン</t>
    </rPh>
    <rPh sb="22" eb="24">
      <t>ゲンカ</t>
    </rPh>
    <rPh sb="24" eb="26">
      <t>ショウキャク</t>
    </rPh>
    <rPh sb="26" eb="27">
      <t>リツ</t>
    </rPh>
    <rPh sb="29" eb="31">
      <t>ヘイキン</t>
    </rPh>
    <rPh sb="34" eb="37">
      <t>ドウスイジュン</t>
    </rPh>
    <rPh sb="41" eb="43">
      <t>ゾウカ</t>
    </rPh>
    <rPh sb="43" eb="45">
      <t>ケイコウ</t>
    </rPh>
    <rPh sb="46" eb="48">
      <t>スイイ</t>
    </rPh>
    <rPh sb="52" eb="54">
      <t>ジョウタイ</t>
    </rPh>
    <rPh sb="57" eb="59">
      <t>スウチ</t>
    </rPh>
    <rPh sb="65" eb="66">
      <t>チカ</t>
    </rPh>
    <rPh sb="69" eb="71">
      <t>シセツ</t>
    </rPh>
    <rPh sb="72" eb="75">
      <t>ロウキュウカ</t>
    </rPh>
    <rPh sb="76" eb="77">
      <t>スス</t>
    </rPh>
    <rPh sb="82" eb="84">
      <t>ハンダン</t>
    </rPh>
    <rPh sb="92" eb="94">
      <t>ヘイセイ</t>
    </rPh>
    <rPh sb="96" eb="97">
      <t>ネン</t>
    </rPh>
    <rPh sb="98" eb="99">
      <t>ガツ</t>
    </rPh>
    <rPh sb="100" eb="102">
      <t>サクテイ</t>
    </rPh>
    <rPh sb="104" eb="106">
      <t>スイドウ</t>
    </rPh>
    <rPh sb="106" eb="108">
      <t>ジギョウ</t>
    </rPh>
    <rPh sb="116" eb="118">
      <t>ケイエイ</t>
    </rPh>
    <rPh sb="118" eb="120">
      <t>カイゼン</t>
    </rPh>
    <rPh sb="121" eb="123">
      <t>ジッシ</t>
    </rPh>
    <rPh sb="124" eb="126">
      <t>トウシ</t>
    </rPh>
    <rPh sb="126" eb="129">
      <t>ケイカクトウ</t>
    </rPh>
    <rPh sb="130" eb="132">
      <t>ミナオ</t>
    </rPh>
    <rPh sb="134" eb="136">
      <t>ケントウ</t>
    </rPh>
    <rPh sb="144" eb="146">
      <t>カンロ</t>
    </rPh>
    <rPh sb="146" eb="149">
      <t>ケイネンカ</t>
    </rPh>
    <rPh sb="149" eb="150">
      <t>リツ</t>
    </rPh>
    <rPh sb="152" eb="154">
      <t>ヘイキン</t>
    </rPh>
    <rPh sb="155" eb="156">
      <t>クラ</t>
    </rPh>
    <rPh sb="157" eb="158">
      <t>タカ</t>
    </rPh>
    <rPh sb="159" eb="161">
      <t>スイジュン</t>
    </rPh>
    <rPh sb="162" eb="164">
      <t>スイイ</t>
    </rPh>
    <rPh sb="173" eb="175">
      <t>ドウヨウ</t>
    </rPh>
    <rPh sb="176" eb="178">
      <t>スイドウ</t>
    </rPh>
    <rPh sb="178" eb="180">
      <t>ジギョウ</t>
    </rPh>
    <rPh sb="185" eb="186">
      <t>カン</t>
    </rPh>
    <rPh sb="186" eb="187">
      <t>アミ</t>
    </rPh>
    <rPh sb="187" eb="189">
      <t>ケイカク</t>
    </rPh>
    <rPh sb="189" eb="190">
      <t>ショ</t>
    </rPh>
    <rPh sb="194" eb="197">
      <t>ケイネンカ</t>
    </rPh>
    <rPh sb="199" eb="201">
      <t>カンロ</t>
    </rPh>
    <rPh sb="206" eb="209">
      <t>ケイカクテキ</t>
    </rPh>
    <rPh sb="210" eb="212">
      <t>コウシン</t>
    </rPh>
    <rPh sb="213" eb="214">
      <t>ト</t>
    </rPh>
    <rPh sb="215" eb="216">
      <t>ク</t>
    </rPh>
    <rPh sb="222" eb="224">
      <t>カンロ</t>
    </rPh>
    <rPh sb="224" eb="226">
      <t>コウシン</t>
    </rPh>
    <rPh sb="226" eb="227">
      <t>リツ</t>
    </rPh>
    <rPh sb="235" eb="238">
      <t>ゼンネンド</t>
    </rPh>
    <rPh sb="238" eb="239">
      <t>ヒ</t>
    </rPh>
    <rPh sb="248" eb="250">
      <t>ゲンショウ</t>
    </rPh>
    <rPh sb="255" eb="257">
      <t>ネンド</t>
    </rPh>
    <rPh sb="260" eb="262">
      <t>コウシン</t>
    </rPh>
    <rPh sb="262" eb="263">
      <t>リツ</t>
    </rPh>
    <rPh sb="264" eb="265">
      <t>サ</t>
    </rPh>
    <rPh sb="266" eb="267">
      <t>ショウ</t>
    </rPh>
    <rPh sb="277" eb="279">
      <t>ドウヨウ</t>
    </rPh>
    <rPh sb="282" eb="284">
      <t>イッソウ</t>
    </rPh>
    <rPh sb="285" eb="287">
      <t>コウシン</t>
    </rPh>
    <rPh sb="287" eb="289">
      <t>タイオウ</t>
    </rPh>
    <rPh sb="290" eb="291">
      <t>ツト</t>
    </rPh>
    <phoneticPr fontId="16"/>
  </si>
  <si>
    <t>　現状では、平均と同水準であり健全な経営が行われている状況であるものの、収益性や料金回収の向上に関しては経営改善の余地があると考えます。
　老朽化については、経年化率が高いため、平成30年3月に策定した水道事業ビジョンをもとに管路更新を計画的に進めていきます。
　今後、施設の老朽化・耐震化への対応で多額の資金が必要となるため、計画的な財源確保が必要となります。水道事業ビジョンでの財政の長期見通しでは段階的に水道料金の改定が必要となる場合もあるもあり得るという予想から、将来計画に合わせた水道料金の適正化を計画的に進めていきます。</t>
    <rPh sb="1" eb="3">
      <t>ゲンジョウ</t>
    </rPh>
    <rPh sb="6" eb="8">
      <t>ヘイキン</t>
    </rPh>
    <rPh sb="9" eb="12">
      <t>ドウスイジュン</t>
    </rPh>
    <rPh sb="15" eb="17">
      <t>ケンゼン</t>
    </rPh>
    <rPh sb="18" eb="20">
      <t>ケイエイ</t>
    </rPh>
    <rPh sb="21" eb="22">
      <t>オコナ</t>
    </rPh>
    <rPh sb="27" eb="29">
      <t>ジョウキョウ</t>
    </rPh>
    <rPh sb="36" eb="39">
      <t>シュウエキセイ</t>
    </rPh>
    <rPh sb="40" eb="42">
      <t>リョウキン</t>
    </rPh>
    <rPh sb="42" eb="44">
      <t>カイシュウ</t>
    </rPh>
    <rPh sb="45" eb="47">
      <t>コウジョウ</t>
    </rPh>
    <rPh sb="48" eb="49">
      <t>カン</t>
    </rPh>
    <rPh sb="52" eb="54">
      <t>ケイエイ</t>
    </rPh>
    <rPh sb="54" eb="56">
      <t>カイゼン</t>
    </rPh>
    <rPh sb="57" eb="59">
      <t>ヨチ</t>
    </rPh>
    <rPh sb="63" eb="64">
      <t>カンガ</t>
    </rPh>
    <rPh sb="70" eb="73">
      <t>ロウキュウカ</t>
    </rPh>
    <rPh sb="79" eb="82">
      <t>ケイネンカ</t>
    </rPh>
    <rPh sb="82" eb="83">
      <t>リツ</t>
    </rPh>
    <rPh sb="84" eb="85">
      <t>タカ</t>
    </rPh>
    <rPh sb="113" eb="115">
      <t>カンロ</t>
    </rPh>
    <rPh sb="115" eb="117">
      <t>コウシン</t>
    </rPh>
    <rPh sb="118" eb="121">
      <t>ケイカクテキ</t>
    </rPh>
    <rPh sb="122" eb="123">
      <t>スス</t>
    </rPh>
    <rPh sb="132" eb="134">
      <t>コンゴ</t>
    </rPh>
    <rPh sb="135" eb="137">
      <t>シセツ</t>
    </rPh>
    <rPh sb="138" eb="141">
      <t>ロウキュウカ</t>
    </rPh>
    <rPh sb="142" eb="145">
      <t>タイシンカ</t>
    </rPh>
    <rPh sb="147" eb="149">
      <t>タイオウ</t>
    </rPh>
    <rPh sb="150" eb="152">
      <t>タガク</t>
    </rPh>
    <rPh sb="153" eb="155">
      <t>シキン</t>
    </rPh>
    <rPh sb="156" eb="158">
      <t>ヒツヨウ</t>
    </rPh>
    <rPh sb="164" eb="167">
      <t>ケイカクテキ</t>
    </rPh>
    <rPh sb="168" eb="170">
      <t>ザイゲン</t>
    </rPh>
    <rPh sb="170" eb="172">
      <t>カクホ</t>
    </rPh>
    <rPh sb="173" eb="175">
      <t>ヒツヨウ</t>
    </rPh>
    <rPh sb="181" eb="183">
      <t>スイドウ</t>
    </rPh>
    <rPh sb="183" eb="185">
      <t>ジギョウ</t>
    </rPh>
    <rPh sb="191" eb="193">
      <t>ザイセイ</t>
    </rPh>
    <rPh sb="194" eb="196">
      <t>チョウキ</t>
    </rPh>
    <rPh sb="196" eb="198">
      <t>ミトオ</t>
    </rPh>
    <rPh sb="201" eb="204">
      <t>ダンカイテキ</t>
    </rPh>
    <rPh sb="205" eb="207">
      <t>スイドウ</t>
    </rPh>
    <rPh sb="207" eb="209">
      <t>リョウキン</t>
    </rPh>
    <rPh sb="210" eb="212">
      <t>カイテイ</t>
    </rPh>
    <rPh sb="213" eb="215">
      <t>ヒツヨウ</t>
    </rPh>
    <rPh sb="218" eb="220">
      <t>バアイ</t>
    </rPh>
    <rPh sb="226" eb="227">
      <t>ウ</t>
    </rPh>
    <rPh sb="231" eb="233">
      <t>ヨソウ</t>
    </rPh>
    <rPh sb="236" eb="238">
      <t>ショウライ</t>
    </rPh>
    <rPh sb="238" eb="240">
      <t>ケイカク</t>
    </rPh>
    <rPh sb="241" eb="242">
      <t>ア</t>
    </rPh>
    <rPh sb="245" eb="247">
      <t>スイドウ</t>
    </rPh>
    <rPh sb="247" eb="249">
      <t>リョウキン</t>
    </rPh>
    <rPh sb="250" eb="253">
      <t>テキセイカ</t>
    </rPh>
    <rPh sb="254" eb="257">
      <t>ケイカクテキ</t>
    </rPh>
    <rPh sb="258" eb="259">
      <t>スス</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</si>
</sst>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0.55000000000000004</c:v>
                </c:pt>
                <c:pt idx="1">
                  <c:v>0.71</c:v>
                </c:pt>
                <c:pt idx="2">
                  <c:v>0.39</c:v>
                </c:pt>
                <c:pt idx="3">
                  <c:v>0.77</c:v>
                </c:pt>
                <c:pt idx="4">
                  <c:v>0.56000000000000005</c:v>
                </c:pt>
              </c:numCache>
            </c:numRef>
          </c:val>
          <c:extLst xmlns:c16r2="http://schemas.microsoft.com/office/drawing/2015/06/chart">
            <c:ext xmlns:c16="http://schemas.microsoft.com/office/drawing/2014/chart" uri="{C3380CC4-5D6E-409C-BE32-E72D297353CC}">
              <c16:uniqueId val="{00000000-6242-4C2E-941A-7E7C357F632B}"/>
            </c:ext>
          </c:extLst>
        </c:ser>
        <c:dLbls>
          <c:showLegendKey val="0"/>
          <c:showVal val="0"/>
          <c:showCatName val="0"/>
          <c:showSerName val="0"/>
          <c:showPercent val="0"/>
          <c:showBubbleSize val="0"/>
        </c:dLbls>
        <c:gapWidth val="150"/>
        <c:axId val="72844416"/>
        <c:axId val="7284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6242-4C2E-941A-7E7C357F632B}"/>
            </c:ext>
          </c:extLst>
        </c:ser>
        <c:dLbls>
          <c:showLegendKey val="0"/>
          <c:showVal val="0"/>
          <c:showCatName val="0"/>
          <c:showSerName val="0"/>
          <c:showPercent val="0"/>
          <c:showBubbleSize val="0"/>
        </c:dLbls>
        <c:marker val="1"/>
        <c:smooth val="0"/>
        <c:axId val="72844416"/>
        <c:axId val="72846336"/>
      </c:lineChart>
      <c:dateAx>
        <c:axId val="72844416"/>
        <c:scaling>
          <c:orientation val="minMax"/>
        </c:scaling>
        <c:delete val="1"/>
        <c:axPos val="b"/>
        <c:numFmt formatCode="ge" sourceLinked="1"/>
        <c:majorTickMark val="none"/>
        <c:minorTickMark val="none"/>
        <c:tickLblPos val="none"/>
        <c:crossAx val="72846336"/>
        <c:crosses val="autoZero"/>
        <c:auto val="1"/>
        <c:lblOffset val="100"/>
        <c:baseTimeUnit val="years"/>
      </c:dateAx>
      <c:valAx>
        <c:axId val="72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62.07</c:v>
                </c:pt>
                <c:pt idx="1">
                  <c:v>62.93</c:v>
                </c:pt>
                <c:pt idx="2">
                  <c:v>63.05</c:v>
                </c:pt>
                <c:pt idx="3">
                  <c:v>64.41</c:v>
                </c:pt>
                <c:pt idx="4">
                  <c:v>64.099999999999994</c:v>
                </c:pt>
              </c:numCache>
            </c:numRef>
          </c:val>
          <c:extLst xmlns:c16r2="http://schemas.microsoft.com/office/drawing/2015/06/chart">
            <c:ext xmlns:c16="http://schemas.microsoft.com/office/drawing/2014/chart" uri="{C3380CC4-5D6E-409C-BE32-E72D297353CC}">
              <c16:uniqueId val="{00000000-858C-48A7-BAB3-170FD145A2AC}"/>
            </c:ext>
          </c:extLst>
        </c:ser>
        <c:dLbls>
          <c:showLegendKey val="0"/>
          <c:showVal val="0"/>
          <c:showCatName val="0"/>
          <c:showSerName val="0"/>
          <c:showPercent val="0"/>
          <c:showBubbleSize val="0"/>
        </c:dLbls>
        <c:gapWidth val="150"/>
        <c:axId val="80090240"/>
        <c:axId val="800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858C-48A7-BAB3-170FD145A2AC}"/>
            </c:ext>
          </c:extLst>
        </c:ser>
        <c:dLbls>
          <c:showLegendKey val="0"/>
          <c:showVal val="0"/>
          <c:showCatName val="0"/>
          <c:showSerName val="0"/>
          <c:showPercent val="0"/>
          <c:showBubbleSize val="0"/>
        </c:dLbls>
        <c:marker val="1"/>
        <c:smooth val="0"/>
        <c:axId val="80090240"/>
        <c:axId val="80092160"/>
      </c:lineChart>
      <c:dateAx>
        <c:axId val="80090240"/>
        <c:scaling>
          <c:orientation val="minMax"/>
        </c:scaling>
        <c:delete val="1"/>
        <c:axPos val="b"/>
        <c:numFmt formatCode="ge" sourceLinked="1"/>
        <c:majorTickMark val="none"/>
        <c:minorTickMark val="none"/>
        <c:tickLblPos val="none"/>
        <c:crossAx val="80092160"/>
        <c:crosses val="autoZero"/>
        <c:auto val="1"/>
        <c:lblOffset val="100"/>
        <c:baseTimeUnit val="years"/>
      </c:dateAx>
      <c:valAx>
        <c:axId val="800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96.42</c:v>
                </c:pt>
                <c:pt idx="1">
                  <c:v>96.06</c:v>
                </c:pt>
                <c:pt idx="2">
                  <c:v>96.42</c:v>
                </c:pt>
                <c:pt idx="3">
                  <c:v>94.65</c:v>
                </c:pt>
                <c:pt idx="4">
                  <c:v>95.12</c:v>
                </c:pt>
              </c:numCache>
            </c:numRef>
          </c:val>
          <c:extLst xmlns:c16r2="http://schemas.microsoft.com/office/drawing/2015/06/chart">
            <c:ext xmlns:c16="http://schemas.microsoft.com/office/drawing/2014/chart" uri="{C3380CC4-5D6E-409C-BE32-E72D297353CC}">
              <c16:uniqueId val="{00000000-6EA1-46E4-9616-A1DC0E7F6FCB}"/>
            </c:ext>
          </c:extLst>
        </c:ser>
        <c:dLbls>
          <c:showLegendKey val="0"/>
          <c:showVal val="0"/>
          <c:showCatName val="0"/>
          <c:showSerName val="0"/>
          <c:showPercent val="0"/>
          <c:showBubbleSize val="0"/>
        </c:dLbls>
        <c:gapWidth val="150"/>
        <c:axId val="80143872"/>
        <c:axId val="801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6EA1-46E4-9616-A1DC0E7F6FCB}"/>
            </c:ext>
          </c:extLst>
        </c:ser>
        <c:dLbls>
          <c:showLegendKey val="0"/>
          <c:showVal val="0"/>
          <c:showCatName val="0"/>
          <c:showSerName val="0"/>
          <c:showPercent val="0"/>
          <c:showBubbleSize val="0"/>
        </c:dLbls>
        <c:marker val="1"/>
        <c:smooth val="0"/>
        <c:axId val="80143872"/>
        <c:axId val="80145792"/>
      </c:lineChart>
      <c:dateAx>
        <c:axId val="80143872"/>
        <c:scaling>
          <c:orientation val="minMax"/>
        </c:scaling>
        <c:delete val="1"/>
        <c:axPos val="b"/>
        <c:numFmt formatCode="ge" sourceLinked="1"/>
        <c:majorTickMark val="none"/>
        <c:minorTickMark val="none"/>
        <c:tickLblPos val="none"/>
        <c:crossAx val="80145792"/>
        <c:crosses val="autoZero"/>
        <c:auto val="1"/>
        <c:lblOffset val="100"/>
        <c:baseTimeUnit val="years"/>
      </c:dateAx>
      <c:valAx>
        <c:axId val="801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100.98</c:v>
                </c:pt>
                <c:pt idx="1">
                  <c:v>104.1</c:v>
                </c:pt>
                <c:pt idx="2">
                  <c:v>104.71</c:v>
                </c:pt>
                <c:pt idx="3">
                  <c:v>108.96</c:v>
                </c:pt>
                <c:pt idx="4">
                  <c:v>106.23</c:v>
                </c:pt>
              </c:numCache>
            </c:numRef>
          </c:val>
          <c:extLst xmlns:c16r2="http://schemas.microsoft.com/office/drawing/2015/06/chart">
            <c:ext xmlns:c16="http://schemas.microsoft.com/office/drawing/2014/chart" uri="{C3380CC4-5D6E-409C-BE32-E72D297353CC}">
              <c16:uniqueId val="{00000000-C0DF-48B5-BDE5-ED7578534AB1}"/>
            </c:ext>
          </c:extLst>
        </c:ser>
        <c:dLbls>
          <c:showLegendKey val="0"/>
          <c:showVal val="0"/>
          <c:showCatName val="0"/>
          <c:showSerName val="0"/>
          <c:showPercent val="0"/>
          <c:showBubbleSize val="0"/>
        </c:dLbls>
        <c:gapWidth val="150"/>
        <c:axId val="72893952"/>
        <c:axId val="728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C0DF-48B5-BDE5-ED7578534AB1}"/>
            </c:ext>
          </c:extLst>
        </c:ser>
        <c:dLbls>
          <c:showLegendKey val="0"/>
          <c:showVal val="0"/>
          <c:showCatName val="0"/>
          <c:showSerName val="0"/>
          <c:showPercent val="0"/>
          <c:showBubbleSize val="0"/>
        </c:dLbls>
        <c:marker val="1"/>
        <c:smooth val="0"/>
        <c:axId val="72893952"/>
        <c:axId val="72895872"/>
      </c:lineChart>
      <c:dateAx>
        <c:axId val="72893952"/>
        <c:scaling>
          <c:orientation val="minMax"/>
        </c:scaling>
        <c:delete val="1"/>
        <c:axPos val="b"/>
        <c:numFmt formatCode="ge" sourceLinked="1"/>
        <c:majorTickMark val="none"/>
        <c:minorTickMark val="none"/>
        <c:tickLblPos val="none"/>
        <c:crossAx val="72895872"/>
        <c:crosses val="autoZero"/>
        <c:auto val="1"/>
        <c:lblOffset val="100"/>
        <c:baseTimeUnit val="years"/>
      </c:dateAx>
      <c:valAx>
        <c:axId val="7289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44.36</c:v>
                </c:pt>
                <c:pt idx="1">
                  <c:v>46.94</c:v>
                </c:pt>
                <c:pt idx="2">
                  <c:v>48.39</c:v>
                </c:pt>
                <c:pt idx="3">
                  <c:v>49.69</c:v>
                </c:pt>
                <c:pt idx="4">
                  <c:v>49.53</c:v>
                </c:pt>
              </c:numCache>
            </c:numRef>
          </c:val>
          <c:extLst xmlns:c16r2="http://schemas.microsoft.com/office/drawing/2015/06/chart">
            <c:ext xmlns:c16="http://schemas.microsoft.com/office/drawing/2014/chart" uri="{C3380CC4-5D6E-409C-BE32-E72D297353CC}">
              <c16:uniqueId val="{00000000-7D0F-4525-876A-59A6BEC57462}"/>
            </c:ext>
          </c:extLst>
        </c:ser>
        <c:dLbls>
          <c:showLegendKey val="0"/>
          <c:showVal val="0"/>
          <c:showCatName val="0"/>
          <c:showSerName val="0"/>
          <c:showPercent val="0"/>
          <c:showBubbleSize val="0"/>
        </c:dLbls>
        <c:gapWidth val="150"/>
        <c:axId val="73140096"/>
        <c:axId val="731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7D0F-4525-876A-59A6BEC57462}"/>
            </c:ext>
          </c:extLst>
        </c:ser>
        <c:dLbls>
          <c:showLegendKey val="0"/>
          <c:showVal val="0"/>
          <c:showCatName val="0"/>
          <c:showSerName val="0"/>
          <c:showPercent val="0"/>
          <c:showBubbleSize val="0"/>
        </c:dLbls>
        <c:marker val="1"/>
        <c:smooth val="0"/>
        <c:axId val="73140096"/>
        <c:axId val="73142272"/>
      </c:lineChart>
      <c:dateAx>
        <c:axId val="73140096"/>
        <c:scaling>
          <c:orientation val="minMax"/>
        </c:scaling>
        <c:delete val="1"/>
        <c:axPos val="b"/>
        <c:numFmt formatCode="ge" sourceLinked="1"/>
        <c:majorTickMark val="none"/>
        <c:minorTickMark val="none"/>
        <c:tickLblPos val="none"/>
        <c:crossAx val="73142272"/>
        <c:crosses val="autoZero"/>
        <c:auto val="1"/>
        <c:lblOffset val="100"/>
        <c:baseTimeUnit val="years"/>
      </c:dateAx>
      <c:valAx>
        <c:axId val="731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24.42</c:v>
                </c:pt>
                <c:pt idx="1">
                  <c:v>23.76</c:v>
                </c:pt>
                <c:pt idx="2">
                  <c:v>23.59</c:v>
                </c:pt>
                <c:pt idx="3">
                  <c:v>23.27</c:v>
                </c:pt>
                <c:pt idx="4">
                  <c:v>23.76</c:v>
                </c:pt>
              </c:numCache>
            </c:numRef>
          </c:val>
          <c:extLst xmlns:c16r2="http://schemas.microsoft.com/office/drawing/2015/06/chart">
            <c:ext xmlns:c16="http://schemas.microsoft.com/office/drawing/2014/chart" uri="{C3380CC4-5D6E-409C-BE32-E72D297353CC}">
              <c16:uniqueId val="{00000000-D2CF-4C89-BE3B-23E55F0AD2CD}"/>
            </c:ext>
          </c:extLst>
        </c:ser>
        <c:dLbls>
          <c:showLegendKey val="0"/>
          <c:showVal val="0"/>
          <c:showCatName val="0"/>
          <c:showSerName val="0"/>
          <c:showPercent val="0"/>
          <c:showBubbleSize val="0"/>
        </c:dLbls>
        <c:gapWidth val="150"/>
        <c:axId val="73169152"/>
        <c:axId val="731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D2CF-4C89-BE3B-23E55F0AD2CD}"/>
            </c:ext>
          </c:extLst>
        </c:ser>
        <c:dLbls>
          <c:showLegendKey val="0"/>
          <c:showVal val="0"/>
          <c:showCatName val="0"/>
          <c:showSerName val="0"/>
          <c:showPercent val="0"/>
          <c:showBubbleSize val="0"/>
        </c:dLbls>
        <c:marker val="1"/>
        <c:smooth val="0"/>
        <c:axId val="73169152"/>
        <c:axId val="73175424"/>
      </c:lineChart>
      <c:dateAx>
        <c:axId val="73169152"/>
        <c:scaling>
          <c:orientation val="minMax"/>
        </c:scaling>
        <c:delete val="1"/>
        <c:axPos val="b"/>
        <c:numFmt formatCode="ge" sourceLinked="1"/>
        <c:majorTickMark val="none"/>
        <c:minorTickMark val="none"/>
        <c:tickLblPos val="none"/>
        <c:crossAx val="73175424"/>
        <c:crosses val="autoZero"/>
        <c:auto val="1"/>
        <c:lblOffset val="100"/>
        <c:baseTimeUnit val="years"/>
      </c:dateAx>
      <c:valAx>
        <c:axId val="731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36.75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57-44D3-A97A-A7268D8B2072}"/>
            </c:ext>
          </c:extLst>
        </c:ser>
        <c:dLbls>
          <c:showLegendKey val="0"/>
          <c:showVal val="0"/>
          <c:showCatName val="0"/>
          <c:showSerName val="0"/>
          <c:showPercent val="0"/>
          <c:showBubbleSize val="0"/>
        </c:dLbls>
        <c:gapWidth val="150"/>
        <c:axId val="73292800"/>
        <c:axId val="732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6B57-44D3-A97A-A7268D8B2072}"/>
            </c:ext>
          </c:extLst>
        </c:ser>
        <c:dLbls>
          <c:showLegendKey val="0"/>
          <c:showVal val="0"/>
          <c:showCatName val="0"/>
          <c:showSerName val="0"/>
          <c:showPercent val="0"/>
          <c:showBubbleSize val="0"/>
        </c:dLbls>
        <c:marker val="1"/>
        <c:smooth val="0"/>
        <c:axId val="73292800"/>
        <c:axId val="73299072"/>
      </c:lineChart>
      <c:dateAx>
        <c:axId val="73292800"/>
        <c:scaling>
          <c:orientation val="minMax"/>
        </c:scaling>
        <c:delete val="1"/>
        <c:axPos val="b"/>
        <c:numFmt formatCode="ge" sourceLinked="1"/>
        <c:majorTickMark val="none"/>
        <c:minorTickMark val="none"/>
        <c:tickLblPos val="none"/>
        <c:crossAx val="73299072"/>
        <c:crosses val="autoZero"/>
        <c:auto val="1"/>
        <c:lblOffset val="100"/>
        <c:baseTimeUnit val="years"/>
      </c:dateAx>
      <c:valAx>
        <c:axId val="7329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985.02</c:v>
                </c:pt>
                <c:pt idx="1">
                  <c:v>508.21</c:v>
                </c:pt>
                <c:pt idx="2">
                  <c:v>431.99</c:v>
                </c:pt>
                <c:pt idx="3">
                  <c:v>325.39999999999998</c:v>
                </c:pt>
                <c:pt idx="4">
                  <c:v>286.67</c:v>
                </c:pt>
              </c:numCache>
            </c:numRef>
          </c:val>
          <c:extLst xmlns:c16r2="http://schemas.microsoft.com/office/drawing/2015/06/chart">
            <c:ext xmlns:c16="http://schemas.microsoft.com/office/drawing/2014/chart" uri="{C3380CC4-5D6E-409C-BE32-E72D297353CC}">
              <c16:uniqueId val="{00000000-298E-4724-A371-3CBD0FA66D70}"/>
            </c:ext>
          </c:extLst>
        </c:ser>
        <c:dLbls>
          <c:showLegendKey val="0"/>
          <c:showVal val="0"/>
          <c:showCatName val="0"/>
          <c:showSerName val="0"/>
          <c:showPercent val="0"/>
          <c:showBubbleSize val="0"/>
        </c:dLbls>
        <c:gapWidth val="150"/>
        <c:axId val="73328128"/>
        <c:axId val="7333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298E-4724-A371-3CBD0FA66D70}"/>
            </c:ext>
          </c:extLst>
        </c:ser>
        <c:dLbls>
          <c:showLegendKey val="0"/>
          <c:showVal val="0"/>
          <c:showCatName val="0"/>
          <c:showSerName val="0"/>
          <c:showPercent val="0"/>
          <c:showBubbleSize val="0"/>
        </c:dLbls>
        <c:marker val="1"/>
        <c:smooth val="0"/>
        <c:axId val="73328128"/>
        <c:axId val="73330048"/>
      </c:lineChart>
      <c:dateAx>
        <c:axId val="73328128"/>
        <c:scaling>
          <c:orientation val="minMax"/>
        </c:scaling>
        <c:delete val="1"/>
        <c:axPos val="b"/>
        <c:numFmt formatCode="ge" sourceLinked="1"/>
        <c:majorTickMark val="none"/>
        <c:minorTickMark val="none"/>
        <c:tickLblPos val="none"/>
        <c:crossAx val="73330048"/>
        <c:crosses val="autoZero"/>
        <c:auto val="1"/>
        <c:lblOffset val="100"/>
        <c:baseTimeUnit val="years"/>
      </c:dateAx>
      <c:valAx>
        <c:axId val="7333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3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220.99</c:v>
                </c:pt>
                <c:pt idx="1">
                  <c:v>207.47</c:v>
                </c:pt>
                <c:pt idx="2">
                  <c:v>192.17</c:v>
                </c:pt>
                <c:pt idx="3">
                  <c:v>177.8</c:v>
                </c:pt>
                <c:pt idx="4">
                  <c:v>163.03</c:v>
                </c:pt>
              </c:numCache>
            </c:numRef>
          </c:val>
          <c:extLst xmlns:c16r2="http://schemas.microsoft.com/office/drawing/2015/06/chart">
            <c:ext xmlns:c16="http://schemas.microsoft.com/office/drawing/2014/chart" uri="{C3380CC4-5D6E-409C-BE32-E72D297353CC}">
              <c16:uniqueId val="{00000000-E77B-400F-97B4-520B8C614FC9}"/>
            </c:ext>
          </c:extLst>
        </c:ser>
        <c:dLbls>
          <c:showLegendKey val="0"/>
          <c:showVal val="0"/>
          <c:showCatName val="0"/>
          <c:showSerName val="0"/>
          <c:showPercent val="0"/>
          <c:showBubbleSize val="0"/>
        </c:dLbls>
        <c:gapWidth val="150"/>
        <c:axId val="73373568"/>
        <c:axId val="733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E77B-400F-97B4-520B8C614FC9}"/>
            </c:ext>
          </c:extLst>
        </c:ser>
        <c:dLbls>
          <c:showLegendKey val="0"/>
          <c:showVal val="0"/>
          <c:showCatName val="0"/>
          <c:showSerName val="0"/>
          <c:showPercent val="0"/>
          <c:showBubbleSize val="0"/>
        </c:dLbls>
        <c:marker val="1"/>
        <c:smooth val="0"/>
        <c:axId val="73373568"/>
        <c:axId val="73383936"/>
      </c:lineChart>
      <c:dateAx>
        <c:axId val="73373568"/>
        <c:scaling>
          <c:orientation val="minMax"/>
        </c:scaling>
        <c:delete val="1"/>
        <c:axPos val="b"/>
        <c:numFmt formatCode="ge" sourceLinked="1"/>
        <c:majorTickMark val="none"/>
        <c:minorTickMark val="none"/>
        <c:tickLblPos val="none"/>
        <c:crossAx val="73383936"/>
        <c:crosses val="autoZero"/>
        <c:auto val="1"/>
        <c:lblOffset val="100"/>
        <c:baseTimeUnit val="years"/>
      </c:dateAx>
      <c:valAx>
        <c:axId val="7338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83.43</c:v>
                </c:pt>
                <c:pt idx="1">
                  <c:v>90.78</c:v>
                </c:pt>
                <c:pt idx="2">
                  <c:v>91.96</c:v>
                </c:pt>
                <c:pt idx="3">
                  <c:v>95.31</c:v>
                </c:pt>
                <c:pt idx="4">
                  <c:v>93.95</c:v>
                </c:pt>
              </c:numCache>
            </c:numRef>
          </c:val>
          <c:extLst xmlns:c16r2="http://schemas.microsoft.com/office/drawing/2015/06/chart">
            <c:ext xmlns:c16="http://schemas.microsoft.com/office/drawing/2014/chart" uri="{C3380CC4-5D6E-409C-BE32-E72D297353CC}">
              <c16:uniqueId val="{00000000-3917-4B30-8EC0-01FB5951C2BB}"/>
            </c:ext>
          </c:extLst>
        </c:ser>
        <c:dLbls>
          <c:showLegendKey val="0"/>
          <c:showVal val="0"/>
          <c:showCatName val="0"/>
          <c:showSerName val="0"/>
          <c:showPercent val="0"/>
          <c:showBubbleSize val="0"/>
        </c:dLbls>
        <c:gapWidth val="150"/>
        <c:axId val="80025856"/>
        <c:axId val="800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3917-4B30-8EC0-01FB5951C2BB}"/>
            </c:ext>
          </c:extLst>
        </c:ser>
        <c:dLbls>
          <c:showLegendKey val="0"/>
          <c:showVal val="0"/>
          <c:showCatName val="0"/>
          <c:showSerName val="0"/>
          <c:showPercent val="0"/>
          <c:showBubbleSize val="0"/>
        </c:dLbls>
        <c:marker val="1"/>
        <c:smooth val="0"/>
        <c:axId val="80025856"/>
        <c:axId val="80040320"/>
      </c:lineChart>
      <c:dateAx>
        <c:axId val="80025856"/>
        <c:scaling>
          <c:orientation val="minMax"/>
        </c:scaling>
        <c:delete val="1"/>
        <c:axPos val="b"/>
        <c:numFmt formatCode="ge" sourceLinked="1"/>
        <c:majorTickMark val="none"/>
        <c:minorTickMark val="none"/>
        <c:tickLblPos val="none"/>
        <c:crossAx val="80040320"/>
        <c:crosses val="autoZero"/>
        <c:auto val="1"/>
        <c:lblOffset val="100"/>
        <c:baseTimeUnit val="years"/>
      </c:dateAx>
      <c:valAx>
        <c:axId val="800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134.01</c:v>
                </c:pt>
                <c:pt idx="1">
                  <c:v>123.26</c:v>
                </c:pt>
                <c:pt idx="2">
                  <c:v>121.56</c:v>
                </c:pt>
                <c:pt idx="3">
                  <c:v>117.28</c:v>
                </c:pt>
                <c:pt idx="4">
                  <c:v>119.03</c:v>
                </c:pt>
              </c:numCache>
            </c:numRef>
          </c:val>
          <c:extLst xmlns:c16r2="http://schemas.microsoft.com/office/drawing/2015/06/chart">
            <c:ext xmlns:c16="http://schemas.microsoft.com/office/drawing/2014/chart" uri="{C3380CC4-5D6E-409C-BE32-E72D297353CC}">
              <c16:uniqueId val="{00000000-151A-434E-AC64-AB23A9991BEB}"/>
            </c:ext>
          </c:extLst>
        </c:ser>
        <c:dLbls>
          <c:showLegendKey val="0"/>
          <c:showVal val="0"/>
          <c:showCatName val="0"/>
          <c:showSerName val="0"/>
          <c:showPercent val="0"/>
          <c:showBubbleSize val="0"/>
        </c:dLbls>
        <c:gapWidth val="150"/>
        <c:axId val="80065280"/>
        <c:axId val="800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151A-434E-AC64-AB23A9991BEB}"/>
            </c:ext>
          </c:extLst>
        </c:ser>
        <c:dLbls>
          <c:showLegendKey val="0"/>
          <c:showVal val="0"/>
          <c:showCatName val="0"/>
          <c:showSerName val="0"/>
          <c:showPercent val="0"/>
          <c:showBubbleSize val="0"/>
        </c:dLbls>
        <c:marker val="1"/>
        <c:smooth val="0"/>
        <c:axId val="80065280"/>
        <c:axId val="80067200"/>
      </c:lineChart>
      <c:dateAx>
        <c:axId val="80065280"/>
        <c:scaling>
          <c:orientation val="minMax"/>
        </c:scaling>
        <c:delete val="1"/>
        <c:axPos val="b"/>
        <c:numFmt formatCode="ge" sourceLinked="1"/>
        <c:majorTickMark val="none"/>
        <c:minorTickMark val="none"/>
        <c:tickLblPos val="none"/>
        <c:crossAx val="80067200"/>
        <c:crosses val="autoZero"/>
        <c:auto val="1"/>
        <c:lblOffset val="100"/>
        <c:baseTimeUnit val="years"/>
      </c:dateAx>
      <c:valAx>
        <c:axId val="800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埼玉県　ふじみ野市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114058</v>
      </c>
      <c r="AM8" s="70"/>
      <c r="AN8" s="70"/>
      <c r="AO8" s="70"/>
      <c r="AP8" s="70"/>
      <c r="AQ8" s="70"/>
      <c r="AR8" s="70"/>
      <c r="AS8" s="70"/>
      <c r="AT8" s="66">
        <f>データ!$S$6</f>
        <v>14.64</v>
      </c>
      <c r="AU8" s="67"/>
      <c r="AV8" s="67"/>
      <c r="AW8" s="67"/>
      <c r="AX8" s="67"/>
      <c r="AY8" s="67"/>
      <c r="AZ8" s="67"/>
      <c r="BA8" s="67"/>
      <c r="BB8" s="69">
        <f>データ!$T$6</f>
        <v>7790.85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78.56</v>
      </c>
      <c r="J10" s="67"/>
      <c r="K10" s="67"/>
      <c r="L10" s="67"/>
      <c r="M10" s="67"/>
      <c r="N10" s="67"/>
      <c r="O10" s="68"/>
      <c r="P10" s="69">
        <f>データ!$P$6</f>
        <v>100</v>
      </c>
      <c r="Q10" s="69"/>
      <c r="R10" s="69"/>
      <c r="S10" s="69"/>
      <c r="T10" s="69"/>
      <c r="U10" s="69"/>
      <c r="V10" s="69"/>
      <c r="W10" s="70">
        <f>データ!$Q$6</f>
        <v>1897</v>
      </c>
      <c r="X10" s="70"/>
      <c r="Y10" s="70"/>
      <c r="Z10" s="70"/>
      <c r="AA10" s="70"/>
      <c r="AB10" s="70"/>
      <c r="AC10" s="70"/>
      <c r="AD10" s="2"/>
      <c r="AE10" s="2"/>
      <c r="AF10" s="2"/>
      <c r="AG10" s="2"/>
      <c r="AH10" s="4"/>
      <c r="AI10" s="4"/>
      <c r="AJ10" s="4"/>
      <c r="AK10" s="4"/>
      <c r="AL10" s="70">
        <f>データ!$U$6</f>
        <v>114260</v>
      </c>
      <c r="AM10" s="70"/>
      <c r="AN10" s="70"/>
      <c r="AO10" s="70"/>
      <c r="AP10" s="70"/>
      <c r="AQ10" s="70"/>
      <c r="AR10" s="70"/>
      <c r="AS10" s="70"/>
      <c r="AT10" s="66">
        <f>データ!$V$6</f>
        <v>14.64</v>
      </c>
      <c r="AU10" s="67"/>
      <c r="AV10" s="67"/>
      <c r="AW10" s="67"/>
      <c r="AX10" s="67"/>
      <c r="AY10" s="67"/>
      <c r="AZ10" s="67"/>
      <c r="BA10" s="67"/>
      <c r="BB10" s="69">
        <f>データ!$W$6</f>
        <v>7804.64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SbpDuW8U2nhWRq6L04yJnOHow6txkPj9xIcjvA+Db6KcOEy8H+3P0bGSX571BBwbhcfrNaOs6iTlu4Ipf2mgQ==" saltValue="luGgFPLdXpwCuhR4G6zia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112453</v>
      </c>
      <c r="D6" s="33">
        <f t="shared" si="3"/>
        <v>46</v>
      </c>
      <c r="E6" s="33">
        <f t="shared" si="3"/>
        <v>1</v>
      </c>
      <c r="F6" s="33">
        <f t="shared" si="3"/>
        <v>0</v>
      </c>
      <c r="G6" s="33">
        <f t="shared" si="3"/>
        <v>1</v>
      </c>
      <c r="H6" s="33" t="str">
        <f t="shared" si="3"/>
        <v>埼玉県　ふじみ野市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78.56</v>
      </c>
      <c r="P6" s="34">
        <f t="shared" si="3"/>
        <v>100</v>
      </c>
      <c r="Q6" s="34">
        <f t="shared" si="3"/>
        <v>1897</v>
      </c>
      <c r="R6" s="34">
        <f t="shared" si="3"/>
        <v>114058</v>
      </c>
      <c r="S6" s="34">
        <f t="shared" si="3"/>
        <v>14.64</v>
      </c>
      <c r="T6" s="34">
        <f t="shared" si="3"/>
        <v>7790.85</v>
      </c>
      <c r="U6" s="34">
        <f t="shared" si="3"/>
        <v>114260</v>
      </c>
      <c r="V6" s="34">
        <f t="shared" si="3"/>
        <v>14.64</v>
      </c>
      <c r="W6" s="34">
        <f t="shared" si="3"/>
        <v>7804.64</v>
      </c>
      <c r="X6" s="35">
        <f>IF(X7="",NA(),X7)</f>
        <v>100.98</v>
      </c>
      <c r="Y6" s="35">
        <f t="shared" ref="Y6:AG6" si="4">IF(Y7="",NA(),Y7)</f>
        <v>104.1</v>
      </c>
      <c r="Z6" s="35">
        <f t="shared" si="4"/>
        <v>104.71</v>
      </c>
      <c r="AA6" s="35">
        <f t="shared" si="4"/>
        <v>108.96</v>
      </c>
      <c r="AB6" s="35">
        <f t="shared" si="4"/>
        <v>106.23</v>
      </c>
      <c r="AC6" s="35">
        <f t="shared" si="4"/>
        <v>108.44</v>
      </c>
      <c r="AD6" s="35">
        <f t="shared" si="4"/>
        <v>113.11</v>
      </c>
      <c r="AE6" s="35">
        <f t="shared" si="4"/>
        <v>114</v>
      </c>
      <c r="AF6" s="35">
        <f t="shared" si="4"/>
        <v>114</v>
      </c>
      <c r="AG6" s="35">
        <f t="shared" si="4"/>
        <v>113.68</v>
      </c>
      <c r="AH6" s="34" t="str">
        <f>IF(AH7="","",IF(AH7="-","【-】","【"&amp;SUBSTITUTE(TEXT(AH7,"#,##0.00"),"-","△")&amp;"】"))</f>
        <v>【113.39】</v>
      </c>
      <c r="AI6" s="35">
        <f>IF(AI7="",NA(),AI7)</f>
        <v>36.75</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985.02</v>
      </c>
      <c r="AU6" s="35">
        <f t="shared" ref="AU6:BC6" si="6">IF(AU7="",NA(),AU7)</f>
        <v>508.21</v>
      </c>
      <c r="AV6" s="35">
        <f t="shared" si="6"/>
        <v>431.99</v>
      </c>
      <c r="AW6" s="35">
        <f t="shared" si="6"/>
        <v>325.39999999999998</v>
      </c>
      <c r="AX6" s="35">
        <f t="shared" si="6"/>
        <v>286.67</v>
      </c>
      <c r="AY6" s="35">
        <f t="shared" si="6"/>
        <v>648.09</v>
      </c>
      <c r="AZ6" s="35">
        <f t="shared" si="6"/>
        <v>344.19</v>
      </c>
      <c r="BA6" s="35">
        <f t="shared" si="6"/>
        <v>352.05</v>
      </c>
      <c r="BB6" s="35">
        <f t="shared" si="6"/>
        <v>349.04</v>
      </c>
      <c r="BC6" s="35">
        <f t="shared" si="6"/>
        <v>337.49</v>
      </c>
      <c r="BD6" s="34" t="str">
        <f>IF(BD7="","",IF(BD7="-","【-】","【"&amp;SUBSTITUTE(TEXT(BD7,"#,##0.00"),"-","△")&amp;"】"))</f>
        <v>【264.34】</v>
      </c>
      <c r="BE6" s="35">
        <f>IF(BE7="",NA(),BE7)</f>
        <v>220.99</v>
      </c>
      <c r="BF6" s="35">
        <f t="shared" ref="BF6:BN6" si="7">IF(BF7="",NA(),BF7)</f>
        <v>207.47</v>
      </c>
      <c r="BG6" s="35">
        <f t="shared" si="7"/>
        <v>192.17</v>
      </c>
      <c r="BH6" s="35">
        <f t="shared" si="7"/>
        <v>177.8</v>
      </c>
      <c r="BI6" s="35">
        <f t="shared" si="7"/>
        <v>163.03</v>
      </c>
      <c r="BJ6" s="35">
        <f t="shared" si="7"/>
        <v>253.86</v>
      </c>
      <c r="BK6" s="35">
        <f t="shared" si="7"/>
        <v>252.09</v>
      </c>
      <c r="BL6" s="35">
        <f t="shared" si="7"/>
        <v>250.76</v>
      </c>
      <c r="BM6" s="35">
        <f t="shared" si="7"/>
        <v>254.54</v>
      </c>
      <c r="BN6" s="35">
        <f t="shared" si="7"/>
        <v>265.92</v>
      </c>
      <c r="BO6" s="34" t="str">
        <f>IF(BO7="","",IF(BO7="-","【-】","【"&amp;SUBSTITUTE(TEXT(BO7,"#,##0.00"),"-","△")&amp;"】"))</f>
        <v>【274.27】</v>
      </c>
      <c r="BP6" s="35">
        <f>IF(BP7="",NA(),BP7)</f>
        <v>83.43</v>
      </c>
      <c r="BQ6" s="35">
        <f t="shared" ref="BQ6:BY6" si="8">IF(BQ7="",NA(),BQ7)</f>
        <v>90.78</v>
      </c>
      <c r="BR6" s="35">
        <f t="shared" si="8"/>
        <v>91.96</v>
      </c>
      <c r="BS6" s="35">
        <f t="shared" si="8"/>
        <v>95.31</v>
      </c>
      <c r="BT6" s="35">
        <f t="shared" si="8"/>
        <v>93.95</v>
      </c>
      <c r="BU6" s="35">
        <f t="shared" si="8"/>
        <v>100.07</v>
      </c>
      <c r="BV6" s="35">
        <f t="shared" si="8"/>
        <v>106.22</v>
      </c>
      <c r="BW6" s="35">
        <f t="shared" si="8"/>
        <v>106.69</v>
      </c>
      <c r="BX6" s="35">
        <f t="shared" si="8"/>
        <v>106.52</v>
      </c>
      <c r="BY6" s="35">
        <f t="shared" si="8"/>
        <v>105.86</v>
      </c>
      <c r="BZ6" s="34" t="str">
        <f>IF(BZ7="","",IF(BZ7="-","【-】","【"&amp;SUBSTITUTE(TEXT(BZ7,"#,##0.00"),"-","△")&amp;"】"))</f>
        <v>【104.36】</v>
      </c>
      <c r="CA6" s="35">
        <f>IF(CA7="",NA(),CA7)</f>
        <v>134.01</v>
      </c>
      <c r="CB6" s="35">
        <f t="shared" ref="CB6:CJ6" si="9">IF(CB7="",NA(),CB7)</f>
        <v>123.26</v>
      </c>
      <c r="CC6" s="35">
        <f t="shared" si="9"/>
        <v>121.56</v>
      </c>
      <c r="CD6" s="35">
        <f t="shared" si="9"/>
        <v>117.28</v>
      </c>
      <c r="CE6" s="35">
        <f t="shared" si="9"/>
        <v>119.03</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62.07</v>
      </c>
      <c r="CM6" s="35">
        <f t="shared" ref="CM6:CU6" si="10">IF(CM7="",NA(),CM7)</f>
        <v>62.93</v>
      </c>
      <c r="CN6" s="35">
        <f t="shared" si="10"/>
        <v>63.05</v>
      </c>
      <c r="CO6" s="35">
        <f t="shared" si="10"/>
        <v>64.41</v>
      </c>
      <c r="CP6" s="35">
        <f t="shared" si="10"/>
        <v>64.099999999999994</v>
      </c>
      <c r="CQ6" s="35">
        <f t="shared" si="10"/>
        <v>62.45</v>
      </c>
      <c r="CR6" s="35">
        <f t="shared" si="10"/>
        <v>62.12</v>
      </c>
      <c r="CS6" s="35">
        <f t="shared" si="10"/>
        <v>62.26</v>
      </c>
      <c r="CT6" s="35">
        <f t="shared" si="10"/>
        <v>62.1</v>
      </c>
      <c r="CU6" s="35">
        <f t="shared" si="10"/>
        <v>62.38</v>
      </c>
      <c r="CV6" s="34" t="str">
        <f>IF(CV7="","",IF(CV7="-","【-】","【"&amp;SUBSTITUTE(TEXT(CV7,"#,##0.00"),"-","△")&amp;"】"))</f>
        <v>【60.41】</v>
      </c>
      <c r="CW6" s="35">
        <f>IF(CW7="",NA(),CW7)</f>
        <v>96.42</v>
      </c>
      <c r="CX6" s="35">
        <f t="shared" ref="CX6:DF6" si="11">IF(CX7="",NA(),CX7)</f>
        <v>96.06</v>
      </c>
      <c r="CY6" s="35">
        <f t="shared" si="11"/>
        <v>96.42</v>
      </c>
      <c r="CZ6" s="35">
        <f t="shared" si="11"/>
        <v>94.65</v>
      </c>
      <c r="DA6" s="35">
        <f t="shared" si="11"/>
        <v>95.12</v>
      </c>
      <c r="DB6" s="35">
        <f t="shared" si="11"/>
        <v>89.76</v>
      </c>
      <c r="DC6" s="35">
        <f t="shared" si="11"/>
        <v>89.45</v>
      </c>
      <c r="DD6" s="35">
        <f t="shared" si="11"/>
        <v>89.5</v>
      </c>
      <c r="DE6" s="35">
        <f t="shared" si="11"/>
        <v>89.52</v>
      </c>
      <c r="DF6" s="35">
        <f t="shared" si="11"/>
        <v>89.17</v>
      </c>
      <c r="DG6" s="34" t="str">
        <f>IF(DG7="","",IF(DG7="-","【-】","【"&amp;SUBSTITUTE(TEXT(DG7,"#,##0.00"),"-","△")&amp;"】"))</f>
        <v>【89.93】</v>
      </c>
      <c r="DH6" s="35">
        <f>IF(DH7="",NA(),DH7)</f>
        <v>44.36</v>
      </c>
      <c r="DI6" s="35">
        <f t="shared" ref="DI6:DQ6" si="12">IF(DI7="",NA(),DI7)</f>
        <v>46.94</v>
      </c>
      <c r="DJ6" s="35">
        <f t="shared" si="12"/>
        <v>48.39</v>
      </c>
      <c r="DK6" s="35">
        <f t="shared" si="12"/>
        <v>49.69</v>
      </c>
      <c r="DL6" s="35">
        <f t="shared" si="12"/>
        <v>49.53</v>
      </c>
      <c r="DM6" s="35">
        <f t="shared" si="12"/>
        <v>41.12</v>
      </c>
      <c r="DN6" s="35">
        <f t="shared" si="12"/>
        <v>44.91</v>
      </c>
      <c r="DO6" s="35">
        <f t="shared" si="12"/>
        <v>45.89</v>
      </c>
      <c r="DP6" s="35">
        <f t="shared" si="12"/>
        <v>46.58</v>
      </c>
      <c r="DQ6" s="35">
        <f t="shared" si="12"/>
        <v>46.99</v>
      </c>
      <c r="DR6" s="34" t="str">
        <f>IF(DR7="","",IF(DR7="-","【-】","【"&amp;SUBSTITUTE(TEXT(DR7,"#,##0.00"),"-","△")&amp;"】"))</f>
        <v>【48.12】</v>
      </c>
      <c r="DS6" s="35">
        <f>IF(DS7="",NA(),DS7)</f>
        <v>24.42</v>
      </c>
      <c r="DT6" s="35">
        <f t="shared" ref="DT6:EB6" si="13">IF(DT7="",NA(),DT7)</f>
        <v>23.76</v>
      </c>
      <c r="DU6" s="35">
        <f t="shared" si="13"/>
        <v>23.59</v>
      </c>
      <c r="DV6" s="35">
        <f t="shared" si="13"/>
        <v>23.27</v>
      </c>
      <c r="DW6" s="35">
        <f t="shared" si="13"/>
        <v>23.76</v>
      </c>
      <c r="DX6" s="35">
        <f t="shared" si="13"/>
        <v>10.9</v>
      </c>
      <c r="DY6" s="35">
        <f t="shared" si="13"/>
        <v>12.03</v>
      </c>
      <c r="DZ6" s="35">
        <f t="shared" si="13"/>
        <v>13.14</v>
      </c>
      <c r="EA6" s="35">
        <f t="shared" si="13"/>
        <v>14.45</v>
      </c>
      <c r="EB6" s="35">
        <f t="shared" si="13"/>
        <v>15.83</v>
      </c>
      <c r="EC6" s="34" t="str">
        <f>IF(EC7="","",IF(EC7="-","【-】","【"&amp;SUBSTITUTE(TEXT(EC7,"#,##0.00"),"-","△")&amp;"】"))</f>
        <v>【15.89】</v>
      </c>
      <c r="ED6" s="35">
        <f>IF(ED7="",NA(),ED7)</f>
        <v>0.55000000000000004</v>
      </c>
      <c r="EE6" s="35">
        <f t="shared" ref="EE6:EM6" si="14">IF(EE7="",NA(),EE7)</f>
        <v>0.71</v>
      </c>
      <c r="EF6" s="35">
        <f t="shared" si="14"/>
        <v>0.39</v>
      </c>
      <c r="EG6" s="35">
        <f t="shared" si="14"/>
        <v>0.77</v>
      </c>
      <c r="EH6" s="35">
        <f t="shared" si="14"/>
        <v>0.56000000000000005</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112453</v>
      </c>
      <c r="D7" s="37">
        <v>46</v>
      </c>
      <c r="E7" s="37">
        <v>1</v>
      </c>
      <c r="F7" s="37">
        <v>0</v>
      </c>
      <c r="G7" s="37">
        <v>1</v>
      </c>
      <c r="H7" s="37" t="s">
        <v>105</v>
      </c>
      <c r="I7" s="37" t="s">
        <v>106</v>
      </c>
      <c r="J7" s="37" t="s">
        <v>107</v>
      </c>
      <c r="K7" s="37" t="s">
        <v>108</v>
      </c>
      <c r="L7" s="37" t="s">
        <v>109</v>
      </c>
      <c r="M7" s="37" t="s">
        <v>110</v>
      </c>
      <c r="N7" s="38" t="s">
        <v>111</v>
      </c>
      <c r="O7" s="38">
        <v>78.56</v>
      </c>
      <c r="P7" s="38">
        <v>100</v>
      </c>
      <c r="Q7" s="38">
        <v>1897</v>
      </c>
      <c r="R7" s="38">
        <v>114058</v>
      </c>
      <c r="S7" s="38">
        <v>14.64</v>
      </c>
      <c r="T7" s="38">
        <v>7790.85</v>
      </c>
      <c r="U7" s="38">
        <v>114260</v>
      </c>
      <c r="V7" s="38">
        <v>14.64</v>
      </c>
      <c r="W7" s="38">
        <v>7804.64</v>
      </c>
      <c r="X7" s="38">
        <v>100.98</v>
      </c>
      <c r="Y7" s="38">
        <v>104.1</v>
      </c>
      <c r="Z7" s="38">
        <v>104.71</v>
      </c>
      <c r="AA7" s="38">
        <v>108.96</v>
      </c>
      <c r="AB7" s="38">
        <v>106.23</v>
      </c>
      <c r="AC7" s="38">
        <v>108.44</v>
      </c>
      <c r="AD7" s="38">
        <v>113.11</v>
      </c>
      <c r="AE7" s="38">
        <v>114</v>
      </c>
      <c r="AF7" s="38">
        <v>114</v>
      </c>
      <c r="AG7" s="38">
        <v>113.68</v>
      </c>
      <c r="AH7" s="38">
        <v>113.39</v>
      </c>
      <c r="AI7" s="38">
        <v>36.75</v>
      </c>
      <c r="AJ7" s="38">
        <v>0</v>
      </c>
      <c r="AK7" s="38">
        <v>0</v>
      </c>
      <c r="AL7" s="38">
        <v>0</v>
      </c>
      <c r="AM7" s="38">
        <v>0</v>
      </c>
      <c r="AN7" s="38">
        <v>0.81</v>
      </c>
      <c r="AO7" s="38">
        <v>0</v>
      </c>
      <c r="AP7" s="38">
        <v>0.03</v>
      </c>
      <c r="AQ7" s="38">
        <v>0.23</v>
      </c>
      <c r="AR7" s="38">
        <v>0.03</v>
      </c>
      <c r="AS7" s="38">
        <v>0.85</v>
      </c>
      <c r="AT7" s="38">
        <v>985.02</v>
      </c>
      <c r="AU7" s="38">
        <v>508.21</v>
      </c>
      <c r="AV7" s="38">
        <v>431.99</v>
      </c>
      <c r="AW7" s="38">
        <v>325.39999999999998</v>
      </c>
      <c r="AX7" s="38">
        <v>286.67</v>
      </c>
      <c r="AY7" s="38">
        <v>648.09</v>
      </c>
      <c r="AZ7" s="38">
        <v>344.19</v>
      </c>
      <c r="BA7" s="38">
        <v>352.05</v>
      </c>
      <c r="BB7" s="38">
        <v>349.04</v>
      </c>
      <c r="BC7" s="38">
        <v>337.49</v>
      </c>
      <c r="BD7" s="38">
        <v>264.33999999999997</v>
      </c>
      <c r="BE7" s="38">
        <v>220.99</v>
      </c>
      <c r="BF7" s="38">
        <v>207.47</v>
      </c>
      <c r="BG7" s="38">
        <v>192.17</v>
      </c>
      <c r="BH7" s="38">
        <v>177.8</v>
      </c>
      <c r="BI7" s="38">
        <v>163.03</v>
      </c>
      <c r="BJ7" s="38">
        <v>253.86</v>
      </c>
      <c r="BK7" s="38">
        <v>252.09</v>
      </c>
      <c r="BL7" s="38">
        <v>250.76</v>
      </c>
      <c r="BM7" s="38">
        <v>254.54</v>
      </c>
      <c r="BN7" s="38">
        <v>265.92</v>
      </c>
      <c r="BO7" s="38">
        <v>274.27</v>
      </c>
      <c r="BP7" s="38">
        <v>83.43</v>
      </c>
      <c r="BQ7" s="38">
        <v>90.78</v>
      </c>
      <c r="BR7" s="38">
        <v>91.96</v>
      </c>
      <c r="BS7" s="38">
        <v>95.31</v>
      </c>
      <c r="BT7" s="38">
        <v>93.95</v>
      </c>
      <c r="BU7" s="38">
        <v>100.07</v>
      </c>
      <c r="BV7" s="38">
        <v>106.22</v>
      </c>
      <c r="BW7" s="38">
        <v>106.69</v>
      </c>
      <c r="BX7" s="38">
        <v>106.52</v>
      </c>
      <c r="BY7" s="38">
        <v>105.86</v>
      </c>
      <c r="BZ7" s="38">
        <v>104.36</v>
      </c>
      <c r="CA7" s="38">
        <v>134.01</v>
      </c>
      <c r="CB7" s="38">
        <v>123.26</v>
      </c>
      <c r="CC7" s="38">
        <v>121.56</v>
      </c>
      <c r="CD7" s="38">
        <v>117.28</v>
      </c>
      <c r="CE7" s="38">
        <v>119.03</v>
      </c>
      <c r="CF7" s="38">
        <v>164.93</v>
      </c>
      <c r="CG7" s="38">
        <v>155.22999999999999</v>
      </c>
      <c r="CH7" s="38">
        <v>154.91999999999999</v>
      </c>
      <c r="CI7" s="38">
        <v>155.80000000000001</v>
      </c>
      <c r="CJ7" s="38">
        <v>158.58000000000001</v>
      </c>
      <c r="CK7" s="38">
        <v>165.71</v>
      </c>
      <c r="CL7" s="38">
        <v>62.07</v>
      </c>
      <c r="CM7" s="38">
        <v>62.93</v>
      </c>
      <c r="CN7" s="38">
        <v>63.05</v>
      </c>
      <c r="CO7" s="38">
        <v>64.41</v>
      </c>
      <c r="CP7" s="38">
        <v>64.099999999999994</v>
      </c>
      <c r="CQ7" s="38">
        <v>62.45</v>
      </c>
      <c r="CR7" s="38">
        <v>62.12</v>
      </c>
      <c r="CS7" s="38">
        <v>62.26</v>
      </c>
      <c r="CT7" s="38">
        <v>62.1</v>
      </c>
      <c r="CU7" s="38">
        <v>62.38</v>
      </c>
      <c r="CV7" s="38">
        <v>60.41</v>
      </c>
      <c r="CW7" s="38">
        <v>96.42</v>
      </c>
      <c r="CX7" s="38">
        <v>96.06</v>
      </c>
      <c r="CY7" s="38">
        <v>96.42</v>
      </c>
      <c r="CZ7" s="38">
        <v>94.65</v>
      </c>
      <c r="DA7" s="38">
        <v>95.12</v>
      </c>
      <c r="DB7" s="38">
        <v>89.76</v>
      </c>
      <c r="DC7" s="38">
        <v>89.45</v>
      </c>
      <c r="DD7" s="38">
        <v>89.5</v>
      </c>
      <c r="DE7" s="38">
        <v>89.52</v>
      </c>
      <c r="DF7" s="38">
        <v>89.17</v>
      </c>
      <c r="DG7" s="38">
        <v>89.93</v>
      </c>
      <c r="DH7" s="38">
        <v>44.36</v>
      </c>
      <c r="DI7" s="38">
        <v>46.94</v>
      </c>
      <c r="DJ7" s="38">
        <v>48.39</v>
      </c>
      <c r="DK7" s="38">
        <v>49.69</v>
      </c>
      <c r="DL7" s="38">
        <v>49.53</v>
      </c>
      <c r="DM7" s="38">
        <v>41.12</v>
      </c>
      <c r="DN7" s="38">
        <v>44.91</v>
      </c>
      <c r="DO7" s="38">
        <v>45.89</v>
      </c>
      <c r="DP7" s="38">
        <v>46.58</v>
      </c>
      <c r="DQ7" s="38">
        <v>46.99</v>
      </c>
      <c r="DR7" s="38">
        <v>48.12</v>
      </c>
      <c r="DS7" s="38">
        <v>24.42</v>
      </c>
      <c r="DT7" s="38">
        <v>23.76</v>
      </c>
      <c r="DU7" s="38">
        <v>23.59</v>
      </c>
      <c r="DV7" s="38">
        <v>23.27</v>
      </c>
      <c r="DW7" s="38">
        <v>23.76</v>
      </c>
      <c r="DX7" s="38">
        <v>10.9</v>
      </c>
      <c r="DY7" s="38">
        <v>12.03</v>
      </c>
      <c r="DZ7" s="38">
        <v>13.14</v>
      </c>
      <c r="EA7" s="38">
        <v>14.45</v>
      </c>
      <c r="EB7" s="38">
        <v>15.83</v>
      </c>
      <c r="EC7" s="38">
        <v>15.89</v>
      </c>
      <c r="ED7" s="38">
        <v>0.55000000000000004</v>
      </c>
      <c r="EE7" s="38">
        <v>0.71</v>
      </c>
      <c r="EF7" s="38">
        <v>0.39</v>
      </c>
      <c r="EG7" s="38">
        <v>0.77</v>
      </c>
      <c r="EH7" s="38">
        <v>0.56000000000000005</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2019-02-08T00:27:03Z</cp:lastPrinted>
  <dcterms:created xsi:type="dcterms:W3CDTF">2018-12-03T08:28:59Z</dcterms:created>
  <dcterms:modified xsi:type="dcterms:W3CDTF">2019-02-08T01:26:19Z</dcterms:modified>
</cp:coreProperties>
</file>