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1業務担当\調査回答\H30\31.1.16公営企業に係る経営比較分析表（平成29年度決算）の分析等について\回答\"/>
    </mc:Choice>
  </mc:AlternateContent>
  <workbookProtection workbookAlgorithmName="SHA-512" workbookHashValue="2NwosbnZO0FZUKGSVFW1z9Og87EwrbLIn6AHJYCwEo8z/hMCru2z77DKfsvfp+k8wxnDziOi+qU8s+dBa8uImg==" workbookSaltValue="CWcdFKDYu9ls2Yua3RoZs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<sst xmlns="http://schemas.openxmlformats.org/spreadsheetml/2006/main" count="241" uniqueCount="123">
  <si>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</si>
  <si>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</si>
  <si>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</si>
  <si>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</si>
  <si>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</si>
  <si>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</si>
  <si>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</si>
  <si>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</si>
  <si>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</si>
  <si>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</si>
  <si>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</si>
  <si>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</si>
  <si>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</si>
  <si>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</si>
  <si>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</si>
  <si>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</si>
  <si>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</si>
  <si>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</si>
  <si>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</si>
  <si>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</si>
  <si>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</si>
  <si>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</si>
  <si>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</si>
  <si>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</si>
  <si>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</si>
  <si>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</si>
  <si>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</si>
  <si>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</si>
  <si>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</si>
  <si>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</si>
  <si>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</si>
  <si>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</si>
  <si>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</si>
  <si>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</si>
  <si>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</si>
  <si>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</si>
  <si>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</si>
  <si>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</si>
  <si>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</si>
  <si>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</si>
  <si>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</si>
  <si>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</si>
  <si>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</si>
  <si>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</si>
  <si>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</si>
  <si>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</si>
  <si>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</si>
  <si>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</si>
  <si>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</si>
  <si>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</si>
  <si>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</si>
  <si>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</si>
  <si>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</si>
  <si>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</si>
  <si>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</si>
  <si>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</si>
  <si>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</si>
  <si>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</si>
  <si>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</si>
  <si>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</si>
  <si>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</si>
  <si>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</si>
  <si>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</si>
  <si>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</si>
  <si>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</si>
  <si>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</si>
  <si>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</si>
  <si>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</si>
  <si>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</si>
  <si>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</si>
  <si>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</si>
  <si>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</si>
  <si>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</si>
  <si>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</si>
  <si>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</si>
  <si>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</si>
  <si>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</si>
  <si>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</si>
  <si>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</si>
  <si>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</si>
  <si>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</si>
  <si>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</si>
  <si>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</si>
  <si>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</si>
  <si>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</si>
  <si>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</si>
  <si>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</si>
  <si>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</si>
  <si>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</si>
  <si>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</si>
  <si>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</si>
  <si>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</si>
  <si>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</si>
  <si>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</si>
  <si>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</si>
  <si>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</si>
  <si>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</si>
  <si>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</si>
  <si>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</si>
  <si>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</si>
  <si>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</si>
  <si>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</si>
  <si>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</si>
  <si>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</si>
  <si>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</si>
  <si>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</si>
  <si>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</si>
  <si>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</si>
  <si>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</si>
  <si>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</si>
  <si>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</si>
  <si>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</si>
  <si>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</si>
  <si>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</si>
  <si>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</si>
  <si>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</si>
  <si>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</si>
  <si>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</si>
  <si>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</si>
  <si>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</si>
  <si>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①収支は、黒字が続いており経営状況は安定しています。
②累積欠損金は発生していません。
③流動比率は100％を下回っていますが、当市の特定環境保全公共下水道事業は公共下水道事業と同一会計のため、次年度の企業債償還に支障が生じることはありません。
④当該値は平均値と比較し相当低い値となっていますが、当市の特定環境保全公共下水道は公共下水道に接続されているため、終末処理場を有していないことが要因となっています。
⑤平均値と比較して当該値はかなり高い。この理由は④と同様で、終末処理場を有していないため、汚水処理原価が低くなっているためです。
⑥平均値と比較し当該値はかなり低い。要因については⑤と同様です。
⑧当該値は高い水準にありますので、引き続き普及促進に努めます。</t>
    <rPh sb="1" eb="3">
      <t>シュウシ</t>
    </rPh>
    <rPh sb="5" eb="7">
      <t>クロジ</t>
    </rPh>
    <rPh sb="8" eb="9">
      <t>ツヅ</t>
    </rPh>
    <rPh sb="13" eb="15">
      <t>ケイエイ</t>
    </rPh>
    <rPh sb="15" eb="17">
      <t>ジョウキョウ</t>
    </rPh>
    <rPh sb="18" eb="20">
      <t>アンテイ</t>
    </rPh>
    <rPh sb="29" eb="31">
      <t>ルイセキ</t>
    </rPh>
    <rPh sb="31" eb="34">
      <t>ケッソンキン</t>
    </rPh>
    <rPh sb="35" eb="37">
      <t>ハッセイ</t>
    </rPh>
    <rPh sb="47" eb="49">
      <t>リュウドウ</t>
    </rPh>
    <rPh sb="49" eb="51">
      <t>ヒリツ</t>
    </rPh>
    <rPh sb="57" eb="59">
      <t>シタマワ</t>
    </rPh>
    <rPh sb="66" eb="68">
      <t>トウシ</t>
    </rPh>
    <rPh sb="69" eb="71">
      <t>トクテイ</t>
    </rPh>
    <rPh sb="71" eb="73">
      <t>カンキョウ</t>
    </rPh>
    <rPh sb="73" eb="75">
      <t>ホゼン</t>
    </rPh>
    <rPh sb="75" eb="77">
      <t>コウキョウ</t>
    </rPh>
    <rPh sb="77" eb="80">
      <t>ゲスイドウ</t>
    </rPh>
    <rPh sb="80" eb="82">
      <t>ジギョウ</t>
    </rPh>
    <rPh sb="83" eb="85">
      <t>コウキョウ</t>
    </rPh>
    <rPh sb="85" eb="88">
      <t>ゲスイドウ</t>
    </rPh>
    <rPh sb="88" eb="90">
      <t>ジギョウ</t>
    </rPh>
    <rPh sb="91" eb="93">
      <t>ドウイツ</t>
    </rPh>
    <rPh sb="93" eb="95">
      <t>カイケイ</t>
    </rPh>
    <rPh sb="99" eb="100">
      <t>ジ</t>
    </rPh>
    <rPh sb="100" eb="101">
      <t>ネン</t>
    </rPh>
    <rPh sb="101" eb="102">
      <t>ド</t>
    </rPh>
    <rPh sb="103" eb="105">
      <t>キギョウ</t>
    </rPh>
    <rPh sb="105" eb="106">
      <t>サイ</t>
    </rPh>
    <rPh sb="106" eb="108">
      <t>ショウカン</t>
    </rPh>
    <rPh sb="109" eb="111">
      <t>シショウ</t>
    </rPh>
    <rPh sb="112" eb="113">
      <t>ショウ</t>
    </rPh>
    <rPh sb="127" eb="129">
      <t>トウガイ</t>
    </rPh>
    <rPh sb="129" eb="130">
      <t>チ</t>
    </rPh>
    <rPh sb="131" eb="134">
      <t>ヘイキンチ</t>
    </rPh>
    <rPh sb="135" eb="137">
      <t>ヒカク</t>
    </rPh>
    <rPh sb="138" eb="140">
      <t>ソウトウ</t>
    </rPh>
    <rPh sb="140" eb="141">
      <t>ヒク</t>
    </rPh>
    <rPh sb="142" eb="143">
      <t>アタイ</t>
    </rPh>
    <rPh sb="152" eb="154">
      <t>トウシ</t>
    </rPh>
    <rPh sb="155" eb="157">
      <t>トクテイ</t>
    </rPh>
    <rPh sb="157" eb="159">
      <t>カンキョウ</t>
    </rPh>
    <rPh sb="159" eb="161">
      <t>ホゼン</t>
    </rPh>
    <rPh sb="161" eb="163">
      <t>コウキョウ</t>
    </rPh>
    <rPh sb="163" eb="166">
      <t>ゲスイドウ</t>
    </rPh>
    <rPh sb="167" eb="169">
      <t>コウキョウ</t>
    </rPh>
    <rPh sb="169" eb="172">
      <t>ゲスイドウ</t>
    </rPh>
    <rPh sb="173" eb="175">
      <t>セツゾク</t>
    </rPh>
    <rPh sb="183" eb="185">
      <t>シュウマツ</t>
    </rPh>
    <rPh sb="185" eb="187">
      <t>ショリ</t>
    </rPh>
    <rPh sb="187" eb="188">
      <t>ジョウ</t>
    </rPh>
    <rPh sb="189" eb="190">
      <t>ユウ</t>
    </rPh>
    <rPh sb="198" eb="200">
      <t>ヨウイン</t>
    </rPh>
    <rPh sb="211" eb="214">
      <t>ヘイキンチ</t>
    </rPh>
    <rPh sb="215" eb="217">
      <t>ヒカク</t>
    </rPh>
    <rPh sb="219" eb="221">
      <t>トウガイ</t>
    </rPh>
    <rPh sb="221" eb="222">
      <t>チ</t>
    </rPh>
    <rPh sb="226" eb="227">
      <t>タカ</t>
    </rPh>
    <rPh sb="231" eb="233">
      <t>リユウ</t>
    </rPh>
    <rPh sb="236" eb="238">
      <t>ドウヨウ</t>
    </rPh>
    <rPh sb="240" eb="242">
      <t>シュウマツ</t>
    </rPh>
    <rPh sb="242" eb="244">
      <t>ショリ</t>
    </rPh>
    <rPh sb="244" eb="245">
      <t>ジョウ</t>
    </rPh>
    <rPh sb="246" eb="247">
      <t>ユウ</t>
    </rPh>
    <rPh sb="255" eb="257">
      <t>オスイ</t>
    </rPh>
    <rPh sb="257" eb="259">
      <t>ショリ</t>
    </rPh>
    <rPh sb="259" eb="261">
      <t>ゲンカ</t>
    </rPh>
    <rPh sb="262" eb="263">
      <t>ヒク</t>
    </rPh>
    <rPh sb="277" eb="280">
      <t>ヘイキンチ</t>
    </rPh>
    <rPh sb="281" eb="283">
      <t>ヒカク</t>
    </rPh>
    <rPh sb="284" eb="286">
      <t>トウガイ</t>
    </rPh>
    <rPh sb="286" eb="287">
      <t>チ</t>
    </rPh>
    <rPh sb="291" eb="292">
      <t>ヒク</t>
    </rPh>
    <rPh sb="294" eb="296">
      <t>ヨウイン</t>
    </rPh>
    <rPh sb="303" eb="305">
      <t>ドウヨウ</t>
    </rPh>
    <rPh sb="311" eb="313">
      <t>トウガイ</t>
    </rPh>
    <rPh sb="313" eb="314">
      <t>チ</t>
    </rPh>
    <rPh sb="315" eb="316">
      <t>タカ</t>
    </rPh>
    <rPh sb="317" eb="319">
      <t>スイジュン</t>
    </rPh>
    <rPh sb="327" eb="328">
      <t>ヒ</t>
    </rPh>
    <rPh sb="329" eb="330">
      <t>ツヅ</t>
    </rPh>
    <rPh sb="331" eb="335">
      <t>フキュウソクシン</t>
    </rPh>
    <rPh sb="336" eb="337">
      <t>ツト</t>
    </rPh>
    <phoneticPr fontId="4"/>
  </si>
  <si>
    <t>①特定環境公共下水道は、平成４年の供用開始から25年が経過し、管渠は法定耐用年数の半分を経過しているため、当該値は約50%と平均値に比べ高い数値となっています。
②法定耐用年数を経過した管渠はないが、今後予想される管渠の更新を見据え、計画的に点検等を実施してまいります。
③今後発生する管渠の更新工事にあたっては、費用対効果を検証して効率的に更新工事を実施していきます。</t>
    <rPh sb="1" eb="3">
      <t>トクテイ</t>
    </rPh>
    <rPh sb="3" eb="5">
      <t>カンキョウ</t>
    </rPh>
    <rPh sb="5" eb="7">
      <t>コウキョウ</t>
    </rPh>
    <rPh sb="7" eb="10">
      <t>ゲスイドウ</t>
    </rPh>
    <rPh sb="12" eb="14">
      <t>ヘイセイ</t>
    </rPh>
    <rPh sb="15" eb="16">
      <t>ネン</t>
    </rPh>
    <rPh sb="17" eb="19">
      <t>キョウヨウ</t>
    </rPh>
    <rPh sb="19" eb="21">
      <t>カイシ</t>
    </rPh>
    <rPh sb="25" eb="26">
      <t>ネン</t>
    </rPh>
    <rPh sb="27" eb="29">
      <t>ケイカ</t>
    </rPh>
    <rPh sb="31" eb="33">
      <t>カンキョ</t>
    </rPh>
    <rPh sb="34" eb="36">
      <t>ホウテイ</t>
    </rPh>
    <rPh sb="36" eb="38">
      <t>タイヨウ</t>
    </rPh>
    <rPh sb="38" eb="40">
      <t>ネンスウ</t>
    </rPh>
    <rPh sb="41" eb="43">
      <t>ハンブン</t>
    </rPh>
    <rPh sb="44" eb="46">
      <t>ケイカ</t>
    </rPh>
    <rPh sb="53" eb="55">
      <t>トウガイ</t>
    </rPh>
    <rPh sb="55" eb="56">
      <t>チ</t>
    </rPh>
    <rPh sb="57" eb="58">
      <t>ヤク</t>
    </rPh>
    <rPh sb="62" eb="65">
      <t>ヘイキンチ</t>
    </rPh>
    <rPh sb="66" eb="67">
      <t>クラ</t>
    </rPh>
    <rPh sb="68" eb="69">
      <t>タカ</t>
    </rPh>
    <rPh sb="70" eb="72">
      <t>スウチ</t>
    </rPh>
    <rPh sb="83" eb="85">
      <t>ホウテイ</t>
    </rPh>
    <rPh sb="85" eb="87">
      <t>タイヨウ</t>
    </rPh>
    <rPh sb="87" eb="89">
      <t>ネンスウ</t>
    </rPh>
    <rPh sb="90" eb="92">
      <t>ケイカ</t>
    </rPh>
    <rPh sb="94" eb="96">
      <t>カンキョ</t>
    </rPh>
    <rPh sb="101" eb="103">
      <t>コンゴ</t>
    </rPh>
    <rPh sb="103" eb="105">
      <t>ヨソウ</t>
    </rPh>
    <rPh sb="108" eb="110">
      <t>カンキョ</t>
    </rPh>
    <rPh sb="111" eb="113">
      <t>コウシン</t>
    </rPh>
    <rPh sb="114" eb="116">
      <t>ミス</t>
    </rPh>
    <rPh sb="118" eb="121">
      <t>ケイカクテキ</t>
    </rPh>
    <rPh sb="122" eb="124">
      <t>テンケン</t>
    </rPh>
    <rPh sb="124" eb="125">
      <t>トウ</t>
    </rPh>
    <rPh sb="126" eb="128">
      <t>ジッシ</t>
    </rPh>
    <rPh sb="139" eb="141">
      <t>コンゴ</t>
    </rPh>
    <rPh sb="141" eb="143">
      <t>ハッセイ</t>
    </rPh>
    <rPh sb="145" eb="147">
      <t>カンキョ</t>
    </rPh>
    <rPh sb="148" eb="150">
      <t>コウシン</t>
    </rPh>
    <rPh sb="150" eb="152">
      <t>コウジ</t>
    </rPh>
    <rPh sb="159" eb="161">
      <t>ヒヨウ</t>
    </rPh>
    <rPh sb="161" eb="162">
      <t>タイ</t>
    </rPh>
    <rPh sb="162" eb="164">
      <t>コウカ</t>
    </rPh>
    <rPh sb="165" eb="167">
      <t>ケンショウ</t>
    </rPh>
    <rPh sb="169" eb="172">
      <t>コウリツテキ</t>
    </rPh>
    <rPh sb="173" eb="175">
      <t>コウシン</t>
    </rPh>
    <rPh sb="175" eb="177">
      <t>コウジ</t>
    </rPh>
    <rPh sb="178" eb="180">
      <t>ジッシ</t>
    </rPh>
    <phoneticPr fontId="4"/>
  </si>
  <si>
    <t>当市の特定環境保全公共下水道事業は、公共下水道に接続し、公共下水道事業の終末処理場で汚水処理を行っているため、他団体と比較して維持管理費は低く抑えられています。
このような要因から経営指標は、平均値と比較し良好であり、経営状況は安定していることが伺えます。
今後も水洗化率の向上により使用料収入を確保し、公共用水域の水質保全を図り、公共下水道事業と一体となって施設の効率的な維持管理に努めていきます。</t>
    <rPh sb="0" eb="2">
      <t>トウシ</t>
    </rPh>
    <rPh sb="3" eb="5">
      <t>トクテイ</t>
    </rPh>
    <rPh sb="5" eb="7">
      <t>カンキョウ</t>
    </rPh>
    <rPh sb="7" eb="9">
      <t>ホゼン</t>
    </rPh>
    <rPh sb="9" eb="11">
      <t>コウキョウ</t>
    </rPh>
    <rPh sb="11" eb="14">
      <t>ゲスイドウ</t>
    </rPh>
    <rPh sb="14" eb="16">
      <t>ジギョウ</t>
    </rPh>
    <rPh sb="18" eb="20">
      <t>コウキョウ</t>
    </rPh>
    <rPh sb="20" eb="2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</si>
</sst>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B3-4E40-9804-F9A5BB200AC2}"/>
            </c:ext>
          </c:extLst>
        </c:ser>
        <c:dLbls>
          <c:showLegendKey val="0"/>
          <c:showVal val="0"/>
          <c:showCatName val="0"/>
          <c:showSerName val="0"/>
          <c:showPercent val="0"/>
          <c:showBubbleSize val="0"/>
        </c:dLbls>
        <c:gapWidth val="150"/>
        <c:axId val="283057360"/>
        <c:axId val="28305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8B3-4E40-9804-F9A5BB200AC2}"/>
            </c:ext>
          </c:extLst>
        </c:ser>
        <c:dLbls>
          <c:showLegendKey val="0"/>
          <c:showVal val="0"/>
          <c:showCatName val="0"/>
          <c:showSerName val="0"/>
          <c:showPercent val="0"/>
          <c:showBubbleSize val="0"/>
        </c:dLbls>
        <c:marker val="1"/>
        <c:smooth val="0"/>
        <c:axId val="283057360"/>
        <c:axId val="283057752"/>
      </c:lineChart>
      <c:dateAx>
        <c:axId val="283057360"/>
        <c:scaling>
          <c:orientation val="minMax"/>
        </c:scaling>
        <c:delete val="1"/>
        <c:axPos val="b"/>
        <c:numFmt formatCode="ge" sourceLinked="1"/>
        <c:majorTickMark val="none"/>
        <c:minorTickMark val="none"/>
        <c:tickLblPos val="none"/>
        <c:crossAx val="283057752"/>
        <c:crosses val="autoZero"/>
        <c:auto val="1"/>
        <c:lblOffset val="100"/>
        <c:baseTimeUnit val="years"/>
      </c:dateAx>
      <c:valAx>
        <c:axId val="28305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5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A9-4448-94C5-94B9780F6913}"/>
            </c:ext>
          </c:extLst>
        </c:ser>
        <c:dLbls>
          <c:showLegendKey val="0"/>
          <c:showVal val="0"/>
          <c:showCatName val="0"/>
          <c:showSerName val="0"/>
          <c:showPercent val="0"/>
          <c:showBubbleSize val="0"/>
        </c:dLbls>
        <c:gapWidth val="150"/>
        <c:axId val="287771832"/>
        <c:axId val="2877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9A9-4448-94C5-94B9780F6913}"/>
            </c:ext>
          </c:extLst>
        </c:ser>
        <c:dLbls>
          <c:showLegendKey val="0"/>
          <c:showVal val="0"/>
          <c:showCatName val="0"/>
          <c:showSerName val="0"/>
          <c:showPercent val="0"/>
          <c:showBubbleSize val="0"/>
        </c:dLbls>
        <c:marker val="1"/>
        <c:smooth val="0"/>
        <c:axId val="287771832"/>
        <c:axId val="287772224"/>
      </c:lineChart>
      <c:dateAx>
        <c:axId val="287771832"/>
        <c:scaling>
          <c:orientation val="minMax"/>
        </c:scaling>
        <c:delete val="1"/>
        <c:axPos val="b"/>
        <c:numFmt formatCode="ge" sourceLinked="1"/>
        <c:majorTickMark val="none"/>
        <c:minorTickMark val="none"/>
        <c:tickLblPos val="none"/>
        <c:crossAx val="287772224"/>
        <c:crosses val="autoZero"/>
        <c:auto val="1"/>
        <c:lblOffset val="100"/>
        <c:baseTimeUnit val="years"/>
      </c:dateAx>
      <c:valAx>
        <c:axId val="2877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7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90.88</c:v>
                </c:pt>
                <c:pt idx="1">
                  <c:v>90.94</c:v>
                </c:pt>
                <c:pt idx="2">
                  <c:v>91.17</c:v>
                </c:pt>
                <c:pt idx="3">
                  <c:v>91.18</c:v>
                </c:pt>
                <c:pt idx="4">
                  <c:v>91.45</c:v>
                </c:pt>
              </c:numCache>
            </c:numRef>
          </c:val>
          <c:extLst xmlns:c16r2="http://schemas.microsoft.com/office/drawing/2015/06/chart">
            <c:ext xmlns:c16="http://schemas.microsoft.com/office/drawing/2014/chart" uri="{C3380CC4-5D6E-409C-BE32-E72D297353CC}">
              <c16:uniqueId val="{00000000-B05C-4142-A87D-014F12439DDA}"/>
            </c:ext>
          </c:extLst>
        </c:ser>
        <c:dLbls>
          <c:showLegendKey val="0"/>
          <c:showVal val="0"/>
          <c:showCatName val="0"/>
          <c:showSerName val="0"/>
          <c:showPercent val="0"/>
          <c:showBubbleSize val="0"/>
        </c:dLbls>
        <c:gapWidth val="150"/>
        <c:axId val="287773400"/>
        <c:axId val="2877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05C-4142-A87D-014F12439DDA}"/>
            </c:ext>
          </c:extLst>
        </c:ser>
        <c:dLbls>
          <c:showLegendKey val="0"/>
          <c:showVal val="0"/>
          <c:showCatName val="0"/>
          <c:showSerName val="0"/>
          <c:showPercent val="0"/>
          <c:showBubbleSize val="0"/>
        </c:dLbls>
        <c:marker val="1"/>
        <c:smooth val="0"/>
        <c:axId val="287773400"/>
        <c:axId val="287773792"/>
      </c:lineChart>
      <c:dateAx>
        <c:axId val="287773400"/>
        <c:scaling>
          <c:orientation val="minMax"/>
        </c:scaling>
        <c:delete val="1"/>
        <c:axPos val="b"/>
        <c:numFmt formatCode="ge" sourceLinked="1"/>
        <c:majorTickMark val="none"/>
        <c:minorTickMark val="none"/>
        <c:tickLblPos val="none"/>
        <c:crossAx val="287773792"/>
        <c:crosses val="autoZero"/>
        <c:auto val="1"/>
        <c:lblOffset val="100"/>
        <c:baseTimeUnit val="years"/>
      </c:dateAx>
      <c:valAx>
        <c:axId val="2877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7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167.64</c:v>
                </c:pt>
                <c:pt idx="1">
                  <c:v>145.18</c:v>
                </c:pt>
                <c:pt idx="2">
                  <c:v>136.69999999999999</c:v>
                </c:pt>
                <c:pt idx="3">
                  <c:v>134.06</c:v>
                </c:pt>
                <c:pt idx="4">
                  <c:v>133.82</c:v>
                </c:pt>
              </c:numCache>
            </c:numRef>
          </c:val>
          <c:extLst xmlns:c16r2="http://schemas.microsoft.com/office/drawing/2015/06/chart">
            <c:ext xmlns:c16="http://schemas.microsoft.com/office/drawing/2014/chart" uri="{C3380CC4-5D6E-409C-BE32-E72D297353CC}">
              <c16:uniqueId val="{00000000-7E70-4FCC-961D-300C5EED7C8A}"/>
            </c:ext>
          </c:extLst>
        </c:ser>
        <c:dLbls>
          <c:showLegendKey val="0"/>
          <c:showVal val="0"/>
          <c:showCatName val="0"/>
          <c:showSerName val="0"/>
          <c:showPercent val="0"/>
          <c:showBubbleSize val="0"/>
        </c:dLbls>
        <c:gapWidth val="150"/>
        <c:axId val="287369624"/>
        <c:axId val="2873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7E70-4FCC-961D-300C5EED7C8A}"/>
            </c:ext>
          </c:extLst>
        </c:ser>
        <c:dLbls>
          <c:showLegendKey val="0"/>
          <c:showVal val="0"/>
          <c:showCatName val="0"/>
          <c:showSerName val="0"/>
          <c:showPercent val="0"/>
          <c:showBubbleSize val="0"/>
        </c:dLbls>
        <c:marker val="1"/>
        <c:smooth val="0"/>
        <c:axId val="287369624"/>
        <c:axId val="287370016"/>
      </c:lineChart>
      <c:dateAx>
        <c:axId val="287369624"/>
        <c:scaling>
          <c:orientation val="minMax"/>
        </c:scaling>
        <c:delete val="1"/>
        <c:axPos val="b"/>
        <c:numFmt formatCode="ge" sourceLinked="1"/>
        <c:majorTickMark val="none"/>
        <c:minorTickMark val="none"/>
        <c:tickLblPos val="none"/>
        <c:crossAx val="287370016"/>
        <c:crosses val="autoZero"/>
        <c:auto val="1"/>
        <c:lblOffset val="100"/>
        <c:baseTimeUnit val="years"/>
      </c:dateAx>
      <c:valAx>
        <c:axId val="2873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35.33</c:v>
                </c:pt>
                <c:pt idx="1">
                  <c:v>46.19</c:v>
                </c:pt>
                <c:pt idx="2">
                  <c:v>65.88</c:v>
                </c:pt>
                <c:pt idx="3">
                  <c:v>47.88</c:v>
                </c:pt>
                <c:pt idx="4">
                  <c:v>51.26</c:v>
                </c:pt>
              </c:numCache>
            </c:numRef>
          </c:val>
          <c:extLst xmlns:c16r2="http://schemas.microsoft.com/office/drawing/2015/06/chart">
            <c:ext xmlns:c16="http://schemas.microsoft.com/office/drawing/2014/chart" uri="{C3380CC4-5D6E-409C-BE32-E72D297353CC}">
              <c16:uniqueId val="{00000000-CBCC-44C7-BA9E-B2C0BF2A3772}"/>
            </c:ext>
          </c:extLst>
        </c:ser>
        <c:dLbls>
          <c:showLegendKey val="0"/>
          <c:showVal val="0"/>
          <c:showCatName val="0"/>
          <c:showSerName val="0"/>
          <c:showPercent val="0"/>
          <c:showBubbleSize val="0"/>
        </c:dLbls>
        <c:gapWidth val="150"/>
        <c:axId val="287371192"/>
        <c:axId val="2873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CBCC-44C7-BA9E-B2C0BF2A3772}"/>
            </c:ext>
          </c:extLst>
        </c:ser>
        <c:dLbls>
          <c:showLegendKey val="0"/>
          <c:showVal val="0"/>
          <c:showCatName val="0"/>
          <c:showSerName val="0"/>
          <c:showPercent val="0"/>
          <c:showBubbleSize val="0"/>
        </c:dLbls>
        <c:marker val="1"/>
        <c:smooth val="0"/>
        <c:axId val="287371192"/>
        <c:axId val="287371584"/>
      </c:lineChart>
      <c:dateAx>
        <c:axId val="287371192"/>
        <c:scaling>
          <c:orientation val="minMax"/>
        </c:scaling>
        <c:delete val="1"/>
        <c:axPos val="b"/>
        <c:numFmt formatCode="ge" sourceLinked="1"/>
        <c:majorTickMark val="none"/>
        <c:minorTickMark val="none"/>
        <c:tickLblPos val="none"/>
        <c:crossAx val="287371584"/>
        <c:crosses val="autoZero"/>
        <c:auto val="1"/>
        <c:lblOffset val="100"/>
        <c:baseTimeUnit val="years"/>
      </c:dateAx>
      <c:valAx>
        <c:axId val="287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3E-4831-B6F5-3AFE582AF699}"/>
            </c:ext>
          </c:extLst>
        </c:ser>
        <c:dLbls>
          <c:showLegendKey val="0"/>
          <c:showVal val="0"/>
          <c:showCatName val="0"/>
          <c:showSerName val="0"/>
          <c:showPercent val="0"/>
          <c:showBubbleSize val="0"/>
        </c:dLbls>
        <c:gapWidth val="150"/>
        <c:axId val="287372760"/>
        <c:axId val="2873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433E-4831-B6F5-3AFE582AF699}"/>
            </c:ext>
          </c:extLst>
        </c:ser>
        <c:dLbls>
          <c:showLegendKey val="0"/>
          <c:showVal val="0"/>
          <c:showCatName val="0"/>
          <c:showSerName val="0"/>
          <c:showPercent val="0"/>
          <c:showBubbleSize val="0"/>
        </c:dLbls>
        <c:marker val="1"/>
        <c:smooth val="0"/>
        <c:axId val="287372760"/>
        <c:axId val="287373152"/>
      </c:lineChart>
      <c:dateAx>
        <c:axId val="287372760"/>
        <c:scaling>
          <c:orientation val="minMax"/>
        </c:scaling>
        <c:delete val="1"/>
        <c:axPos val="b"/>
        <c:numFmt formatCode="ge" sourceLinked="1"/>
        <c:majorTickMark val="none"/>
        <c:minorTickMark val="none"/>
        <c:tickLblPos val="none"/>
        <c:crossAx val="287373152"/>
        <c:crosses val="autoZero"/>
        <c:auto val="1"/>
        <c:lblOffset val="100"/>
        <c:baseTimeUnit val="years"/>
      </c:dateAx>
      <c:valAx>
        <c:axId val="2873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727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CC-4754-8826-5E201332EB9E}"/>
            </c:ext>
          </c:extLst>
        </c:ser>
        <c:dLbls>
          <c:showLegendKey val="0"/>
          <c:showVal val="0"/>
          <c:showCatName val="0"/>
          <c:showSerName val="0"/>
          <c:showPercent val="0"/>
          <c:showBubbleSize val="0"/>
        </c:dLbls>
        <c:gapWidth val="150"/>
        <c:axId val="287481008"/>
        <c:axId val="28748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D3CC-4754-8826-5E201332EB9E}"/>
            </c:ext>
          </c:extLst>
        </c:ser>
        <c:dLbls>
          <c:showLegendKey val="0"/>
          <c:showVal val="0"/>
          <c:showCatName val="0"/>
          <c:showSerName val="0"/>
          <c:showPercent val="0"/>
          <c:showBubbleSize val="0"/>
        </c:dLbls>
        <c:marker val="1"/>
        <c:smooth val="0"/>
        <c:axId val="287481008"/>
        <c:axId val="287481400"/>
      </c:lineChart>
      <c:dateAx>
        <c:axId val="287481008"/>
        <c:scaling>
          <c:orientation val="minMax"/>
        </c:scaling>
        <c:delete val="1"/>
        <c:axPos val="b"/>
        <c:numFmt formatCode="ge" sourceLinked="1"/>
        <c:majorTickMark val="none"/>
        <c:minorTickMark val="none"/>
        <c:tickLblPos val="none"/>
        <c:crossAx val="287481400"/>
        <c:crosses val="autoZero"/>
        <c:auto val="1"/>
        <c:lblOffset val="100"/>
        <c:baseTimeUnit val="years"/>
      </c:dateAx>
      <c:valAx>
        <c:axId val="28748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8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79.540000000000006</c:v>
                </c:pt>
                <c:pt idx="2">
                  <c:v>52.75</c:v>
                </c:pt>
                <c:pt idx="3">
                  <c:v>27.67</c:v>
                </c:pt>
                <c:pt idx="4">
                  <c:v>34.74</c:v>
                </c:pt>
              </c:numCache>
            </c:numRef>
          </c:val>
          <c:extLst xmlns:c16r2="http://schemas.microsoft.com/office/drawing/2015/06/chart">
            <c:ext xmlns:c16="http://schemas.microsoft.com/office/drawing/2014/chart" uri="{C3380CC4-5D6E-409C-BE32-E72D297353CC}">
              <c16:uniqueId val="{00000000-3B83-481D-A780-9C17C61134EC}"/>
            </c:ext>
          </c:extLst>
        </c:ser>
        <c:dLbls>
          <c:showLegendKey val="0"/>
          <c:showVal val="0"/>
          <c:showCatName val="0"/>
          <c:showSerName val="0"/>
          <c:showPercent val="0"/>
          <c:showBubbleSize val="0"/>
        </c:dLbls>
        <c:gapWidth val="150"/>
        <c:axId val="287482576"/>
        <c:axId val="2874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3B83-481D-A780-9C17C61134EC}"/>
            </c:ext>
          </c:extLst>
        </c:ser>
        <c:dLbls>
          <c:showLegendKey val="0"/>
          <c:showVal val="0"/>
          <c:showCatName val="0"/>
          <c:showSerName val="0"/>
          <c:showPercent val="0"/>
          <c:showBubbleSize val="0"/>
        </c:dLbls>
        <c:marker val="1"/>
        <c:smooth val="0"/>
        <c:axId val="287482576"/>
        <c:axId val="287482968"/>
      </c:lineChart>
      <c:dateAx>
        <c:axId val="287482576"/>
        <c:scaling>
          <c:orientation val="minMax"/>
        </c:scaling>
        <c:delete val="1"/>
        <c:axPos val="b"/>
        <c:numFmt formatCode="ge" sourceLinked="1"/>
        <c:majorTickMark val="none"/>
        <c:minorTickMark val="none"/>
        <c:tickLblPos val="none"/>
        <c:crossAx val="287482968"/>
        <c:crosses val="autoZero"/>
        <c:auto val="1"/>
        <c:lblOffset val="100"/>
        <c:baseTimeUnit val="years"/>
      </c:dateAx>
      <c:valAx>
        <c:axId val="28748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448.12</c:v>
                </c:pt>
                <c:pt idx="1">
                  <c:v>339.1</c:v>
                </c:pt>
                <c:pt idx="2">
                  <c:v>253.06</c:v>
                </c:pt>
                <c:pt idx="3">
                  <c:v>208.01</c:v>
                </c:pt>
                <c:pt idx="4">
                  <c:v>132.77000000000001</c:v>
                </c:pt>
              </c:numCache>
            </c:numRef>
          </c:val>
          <c:extLst xmlns:c16r2="http://schemas.microsoft.com/office/drawing/2015/06/chart">
            <c:ext xmlns:c16="http://schemas.microsoft.com/office/drawing/2014/chart" uri="{C3380CC4-5D6E-409C-BE32-E72D297353CC}">
              <c16:uniqueId val="{00000000-F503-4F8F-B819-C54CA0869E19}"/>
            </c:ext>
          </c:extLst>
        </c:ser>
        <c:dLbls>
          <c:showLegendKey val="0"/>
          <c:showVal val="0"/>
          <c:showCatName val="0"/>
          <c:showSerName val="0"/>
          <c:showPercent val="0"/>
          <c:showBubbleSize val="0"/>
        </c:dLbls>
        <c:gapWidth val="150"/>
        <c:axId val="287627688"/>
        <c:axId val="2876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503-4F8F-B819-C54CA0869E19}"/>
            </c:ext>
          </c:extLst>
        </c:ser>
        <c:dLbls>
          <c:showLegendKey val="0"/>
          <c:showVal val="0"/>
          <c:showCatName val="0"/>
          <c:showSerName val="0"/>
          <c:showPercent val="0"/>
          <c:showBubbleSize val="0"/>
        </c:dLbls>
        <c:marker val="1"/>
        <c:smooth val="0"/>
        <c:axId val="287627688"/>
        <c:axId val="287628080"/>
      </c:lineChart>
      <c:dateAx>
        <c:axId val="287627688"/>
        <c:scaling>
          <c:orientation val="minMax"/>
        </c:scaling>
        <c:delete val="1"/>
        <c:axPos val="b"/>
        <c:numFmt formatCode="ge" sourceLinked="1"/>
        <c:majorTickMark val="none"/>
        <c:minorTickMark val="none"/>
        <c:tickLblPos val="none"/>
        <c:crossAx val="287628080"/>
        <c:crosses val="autoZero"/>
        <c:auto val="1"/>
        <c:lblOffset val="100"/>
        <c:baseTimeUnit val="years"/>
      </c:dateAx>
      <c:valAx>
        <c:axId val="2876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187.66</c:v>
                </c:pt>
                <c:pt idx="1">
                  <c:v>149.16</c:v>
                </c:pt>
                <c:pt idx="2">
                  <c:v>145.88</c:v>
                </c:pt>
                <c:pt idx="3">
                  <c:v>143.65</c:v>
                </c:pt>
                <c:pt idx="4">
                  <c:v>145.72</c:v>
                </c:pt>
              </c:numCache>
            </c:numRef>
          </c:val>
          <c:extLst xmlns:c16r2="http://schemas.microsoft.com/office/drawing/2015/06/chart">
            <c:ext xmlns:c16="http://schemas.microsoft.com/office/drawing/2014/chart" uri="{C3380CC4-5D6E-409C-BE32-E72D297353CC}">
              <c16:uniqueId val="{00000000-A4CB-497A-8941-5701F0E7A192}"/>
            </c:ext>
          </c:extLst>
        </c:ser>
        <c:dLbls>
          <c:showLegendKey val="0"/>
          <c:showVal val="0"/>
          <c:showCatName val="0"/>
          <c:showSerName val="0"/>
          <c:showPercent val="0"/>
          <c:showBubbleSize val="0"/>
        </c:dLbls>
        <c:gapWidth val="150"/>
        <c:axId val="287629256"/>
        <c:axId val="2876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4CB-497A-8941-5701F0E7A192}"/>
            </c:ext>
          </c:extLst>
        </c:ser>
        <c:dLbls>
          <c:showLegendKey val="0"/>
          <c:showVal val="0"/>
          <c:showCatName val="0"/>
          <c:showSerName val="0"/>
          <c:showPercent val="0"/>
          <c:showBubbleSize val="0"/>
        </c:dLbls>
        <c:marker val="1"/>
        <c:smooth val="0"/>
        <c:axId val="287629256"/>
        <c:axId val="287629648"/>
      </c:lineChart>
      <c:dateAx>
        <c:axId val="287629256"/>
        <c:scaling>
          <c:orientation val="minMax"/>
        </c:scaling>
        <c:delete val="1"/>
        <c:axPos val="b"/>
        <c:numFmt formatCode="ge" sourceLinked="1"/>
        <c:majorTickMark val="none"/>
        <c:minorTickMark val="none"/>
        <c:tickLblPos val="none"/>
        <c:crossAx val="287629648"/>
        <c:crosses val="autoZero"/>
        <c:auto val="1"/>
        <c:lblOffset val="100"/>
        <c:baseTimeUnit val="years"/>
      </c:dateAx>
      <c:valAx>
        <c:axId val="2876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91.47</c:v>
                </c:pt>
                <c:pt idx="1">
                  <c:v>124.85</c:v>
                </c:pt>
                <c:pt idx="2">
                  <c:v>128.37</c:v>
                </c:pt>
                <c:pt idx="3">
                  <c:v>119.6</c:v>
                </c:pt>
                <c:pt idx="4">
                  <c:v>116.91</c:v>
                </c:pt>
              </c:numCache>
            </c:numRef>
          </c:val>
          <c:extLst xmlns:c16r2="http://schemas.microsoft.com/office/drawing/2015/06/chart">
            <c:ext xmlns:c16="http://schemas.microsoft.com/office/drawing/2014/chart" uri="{C3380CC4-5D6E-409C-BE32-E72D297353CC}">
              <c16:uniqueId val="{00000000-8CF8-4F29-8E17-76AF32F95826}"/>
            </c:ext>
          </c:extLst>
        </c:ser>
        <c:dLbls>
          <c:showLegendKey val="0"/>
          <c:showVal val="0"/>
          <c:showCatName val="0"/>
          <c:showSerName val="0"/>
          <c:showPercent val="0"/>
          <c:showBubbleSize val="0"/>
        </c:dLbls>
        <c:gapWidth val="150"/>
        <c:axId val="287630824"/>
        <c:axId val="2876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CF8-4F29-8E17-76AF32F95826}"/>
            </c:ext>
          </c:extLst>
        </c:ser>
        <c:dLbls>
          <c:showLegendKey val="0"/>
          <c:showVal val="0"/>
          <c:showCatName val="0"/>
          <c:showSerName val="0"/>
          <c:showPercent val="0"/>
          <c:showBubbleSize val="0"/>
        </c:dLbls>
        <c:marker val="1"/>
        <c:smooth val="0"/>
        <c:axId val="287630824"/>
        <c:axId val="287631216"/>
      </c:lineChart>
      <c:dateAx>
        <c:axId val="287630824"/>
        <c:scaling>
          <c:orientation val="minMax"/>
        </c:scaling>
        <c:delete val="1"/>
        <c:axPos val="b"/>
        <c:numFmt formatCode="ge" sourceLinked="1"/>
        <c:majorTickMark val="none"/>
        <c:minorTickMark val="none"/>
        <c:tickLblPos val="none"/>
        <c:crossAx val="287631216"/>
        <c:crosses val="autoZero"/>
        <c:auto val="1"/>
        <c:lblOffset val="100"/>
        <c:baseTimeUnit val="years"/>
      </c:dateAx>
      <c:valAx>
        <c:axId val="2876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3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日高市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56340</v>
      </c>
      <c r="AM8" s="69"/>
      <c r="AN8" s="69"/>
      <c r="AO8" s="69"/>
      <c r="AP8" s="69"/>
      <c r="AQ8" s="69"/>
      <c r="AR8" s="69"/>
      <c r="AS8" s="69"/>
      <c r="AT8" s="68">
        <f>データ!T6</f>
        <v>47.48</v>
      </c>
      <c r="AU8" s="68"/>
      <c r="AV8" s="68"/>
      <c r="AW8" s="68"/>
      <c r="AX8" s="68"/>
      <c r="AY8" s="68"/>
      <c r="AZ8" s="68"/>
      <c r="BA8" s="68"/>
      <c r="BB8" s="68">
        <f>データ!U6</f>
        <v>1186.5999999999999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87.08</v>
      </c>
      <c r="J10" s="68"/>
      <c r="K10" s="68"/>
      <c r="L10" s="68"/>
      <c r="M10" s="68"/>
      <c r="N10" s="68"/>
      <c r="O10" s="68"/>
      <c r="P10" s="68">
        <f>データ!P6</f>
        <v>1.66</v>
      </c>
      <c r="Q10" s="68"/>
      <c r="R10" s="68"/>
      <c r="S10" s="68"/>
      <c r="T10" s="68"/>
      <c r="U10" s="68"/>
      <c r="V10" s="68"/>
      <c r="W10" s="68">
        <f>データ!Q6</f>
        <v>84.98</v>
      </c>
      <c r="X10" s="68"/>
      <c r="Y10" s="68"/>
      <c r="Z10" s="68"/>
      <c r="AA10" s="68"/>
      <c r="AB10" s="68"/>
      <c r="AC10" s="68"/>
      <c r="AD10" s="69">
        <f>データ!R6</f>
        <v>2710</v>
      </c>
      <c r="AE10" s="69"/>
      <c r="AF10" s="69"/>
      <c r="AG10" s="69"/>
      <c r="AH10" s="69"/>
      <c r="AI10" s="69"/>
      <c r="AJ10" s="69"/>
      <c r="AK10" s="2"/>
      <c r="AL10" s="69">
        <f>データ!V6</f>
        <v>936</v>
      </c>
      <c r="AM10" s="69"/>
      <c r="AN10" s="69"/>
      <c r="AO10" s="69"/>
      <c r="AP10" s="69"/>
      <c r="AQ10" s="69"/>
      <c r="AR10" s="69"/>
      <c r="AS10" s="69"/>
      <c r="AT10" s="68">
        <f>データ!W6</f>
        <v>0.32</v>
      </c>
      <c r="AU10" s="68"/>
      <c r="AV10" s="68"/>
      <c r="AW10" s="68"/>
      <c r="AX10" s="68"/>
      <c r="AY10" s="68"/>
      <c r="AZ10" s="68"/>
      <c r="BA10" s="68"/>
      <c r="BB10" s="68">
        <f>データ!X6</f>
        <v>2925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fSAoMYAY4XW4GzxSkbXbi8r5+isiGu8oAyoDH/+uuNPLH79uUlFjTy0tX930ZmbtZlB1rZd8Eywj+RpyjlutLg==" saltValue="kotA8/rA5Kzwfh73fB6Ca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112429</v>
      </c>
      <c r="D6" s="33">
        <f t="shared" si="3"/>
        <v>46</v>
      </c>
      <c r="E6" s="33">
        <f t="shared" si="3"/>
        <v>17</v>
      </c>
      <c r="F6" s="33">
        <f t="shared" si="3"/>
        <v>4</v>
      </c>
      <c r="G6" s="33">
        <f t="shared" si="3"/>
        <v>0</v>
      </c>
      <c r="H6" s="33" t="str">
        <f t="shared" si="3"/>
        <v>埼玉県　日高市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87.08</v>
      </c>
      <c r="P6" s="34">
        <f t="shared" si="3"/>
        <v>1.66</v>
      </c>
      <c r="Q6" s="34">
        <f t="shared" si="3"/>
        <v>84.98</v>
      </c>
      <c r="R6" s="34">
        <f t="shared" si="3"/>
        <v>2710</v>
      </c>
      <c r="S6" s="34">
        <f t="shared" si="3"/>
        <v>56340</v>
      </c>
      <c r="T6" s="34">
        <f t="shared" si="3"/>
        <v>47.48</v>
      </c>
      <c r="U6" s="34">
        <f t="shared" si="3"/>
        <v>1186.5999999999999</v>
      </c>
      <c r="V6" s="34">
        <f t="shared" si="3"/>
        <v>936</v>
      </c>
      <c r="W6" s="34">
        <f t="shared" si="3"/>
        <v>0.32</v>
      </c>
      <c r="X6" s="34">
        <f t="shared" si="3"/>
        <v>2925</v>
      </c>
      <c r="Y6" s="35">
        <f>IF(Y7="",NA(),Y7)</f>
        <v>167.64</v>
      </c>
      <c r="Z6" s="35">
        <f t="shared" ref="Z6:AH6" si="4">IF(Z7="",NA(),Z7)</f>
        <v>145.18</v>
      </c>
      <c r="AA6" s="35">
        <f t="shared" si="4"/>
        <v>136.69999999999999</v>
      </c>
      <c r="AB6" s="35">
        <f t="shared" si="4"/>
        <v>134.06</v>
      </c>
      <c r="AC6" s="35">
        <f t="shared" si="4"/>
        <v>133.82</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t="str">
        <f>IF(AU7="",NA(),AU7)</f>
        <v>-</v>
      </c>
      <c r="AV6" s="35">
        <f t="shared" ref="AV6:BD6" si="6">IF(AV7="",NA(),AV7)</f>
        <v>79.540000000000006</v>
      </c>
      <c r="AW6" s="35">
        <f t="shared" si="6"/>
        <v>52.75</v>
      </c>
      <c r="AX6" s="35">
        <f t="shared" si="6"/>
        <v>27.67</v>
      </c>
      <c r="AY6" s="35">
        <f t="shared" si="6"/>
        <v>34.74</v>
      </c>
      <c r="AZ6" s="35">
        <f t="shared" si="6"/>
        <v>290.19</v>
      </c>
      <c r="BA6" s="35">
        <f t="shared" si="6"/>
        <v>63.22</v>
      </c>
      <c r="BB6" s="35">
        <f t="shared" si="6"/>
        <v>49.07</v>
      </c>
      <c r="BC6" s="35">
        <f t="shared" si="6"/>
        <v>46.78</v>
      </c>
      <c r="BD6" s="35">
        <f t="shared" si="6"/>
        <v>47.44</v>
      </c>
      <c r="BE6" s="34" t="str">
        <f>IF(BE7="","",IF(BE7="-","【-】","【"&amp;SUBSTITUTE(TEXT(BE7,"#,##0.00"),"-","△")&amp;"】"))</f>
        <v>【54.73】</v>
      </c>
      <c r="BF6" s="35">
        <f>IF(BF7="",NA(),BF7)</f>
        <v>448.12</v>
      </c>
      <c r="BG6" s="35">
        <f t="shared" ref="BG6:BO6" si="7">IF(BG7="",NA(),BG7)</f>
        <v>339.1</v>
      </c>
      <c r="BH6" s="35">
        <f t="shared" si="7"/>
        <v>253.06</v>
      </c>
      <c r="BI6" s="35">
        <f t="shared" si="7"/>
        <v>208.01</v>
      </c>
      <c r="BJ6" s="35">
        <f t="shared" si="7"/>
        <v>132.77000000000001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187.66</v>
      </c>
      <c r="BR6" s="35">
        <f t="shared" ref="BR6:BZ6" si="8">IF(BR7="",NA(),BR7)</f>
        <v>149.16</v>
      </c>
      <c r="BS6" s="35">
        <f t="shared" si="8"/>
        <v>145.88</v>
      </c>
      <c r="BT6" s="35">
        <f t="shared" si="8"/>
        <v>143.65</v>
      </c>
      <c r="BU6" s="35">
        <f t="shared" si="8"/>
        <v>145.72</v>
      </c>
      <c r="BV6" s="35">
        <f t="shared" si="8"/>
        <v>64.63</v>
      </c>
      <c r="BW6" s="35">
        <f t="shared" si="8"/>
        <v>66.56</v>
      </c>
      <c r="BX6" s="35">
        <f t="shared" si="8"/>
        <v>66.22</v>
      </c>
      <c r="BY6" s="35">
        <f t="shared" si="8"/>
        <v>69.87</v>
      </c>
      <c r="BZ6" s="35">
        <f t="shared" si="8"/>
        <v>74.3</v>
      </c>
      <c r="CA6" s="34" t="str">
        <f>IF(CA7="","",IF(CA7="-","【-】","【"&amp;SUBSTITUTE(TEXT(CA7,"#,##0.00"),"-","△")&amp;"】"))</f>
        <v>【75.58】</v>
      </c>
      <c r="CB6" s="35">
        <f>IF(CB7="",NA(),CB7)</f>
        <v>91.47</v>
      </c>
      <c r="CC6" s="35">
        <f t="shared" ref="CC6:CK6" si="9">IF(CC7="",NA(),CC7)</f>
        <v>124.85</v>
      </c>
      <c r="CD6" s="35">
        <f t="shared" si="9"/>
        <v>128.37</v>
      </c>
      <c r="CE6" s="35">
        <f t="shared" si="9"/>
        <v>119.6</v>
      </c>
      <c r="CF6" s="35">
        <f t="shared" si="9"/>
        <v>116.91</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90.88</v>
      </c>
      <c r="CY6" s="35">
        <f t="shared" ref="CY6:DG6" si="11">IF(CY7="",NA(),CY7)</f>
        <v>90.94</v>
      </c>
      <c r="CZ6" s="35">
        <f t="shared" si="11"/>
        <v>91.17</v>
      </c>
      <c r="DA6" s="35">
        <f t="shared" si="11"/>
        <v>91.18</v>
      </c>
      <c r="DB6" s="35">
        <f t="shared" si="11"/>
        <v>91.45</v>
      </c>
      <c r="DC6" s="35">
        <f t="shared" si="11"/>
        <v>82.2</v>
      </c>
      <c r="DD6" s="35">
        <f t="shared" si="11"/>
        <v>82.35</v>
      </c>
      <c r="DE6" s="35">
        <f t="shared" si="11"/>
        <v>82.9</v>
      </c>
      <c r="DF6" s="35">
        <f t="shared" si="11"/>
        <v>83.5</v>
      </c>
      <c r="DG6" s="35">
        <f t="shared" si="11"/>
        <v>83.06</v>
      </c>
      <c r="DH6" s="34" t="str">
        <f>IF(DH7="","",IF(DH7="-","【-】","【"&amp;SUBSTITUTE(TEXT(DH7,"#,##0.00"),"-","△")&amp;"】"))</f>
        <v>【82.67】</v>
      </c>
      <c r="DI6" s="35">
        <f>IF(DI7="",NA(),DI7)</f>
        <v>35.33</v>
      </c>
      <c r="DJ6" s="35">
        <f t="shared" ref="DJ6:DR6" si="12">IF(DJ7="",NA(),DJ7)</f>
        <v>46.19</v>
      </c>
      <c r="DK6" s="35">
        <f t="shared" si="12"/>
        <v>65.88</v>
      </c>
      <c r="DL6" s="35">
        <f t="shared" si="12"/>
        <v>47.88</v>
      </c>
      <c r="DM6" s="35">
        <f t="shared" si="12"/>
        <v>51.26</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112429</v>
      </c>
      <c r="D7" s="37">
        <v>46</v>
      </c>
      <c r="E7" s="37">
        <v>17</v>
      </c>
      <c r="F7" s="37">
        <v>4</v>
      </c>
      <c r="G7" s="37">
        <v>0</v>
      </c>
      <c r="H7" s="37" t="s">
        <v>108</v>
      </c>
      <c r="I7" s="37" t="s">
        <v>109</v>
      </c>
      <c r="J7" s="37" t="s">
        <v>110</v>
      </c>
      <c r="K7" s="37" t="s">
        <v>111</v>
      </c>
      <c r="L7" s="37" t="s">
        <v>112</v>
      </c>
      <c r="M7" s="37" t="s">
        <v>113</v>
      </c>
      <c r="N7" s="38" t="s">
        <v>114</v>
      </c>
      <c r="O7" s="38">
        <v>87.08</v>
      </c>
      <c r="P7" s="38">
        <v>1.66</v>
      </c>
      <c r="Q7" s="38">
        <v>84.98</v>
      </c>
      <c r="R7" s="38">
        <v>2710</v>
      </c>
      <c r="S7" s="38">
        <v>56340</v>
      </c>
      <c r="T7" s="38">
        <v>47.48</v>
      </c>
      <c r="U7" s="38">
        <v>1186.5999999999999</v>
      </c>
      <c r="V7" s="38">
        <v>936</v>
      </c>
      <c r="W7" s="38">
        <v>0.32</v>
      </c>
      <c r="X7" s="38">
        <v>2925</v>
      </c>
      <c r="Y7" s="38">
        <v>167.64</v>
      </c>
      <c r="Z7" s="38">
        <v>145.18</v>
      </c>
      <c r="AA7" s="38">
        <v>136.69999999999999</v>
      </c>
      <c r="AB7" s="38">
        <v>134.06</v>
      </c>
      <c r="AC7" s="38">
        <v>133.82</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t="s">
        <v>114</v>
      </c>
      <c r="AV7" s="38">
        <v>79.540000000000006</v>
      </c>
      <c r="AW7" s="38">
        <v>52.75</v>
      </c>
      <c r="AX7" s="38">
        <v>27.67</v>
      </c>
      <c r="AY7" s="38">
        <v>34.74</v>
      </c>
      <c r="AZ7" s="38">
        <v>290.19</v>
      </c>
      <c r="BA7" s="38">
        <v>63.22</v>
      </c>
      <c r="BB7" s="38">
        <v>49.07</v>
      </c>
      <c r="BC7" s="38">
        <v>46.78</v>
      </c>
      <c r="BD7" s="38">
        <v>47.44</v>
      </c>
      <c r="BE7" s="38">
        <v>54.73</v>
      </c>
      <c r="BF7" s="38">
        <v>448.12</v>
      </c>
      <c r="BG7" s="38">
        <v>339.1</v>
      </c>
      <c r="BH7" s="38">
        <v>253.06</v>
      </c>
      <c r="BI7" s="38">
        <v>208.01</v>
      </c>
      <c r="BJ7" s="38">
        <v>132.77000000000001</v>
      </c>
      <c r="BK7" s="38">
        <v>1569.13</v>
      </c>
      <c r="BL7" s="38">
        <v>1436</v>
      </c>
      <c r="BM7" s="38">
        <v>1434.89</v>
      </c>
      <c r="BN7" s="38">
        <v>1298.9100000000001</v>
      </c>
      <c r="BO7" s="38">
        <v>1243.71</v>
      </c>
      <c r="BP7" s="38">
        <v>1225.44</v>
      </c>
      <c r="BQ7" s="38">
        <v>187.66</v>
      </c>
      <c r="BR7" s="38">
        <v>149.16</v>
      </c>
      <c r="BS7" s="38">
        <v>145.88</v>
      </c>
      <c r="BT7" s="38">
        <v>143.65</v>
      </c>
      <c r="BU7" s="38">
        <v>145.72</v>
      </c>
      <c r="BV7" s="38">
        <v>64.63</v>
      </c>
      <c r="BW7" s="38">
        <v>66.56</v>
      </c>
      <c r="BX7" s="38">
        <v>66.22</v>
      </c>
      <c r="BY7" s="38">
        <v>69.87</v>
      </c>
      <c r="BZ7" s="38">
        <v>74.3</v>
      </c>
      <c r="CA7" s="38">
        <v>75.58</v>
      </c>
      <c r="CB7" s="38">
        <v>91.47</v>
      </c>
      <c r="CC7" s="38">
        <v>124.85</v>
      </c>
      <c r="CD7" s="38">
        <v>128.37</v>
      </c>
      <c r="CE7" s="38">
        <v>119.6</v>
      </c>
      <c r="CF7" s="38">
        <v>116.91</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90.88</v>
      </c>
      <c r="CY7" s="38">
        <v>90.94</v>
      </c>
      <c r="CZ7" s="38">
        <v>91.17</v>
      </c>
      <c r="DA7" s="38">
        <v>91.18</v>
      </c>
      <c r="DB7" s="38">
        <v>91.45</v>
      </c>
      <c r="DC7" s="38">
        <v>82.2</v>
      </c>
      <c r="DD7" s="38">
        <v>82.35</v>
      </c>
      <c r="DE7" s="38">
        <v>82.9</v>
      </c>
      <c r="DF7" s="38">
        <v>83.5</v>
      </c>
      <c r="DG7" s="38">
        <v>83.06</v>
      </c>
      <c r="DH7" s="38">
        <v>82.67</v>
      </c>
      <c r="DI7" s="38">
        <v>35.33</v>
      </c>
      <c r="DJ7" s="38">
        <v>46.19</v>
      </c>
      <c r="DK7" s="38">
        <v>65.88</v>
      </c>
      <c r="DL7" s="38">
        <v>47.88</v>
      </c>
      <c r="DM7" s="38">
        <v>51.26</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2019-01-23T02:29:11Z</cp:lastPrinted>
  <dcterms:created xsi:type="dcterms:W3CDTF">2018-12-03T08:52:34Z</dcterms:created>
  <dcterms:modified xsi:type="dcterms:W3CDTF">2019-01-23T02:29:16Z</dcterms:modified>
  <cp:category/>
</cp:coreProperties>
</file>