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01\users$\ShareFolder\組織\市民経済部\くらし安全課\2交通・防犯担当\交通関係\駐車場・放置自転車\駐車場\地方公営企業　照会\H30\経営比較分析表に係る記入\29北本市\【経営比較分析表】2017_112330_47_140\"/>
    </mc:Choice>
  </mc:AlternateContent>
  <workbookProtection workbookAlgorithmName="SHA-512" workbookHashValue="6KkgYiLkBdYURaZju/xIcqveeKPGXCcBFyNZ8462LIbAUtv3vtxnDnWrF6uxRuNZyME/3M/eV6J4qIVqGllWaQ==" workbookSaltValue="BORPDttnRiMSNDzfrkwgWQ=="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A51" i="4"/>
  <c r="MI76" i="4"/>
  <c r="HJ51" i="4"/>
  <c r="MA30" i="4"/>
  <c r="IT76" i="4"/>
  <c r="CS51" i="4"/>
  <c r="HJ30" i="4"/>
  <c r="CS30" i="4"/>
  <c r="C11" i="5"/>
  <c r="D11" i="5"/>
  <c r="E11" i="5"/>
  <c r="B11" i="5"/>
  <c r="BK76" i="4" l="1"/>
  <c r="LH51" i="4"/>
  <c r="BZ51" i="4"/>
  <c r="GQ30" i="4"/>
  <c r="LT76" i="4"/>
  <c r="GQ51" i="4"/>
  <c r="LH30" i="4"/>
  <c r="IE76" i="4"/>
  <c r="BZ30" i="4"/>
  <c r="BG30" i="4"/>
  <c r="AV76" i="4"/>
  <c r="KO51" i="4"/>
  <c r="KO30" i="4"/>
  <c r="FX30" i="4"/>
  <c r="LE76" i="4"/>
  <c r="FX51" i="4"/>
  <c r="HP76" i="4"/>
  <c r="BG51" i="4"/>
  <c r="KP76" i="4"/>
  <c r="FE51" i="4"/>
  <c r="HA76" i="4"/>
  <c r="AN51" i="4"/>
  <c r="FE30" i="4"/>
  <c r="AG76" i="4"/>
  <c r="JV30" i="4"/>
  <c r="AN30" i="4"/>
  <c r="JV51" i="4"/>
  <c r="KA76" i="4"/>
  <c r="EL51" i="4"/>
  <c r="JC30" i="4"/>
  <c r="R76" i="4"/>
  <c r="GL76" i="4"/>
  <c r="U51" i="4"/>
  <c r="EL30" i="4"/>
  <c r="U30" i="4"/>
  <c r="JC51" i="4"/>
</calcChain>
</file>

<file path=xl/sharedStrings.xml><?xml version="1.0" encoding="utf-8"?>
<sst xmlns="http://schemas.openxmlformats.org/spreadsheetml/2006/main" count="287" uniqueCount="144">
  <si>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</si>
  <si>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</si>
  <si>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</si>
  <si>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</si>
  <si>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</si>
  <si>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</si>
  <si>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</si>
  <si>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</si>
  <si>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</si>
  <si>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</si>
  <si>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</si>
  <si>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</si>
  <si>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</si>
  <si>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</si>
  <si>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</si>
  <si>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</si>
  <si>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</si>
  <si>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</si>
  <si>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</si>
  <si>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</si>
  <si>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</si>
  <si>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</si>
  <si>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</si>
  <si>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</si>
  <si>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</si>
  <si>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</si>
  <si>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</si>
  <si>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</si>
  <si>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</si>
  <si>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</si>
  <si>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</si>
  <si>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</si>
  <si>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</si>
  <si>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</si>
  <si>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</si>
  <si>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</si>
  <si>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</si>
  <si>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</si>
  <si>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</si>
  <si>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</si>
  <si>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</si>
  <si>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</si>
  <si>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</si>
  <si>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</si>
  <si>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</si>
  <si>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</si>
  <si>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</si>
  <si>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</si>
  <si>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</si>
  <si>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</si>
  <si>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</si>
  <si>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</si>
  <si>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</si>
  <si>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</si>
  <si>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</si>
  <si>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</si>
  <si>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</si>
  <si>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</si>
  <si>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</si>
  <si>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</si>
  <si>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</si>
  <si>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</si>
  <si>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</si>
  <si>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</si>
  <si>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</si>
  <si>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</si>
  <si>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</si>
  <si>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</si>
  <si>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</si>
  <si>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</si>
  <si>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</si>
  <si>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</si>
  <si>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</si>
  <si>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</si>
  <si>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</si>
  <si>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</si>
  <si>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</si>
  <si>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</si>
  <si>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</si>
  <si>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</si>
  <si>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</si>
  <si>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</si>
  <si>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</si>
  <si>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</si>
  <si>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</si>
  <si>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</si>
  <si>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</si>
  <si>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</si>
  <si>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</si>
  <si>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</si>
  <si>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</si>
  <si>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</si>
  <si>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</si>
  <si>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</si>
  <si>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</si>
  <si>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</si>
  <si>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</si>
  <si>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</si>
  <si>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</si>
  <si>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</si>
  <si>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</si>
  <si>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</si>
  <si>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</si>
  <si>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</si>
  <si>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</si>
  <si>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</si>
  <si>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</si>
  <si>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</si>
  <si>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</si>
  <si>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</si>
  <si>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</si>
  <si>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当該値(N-1)</t>
    <phoneticPr fontId="5"/>
  </si>
  <si>
    <t>当該値(N)</t>
    <phoneticPr fontId="5"/>
  </si>
  <si>
    <t>当該値(N-2)</t>
    <phoneticPr fontId="5"/>
  </si>
  <si>
    <t>当該値(N-3)</t>
    <phoneticPr fontId="5"/>
  </si>
  <si>
    <t>当該値(N-4)</t>
    <phoneticPr fontId="5"/>
  </si>
  <si>
    <t>当該値(N-1)</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</si>
  <si>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</si>
  <si>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</si>
  <si>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</si>
  <si>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</si>
  <si>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</si>
  <si>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埼玉県　北本市</t>
  </si>
  <si>
    <t>北本市駅西口駐車場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</si>
  <si>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</si>
  <si>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</si>
  <si>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</si>
  <si>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</si>
  <si>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</si>
  <si>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</si>
  <si>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</si>
  <si>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</si>
  <si>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</si>
  <si>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</si>
  <si>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</si>
  <si>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</si>
  <si>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</si>
  <si>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</si>
  <si>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</si>
  <si>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</si>
  <si>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当施設については、北本駅西口駅前広場改修工事と併せ、駅周辺の店舗利用及び駅利用者、通勤通学の送迎時の駐車場として利便性向上を図るため設置されたものです。
収益等の状況については、これまで収益的収支比率は100％を超えており、安定していると見受けられます。利用の状況として稼働率も高い状況にあることから適正な運用ができています。
また、駐車開始から30分無料としているため短時間（30分以内）での駐車場利用が多いため、収益的収支比率は類似施設平均を下回っていますが、目的である駅周辺の店舗利用及び駅利用者、通勤通学の送迎時の駐車場として市民の利便性向上に寄与しているものと考えられます。
</t>
    <rPh sb="0" eb="1">
      <t>トウ</t>
    </rPh>
    <rPh sb="1" eb="3">
      <t>シセツ</t>
    </rPh>
    <rPh sb="9" eb="11">
      <t>キタモト</t>
    </rPh>
    <rPh sb="11" eb="12">
      <t>エキ</t>
    </rPh>
    <rPh sb="12" eb="14">
      <t>ニシグチ</t>
    </rPh>
    <rPh sb="14" eb="16">
      <t>エキマエ</t>
    </rPh>
    <rPh sb="16" eb="18">
      <t>ヒロバ</t>
    </rPh>
    <rPh sb="18" eb="20">
      <t>カイシュウ</t>
    </rPh>
    <rPh sb="20" eb="22">
      <t>コウジ</t>
    </rPh>
    <rPh sb="23" eb="24">
      <t>アワ</t>
    </rPh>
    <rPh sb="56" eb="59">
      <t>リベンセイ</t>
    </rPh>
    <rPh sb="59" eb="61">
      <t>コウジョウ</t>
    </rPh>
    <rPh sb="62" eb="63">
      <t>ハカ</t>
    </rPh>
    <rPh sb="77" eb="79">
      <t>シュウエキ</t>
    </rPh>
    <rPh sb="79" eb="80">
      <t>トウ</t>
    </rPh>
    <rPh sb="81" eb="83">
      <t>ジョウキョウ</t>
    </rPh>
    <rPh sb="93" eb="100">
      <t>シュウエキテキシュウシヒリツ</t>
    </rPh>
    <rPh sb="106" eb="107">
      <t>コ</t>
    </rPh>
    <rPh sb="112" eb="114">
      <t>アンテイ</t>
    </rPh>
    <rPh sb="119" eb="121">
      <t>ミウ</t>
    </rPh>
    <rPh sb="127" eb="129">
      <t>リヨウ</t>
    </rPh>
    <rPh sb="130" eb="132">
      <t>ジョウキョウ</t>
    </rPh>
    <rPh sb="135" eb="137">
      <t>カドウ</t>
    </rPh>
    <rPh sb="137" eb="138">
      <t>リツ</t>
    </rPh>
    <rPh sb="139" eb="140">
      <t>タカ</t>
    </rPh>
    <rPh sb="141" eb="143">
      <t>ジョウキョウ</t>
    </rPh>
    <rPh sb="150" eb="152">
      <t>テキセイ</t>
    </rPh>
    <rPh sb="153" eb="155">
      <t>ウンヨウ</t>
    </rPh>
    <rPh sb="216" eb="218">
      <t>ルイジ</t>
    </rPh>
    <rPh sb="218" eb="220">
      <t>シセツ</t>
    </rPh>
    <rPh sb="220" eb="222">
      <t>ヘイキン</t>
    </rPh>
    <rPh sb="223" eb="225">
      <t>シタマワ</t>
    </rPh>
    <rPh sb="232" eb="234">
      <t>モクテキ</t>
    </rPh>
    <rPh sb="267" eb="269">
      <t>シミン</t>
    </rPh>
    <rPh sb="270" eb="273">
      <t>リベンセイ</t>
    </rPh>
    <rPh sb="273" eb="275">
      <t>コウジョウ</t>
    </rPh>
    <rPh sb="276" eb="278">
      <t>キヨ</t>
    </rPh>
    <rPh sb="285" eb="286">
      <t>カンガ</t>
    </rPh>
    <phoneticPr fontId="5"/>
  </si>
  <si>
    <t xml:space="preserve">➀収益的収支比率は、100％を超えており、健全性は確保されていると考えられます。
②他会計補助金③駐車台数一台当たりの他会計補助金については、他会計から補助金を繰り入れていないため０となり、独立採算による運営を果たしています。
④売上高GOP比率については、当施設は類似施設平均を超え、施設の営業に関する収益率は高いと判断できます。
➄EBITDAとは、純利益から減価償却費などの影響を排除した指標であり、当施設については、類似施設平均以下となっていますが、平成27年度から増加傾向あり収益性が改善されています。
</t>
    <rPh sb="1" eb="4">
      <t>シュウエキテキ</t>
    </rPh>
    <rPh sb="4" eb="6">
      <t>シュウシ</t>
    </rPh>
    <rPh sb="6" eb="8">
      <t>ヒリツ</t>
    </rPh>
    <rPh sb="15" eb="16">
      <t>コ</t>
    </rPh>
    <rPh sb="21" eb="24">
      <t>ケンゼンセイ</t>
    </rPh>
    <rPh sb="25" eb="27">
      <t>カクホ</t>
    </rPh>
    <rPh sb="33" eb="34">
      <t>カンガ</t>
    </rPh>
    <rPh sb="42" eb="43">
      <t>タ</t>
    </rPh>
    <rPh sb="43" eb="45">
      <t>カイケイ</t>
    </rPh>
    <rPh sb="45" eb="48">
      <t>ホジョキン</t>
    </rPh>
    <rPh sb="49" eb="51">
      <t>チュウシャ</t>
    </rPh>
    <rPh sb="51" eb="53">
      <t>ダイスウ</t>
    </rPh>
    <rPh sb="53" eb="55">
      <t>イチダイ</t>
    </rPh>
    <rPh sb="55" eb="56">
      <t>ア</t>
    </rPh>
    <rPh sb="59" eb="60">
      <t>タ</t>
    </rPh>
    <rPh sb="60" eb="62">
      <t>カイケイ</t>
    </rPh>
    <rPh sb="62" eb="65">
      <t>ホジョキン</t>
    </rPh>
    <rPh sb="71" eb="72">
      <t>タ</t>
    </rPh>
    <rPh sb="72" eb="74">
      <t>カイケイ</t>
    </rPh>
    <rPh sb="76" eb="79">
      <t>ホジョキン</t>
    </rPh>
    <rPh sb="80" eb="81">
      <t>ク</t>
    </rPh>
    <rPh sb="82" eb="83">
      <t>イ</t>
    </rPh>
    <rPh sb="95" eb="97">
      <t>ドクリツ</t>
    </rPh>
    <rPh sb="97" eb="99">
      <t>サイサン</t>
    </rPh>
    <rPh sb="102" eb="104">
      <t>ウンエイ</t>
    </rPh>
    <rPh sb="105" eb="106">
      <t>ハ</t>
    </rPh>
    <rPh sb="115" eb="117">
      <t>ウリアゲ</t>
    </rPh>
    <rPh sb="117" eb="118">
      <t>ダカ</t>
    </rPh>
    <rPh sb="121" eb="123">
      <t>ヒリツ</t>
    </rPh>
    <rPh sb="129" eb="130">
      <t>トウ</t>
    </rPh>
    <rPh sb="130" eb="132">
      <t>シセツ</t>
    </rPh>
    <rPh sb="133" eb="135">
      <t>ルイジ</t>
    </rPh>
    <rPh sb="135" eb="137">
      <t>シセツ</t>
    </rPh>
    <rPh sb="137" eb="139">
      <t>ヘイキン</t>
    </rPh>
    <rPh sb="140" eb="141">
      <t>コ</t>
    </rPh>
    <rPh sb="143" eb="145">
      <t>シセツ</t>
    </rPh>
    <rPh sb="146" eb="148">
      <t>エイギョウ</t>
    </rPh>
    <rPh sb="149" eb="150">
      <t>カン</t>
    </rPh>
    <rPh sb="152" eb="155">
      <t>シュウエキリツ</t>
    </rPh>
    <rPh sb="156" eb="157">
      <t>タカ</t>
    </rPh>
    <rPh sb="159" eb="161">
      <t>ハンダン</t>
    </rPh>
    <rPh sb="177" eb="180">
      <t>ジュンリエキ</t>
    </rPh>
    <rPh sb="182" eb="184">
      <t>ゲンカ</t>
    </rPh>
    <rPh sb="184" eb="186">
      <t>ショウキャク</t>
    </rPh>
    <rPh sb="186" eb="187">
      <t>ヒ</t>
    </rPh>
    <rPh sb="190" eb="192">
      <t>エイキョウ</t>
    </rPh>
    <rPh sb="193" eb="195">
      <t>ハイジョ</t>
    </rPh>
    <rPh sb="197" eb="199">
      <t>シヒョウ</t>
    </rPh>
    <rPh sb="203" eb="204">
      <t>トウ</t>
    </rPh>
    <rPh sb="204" eb="206">
      <t>シセツ</t>
    </rPh>
    <rPh sb="212" eb="214">
      <t>ルイジ</t>
    </rPh>
    <rPh sb="214" eb="216">
      <t>シセツ</t>
    </rPh>
    <rPh sb="216" eb="218">
      <t>ヘイキン</t>
    </rPh>
    <rPh sb="218" eb="220">
      <t>イカ</t>
    </rPh>
    <rPh sb="229" eb="231">
      <t>ヘイセイ</t>
    </rPh>
    <rPh sb="233" eb="235">
      <t>ネンド</t>
    </rPh>
    <rPh sb="237" eb="239">
      <t>ゾウカ</t>
    </rPh>
    <rPh sb="239" eb="241">
      <t>ケイコウ</t>
    </rPh>
    <rPh sb="243" eb="246">
      <t>シュウエキセイ</t>
    </rPh>
    <rPh sb="247" eb="249">
      <t>カイゼン</t>
    </rPh>
    <phoneticPr fontId="5"/>
  </si>
  <si>
    <t>⑥有形固定資産減価償却率については、当施設は地方公営企業法非適用事業であるため、指標は算出されません。
➆敷地の地価については、固定資産台帳等によるものです。
⑧設備投資見込額については、平成25年に設置された施設のため、小規模な修繕料の見込額となっています。
⑨累積欠損金比率については、当施設は地方公営企業法非適用事業であるため、指標は算出されません。
⑩企業債残高対料金収入比率について、当施設は企業債残高がないため指標は算出されません。</t>
    <rPh sb="1" eb="3">
      <t>ユウケイ</t>
    </rPh>
    <rPh sb="3" eb="5">
      <t>コテイ</t>
    </rPh>
    <rPh sb="5" eb="7">
      <t>シサン</t>
    </rPh>
    <rPh sb="7" eb="9">
      <t>ゲンカ</t>
    </rPh>
    <rPh sb="9" eb="11">
      <t>ショウキャク</t>
    </rPh>
    <rPh sb="11" eb="12">
      <t>リツ</t>
    </rPh>
    <rPh sb="18" eb="19">
      <t>トウ</t>
    </rPh>
    <rPh sb="19" eb="21">
      <t>シセツ</t>
    </rPh>
    <rPh sb="22" eb="24">
      <t>チホウ</t>
    </rPh>
    <rPh sb="24" eb="26">
      <t>コウエイ</t>
    </rPh>
    <rPh sb="26" eb="28">
      <t>キギョウ</t>
    </rPh>
    <rPh sb="28" eb="29">
      <t>ホウ</t>
    </rPh>
    <rPh sb="29" eb="30">
      <t>ヒ</t>
    </rPh>
    <rPh sb="30" eb="32">
      <t>テキヨウ</t>
    </rPh>
    <rPh sb="32" eb="34">
      <t>ジギョウ</t>
    </rPh>
    <rPh sb="40" eb="42">
      <t>シヒョウ</t>
    </rPh>
    <rPh sb="43" eb="45">
      <t>サンシュツ</t>
    </rPh>
    <rPh sb="53" eb="55">
      <t>シキチ</t>
    </rPh>
    <rPh sb="56" eb="58">
      <t>チカ</t>
    </rPh>
    <rPh sb="64" eb="66">
      <t>コテイ</t>
    </rPh>
    <rPh sb="66" eb="68">
      <t>シサン</t>
    </rPh>
    <rPh sb="68" eb="70">
      <t>ダイチョウ</t>
    </rPh>
    <rPh sb="70" eb="71">
      <t>トウ</t>
    </rPh>
    <rPh sb="81" eb="83">
      <t>セツビ</t>
    </rPh>
    <rPh sb="83" eb="85">
      <t>トウシ</t>
    </rPh>
    <rPh sb="85" eb="87">
      <t>ミコ</t>
    </rPh>
    <rPh sb="87" eb="88">
      <t>ガク</t>
    </rPh>
    <rPh sb="94" eb="96">
      <t>ヘイセイ</t>
    </rPh>
    <rPh sb="98" eb="99">
      <t>ネン</t>
    </rPh>
    <rPh sb="100" eb="102">
      <t>セッチ</t>
    </rPh>
    <rPh sb="105" eb="107">
      <t>シセツ</t>
    </rPh>
    <rPh sb="111" eb="114">
      <t>ショウキボ</t>
    </rPh>
    <rPh sb="115" eb="117">
      <t>シュウゼン</t>
    </rPh>
    <rPh sb="117" eb="118">
      <t>リョウ</t>
    </rPh>
    <rPh sb="119" eb="121">
      <t>ミコミ</t>
    </rPh>
    <rPh sb="121" eb="122">
      <t>ガク</t>
    </rPh>
    <rPh sb="132" eb="134">
      <t>ルイセキ</t>
    </rPh>
    <rPh sb="134" eb="136">
      <t>ケッソン</t>
    </rPh>
    <rPh sb="136" eb="137">
      <t>キン</t>
    </rPh>
    <rPh sb="137" eb="139">
      <t>ヒリツ</t>
    </rPh>
    <rPh sb="180" eb="182">
      <t>キギョウ</t>
    </rPh>
    <rPh sb="182" eb="183">
      <t>サイ</t>
    </rPh>
    <rPh sb="183" eb="185">
      <t>ザンダカ</t>
    </rPh>
    <rPh sb="185" eb="186">
      <t>タイ</t>
    </rPh>
    <rPh sb="186" eb="188">
      <t>リョウキン</t>
    </rPh>
    <rPh sb="188" eb="190">
      <t>シュウニュウ</t>
    </rPh>
    <rPh sb="190" eb="192">
      <t>ヒリツ</t>
    </rPh>
    <rPh sb="197" eb="200">
      <t>トウシセツ</t>
    </rPh>
    <rPh sb="201" eb="203">
      <t>キギョウ</t>
    </rPh>
    <rPh sb="203" eb="204">
      <t>サイ</t>
    </rPh>
    <rPh sb="204" eb="206">
      <t>ザンダカ</t>
    </rPh>
    <rPh sb="211" eb="213">
      <t>シヒョウ</t>
    </rPh>
    <rPh sb="214" eb="216">
      <t>サンシュツ</t>
    </rPh>
    <phoneticPr fontId="5"/>
  </si>
  <si>
    <t>⑪稼働率について、当施設は、類似施設平均を大きく上回っており、駐車場施設としての需要は大きいと判断されます。当施設は、駅周辺の店舗利用及び駅利用者、通勤通学の送迎時の駐車場として設置されたものであり、駐車開始から30分無料としているため短時間（30分以内）での駐車場利用が多いことから稼働率も高く、施設の利用状況は良好であると判断できます。</t>
    <rPh sb="1" eb="3">
      <t>カドウ</t>
    </rPh>
    <rPh sb="3" eb="4">
      <t>リツ</t>
    </rPh>
    <rPh sb="9" eb="10">
      <t>トウ</t>
    </rPh>
    <rPh sb="10" eb="12">
      <t>シセツ</t>
    </rPh>
    <rPh sb="14" eb="16">
      <t>ルイジ</t>
    </rPh>
    <rPh sb="16" eb="18">
      <t>シセツ</t>
    </rPh>
    <rPh sb="18" eb="20">
      <t>ヘイキン</t>
    </rPh>
    <rPh sb="21" eb="22">
      <t>オオ</t>
    </rPh>
    <rPh sb="24" eb="26">
      <t>ウワマワ</t>
    </rPh>
    <rPh sb="31" eb="33">
      <t>チュウシャ</t>
    </rPh>
    <rPh sb="33" eb="34">
      <t>ジョウ</t>
    </rPh>
    <rPh sb="34" eb="36">
      <t>シセツ</t>
    </rPh>
    <rPh sb="40" eb="42">
      <t>ジュヨウ</t>
    </rPh>
    <rPh sb="43" eb="44">
      <t>オオ</t>
    </rPh>
    <rPh sb="47" eb="49">
      <t>ハンダン</t>
    </rPh>
    <rPh sb="54" eb="55">
      <t>トウ</t>
    </rPh>
    <rPh sb="55" eb="57">
      <t>シセツ</t>
    </rPh>
    <rPh sb="59" eb="60">
      <t>エキ</t>
    </rPh>
    <rPh sb="60" eb="62">
      <t>シュウヘン</t>
    </rPh>
    <rPh sb="63" eb="65">
      <t>テンポ</t>
    </rPh>
    <rPh sb="65" eb="67">
      <t>リヨウ</t>
    </rPh>
    <rPh sb="67" eb="68">
      <t>オヨ</t>
    </rPh>
    <rPh sb="69" eb="70">
      <t>エキ</t>
    </rPh>
    <rPh sb="70" eb="73">
      <t>リヨウシャ</t>
    </rPh>
    <rPh sb="74" eb="78">
      <t>ツウキンツウガク</t>
    </rPh>
    <rPh sb="79" eb="81">
      <t>ソウゲイ</t>
    </rPh>
    <rPh sb="81" eb="82">
      <t>ジ</t>
    </rPh>
    <rPh sb="83" eb="85">
      <t>チュウシャ</t>
    </rPh>
    <rPh sb="85" eb="86">
      <t>ジョウ</t>
    </rPh>
    <rPh sb="89" eb="91">
      <t>セッチ</t>
    </rPh>
    <rPh sb="118" eb="121">
      <t>タンジカン</t>
    </rPh>
    <rPh sb="124" eb="125">
      <t>フン</t>
    </rPh>
    <rPh sb="125" eb="127">
      <t>イナイ</t>
    </rPh>
    <rPh sb="130" eb="132">
      <t>チュウシャ</t>
    </rPh>
    <rPh sb="132" eb="133">
      <t>ジョウ</t>
    </rPh>
    <rPh sb="133" eb="135">
      <t>リヨウ</t>
    </rPh>
    <rPh sb="136" eb="137">
      <t>オオ</t>
    </rPh>
    <rPh sb="142" eb="144">
      <t>カドウ</t>
    </rPh>
    <rPh sb="144" eb="145">
      <t>リツ</t>
    </rPh>
    <rPh sb="146" eb="147">
      <t>タカ</t>
    </rPh>
    <rPh sb="149" eb="151">
      <t>シセツ</t>
    </rPh>
    <rPh sb="152" eb="154">
      <t>リヨウ</t>
    </rPh>
    <rPh sb="154" eb="156">
      <t>ジョウキョウ</t>
    </rPh>
    <rPh sb="157" eb="159">
      <t>リョウコウ</t>
    </rPh>
    <rPh sb="163" eb="165">
      <t>ハンダン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</si>
</sst>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332.5</c:v>
                </c:pt>
                <c:pt idx="1">
                  <c:v>359.1</c:v>
                </c:pt>
                <c:pt idx="2">
                  <c:v>289.10000000000002</c:v>
                </c:pt>
                <c:pt idx="3">
                  <c:v>318.8</c:v>
                </c:pt>
                <c:pt idx="4">
                  <c:v>355.6</c:v>
                </c:pt>
              </c:numCache>
            </c:numRef>
          </c:val>
          <c:extLst>
            <c:ext xmlns:c16="http://schemas.microsoft.com/office/drawing/2014/chart" uri="{C3380CC4-5D6E-409C-BE32-E72D297353CC}">
              <c16:uniqueId val="{00000000-2BCC-47BF-8A04-E1D95989E4D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2BCC-47BF-8A04-E1D95989E4DF}"/>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641-4E22-9776-BEA42CAEEEC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C641-4E22-9776-BEA42CAEEEC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8F58-4918-9113-DFC616788E58}"/>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F58-4918-9113-DFC616788E58}"/>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9960-4B1C-8CF7-0FD3F8ABAF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960-4B1C-8CF7-0FD3F8ABAF3F}"/>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644-4E54-85B8-11D481340D3B}"/>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F644-4E54-85B8-11D481340D3B}"/>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9471-492C-8336-89BC52F8067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9471-492C-8336-89BC52F8067C}"/>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2010</c:v>
                </c:pt>
                <c:pt idx="1">
                  <c:v>2250</c:v>
                </c:pt>
                <c:pt idx="2">
                  <c:v>2130</c:v>
                </c:pt>
                <c:pt idx="3">
                  <c:v>2400</c:v>
                </c:pt>
                <c:pt idx="4">
                  <c:v>2550</c:v>
                </c:pt>
              </c:numCache>
            </c:numRef>
          </c:val>
          <c:extLst>
            <c:ext xmlns:c16="http://schemas.microsoft.com/office/drawing/2014/chart" uri="{C3380CC4-5D6E-409C-BE32-E72D297353CC}">
              <c16:uniqueId val="{00000000-BFA2-4402-A3DB-8B7E9B773973}"/>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BFA2-4402-A3DB-8B7E9B773973}"/>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69.900000000000006</c:v>
                </c:pt>
                <c:pt idx="1">
                  <c:v>72.099999999999994</c:v>
                </c:pt>
                <c:pt idx="2">
                  <c:v>66.400000000000006</c:v>
                </c:pt>
                <c:pt idx="3">
                  <c:v>68.599999999999994</c:v>
                </c:pt>
                <c:pt idx="4">
                  <c:v>71.900000000000006</c:v>
                </c:pt>
              </c:numCache>
            </c:numRef>
          </c:val>
          <c:extLst>
            <c:ext xmlns:c16="http://schemas.microsoft.com/office/drawing/2014/chart" uri="{C3380CC4-5D6E-409C-BE32-E72D297353CC}">
              <c16:uniqueId val="{00000000-F766-4F28-A448-D106DE3B25D2}"/>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F766-4F28-A448-D106DE3B25D2}"/>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2108</c:v>
                </c:pt>
                <c:pt idx="1">
                  <c:v>2417</c:v>
                </c:pt>
                <c:pt idx="2">
                  <c:v>1847</c:v>
                </c:pt>
                <c:pt idx="3">
                  <c:v>2041</c:v>
                </c:pt>
                <c:pt idx="4">
                  <c:v>2446</c:v>
                </c:pt>
              </c:numCache>
            </c:numRef>
          </c:val>
          <c:extLst>
            <c:ext xmlns:c16="http://schemas.microsoft.com/office/drawing/2014/chart" uri="{C3380CC4-5D6E-409C-BE32-E72D297353CC}">
              <c16:uniqueId val="{00000000-EA57-4957-92DF-A2A752EB923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EA57-4957-92DF-A2A752EB9236}"/>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C1" zoomScale="55" zoomScaleNormal="55" zoomScaleSheetLayoutView="70" workbookViewId="0">
      <selection activeCell="KO58" sqref="KO5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埼玉県北本市　北本市駅西口駐車場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300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130</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5</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10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141</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332.5</v>
      </c>
      <c r="V31" s="118"/>
      <c r="W31" s="118"/>
      <c r="X31" s="118"/>
      <c r="Y31" s="118"/>
      <c r="Z31" s="118"/>
      <c r="AA31" s="118"/>
      <c r="AB31" s="118"/>
      <c r="AC31" s="118"/>
      <c r="AD31" s="118"/>
      <c r="AE31" s="118"/>
      <c r="AF31" s="118"/>
      <c r="AG31" s="118"/>
      <c r="AH31" s="118"/>
      <c r="AI31" s="118"/>
      <c r="AJ31" s="118"/>
      <c r="AK31" s="118"/>
      <c r="AL31" s="118"/>
      <c r="AM31" s="118"/>
      <c r="AN31" s="118">
        <f>データ!Z7</f>
        <v>359.1</v>
      </c>
      <c r="AO31" s="118"/>
      <c r="AP31" s="118"/>
      <c r="AQ31" s="118"/>
      <c r="AR31" s="118"/>
      <c r="AS31" s="118"/>
      <c r="AT31" s="118"/>
      <c r="AU31" s="118"/>
      <c r="AV31" s="118"/>
      <c r="AW31" s="118"/>
      <c r="AX31" s="118"/>
      <c r="AY31" s="118"/>
      <c r="AZ31" s="118"/>
      <c r="BA31" s="118"/>
      <c r="BB31" s="118"/>
      <c r="BC31" s="118"/>
      <c r="BD31" s="118"/>
      <c r="BE31" s="118"/>
      <c r="BF31" s="118"/>
      <c r="BG31" s="118">
        <f>データ!AA7</f>
        <v>289.10000000000002</v>
      </c>
      <c r="BH31" s="118"/>
      <c r="BI31" s="118"/>
      <c r="BJ31" s="118"/>
      <c r="BK31" s="118"/>
      <c r="BL31" s="118"/>
      <c r="BM31" s="118"/>
      <c r="BN31" s="118"/>
      <c r="BO31" s="118"/>
      <c r="BP31" s="118"/>
      <c r="BQ31" s="118"/>
      <c r="BR31" s="118"/>
      <c r="BS31" s="118"/>
      <c r="BT31" s="118"/>
      <c r="BU31" s="118"/>
      <c r="BV31" s="118"/>
      <c r="BW31" s="118"/>
      <c r="BX31" s="118"/>
      <c r="BY31" s="118"/>
      <c r="BZ31" s="118">
        <f>データ!AB7</f>
        <v>318.8</v>
      </c>
      <c r="CA31" s="118"/>
      <c r="CB31" s="118"/>
      <c r="CC31" s="118"/>
      <c r="CD31" s="118"/>
      <c r="CE31" s="118"/>
      <c r="CF31" s="118"/>
      <c r="CG31" s="118"/>
      <c r="CH31" s="118"/>
      <c r="CI31" s="118"/>
      <c r="CJ31" s="118"/>
      <c r="CK31" s="118"/>
      <c r="CL31" s="118"/>
      <c r="CM31" s="118"/>
      <c r="CN31" s="118"/>
      <c r="CO31" s="118"/>
      <c r="CP31" s="118"/>
      <c r="CQ31" s="118"/>
      <c r="CR31" s="118"/>
      <c r="CS31" s="118">
        <f>データ!AC7</f>
        <v>355.6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2010</v>
      </c>
      <c r="JD31" s="120"/>
      <c r="JE31" s="120"/>
      <c r="JF31" s="120"/>
      <c r="JG31" s="120"/>
      <c r="JH31" s="120"/>
      <c r="JI31" s="120"/>
      <c r="JJ31" s="120"/>
      <c r="JK31" s="120"/>
      <c r="JL31" s="120"/>
      <c r="JM31" s="120"/>
      <c r="JN31" s="120"/>
      <c r="JO31" s="120"/>
      <c r="JP31" s="120"/>
      <c r="JQ31" s="120"/>
      <c r="JR31" s="120"/>
      <c r="JS31" s="120"/>
      <c r="JT31" s="120"/>
      <c r="JU31" s="121"/>
      <c r="JV31" s="119">
        <f>データ!DL7</f>
        <v>2250</v>
      </c>
      <c r="JW31" s="120"/>
      <c r="JX31" s="120"/>
      <c r="JY31" s="120"/>
      <c r="JZ31" s="120"/>
      <c r="KA31" s="120"/>
      <c r="KB31" s="120"/>
      <c r="KC31" s="120"/>
      <c r="KD31" s="120"/>
      <c r="KE31" s="120"/>
      <c r="KF31" s="120"/>
      <c r="KG31" s="120"/>
      <c r="KH31" s="120"/>
      <c r="KI31" s="120"/>
      <c r="KJ31" s="120"/>
      <c r="KK31" s="120"/>
      <c r="KL31" s="120"/>
      <c r="KM31" s="120"/>
      <c r="KN31" s="121"/>
      <c r="KO31" s="119">
        <f>データ!DM7</f>
        <v>2130</v>
      </c>
      <c r="KP31" s="120"/>
      <c r="KQ31" s="120"/>
      <c r="KR31" s="120"/>
      <c r="KS31" s="120"/>
      <c r="KT31" s="120"/>
      <c r="KU31" s="120"/>
      <c r="KV31" s="120"/>
      <c r="KW31" s="120"/>
      <c r="KX31" s="120"/>
      <c r="KY31" s="120"/>
      <c r="KZ31" s="120"/>
      <c r="LA31" s="120"/>
      <c r="LB31" s="120"/>
      <c r="LC31" s="120"/>
      <c r="LD31" s="120"/>
      <c r="LE31" s="120"/>
      <c r="LF31" s="120"/>
      <c r="LG31" s="121"/>
      <c r="LH31" s="119">
        <f>データ!DN7</f>
        <v>2400</v>
      </c>
      <c r="LI31" s="120"/>
      <c r="LJ31" s="120"/>
      <c r="LK31" s="120"/>
      <c r="LL31" s="120"/>
      <c r="LM31" s="120"/>
      <c r="LN31" s="120"/>
      <c r="LO31" s="120"/>
      <c r="LP31" s="120"/>
      <c r="LQ31" s="120"/>
      <c r="LR31" s="120"/>
      <c r="LS31" s="120"/>
      <c r="LT31" s="120"/>
      <c r="LU31" s="120"/>
      <c r="LV31" s="120"/>
      <c r="LW31" s="120"/>
      <c r="LX31" s="120"/>
      <c r="LY31" s="120"/>
      <c r="LZ31" s="121"/>
      <c r="MA31" s="119">
        <f>データ!DO7</f>
        <v>2550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143</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f>データ!AU7</f>
        <v>0</v>
      </c>
      <c r="V52" s="126"/>
      <c r="W52" s="126"/>
      <c r="X52" s="126"/>
      <c r="Y52" s="126"/>
      <c r="Z52" s="126"/>
      <c r="AA52" s="126"/>
      <c r="AB52" s="126"/>
      <c r="AC52" s="126"/>
      <c r="AD52" s="126"/>
      <c r="AE52" s="126"/>
      <c r="AF52" s="126"/>
      <c r="AG52" s="126"/>
      <c r="AH52" s="126"/>
      <c r="AI52" s="126"/>
      <c r="AJ52" s="126"/>
      <c r="AK52" s="126"/>
      <c r="AL52" s="126"/>
      <c r="AM52" s="126"/>
      <c r="AN52" s="126">
        <f>データ!AV7</f>
        <v>0</v>
      </c>
      <c r="AO52" s="126"/>
      <c r="AP52" s="126"/>
      <c r="AQ52" s="126"/>
      <c r="AR52" s="126"/>
      <c r="AS52" s="126"/>
      <c r="AT52" s="126"/>
      <c r="AU52" s="126"/>
      <c r="AV52" s="126"/>
      <c r="AW52" s="126"/>
      <c r="AX52" s="126"/>
      <c r="AY52" s="126"/>
      <c r="AZ52" s="126"/>
      <c r="BA52" s="126"/>
      <c r="BB52" s="126"/>
      <c r="BC52" s="126"/>
      <c r="BD52" s="126"/>
      <c r="BE52" s="126"/>
      <c r="BF52" s="126"/>
      <c r="BG52" s="126">
        <f>データ!AW7</f>
        <v>0</v>
      </c>
      <c r="BH52" s="126"/>
      <c r="BI52" s="126"/>
      <c r="BJ52" s="126"/>
      <c r="BK52" s="126"/>
      <c r="BL52" s="126"/>
      <c r="BM52" s="126"/>
      <c r="BN52" s="126"/>
      <c r="BO52" s="126"/>
      <c r="BP52" s="126"/>
      <c r="BQ52" s="126"/>
      <c r="BR52" s="126"/>
      <c r="BS52" s="126"/>
      <c r="BT52" s="126"/>
      <c r="BU52" s="126"/>
      <c r="BV52" s="126"/>
      <c r="BW52" s="126"/>
      <c r="BX52" s="126"/>
      <c r="BY52" s="126"/>
      <c r="BZ52" s="126">
        <f>データ!AX7</f>
        <v>0</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69.900000000000006</v>
      </c>
      <c r="EM52" s="118"/>
      <c r="EN52" s="118"/>
      <c r="EO52" s="118"/>
      <c r="EP52" s="118"/>
      <c r="EQ52" s="118"/>
      <c r="ER52" s="118"/>
      <c r="ES52" s="118"/>
      <c r="ET52" s="118"/>
      <c r="EU52" s="118"/>
      <c r="EV52" s="118"/>
      <c r="EW52" s="118"/>
      <c r="EX52" s="118"/>
      <c r="EY52" s="118"/>
      <c r="EZ52" s="118"/>
      <c r="FA52" s="118"/>
      <c r="FB52" s="118"/>
      <c r="FC52" s="118"/>
      <c r="FD52" s="118"/>
      <c r="FE52" s="118">
        <f>データ!BG7</f>
        <v>72.099999999999994</v>
      </c>
      <c r="FF52" s="118"/>
      <c r="FG52" s="118"/>
      <c r="FH52" s="118"/>
      <c r="FI52" s="118"/>
      <c r="FJ52" s="118"/>
      <c r="FK52" s="118"/>
      <c r="FL52" s="118"/>
      <c r="FM52" s="118"/>
      <c r="FN52" s="118"/>
      <c r="FO52" s="118"/>
      <c r="FP52" s="118"/>
      <c r="FQ52" s="118"/>
      <c r="FR52" s="118"/>
      <c r="FS52" s="118"/>
      <c r="FT52" s="118"/>
      <c r="FU52" s="118"/>
      <c r="FV52" s="118"/>
      <c r="FW52" s="118"/>
      <c r="FX52" s="118">
        <f>データ!BH7</f>
        <v>66.400000000000006</v>
      </c>
      <c r="FY52" s="118"/>
      <c r="FZ52" s="118"/>
      <c r="GA52" s="118"/>
      <c r="GB52" s="118"/>
      <c r="GC52" s="118"/>
      <c r="GD52" s="118"/>
      <c r="GE52" s="118"/>
      <c r="GF52" s="118"/>
      <c r="GG52" s="118"/>
      <c r="GH52" s="118"/>
      <c r="GI52" s="118"/>
      <c r="GJ52" s="118"/>
      <c r="GK52" s="118"/>
      <c r="GL52" s="118"/>
      <c r="GM52" s="118"/>
      <c r="GN52" s="118"/>
      <c r="GO52" s="118"/>
      <c r="GP52" s="118"/>
      <c r="GQ52" s="118">
        <f>データ!BI7</f>
        <v>68.599999999999994</v>
      </c>
      <c r="GR52" s="118"/>
      <c r="GS52" s="118"/>
      <c r="GT52" s="118"/>
      <c r="GU52" s="118"/>
      <c r="GV52" s="118"/>
      <c r="GW52" s="118"/>
      <c r="GX52" s="118"/>
      <c r="GY52" s="118"/>
      <c r="GZ52" s="118"/>
      <c r="HA52" s="118"/>
      <c r="HB52" s="118"/>
      <c r="HC52" s="118"/>
      <c r="HD52" s="118"/>
      <c r="HE52" s="118"/>
      <c r="HF52" s="118"/>
      <c r="HG52" s="118"/>
      <c r="HH52" s="118"/>
      <c r="HI52" s="118"/>
      <c r="HJ52" s="118">
        <f>データ!BJ7</f>
        <v>71.900000000000006</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f>データ!BQ7</f>
        <v>2108</v>
      </c>
      <c r="JD52" s="126"/>
      <c r="JE52" s="126"/>
      <c r="JF52" s="126"/>
      <c r="JG52" s="126"/>
      <c r="JH52" s="126"/>
      <c r="JI52" s="126"/>
      <c r="JJ52" s="126"/>
      <c r="JK52" s="126"/>
      <c r="JL52" s="126"/>
      <c r="JM52" s="126"/>
      <c r="JN52" s="126"/>
      <c r="JO52" s="126"/>
      <c r="JP52" s="126"/>
      <c r="JQ52" s="126"/>
      <c r="JR52" s="126"/>
      <c r="JS52" s="126"/>
      <c r="JT52" s="126"/>
      <c r="JU52" s="126"/>
      <c r="JV52" s="126">
        <f>データ!BR7</f>
        <v>2417</v>
      </c>
      <c r="JW52" s="126"/>
      <c r="JX52" s="126"/>
      <c r="JY52" s="126"/>
      <c r="JZ52" s="126"/>
      <c r="KA52" s="126"/>
      <c r="KB52" s="126"/>
      <c r="KC52" s="126"/>
      <c r="KD52" s="126"/>
      <c r="KE52" s="126"/>
      <c r="KF52" s="126"/>
      <c r="KG52" s="126"/>
      <c r="KH52" s="126"/>
      <c r="KI52" s="126"/>
      <c r="KJ52" s="126"/>
      <c r="KK52" s="126"/>
      <c r="KL52" s="126"/>
      <c r="KM52" s="126"/>
      <c r="KN52" s="126"/>
      <c r="KO52" s="126">
        <f>データ!BS7</f>
        <v>1847</v>
      </c>
      <c r="KP52" s="126"/>
      <c r="KQ52" s="126"/>
      <c r="KR52" s="126"/>
      <c r="KS52" s="126"/>
      <c r="KT52" s="126"/>
      <c r="KU52" s="126"/>
      <c r="KV52" s="126"/>
      <c r="KW52" s="126"/>
      <c r="KX52" s="126"/>
      <c r="KY52" s="126"/>
      <c r="KZ52" s="126"/>
      <c r="LA52" s="126"/>
      <c r="LB52" s="126"/>
      <c r="LC52" s="126"/>
      <c r="LD52" s="126"/>
      <c r="LE52" s="126"/>
      <c r="LF52" s="126"/>
      <c r="LG52" s="126"/>
      <c r="LH52" s="126">
        <f>データ!BT7</f>
        <v>2041</v>
      </c>
      <c r="LI52" s="126"/>
      <c r="LJ52" s="126"/>
      <c r="LK52" s="126"/>
      <c r="LL52" s="126"/>
      <c r="LM52" s="126"/>
      <c r="LN52" s="126"/>
      <c r="LO52" s="126"/>
      <c r="LP52" s="126"/>
      <c r="LQ52" s="126"/>
      <c r="LR52" s="126"/>
      <c r="LS52" s="126"/>
      <c r="LT52" s="126"/>
      <c r="LU52" s="126"/>
      <c r="LV52" s="126"/>
      <c r="LW52" s="126"/>
      <c r="LX52" s="126"/>
      <c r="LY52" s="126"/>
      <c r="LZ52" s="126"/>
      <c r="MA52" s="126">
        <f>データ!BU7</f>
        <v>2446</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20</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27</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VjHwyJyQjHjQ2C5D0fNsz92pE6Qr5Bht4shJn2qONJ+q+wW+s5KpnchLsaDFIXgpFC4/qlxZpU6yr4T0fh0d0g==" saltValue="GIvd+7DQdbfYH1z3R6Oigg=="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100</v>
      </c>
      <c r="AM5" s="59" t="s">
        <v>101</v>
      </c>
      <c r="AN5" s="59" t="s">
        <v>110</v>
      </c>
      <c r="AO5" s="59" t="s">
        <v>103</v>
      </c>
      <c r="AP5" s="59" t="s">
        <v>104</v>
      </c>
      <c r="AQ5" s="59" t="s">
        <v>105</v>
      </c>
      <c r="AR5" s="59" t="s">
        <v>106</v>
      </c>
      <c r="AS5" s="59" t="s">
        <v>107</v>
      </c>
      <c r="AT5" s="59" t="s">
        <v>108</v>
      </c>
      <c r="AU5" s="59" t="s">
        <v>98</v>
      </c>
      <c r="AV5" s="59" t="s">
        <v>99</v>
      </c>
      <c r="AW5" s="59" t="s">
        <v>100</v>
      </c>
      <c r="AX5" s="59" t="s">
        <v>111</v>
      </c>
      <c r="AY5" s="59" t="s">
        <v>112</v>
      </c>
      <c r="AZ5" s="59" t="s">
        <v>103</v>
      </c>
      <c r="BA5" s="59" t="s">
        <v>104</v>
      </c>
      <c r="BB5" s="59" t="s">
        <v>105</v>
      </c>
      <c r="BC5" s="59" t="s">
        <v>106</v>
      </c>
      <c r="BD5" s="59" t="s">
        <v>107</v>
      </c>
      <c r="BE5" s="59" t="s">
        <v>108</v>
      </c>
      <c r="BF5" s="59" t="s">
        <v>98</v>
      </c>
      <c r="BG5" s="59" t="s">
        <v>109</v>
      </c>
      <c r="BH5" s="59" t="s">
        <v>113</v>
      </c>
      <c r="BI5" s="59" t="s">
        <v>101</v>
      </c>
      <c r="BJ5" s="59" t="s">
        <v>102</v>
      </c>
      <c r="BK5" s="59" t="s">
        <v>103</v>
      </c>
      <c r="BL5" s="59" t="s">
        <v>104</v>
      </c>
      <c r="BM5" s="59" t="s">
        <v>105</v>
      </c>
      <c r="BN5" s="59" t="s">
        <v>106</v>
      </c>
      <c r="BO5" s="59" t="s">
        <v>107</v>
      </c>
      <c r="BP5" s="59" t="s">
        <v>108</v>
      </c>
      <c r="BQ5" s="59" t="s">
        <v>98</v>
      </c>
      <c r="BR5" s="59" t="s">
        <v>114</v>
      </c>
      <c r="BS5" s="59" t="s">
        <v>100</v>
      </c>
      <c r="BT5" s="59" t="s">
        <v>101</v>
      </c>
      <c r="BU5" s="59" t="s">
        <v>110</v>
      </c>
      <c r="BV5" s="59" t="s">
        <v>103</v>
      </c>
      <c r="BW5" s="59" t="s">
        <v>104</v>
      </c>
      <c r="BX5" s="59" t="s">
        <v>105</v>
      </c>
      <c r="BY5" s="59" t="s">
        <v>106</v>
      </c>
      <c r="BZ5" s="59" t="s">
        <v>107</v>
      </c>
      <c r="CA5" s="59" t="s">
        <v>108</v>
      </c>
      <c r="CB5" s="59" t="s">
        <v>98</v>
      </c>
      <c r="CC5" s="59" t="s">
        <v>99</v>
      </c>
      <c r="CD5" s="59" t="s">
        <v>100</v>
      </c>
      <c r="CE5" s="59" t="s">
        <v>101</v>
      </c>
      <c r="CF5" s="59" t="s">
        <v>102</v>
      </c>
      <c r="CG5" s="59" t="s">
        <v>103</v>
      </c>
      <c r="CH5" s="59" t="s">
        <v>104</v>
      </c>
      <c r="CI5" s="59" t="s">
        <v>105</v>
      </c>
      <c r="CJ5" s="59" t="s">
        <v>106</v>
      </c>
      <c r="CK5" s="59" t="s">
        <v>107</v>
      </c>
      <c r="CL5" s="59" t="s">
        <v>108</v>
      </c>
      <c r="CM5" s="151"/>
      <c r="CN5" s="151"/>
      <c r="CO5" s="59" t="s">
        <v>98</v>
      </c>
      <c r="CP5" s="59" t="s">
        <v>109</v>
      </c>
      <c r="CQ5" s="59" t="s">
        <v>100</v>
      </c>
      <c r="CR5" s="59" t="s">
        <v>101</v>
      </c>
      <c r="CS5" s="59" t="s">
        <v>110</v>
      </c>
      <c r="CT5" s="59" t="s">
        <v>103</v>
      </c>
      <c r="CU5" s="59" t="s">
        <v>104</v>
      </c>
      <c r="CV5" s="59" t="s">
        <v>105</v>
      </c>
      <c r="CW5" s="59" t="s">
        <v>106</v>
      </c>
      <c r="CX5" s="59" t="s">
        <v>107</v>
      </c>
      <c r="CY5" s="59" t="s">
        <v>108</v>
      </c>
      <c r="CZ5" s="59" t="s">
        <v>98</v>
      </c>
      <c r="DA5" s="59" t="s">
        <v>109</v>
      </c>
      <c r="DB5" s="59" t="s">
        <v>100</v>
      </c>
      <c r="DC5" s="59" t="s">
        <v>101</v>
      </c>
      <c r="DD5" s="59" t="s">
        <v>110</v>
      </c>
      <c r="DE5" s="59" t="s">
        <v>103</v>
      </c>
      <c r="DF5" s="59" t="s">
        <v>104</v>
      </c>
      <c r="DG5" s="59" t="s">
        <v>105</v>
      </c>
      <c r="DH5" s="59" t="s">
        <v>106</v>
      </c>
      <c r="DI5" s="59" t="s">
        <v>107</v>
      </c>
      <c r="DJ5" s="59" t="s">
        <v>44</v>
      </c>
      <c r="DK5" s="59" t="s">
        <v>115</v>
      </c>
      <c r="DL5" s="59" t="s">
        <v>99</v>
      </c>
      <c r="DM5" s="59" t="s">
        <v>100</v>
      </c>
      <c r="DN5" s="59" t="s">
        <v>116</v>
      </c>
      <c r="DO5" s="59" t="s">
        <v>102</v>
      </c>
      <c r="DP5" s="59" t="s">
        <v>103</v>
      </c>
      <c r="DQ5" s="59" t="s">
        <v>104</v>
      </c>
      <c r="DR5" s="59" t="s">
        <v>105</v>
      </c>
      <c r="DS5" s="59" t="s">
        <v>106</v>
      </c>
      <c r="DT5" s="59" t="s">
        <v>107</v>
      </c>
      <c r="DU5" s="59" t="s">
        <v>108</v>
      </c>
    </row>
    <row r="6" spans="1:125" s="66" customFormat="1" x14ac:dyDescent="0.15">
      <c r="A6" s="49" t="s">
        <v>117</v>
      </c>
      <c r="B6" s="60">
        <f>B8</f>
        <v>2017</v>
      </c>
      <c r="C6" s="60">
        <f t="shared" ref="C6:X6" si="1">C8</f>
        <v>112330</v>
      </c>
      <c r="D6" s="60">
        <f t="shared" si="1"/>
        <v>47</v>
      </c>
      <c r="E6" s="60">
        <f t="shared" si="1"/>
        <v>14</v>
      </c>
      <c r="F6" s="60">
        <f t="shared" si="1"/>
        <v>0</v>
      </c>
      <c r="G6" s="60">
        <f t="shared" si="1"/>
        <v>1</v>
      </c>
      <c r="H6" s="60" t="str">
        <f>SUBSTITUTE(H8,"　","")</f>
        <v>埼玉県北本市</v>
      </c>
      <c r="I6" s="60" t="str">
        <f t="shared" si="1"/>
        <v>北本市駅西口駐車場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5</v>
      </c>
      <c r="S6" s="62" t="str">
        <f t="shared" si="1"/>
        <v>駅</v>
      </c>
      <c r="T6" s="62" t="str">
        <f t="shared" si="1"/>
        <v>無</v>
      </c>
      <c r="U6" s="63">
        <f t="shared" si="1"/>
        <v>300</v>
      </c>
      <c r="V6" s="63">
        <f t="shared" si="1"/>
        <v>10</v>
      </c>
      <c r="W6" s="63">
        <f t="shared" si="1"/>
        <v>100</v>
      </c>
      <c r="X6" s="62" t="str">
        <f t="shared" si="1"/>
        <v>導入なし</v>
      </c>
      <c r="Y6" s="64">
        <f>IF(Y8="-",NA(),Y8)</f>
        <v>332.5</v>
      </c>
      <c r="Z6" s="64">
        <f t="shared" ref="Z6:AH6" si="2">IF(Z8="-",NA(),Z8)</f>
        <v>359.1</v>
      </c>
      <c r="AA6" s="64">
        <f t="shared" si="2"/>
        <v>289.10000000000002</v>
      </c>
      <c r="AB6" s="64">
        <f t="shared" si="2"/>
        <v>318.8</v>
      </c>
      <c r="AC6" s="64">
        <f t="shared" si="2"/>
        <v>355.6</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69.900000000000006</v>
      </c>
      <c r="BG6" s="64">
        <f t="shared" ref="BG6:BO6" si="5">IF(BG8="-",NA(),BG8)</f>
        <v>72.099999999999994</v>
      </c>
      <c r="BH6" s="64">
        <f t="shared" si="5"/>
        <v>66.400000000000006</v>
      </c>
      <c r="BI6" s="64">
        <f t="shared" si="5"/>
        <v>68.599999999999994</v>
      </c>
      <c r="BJ6" s="64">
        <f t="shared" si="5"/>
        <v>71.900000000000006</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2108</v>
      </c>
      <c r="BR6" s="65">
        <f t="shared" ref="BR6:BZ6" si="6">IF(BR8="-",NA(),BR8)</f>
        <v>2417</v>
      </c>
      <c r="BS6" s="65">
        <f t="shared" si="6"/>
        <v>1847</v>
      </c>
      <c r="BT6" s="65">
        <f t="shared" si="6"/>
        <v>2041</v>
      </c>
      <c r="BU6" s="65">
        <f t="shared" si="6"/>
        <v>2446</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118</v>
      </c>
      <c r="CM6" s="63">
        <f t="shared" ref="CM6:CN6" si="7">CM8</f>
        <v>20</v>
      </c>
      <c r="CN6" s="63">
        <f t="shared" si="7"/>
        <v>27</v>
      </c>
      <c r="CO6" s="64"/>
      <c r="CP6" s="64"/>
      <c r="CQ6" s="64"/>
      <c r="CR6" s="64"/>
      <c r="CS6" s="64"/>
      <c r="CT6" s="64"/>
      <c r="CU6" s="64"/>
      <c r="CV6" s="64"/>
      <c r="CW6" s="64"/>
      <c r="CX6" s="64"/>
      <c r="CY6" s="61" t="s">
        <v>119</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2010</v>
      </c>
      <c r="DL6" s="64">
        <f t="shared" ref="DL6:DT6" si="9">IF(DL8="-",NA(),DL8)</f>
        <v>2250</v>
      </c>
      <c r="DM6" s="64">
        <f t="shared" si="9"/>
        <v>2130</v>
      </c>
      <c r="DN6" s="64">
        <f t="shared" si="9"/>
        <v>2400</v>
      </c>
      <c r="DO6" s="64">
        <f t="shared" si="9"/>
        <v>2550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120</v>
      </c>
      <c r="B7" s="60">
        <f t="shared" ref="B7:X7" si="10">B8</f>
        <v>2017</v>
      </c>
      <c r="C7" s="60">
        <f t="shared" si="10"/>
        <v>112330</v>
      </c>
      <c r="D7" s="60">
        <f t="shared" si="10"/>
        <v>47</v>
      </c>
      <c r="E7" s="60">
        <f t="shared" si="10"/>
        <v>14</v>
      </c>
      <c r="F7" s="60">
        <f t="shared" si="10"/>
        <v>0</v>
      </c>
      <c r="G7" s="60">
        <f t="shared" si="10"/>
        <v>1</v>
      </c>
      <c r="H7" s="60" t="str">
        <f t="shared" si="10"/>
        <v>埼玉県　北本市</v>
      </c>
      <c r="I7" s="60" t="str">
        <f t="shared" si="10"/>
        <v>北本市駅西口駐車場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5</v>
      </c>
      <c r="S7" s="62" t="str">
        <f t="shared" si="10"/>
        <v>駅</v>
      </c>
      <c r="T7" s="62" t="str">
        <f t="shared" si="10"/>
        <v>無</v>
      </c>
      <c r="U7" s="63">
        <f t="shared" si="10"/>
        <v>300</v>
      </c>
      <c r="V7" s="63">
        <f t="shared" si="10"/>
        <v>10</v>
      </c>
      <c r="W7" s="63">
        <f t="shared" si="10"/>
        <v>100</v>
      </c>
      <c r="X7" s="62" t="str">
        <f t="shared" si="10"/>
        <v>導入なし</v>
      </c>
      <c r="Y7" s="64">
        <f>Y8</f>
        <v>332.5</v>
      </c>
      <c r="Z7" s="64">
        <f t="shared" ref="Z7:AH7" si="11">Z8</f>
        <v>359.1</v>
      </c>
      <c r="AA7" s="64">
        <f t="shared" si="11"/>
        <v>289.10000000000002</v>
      </c>
      <c r="AB7" s="64">
        <f t="shared" si="11"/>
        <v>318.8</v>
      </c>
      <c r="AC7" s="64">
        <f t="shared" si="11"/>
        <v>355.6</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69.900000000000006</v>
      </c>
      <c r="BG7" s="64">
        <f t="shared" ref="BG7:BO7" si="14">BG8</f>
        <v>72.099999999999994</v>
      </c>
      <c r="BH7" s="64">
        <f t="shared" si="14"/>
        <v>66.400000000000006</v>
      </c>
      <c r="BI7" s="64">
        <f t="shared" si="14"/>
        <v>68.599999999999994</v>
      </c>
      <c r="BJ7" s="64">
        <f t="shared" si="14"/>
        <v>71.900000000000006</v>
      </c>
      <c r="BK7" s="64">
        <f t="shared" si="14"/>
        <v>37.6</v>
      </c>
      <c r="BL7" s="64">
        <f t="shared" si="14"/>
        <v>40.700000000000003</v>
      </c>
      <c r="BM7" s="64">
        <f t="shared" si="14"/>
        <v>38.200000000000003</v>
      </c>
      <c r="BN7" s="64">
        <f t="shared" si="14"/>
        <v>34.6</v>
      </c>
      <c r="BO7" s="64">
        <f t="shared" si="14"/>
        <v>37.6</v>
      </c>
      <c r="BP7" s="61"/>
      <c r="BQ7" s="65">
        <f>BQ8</f>
        <v>2108</v>
      </c>
      <c r="BR7" s="65">
        <f t="shared" ref="BR7:BZ7" si="15">BR8</f>
        <v>2417</v>
      </c>
      <c r="BS7" s="65">
        <f t="shared" si="15"/>
        <v>1847</v>
      </c>
      <c r="BT7" s="65">
        <f t="shared" si="15"/>
        <v>2041</v>
      </c>
      <c r="BU7" s="65">
        <f t="shared" si="15"/>
        <v>2446</v>
      </c>
      <c r="BV7" s="65">
        <f t="shared" si="15"/>
        <v>6777</v>
      </c>
      <c r="BW7" s="65">
        <f t="shared" si="15"/>
        <v>7496</v>
      </c>
      <c r="BX7" s="65">
        <f t="shared" si="15"/>
        <v>6967</v>
      </c>
      <c r="BY7" s="65">
        <f t="shared" si="15"/>
        <v>7138</v>
      </c>
      <c r="BZ7" s="65">
        <f t="shared" si="15"/>
        <v>8131</v>
      </c>
      <c r="CA7" s="63"/>
      <c r="CB7" s="64" t="s">
        <v>121</v>
      </c>
      <c r="CC7" s="64" t="s">
        <v>121</v>
      </c>
      <c r="CD7" s="64" t="s">
        <v>121</v>
      </c>
      <c r="CE7" s="64" t="s">
        <v>121</v>
      </c>
      <c r="CF7" s="64" t="s">
        <v>121</v>
      </c>
      <c r="CG7" s="64" t="s">
        <v>121</v>
      </c>
      <c r="CH7" s="64" t="s">
        <v>121</v>
      </c>
      <c r="CI7" s="64" t="s">
        <v>121</v>
      </c>
      <c r="CJ7" s="64" t="s">
        <v>121</v>
      </c>
      <c r="CK7" s="64" t="s">
        <v>119</v>
      </c>
      <c r="CL7" s="61"/>
      <c r="CM7" s="63">
        <f>CM8</f>
        <v>20</v>
      </c>
      <c r="CN7" s="63">
        <f>CN8</f>
        <v>27</v>
      </c>
      <c r="CO7" s="64" t="s">
        <v>121</v>
      </c>
      <c r="CP7" s="64" t="s">
        <v>121</v>
      </c>
      <c r="CQ7" s="64" t="s">
        <v>121</v>
      </c>
      <c r="CR7" s="64" t="s">
        <v>121</v>
      </c>
      <c r="CS7" s="64" t="s">
        <v>121</v>
      </c>
      <c r="CT7" s="64" t="s">
        <v>121</v>
      </c>
      <c r="CU7" s="64" t="s">
        <v>121</v>
      </c>
      <c r="CV7" s="64" t="s">
        <v>121</v>
      </c>
      <c r="CW7" s="64" t="s">
        <v>121</v>
      </c>
      <c r="CX7" s="64" t="s">
        <v>119</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2010</v>
      </c>
      <c r="DL7" s="64">
        <f t="shared" ref="DL7:DT7" si="17">DL8</f>
        <v>2250</v>
      </c>
      <c r="DM7" s="64">
        <f t="shared" si="17"/>
        <v>2130</v>
      </c>
      <c r="DN7" s="64">
        <f t="shared" si="17"/>
        <v>2400</v>
      </c>
      <c r="DO7" s="64">
        <f t="shared" si="17"/>
        <v>2550</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112330</v>
      </c>
      <c r="D8" s="67">
        <v>47</v>
      </c>
      <c r="E8" s="67">
        <v>14</v>
      </c>
      <c r="F8" s="67">
        <v>0</v>
      </c>
      <c r="G8" s="67">
        <v>1</v>
      </c>
      <c r="H8" s="67" t="s">
        <v>122</v>
      </c>
      <c r="I8" s="67" t="s">
        <v>123</v>
      </c>
      <c r="J8" s="67" t="s">
        <v>124</v>
      </c>
      <c r="K8" s="67" t="s">
        <v>125</v>
      </c>
      <c r="L8" s="67" t="s">
        <v>126</v>
      </c>
      <c r="M8" s="67" t="s">
        <v>127</v>
      </c>
      <c r="N8" s="67" t="s">
        <v>128</v>
      </c>
      <c r="O8" s="68" t="s">
        <v>129</v>
      </c>
      <c r="P8" s="69" t="s">
        <v>130</v>
      </c>
      <c r="Q8" s="69" t="s">
        <v>131</v>
      </c>
      <c r="R8" s="70">
        <v>5</v>
      </c>
      <c r="S8" s="69" t="s">
        <v>132</v>
      </c>
      <c r="T8" s="69" t="s">
        <v>133</v>
      </c>
      <c r="U8" s="70">
        <v>300</v>
      </c>
      <c r="V8" s="70">
        <v>10</v>
      </c>
      <c r="W8" s="70">
        <v>100</v>
      </c>
      <c r="X8" s="69" t="s">
        <v>134</v>
      </c>
      <c r="Y8" s="71">
        <v>332.5</v>
      </c>
      <c r="Z8" s="71">
        <v>359.1</v>
      </c>
      <c r="AA8" s="71">
        <v>289.10000000000002</v>
      </c>
      <c r="AB8" s="71">
        <v>318.8</v>
      </c>
      <c r="AC8" s="71">
        <v>355.6</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69.900000000000006</v>
      </c>
      <c r="BG8" s="71">
        <v>72.099999999999994</v>
      </c>
      <c r="BH8" s="71">
        <v>66.400000000000006</v>
      </c>
      <c r="BI8" s="71">
        <v>68.599999999999994</v>
      </c>
      <c r="BJ8" s="71">
        <v>71.900000000000006</v>
      </c>
      <c r="BK8" s="71">
        <v>37.6</v>
      </c>
      <c r="BL8" s="71">
        <v>40.700000000000003</v>
      </c>
      <c r="BM8" s="71">
        <v>38.200000000000003</v>
      </c>
      <c r="BN8" s="71">
        <v>34.6</v>
      </c>
      <c r="BO8" s="71">
        <v>37.6</v>
      </c>
      <c r="BP8" s="68">
        <v>26.4</v>
      </c>
      <c r="BQ8" s="72">
        <v>2108</v>
      </c>
      <c r="BR8" s="72">
        <v>2417</v>
      </c>
      <c r="BS8" s="72">
        <v>1847</v>
      </c>
      <c r="BT8" s="73">
        <v>2041</v>
      </c>
      <c r="BU8" s="73">
        <v>2446</v>
      </c>
      <c r="BV8" s="72">
        <v>6777</v>
      </c>
      <c r="BW8" s="72">
        <v>7496</v>
      </c>
      <c r="BX8" s="72">
        <v>6967</v>
      </c>
      <c r="BY8" s="72">
        <v>7138</v>
      </c>
      <c r="BZ8" s="72">
        <v>8131</v>
      </c>
      <c r="CA8" s="70">
        <v>15069</v>
      </c>
      <c r="CB8" s="71" t="s">
        <v>126</v>
      </c>
      <c r="CC8" s="71" t="s">
        <v>126</v>
      </c>
      <c r="CD8" s="71" t="s">
        <v>126</v>
      </c>
      <c r="CE8" s="71" t="s">
        <v>126</v>
      </c>
      <c r="CF8" s="71" t="s">
        <v>126</v>
      </c>
      <c r="CG8" s="71" t="s">
        <v>126</v>
      </c>
      <c r="CH8" s="71" t="s">
        <v>126</v>
      </c>
      <c r="CI8" s="71" t="s">
        <v>126</v>
      </c>
      <c r="CJ8" s="71" t="s">
        <v>126</v>
      </c>
      <c r="CK8" s="71" t="s">
        <v>126</v>
      </c>
      <c r="CL8" s="68" t="s">
        <v>126</v>
      </c>
      <c r="CM8" s="70">
        <v>20</v>
      </c>
      <c r="CN8" s="70">
        <v>27</v>
      </c>
      <c r="CO8" s="71" t="s">
        <v>126</v>
      </c>
      <c r="CP8" s="71" t="s">
        <v>126</v>
      </c>
      <c r="CQ8" s="71" t="s">
        <v>126</v>
      </c>
      <c r="CR8" s="71" t="s">
        <v>126</v>
      </c>
      <c r="CS8" s="71" t="s">
        <v>126</v>
      </c>
      <c r="CT8" s="71" t="s">
        <v>126</v>
      </c>
      <c r="CU8" s="71" t="s">
        <v>126</v>
      </c>
      <c r="CV8" s="71" t="s">
        <v>126</v>
      </c>
      <c r="CW8" s="71" t="s">
        <v>126</v>
      </c>
      <c r="CX8" s="71" t="s">
        <v>126</v>
      </c>
      <c r="CY8" s="68" t="s">
        <v>126</v>
      </c>
      <c r="CZ8" s="71">
        <v>0</v>
      </c>
      <c r="DA8" s="71">
        <v>0</v>
      </c>
      <c r="DB8" s="71">
        <v>0</v>
      </c>
      <c r="DC8" s="71">
        <v>0</v>
      </c>
      <c r="DD8" s="71">
        <v>0</v>
      </c>
      <c r="DE8" s="71">
        <v>84.4</v>
      </c>
      <c r="DF8" s="71">
        <v>78.400000000000006</v>
      </c>
      <c r="DG8" s="71">
        <v>70.5</v>
      </c>
      <c r="DH8" s="71">
        <v>59.2</v>
      </c>
      <c r="DI8" s="71">
        <v>62.4</v>
      </c>
      <c r="DJ8" s="68">
        <v>120.3</v>
      </c>
      <c r="DK8" s="71">
        <v>2010</v>
      </c>
      <c r="DL8" s="71">
        <v>2250</v>
      </c>
      <c r="DM8" s="71">
        <v>2130</v>
      </c>
      <c r="DN8" s="71">
        <v>2400</v>
      </c>
      <c r="DO8" s="71">
        <v>2550</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135</v>
      </c>
      <c r="C10" s="78" t="s">
        <v>136</v>
      </c>
      <c r="D10" s="78" t="s">
        <v>137</v>
      </c>
      <c r="E10" s="78" t="s">
        <v>138</v>
      </c>
      <c r="F10" s="78" t="s">
        <v>139</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2019-01-23T00:21:21Z</cp:lastPrinted>
  <dcterms:created xsi:type="dcterms:W3CDTF">2018-12-07T10:28:07Z</dcterms:created>
  <dcterms:modified xsi:type="dcterms:W3CDTF">2019-01-23T04:13:15Z</dcterms:modified>
  <cp:category/>
</cp:coreProperties>
</file>