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rv01\users$\ShareFolder\組織\市民経済部\くらし安全課\2交通・防犯担当\交通関係\駐車場・放置自転車\駐車場\地方公営企業　照会\H30\経営比較分析表に係る記入\29北本市\【経営比較分析表】2017_112330_47_140\"/>
    </mc:Choice>
  </mc:AlternateContent>
  <workbookProtection workbookAlgorithmName="SHA-512" workbookHashValue="kAfqZ+XhXT/QDWau5PFO/BIhVrXVoQ2D69px83CP05nZq/Xq9RLuDr90ra7cMekH/OK8QxayQWu/8nPqGdhOxg==" workbookSaltValue="Hw5MTYuY3yiesOfg9HY3r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A51" i="4" l="1"/>
  <c r="MI76" i="4"/>
  <c r="HJ51" i="4"/>
  <c r="MA30" i="4"/>
  <c r="IT76" i="4"/>
  <c r="CS51" i="4"/>
  <c r="HJ30" i="4"/>
  <c r="CS30" i="4"/>
  <c r="BZ76" i="4"/>
  <c r="C11" i="5"/>
  <c r="D11" i="5"/>
  <c r="E11" i="5"/>
  <c r="B11" i="5"/>
  <c r="BZ30" i="4" l="1"/>
  <c r="BK76" i="4"/>
  <c r="LH51" i="4"/>
  <c r="BZ51" i="4"/>
  <c r="GQ30" i="4"/>
  <c r="LT76" i="4"/>
  <c r="GQ51" i="4"/>
  <c r="LH30" i="4"/>
  <c r="IE76" i="4"/>
  <c r="BG30" i="4"/>
  <c r="LE76" i="4"/>
  <c r="FX30" i="4"/>
  <c r="AV76" i="4"/>
  <c r="KO51" i="4"/>
  <c r="FX51" i="4"/>
  <c r="HP76" i="4"/>
  <c r="BG51" i="4"/>
  <c r="KO30" i="4"/>
  <c r="JV30" i="4"/>
  <c r="HA76" i="4"/>
  <c r="AN51" i="4"/>
  <c r="FE30" i="4"/>
  <c r="JV51" i="4"/>
  <c r="AN30" i="4"/>
  <c r="AG76" i="4"/>
  <c r="KP76" i="4"/>
  <c r="FE51" i="4"/>
  <c r="KA76" i="4"/>
  <c r="EL51" i="4"/>
  <c r="JC30" i="4"/>
  <c r="JC51" i="4"/>
  <c r="GL76" i="4"/>
  <c r="U51" i="4"/>
  <c r="EL30" i="4"/>
  <c r="U30" i="4"/>
  <c r="R76" i="4"/>
</calcChain>
</file>

<file path=xl/sharedStrings.xml><?xml version="1.0" encoding="utf-8"?>
<sst xmlns="http://schemas.openxmlformats.org/spreadsheetml/2006/main" count="315" uniqueCount="146">
  <si>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</si>
  <si>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</si>
  <si>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</si>
  <si>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</si>
  <si>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</si>
  <si>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</si>
  <si>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</si>
  <si>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</si>
  <si>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</si>
  <si>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</si>
  <si>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</si>
  <si>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</si>
  <si>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</si>
  <si>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</si>
  <si>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</si>
  <si>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</si>
  <si>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</si>
  <si>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</si>
  <si>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</si>
  <si>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</si>
  <si>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</si>
  <si>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</si>
  <si>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</si>
  <si>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</si>
  <si>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</si>
  <si>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</si>
  <si>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</si>
  <si>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</si>
  <si>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</si>
  <si>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</si>
  <si>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</si>
  <si>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</si>
  <si>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</si>
  <si>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</si>
  <si>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</si>
  <si>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</si>
  <si>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</si>
  <si>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</si>
  <si>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</si>
  <si>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</si>
  <si>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</si>
  <si>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</si>
  <si>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</si>
  <si>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</si>
  <si>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</si>
  <si>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</si>
  <si>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</si>
  <si>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</si>
  <si>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</si>
  <si>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</si>
  <si>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</si>
  <si>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</si>
  <si>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</si>
  <si>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</si>
  <si>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</si>
  <si>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</si>
  <si>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</si>
  <si>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</si>
  <si>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</si>
  <si>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</si>
  <si>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</si>
  <si>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</si>
  <si>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</si>
  <si>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</si>
  <si>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</si>
  <si>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</si>
  <si>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</si>
  <si>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</si>
  <si>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</si>
  <si>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</si>
  <si>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</si>
  <si>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</si>
  <si>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</si>
  <si>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</si>
  <si>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</si>
  <si>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</si>
  <si>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</si>
  <si>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</si>
  <si>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</si>
  <si>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</si>
  <si>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</si>
  <si>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</si>
  <si>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</si>
  <si>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</si>
  <si>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</si>
  <si>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</si>
  <si>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</si>
  <si>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</si>
  <si>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</si>
  <si>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</si>
  <si>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</si>
  <si>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</si>
  <si>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</si>
  <si>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</si>
  <si>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</si>
  <si>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</si>
  <si>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</si>
  <si>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</si>
  <si>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</si>
  <si>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</si>
  <si>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</si>
  <si>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</si>
  <si>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</si>
  <si>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</si>
  <si>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</si>
  <si>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</si>
  <si>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</si>
  <si>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</si>
  <si>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</si>
  <si>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</si>
  <si>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</si>
  <si>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</si>
  <si>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</si>
  <si>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当該値(N-4)</t>
    <phoneticPr fontId="5"/>
  </si>
  <si>
    <t>当該値(N)</t>
    <phoneticPr fontId="5"/>
  </si>
  <si>
    <t>当該値(N-3)</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</si>
  <si>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</si>
  <si>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</si>
  <si>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</si>
  <si>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</si>
  <si>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</si>
  <si>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</si>
  <si>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</si>
  <si>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</si>
  <si>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埼玉県　北本市</t>
  </si>
  <si>
    <t>北本市駅東口駐車場</t>
  </si>
  <si>
    <t>法非適用</t>
  </si>
  <si>
    <t>駐車場整備事業</t>
  </si>
  <si>
    <t>-</t>
  </si>
  <si>
    <t>Ａ３Ｂ１</t>
  </si>
  <si>
    <t>非設置</t>
  </si>
  <si>
    <t>該当数値なし</t>
  </si>
  <si>
    <t>その他駐車場</t>
  </si>
  <si>
    <t>広場式</t>
  </si>
  <si>
    <t>駅</t>
  </si>
  <si>
    <t>有</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</si>
  <si>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</si>
  <si>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</si>
  <si>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</si>
  <si>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</si>
  <si>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</si>
  <si>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</si>
  <si>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⑥の有形固定資産減価償却率については、当施設については地方公営企業法非適用事業であるため、指標は算出されません。
➆敷地の地価については、固定資産台帳等によるものです。
⑧設備投資見込額については、当施設は、平成29年度に新規設置された駐車場のであるため、当面の間は、老朽化対策等は必要ないので、小規模な修繕料の見込額となっています。
⑨累積欠損金比率については、当施設については地方公営企業法非適用事業であるため、指標は算出されません。
⑩企業債残高対料金収入比率について、平成29年に当施設を新設したため、企業債残高料金比率が平均値を大きく上回っています。今後、計画に基づき償還を行います。</t>
    <rPh sb="99" eb="102">
      <t>トウシセツ</t>
    </rPh>
    <rPh sb="104" eb="106">
      <t>ヘイセイ</t>
    </rPh>
    <rPh sb="108" eb="109">
      <t>ネン</t>
    </rPh>
    <rPh sb="109" eb="110">
      <t>ド</t>
    </rPh>
    <rPh sb="265" eb="267">
      <t>ヘイキン</t>
    </rPh>
    <rPh sb="267" eb="268">
      <t>チ</t>
    </rPh>
    <rPh sb="269" eb="270">
      <t>オオ</t>
    </rPh>
    <rPh sb="272" eb="274">
      <t>ウワマワ</t>
    </rPh>
    <rPh sb="280" eb="282">
      <t>コンゴ</t>
    </rPh>
    <rPh sb="283" eb="285">
      <t>ケイカク</t>
    </rPh>
    <rPh sb="286" eb="287">
      <t>モト</t>
    </rPh>
    <rPh sb="289" eb="291">
      <t>ショウカン</t>
    </rPh>
    <rPh sb="292" eb="293">
      <t>オコナ</t>
    </rPh>
    <phoneticPr fontId="5"/>
  </si>
  <si>
    <t xml:space="preserve">➀収益的収支比率については、100％を超えており、健全性は確保されていると考えられます。
②他会計補助金③駐車台数一台当たりの他会計補助金については、他会計から補助金を繰り入れていないため０となり、独立採算による運営を果たしています。
④売上高GOP比率については、当施設は類似施設平均を超え、施設の営業に関する収益率は高いと判断できます。
➄EBITDAとは、純利益から減価償却費などの影響を排除した指標であり、当施設は、類似施設平均以下となっています。当施設は、平成29年度に新規設置された駐車場のため、さらなる利用者増に向けての取り組みが必要であると考えています。
</t>
    <rPh sb="228" eb="229">
      <t>トウ</t>
    </rPh>
    <rPh sb="229" eb="231">
      <t>シセツ</t>
    </rPh>
    <rPh sb="258" eb="261">
      <t>リヨウシャ</t>
    </rPh>
    <rPh sb="261" eb="262">
      <t>ゾウ</t>
    </rPh>
    <rPh sb="263" eb="264">
      <t>ム</t>
    </rPh>
    <rPh sb="267" eb="268">
      <t>ト</t>
    </rPh>
    <rPh sb="269" eb="270">
      <t>ク</t>
    </rPh>
    <rPh sb="272" eb="274">
      <t>ヒツヨウ</t>
    </rPh>
    <rPh sb="278" eb="279">
      <t>カンガ</t>
    </rPh>
    <phoneticPr fontId="5"/>
  </si>
  <si>
    <t>⑪稼働率について、当施設は、類似施設平均を上回っており、駐車場施設としての需要はあると判断されます。
また、当施設は、駅周辺の店舗利用及び駅利用者、通勤通学の送迎時の駐車場として設置されたものであり、駐車開始から30分無料としているため短時間（30分以内）での駐車場利用が多いことから稼働率も高く、施設の利用状況は良好であると判断できます。</t>
    <phoneticPr fontId="5"/>
  </si>
  <si>
    <t xml:space="preserve">当施設については、駅周辺の店舗利用及び駅利用者、通勤通学の送迎時の駐車場として利便性向上を図るため設置されたものです。
収益等の状況については、収益的収支比率は100％を超えており、健全性は確保されていると見受けられます。利用の状況として、稼働率は類似施設平均を上回っていることから適正な運用ができています。
また、駐車開始から30分無料としているため短時間（30分以内）での駐車場利用が多いため、収益的収支比率は類似施設平均を下回っていますが、目的である駅周辺の店舗利用及び駅利用者、通勤通学の送迎時の駐車場として市民の利便性向上に寄与しているものと考えられます。
</t>
    <rPh sb="91" eb="94">
      <t>ケンゼンセイ</t>
    </rPh>
    <rPh sb="95" eb="97">
      <t>カクホ</t>
    </rPh>
    <rPh sb="131" eb="133">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</si>
</sst>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#N/A</c:v>
                </c:pt>
                <c:pt idx="1">
                  <c:v>#N/A</c:v>
                </c:pt>
                <c:pt idx="2">
                  <c:v>#N/A</c:v>
                </c:pt>
                <c:pt idx="3">
                  <c:v>#N/A</c:v>
                </c:pt>
                <c:pt idx="4">
                  <c:v>205.9</c:v>
                </c:pt>
              </c:numCache>
            </c:numRef>
          </c:val>
          <c:extLst>
            <c:ext xmlns:c16="http://schemas.microsoft.com/office/drawing/2014/chart" uri="{C3380CC4-5D6E-409C-BE32-E72D297353CC}">
              <c16:uniqueId val="{00000000-575C-426A-A4E3-D400472B0F3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c:ext xmlns:c16="http://schemas.microsoft.com/office/drawing/2014/chart" uri="{C3380CC4-5D6E-409C-BE32-E72D297353CC}">
              <c16:uniqueId val="{00000001-575C-426A-A4E3-D400472B0F3A}"/>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#N/A</c:v>
                </c:pt>
                <c:pt idx="1">
                  <c:v>#N/A</c:v>
                </c:pt>
                <c:pt idx="2">
                  <c:v>#N/A</c:v>
                </c:pt>
                <c:pt idx="3">
                  <c:v>#N/A</c:v>
                </c:pt>
                <c:pt idx="4">
                  <c:v>1595.9</c:v>
                </c:pt>
              </c:numCache>
            </c:numRef>
          </c:val>
          <c:extLst>
            <c:ext xmlns:c16="http://schemas.microsoft.com/office/drawing/2014/chart" uri="{C3380CC4-5D6E-409C-BE32-E72D297353CC}">
              <c16:uniqueId val="{00000000-B8A0-4256-B430-E54EB9658FA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c:ext xmlns:c16="http://schemas.microsoft.com/office/drawing/2014/chart" uri="{C3380CC4-5D6E-409C-BE32-E72D297353CC}">
              <c16:uniqueId val="{00000001-B8A0-4256-B430-E54EB9658FA7}"/>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c:ext xmlns:c16="http://schemas.microsoft.com/office/drawing/2014/chart" uri="{C3380CC4-5D6E-409C-BE32-E72D297353CC}">
              <c16:uniqueId val="{00000000-E2E5-4945-9D2A-EBA4DB77D71A}"/>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2E5-4945-9D2A-EBA4DB77D71A}"/>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c:ext xmlns:c16="http://schemas.microsoft.com/office/drawing/2014/chart" uri="{C3380CC4-5D6E-409C-BE32-E72D297353CC}">
              <c16:uniqueId val="{00000000-95F5-423D-9D73-6DFD9968CA4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5F5-423D-9D73-6DFD9968CA48}"/>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#N/A</c:v>
                </c:pt>
                <c:pt idx="1">
                  <c:v>#N/A</c:v>
                </c:pt>
                <c:pt idx="2">
                  <c:v>#N/A</c:v>
                </c:pt>
                <c:pt idx="3">
                  <c:v>#N/A</c:v>
                </c:pt>
                <c:pt idx="4">
                  <c:v>0</c:v>
                </c:pt>
              </c:numCache>
            </c:numRef>
          </c:val>
          <c:extLst>
            <c:ext xmlns:c16="http://schemas.microsoft.com/office/drawing/2014/chart" uri="{C3380CC4-5D6E-409C-BE32-E72D297353CC}">
              <c16:uniqueId val="{00000000-284D-4610-8605-5FAFF65231F0}"/>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c:ext xmlns:c16="http://schemas.microsoft.com/office/drawing/2014/chart" uri="{C3380CC4-5D6E-409C-BE32-E72D297353CC}">
              <c16:uniqueId val="{00000001-284D-4610-8605-5FAFF65231F0}"/>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#N/A</c:v>
                </c:pt>
                <c:pt idx="1">
                  <c:v>#N/A</c:v>
                </c:pt>
                <c:pt idx="2">
                  <c:v>#N/A</c:v>
                </c:pt>
                <c:pt idx="3">
                  <c:v>#N/A</c:v>
                </c:pt>
                <c:pt idx="4">
                  <c:v>0</c:v>
                </c:pt>
              </c:numCache>
            </c:numRef>
          </c:val>
          <c:extLst>
            <c:ext xmlns:c16="http://schemas.microsoft.com/office/drawing/2014/chart" uri="{C3380CC4-5D6E-409C-BE32-E72D297353CC}">
              <c16:uniqueId val="{00000000-1043-45BB-8D3F-EDE8B5341B8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c:ext xmlns:c16="http://schemas.microsoft.com/office/drawing/2014/chart" uri="{C3380CC4-5D6E-409C-BE32-E72D297353CC}">
              <c16:uniqueId val="{00000001-1043-45BB-8D3F-EDE8B5341B89}"/>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#N/A</c:v>
                </c:pt>
                <c:pt idx="1">
                  <c:v>#N/A</c:v>
                </c:pt>
                <c:pt idx="2">
                  <c:v>#N/A</c:v>
                </c:pt>
                <c:pt idx="3">
                  <c:v>#N/A</c:v>
                </c:pt>
                <c:pt idx="4">
                  <c:v>280</c:v>
                </c:pt>
              </c:numCache>
            </c:numRef>
          </c:val>
          <c:extLst>
            <c:ext xmlns:c16="http://schemas.microsoft.com/office/drawing/2014/chart" uri="{C3380CC4-5D6E-409C-BE32-E72D297353CC}">
              <c16:uniqueId val="{00000000-4052-433E-A827-220676E31A1E}"/>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c:ext xmlns:c16="http://schemas.microsoft.com/office/drawing/2014/chart" uri="{C3380CC4-5D6E-409C-BE32-E72D297353CC}">
              <c16:uniqueId val="{00000001-4052-433E-A827-220676E31A1E}"/>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#N/A</c:v>
                </c:pt>
                <c:pt idx="1">
                  <c:v>#N/A</c:v>
                </c:pt>
                <c:pt idx="2">
                  <c:v>#N/A</c:v>
                </c:pt>
                <c:pt idx="3">
                  <c:v>#N/A</c:v>
                </c:pt>
                <c:pt idx="4">
                  <c:v>51.4</c:v>
                </c:pt>
              </c:numCache>
            </c:numRef>
          </c:val>
          <c:extLst>
            <c:ext xmlns:c16="http://schemas.microsoft.com/office/drawing/2014/chart" uri="{C3380CC4-5D6E-409C-BE32-E72D297353CC}">
              <c16:uniqueId val="{00000000-092D-4EE3-8419-F95C5E9D199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c:ext xmlns:c16="http://schemas.microsoft.com/office/drawing/2014/chart" uri="{C3380CC4-5D6E-409C-BE32-E72D297353CC}">
              <c16:uniqueId val="{00000001-092D-4EE3-8419-F95C5E9D199F}"/>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#N/A</c:v>
                </c:pt>
                <c:pt idx="1">
                  <c:v>#N/A</c:v>
                </c:pt>
                <c:pt idx="2">
                  <c:v>#N/A</c:v>
                </c:pt>
                <c:pt idx="3">
                  <c:v>#N/A</c:v>
                </c:pt>
                <c:pt idx="4">
                  <c:v>303</c:v>
                </c:pt>
              </c:numCache>
            </c:numRef>
          </c:val>
          <c:extLst>
            <c:ext xmlns:c16="http://schemas.microsoft.com/office/drawing/2014/chart" uri="{C3380CC4-5D6E-409C-BE32-E72D297353CC}">
              <c16:uniqueId val="{00000000-8052-479E-B865-B805B085483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c:ext xmlns:c16="http://schemas.microsoft.com/office/drawing/2014/chart" uri="{C3380CC4-5D6E-409C-BE32-E72D297353CC}">
              <c16:uniqueId val="{00000001-8052-479E-B865-B805B0854839}"/>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40" zoomScale="55" zoomScaleNormal="55"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埼玉県北本市　北本市駅東口駐車場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有</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143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132</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0</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5</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143</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t="str">
        <f>データ!AB7</f>
        <v>-</v>
      </c>
      <c r="CA31" s="118"/>
      <c r="CB31" s="118"/>
      <c r="CC31" s="118"/>
      <c r="CD31" s="118"/>
      <c r="CE31" s="118"/>
      <c r="CF31" s="118"/>
      <c r="CG31" s="118"/>
      <c r="CH31" s="118"/>
      <c r="CI31" s="118"/>
      <c r="CJ31" s="118"/>
      <c r="CK31" s="118"/>
      <c r="CL31" s="118"/>
      <c r="CM31" s="118"/>
      <c r="CN31" s="118"/>
      <c r="CO31" s="118"/>
      <c r="CP31" s="118"/>
      <c r="CQ31" s="118"/>
      <c r="CR31" s="118"/>
      <c r="CS31" s="118">
        <f>データ!AC7</f>
        <v>205.9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t="str">
        <f>データ!AM7</f>
        <v>-</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t="str">
        <f>データ!DN7</f>
        <v>-</v>
      </c>
      <c r="LI31" s="120"/>
      <c r="LJ31" s="120"/>
      <c r="LK31" s="120"/>
      <c r="LL31" s="120"/>
      <c r="LM31" s="120"/>
      <c r="LN31" s="120"/>
      <c r="LO31" s="120"/>
      <c r="LP31" s="120"/>
      <c r="LQ31" s="120"/>
      <c r="LR31" s="120"/>
      <c r="LS31" s="120"/>
      <c r="LT31" s="120"/>
      <c r="LU31" s="120"/>
      <c r="LV31" s="120"/>
      <c r="LW31" s="120"/>
      <c r="LX31" s="120"/>
      <c r="LY31" s="120"/>
      <c r="LZ31" s="121"/>
      <c r="MA31" s="119">
        <f>データ!DO7</f>
        <v>280</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410.7</v>
      </c>
      <c r="V32" s="118"/>
      <c r="W32" s="118"/>
      <c r="X32" s="118"/>
      <c r="Y32" s="118"/>
      <c r="Z32" s="118"/>
      <c r="AA32" s="118"/>
      <c r="AB32" s="118"/>
      <c r="AC32" s="118"/>
      <c r="AD32" s="118"/>
      <c r="AE32" s="118"/>
      <c r="AF32" s="118"/>
      <c r="AG32" s="118"/>
      <c r="AH32" s="118"/>
      <c r="AI32" s="118"/>
      <c r="AJ32" s="118"/>
      <c r="AK32" s="118"/>
      <c r="AL32" s="118"/>
      <c r="AM32" s="118"/>
      <c r="AN32" s="118">
        <f>データ!AE7</f>
        <v>385.5</v>
      </c>
      <c r="AO32" s="118"/>
      <c r="AP32" s="118"/>
      <c r="AQ32" s="118"/>
      <c r="AR32" s="118"/>
      <c r="AS32" s="118"/>
      <c r="AT32" s="118"/>
      <c r="AU32" s="118"/>
      <c r="AV32" s="118"/>
      <c r="AW32" s="118"/>
      <c r="AX32" s="118"/>
      <c r="AY32" s="118"/>
      <c r="AZ32" s="118"/>
      <c r="BA32" s="118"/>
      <c r="BB32" s="118"/>
      <c r="BC32" s="118"/>
      <c r="BD32" s="118"/>
      <c r="BE32" s="118"/>
      <c r="BF32" s="118"/>
      <c r="BG32" s="118">
        <f>データ!AF7</f>
        <v>419.4</v>
      </c>
      <c r="BH32" s="118"/>
      <c r="BI32" s="118"/>
      <c r="BJ32" s="118"/>
      <c r="BK32" s="118"/>
      <c r="BL32" s="118"/>
      <c r="BM32" s="118"/>
      <c r="BN32" s="118"/>
      <c r="BO32" s="118"/>
      <c r="BP32" s="118"/>
      <c r="BQ32" s="118"/>
      <c r="BR32" s="118"/>
      <c r="BS32" s="118"/>
      <c r="BT32" s="118"/>
      <c r="BU32" s="118"/>
      <c r="BV32" s="118"/>
      <c r="BW32" s="118"/>
      <c r="BX32" s="118"/>
      <c r="BY32" s="118"/>
      <c r="BZ32" s="118">
        <f>データ!AG7</f>
        <v>371</v>
      </c>
      <c r="CA32" s="118"/>
      <c r="CB32" s="118"/>
      <c r="CC32" s="118"/>
      <c r="CD32" s="118"/>
      <c r="CE32" s="118"/>
      <c r="CF32" s="118"/>
      <c r="CG32" s="118"/>
      <c r="CH32" s="118"/>
      <c r="CI32" s="118"/>
      <c r="CJ32" s="118"/>
      <c r="CK32" s="118"/>
      <c r="CL32" s="118"/>
      <c r="CM32" s="118"/>
      <c r="CN32" s="118"/>
      <c r="CO32" s="118"/>
      <c r="CP32" s="118"/>
      <c r="CQ32" s="118"/>
      <c r="CR32" s="118"/>
      <c r="CS32" s="118">
        <f>データ!AH7</f>
        <v>509.2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4.5999999999999996</v>
      </c>
      <c r="EM32" s="118"/>
      <c r="EN32" s="118"/>
      <c r="EO32" s="118"/>
      <c r="EP32" s="118"/>
      <c r="EQ32" s="118"/>
      <c r="ER32" s="118"/>
      <c r="ES32" s="118"/>
      <c r="ET32" s="118"/>
      <c r="EU32" s="118"/>
      <c r="EV32" s="118"/>
      <c r="EW32" s="118"/>
      <c r="EX32" s="118"/>
      <c r="EY32" s="118"/>
      <c r="EZ32" s="118"/>
      <c r="FA32" s="118"/>
      <c r="FB32" s="118"/>
      <c r="FC32" s="118"/>
      <c r="FD32" s="118"/>
      <c r="FE32" s="118">
        <f>データ!AP7</f>
        <v>3.5</v>
      </c>
      <c r="FF32" s="118"/>
      <c r="FG32" s="118"/>
      <c r="FH32" s="118"/>
      <c r="FI32" s="118"/>
      <c r="FJ32" s="118"/>
      <c r="FK32" s="118"/>
      <c r="FL32" s="118"/>
      <c r="FM32" s="118"/>
      <c r="FN32" s="118"/>
      <c r="FO32" s="118"/>
      <c r="FP32" s="118"/>
      <c r="FQ32" s="118"/>
      <c r="FR32" s="118"/>
      <c r="FS32" s="118"/>
      <c r="FT32" s="118"/>
      <c r="FU32" s="118"/>
      <c r="FV32" s="118"/>
      <c r="FW32" s="118"/>
      <c r="FX32" s="118">
        <f>データ!AQ7</f>
        <v>3.2</v>
      </c>
      <c r="FY32" s="118"/>
      <c r="FZ32" s="118"/>
      <c r="GA32" s="118"/>
      <c r="GB32" s="118"/>
      <c r="GC32" s="118"/>
      <c r="GD32" s="118"/>
      <c r="GE32" s="118"/>
      <c r="GF32" s="118"/>
      <c r="GG32" s="118"/>
      <c r="GH32" s="118"/>
      <c r="GI32" s="118"/>
      <c r="GJ32" s="118"/>
      <c r="GK32" s="118"/>
      <c r="GL32" s="118"/>
      <c r="GM32" s="118"/>
      <c r="GN32" s="118"/>
      <c r="GO32" s="118"/>
      <c r="GP32" s="118"/>
      <c r="GQ32" s="118">
        <f>データ!AR7</f>
        <v>2.9</v>
      </c>
      <c r="GR32" s="118"/>
      <c r="GS32" s="118"/>
      <c r="GT32" s="118"/>
      <c r="GU32" s="118"/>
      <c r="GV32" s="118"/>
      <c r="GW32" s="118"/>
      <c r="GX32" s="118"/>
      <c r="GY32" s="118"/>
      <c r="GZ32" s="118"/>
      <c r="HA32" s="118"/>
      <c r="HB32" s="118"/>
      <c r="HC32" s="118"/>
      <c r="HD32" s="118"/>
      <c r="HE32" s="118"/>
      <c r="HF32" s="118"/>
      <c r="HG32" s="118"/>
      <c r="HH32" s="118"/>
      <c r="HI32" s="118"/>
      <c r="HJ32" s="118">
        <f>データ!AS7</f>
        <v>6</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252.6</v>
      </c>
      <c r="JD32" s="120"/>
      <c r="JE32" s="120"/>
      <c r="JF32" s="120"/>
      <c r="JG32" s="120"/>
      <c r="JH32" s="120"/>
      <c r="JI32" s="120"/>
      <c r="JJ32" s="120"/>
      <c r="JK32" s="120"/>
      <c r="JL32" s="120"/>
      <c r="JM32" s="120"/>
      <c r="JN32" s="120"/>
      <c r="JO32" s="120"/>
      <c r="JP32" s="120"/>
      <c r="JQ32" s="120"/>
      <c r="JR32" s="120"/>
      <c r="JS32" s="120"/>
      <c r="JT32" s="120"/>
      <c r="JU32" s="121"/>
      <c r="JV32" s="119">
        <f>データ!DQ7</f>
        <v>252.8</v>
      </c>
      <c r="JW32" s="120"/>
      <c r="JX32" s="120"/>
      <c r="JY32" s="120"/>
      <c r="JZ32" s="120"/>
      <c r="KA32" s="120"/>
      <c r="KB32" s="120"/>
      <c r="KC32" s="120"/>
      <c r="KD32" s="120"/>
      <c r="KE32" s="120"/>
      <c r="KF32" s="120"/>
      <c r="KG32" s="120"/>
      <c r="KH32" s="120"/>
      <c r="KI32" s="120"/>
      <c r="KJ32" s="120"/>
      <c r="KK32" s="120"/>
      <c r="KL32" s="120"/>
      <c r="KM32" s="120"/>
      <c r="KN32" s="121"/>
      <c r="KO32" s="119">
        <f>データ!DR7</f>
        <v>269</v>
      </c>
      <c r="KP32" s="120"/>
      <c r="KQ32" s="120"/>
      <c r="KR32" s="120"/>
      <c r="KS32" s="120"/>
      <c r="KT32" s="120"/>
      <c r="KU32" s="120"/>
      <c r="KV32" s="120"/>
      <c r="KW32" s="120"/>
      <c r="KX32" s="120"/>
      <c r="KY32" s="120"/>
      <c r="KZ32" s="120"/>
      <c r="LA32" s="120"/>
      <c r="LB32" s="120"/>
      <c r="LC32" s="120"/>
      <c r="LD32" s="120"/>
      <c r="LE32" s="120"/>
      <c r="LF32" s="120"/>
      <c r="LG32" s="121"/>
      <c r="LH32" s="119">
        <f>データ!DS7</f>
        <v>276.60000000000002</v>
      </c>
      <c r="LI32" s="120"/>
      <c r="LJ32" s="120"/>
      <c r="LK32" s="120"/>
      <c r="LL32" s="120"/>
      <c r="LM32" s="120"/>
      <c r="LN32" s="120"/>
      <c r="LO32" s="120"/>
      <c r="LP32" s="120"/>
      <c r="LQ32" s="120"/>
      <c r="LR32" s="120"/>
      <c r="LS32" s="120"/>
      <c r="LT32" s="120"/>
      <c r="LU32" s="120"/>
      <c r="LV32" s="120"/>
      <c r="LW32" s="120"/>
      <c r="LX32" s="120"/>
      <c r="LY32" s="120"/>
      <c r="LZ32" s="121"/>
      <c r="MA32" s="119">
        <f>データ!DT7</f>
        <v>274.8</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142</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144</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t="str">
        <f>データ!AV7</f>
        <v>-</v>
      </c>
      <c r="AO52" s="126"/>
      <c r="AP52" s="126"/>
      <c r="AQ52" s="126"/>
      <c r="AR52" s="126"/>
      <c r="AS52" s="126"/>
      <c r="AT52" s="126"/>
      <c r="AU52" s="126"/>
      <c r="AV52" s="126"/>
      <c r="AW52" s="126"/>
      <c r="AX52" s="126"/>
      <c r="AY52" s="126"/>
      <c r="AZ52" s="126"/>
      <c r="BA52" s="126"/>
      <c r="BB52" s="126"/>
      <c r="BC52" s="126"/>
      <c r="BD52" s="126"/>
      <c r="BE52" s="126"/>
      <c r="BF52" s="126"/>
      <c r="BG52" s="126" t="str">
        <f>データ!AW7</f>
        <v>-</v>
      </c>
      <c r="BH52" s="126"/>
      <c r="BI52" s="126"/>
      <c r="BJ52" s="126"/>
      <c r="BK52" s="126"/>
      <c r="BL52" s="126"/>
      <c r="BM52" s="126"/>
      <c r="BN52" s="126"/>
      <c r="BO52" s="126"/>
      <c r="BP52" s="126"/>
      <c r="BQ52" s="126"/>
      <c r="BR52" s="126"/>
      <c r="BS52" s="126"/>
      <c r="BT52" s="126"/>
      <c r="BU52" s="126"/>
      <c r="BV52" s="126"/>
      <c r="BW52" s="126"/>
      <c r="BX52" s="126"/>
      <c r="BY52" s="126"/>
      <c r="BZ52" s="126" t="str">
        <f>データ!AX7</f>
        <v>-</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t="str">
        <f>データ!BI7</f>
        <v>-</v>
      </c>
      <c r="GR52" s="118"/>
      <c r="GS52" s="118"/>
      <c r="GT52" s="118"/>
      <c r="GU52" s="118"/>
      <c r="GV52" s="118"/>
      <c r="GW52" s="118"/>
      <c r="GX52" s="118"/>
      <c r="GY52" s="118"/>
      <c r="GZ52" s="118"/>
      <c r="HA52" s="118"/>
      <c r="HB52" s="118"/>
      <c r="HC52" s="118"/>
      <c r="HD52" s="118"/>
      <c r="HE52" s="118"/>
      <c r="HF52" s="118"/>
      <c r="HG52" s="118"/>
      <c r="HH52" s="118"/>
      <c r="HI52" s="118"/>
      <c r="HJ52" s="118">
        <f>データ!BJ7</f>
        <v>51.4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t="str">
        <f>データ!BQ7</f>
        <v>-</v>
      </c>
      <c r="JD52" s="126"/>
      <c r="JE52" s="126"/>
      <c r="JF52" s="126"/>
      <c r="JG52" s="126"/>
      <c r="JH52" s="126"/>
      <c r="JI52" s="126"/>
      <c r="JJ52" s="126"/>
      <c r="JK52" s="126"/>
      <c r="JL52" s="126"/>
      <c r="JM52" s="126"/>
      <c r="JN52" s="126"/>
      <c r="JO52" s="126"/>
      <c r="JP52" s="126"/>
      <c r="JQ52" s="126"/>
      <c r="JR52" s="126"/>
      <c r="JS52" s="126"/>
      <c r="JT52" s="126"/>
      <c r="JU52" s="126"/>
      <c r="JV52" s="126" t="str">
        <f>データ!BR7</f>
        <v>-</v>
      </c>
      <c r="JW52" s="126"/>
      <c r="JX52" s="126"/>
      <c r="JY52" s="126"/>
      <c r="JZ52" s="126"/>
      <c r="KA52" s="126"/>
      <c r="KB52" s="126"/>
      <c r="KC52" s="126"/>
      <c r="KD52" s="126"/>
      <c r="KE52" s="126"/>
      <c r="KF52" s="126"/>
      <c r="KG52" s="126"/>
      <c r="KH52" s="126"/>
      <c r="KI52" s="126"/>
      <c r="KJ52" s="126"/>
      <c r="KK52" s="126"/>
      <c r="KL52" s="126"/>
      <c r="KM52" s="126"/>
      <c r="KN52" s="126"/>
      <c r="KO52" s="126" t="str">
        <f>データ!BS7</f>
        <v>-</v>
      </c>
      <c r="KP52" s="126"/>
      <c r="KQ52" s="126"/>
      <c r="KR52" s="126"/>
      <c r="KS52" s="126"/>
      <c r="KT52" s="126"/>
      <c r="KU52" s="126"/>
      <c r="KV52" s="126"/>
      <c r="KW52" s="126"/>
      <c r="KX52" s="126"/>
      <c r="KY52" s="126"/>
      <c r="KZ52" s="126"/>
      <c r="LA52" s="126"/>
      <c r="LB52" s="126"/>
      <c r="LC52" s="126"/>
      <c r="LD52" s="126"/>
      <c r="LE52" s="126"/>
      <c r="LF52" s="126"/>
      <c r="LG52" s="126"/>
      <c r="LH52" s="126" t="str">
        <f>データ!BT7</f>
        <v>-</v>
      </c>
      <c r="LI52" s="126"/>
      <c r="LJ52" s="126"/>
      <c r="LK52" s="126"/>
      <c r="LL52" s="126"/>
      <c r="LM52" s="126"/>
      <c r="LN52" s="126"/>
      <c r="LO52" s="126"/>
      <c r="LP52" s="126"/>
      <c r="LQ52" s="126"/>
      <c r="LR52" s="126"/>
      <c r="LS52" s="126"/>
      <c r="LT52" s="126"/>
      <c r="LU52" s="126"/>
      <c r="LV52" s="126"/>
      <c r="LW52" s="126"/>
      <c r="LX52" s="126"/>
      <c r="LY52" s="126"/>
      <c r="LZ52" s="126"/>
      <c r="MA52" s="126">
        <f>データ!BU7</f>
        <v>303</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27</v>
      </c>
      <c r="V53" s="126"/>
      <c r="W53" s="126"/>
      <c r="X53" s="126"/>
      <c r="Y53" s="126"/>
      <c r="Z53" s="126"/>
      <c r="AA53" s="126"/>
      <c r="AB53" s="126"/>
      <c r="AC53" s="126"/>
      <c r="AD53" s="126"/>
      <c r="AE53" s="126"/>
      <c r="AF53" s="126"/>
      <c r="AG53" s="126"/>
      <c r="AH53" s="126"/>
      <c r="AI53" s="126"/>
      <c r="AJ53" s="126"/>
      <c r="AK53" s="126"/>
      <c r="AL53" s="126"/>
      <c r="AM53" s="126"/>
      <c r="AN53" s="126">
        <f>データ!BA7</f>
        <v>23</v>
      </c>
      <c r="AO53" s="126"/>
      <c r="AP53" s="126"/>
      <c r="AQ53" s="126"/>
      <c r="AR53" s="126"/>
      <c r="AS53" s="126"/>
      <c r="AT53" s="126"/>
      <c r="AU53" s="126"/>
      <c r="AV53" s="126"/>
      <c r="AW53" s="126"/>
      <c r="AX53" s="126"/>
      <c r="AY53" s="126"/>
      <c r="AZ53" s="126"/>
      <c r="BA53" s="126"/>
      <c r="BB53" s="126"/>
      <c r="BC53" s="126"/>
      <c r="BD53" s="126"/>
      <c r="BE53" s="126"/>
      <c r="BF53" s="126"/>
      <c r="BG53" s="126">
        <f>データ!BB7</f>
        <v>22</v>
      </c>
      <c r="BH53" s="126"/>
      <c r="BI53" s="126"/>
      <c r="BJ53" s="126"/>
      <c r="BK53" s="126"/>
      <c r="BL53" s="126"/>
      <c r="BM53" s="126"/>
      <c r="BN53" s="126"/>
      <c r="BO53" s="126"/>
      <c r="BP53" s="126"/>
      <c r="BQ53" s="126"/>
      <c r="BR53" s="126"/>
      <c r="BS53" s="126"/>
      <c r="BT53" s="126"/>
      <c r="BU53" s="126"/>
      <c r="BV53" s="126"/>
      <c r="BW53" s="126"/>
      <c r="BX53" s="126"/>
      <c r="BY53" s="126"/>
      <c r="BZ53" s="126">
        <f>データ!BC7</f>
        <v>16</v>
      </c>
      <c r="CA53" s="126"/>
      <c r="CB53" s="126"/>
      <c r="CC53" s="126"/>
      <c r="CD53" s="126"/>
      <c r="CE53" s="126"/>
      <c r="CF53" s="126"/>
      <c r="CG53" s="126"/>
      <c r="CH53" s="126"/>
      <c r="CI53" s="126"/>
      <c r="CJ53" s="126"/>
      <c r="CK53" s="126"/>
      <c r="CL53" s="126"/>
      <c r="CM53" s="126"/>
      <c r="CN53" s="126"/>
      <c r="CO53" s="126"/>
      <c r="CP53" s="126"/>
      <c r="CQ53" s="126"/>
      <c r="CR53" s="126"/>
      <c r="CS53" s="126">
        <f>データ!BD7</f>
        <v>21</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37.6</v>
      </c>
      <c r="EM53" s="118"/>
      <c r="EN53" s="118"/>
      <c r="EO53" s="118"/>
      <c r="EP53" s="118"/>
      <c r="EQ53" s="118"/>
      <c r="ER53" s="118"/>
      <c r="ES53" s="118"/>
      <c r="ET53" s="118"/>
      <c r="EU53" s="118"/>
      <c r="EV53" s="118"/>
      <c r="EW53" s="118"/>
      <c r="EX53" s="118"/>
      <c r="EY53" s="118"/>
      <c r="EZ53" s="118"/>
      <c r="FA53" s="118"/>
      <c r="FB53" s="118"/>
      <c r="FC53" s="118"/>
      <c r="FD53" s="118"/>
      <c r="FE53" s="118">
        <f>データ!BL7</f>
        <v>40.700000000000003</v>
      </c>
      <c r="FF53" s="118"/>
      <c r="FG53" s="118"/>
      <c r="FH53" s="118"/>
      <c r="FI53" s="118"/>
      <c r="FJ53" s="118"/>
      <c r="FK53" s="118"/>
      <c r="FL53" s="118"/>
      <c r="FM53" s="118"/>
      <c r="FN53" s="118"/>
      <c r="FO53" s="118"/>
      <c r="FP53" s="118"/>
      <c r="FQ53" s="118"/>
      <c r="FR53" s="118"/>
      <c r="FS53" s="118"/>
      <c r="FT53" s="118"/>
      <c r="FU53" s="118"/>
      <c r="FV53" s="118"/>
      <c r="FW53" s="118"/>
      <c r="FX53" s="118">
        <f>データ!BM7</f>
        <v>38.200000000000003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34.6</v>
      </c>
      <c r="GR53" s="118"/>
      <c r="GS53" s="118"/>
      <c r="GT53" s="118"/>
      <c r="GU53" s="118"/>
      <c r="GV53" s="118"/>
      <c r="GW53" s="118"/>
      <c r="GX53" s="118"/>
      <c r="GY53" s="118"/>
      <c r="GZ53" s="118"/>
      <c r="HA53" s="118"/>
      <c r="HB53" s="118"/>
      <c r="HC53" s="118"/>
      <c r="HD53" s="118"/>
      <c r="HE53" s="118"/>
      <c r="HF53" s="118"/>
      <c r="HG53" s="118"/>
      <c r="HH53" s="118"/>
      <c r="HI53" s="118"/>
      <c r="HJ53" s="118">
        <f>データ!BO7</f>
        <v>37.6</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6777</v>
      </c>
      <c r="JD53" s="126"/>
      <c r="JE53" s="126"/>
      <c r="JF53" s="126"/>
      <c r="JG53" s="126"/>
      <c r="JH53" s="126"/>
      <c r="JI53" s="126"/>
      <c r="JJ53" s="126"/>
      <c r="JK53" s="126"/>
      <c r="JL53" s="126"/>
      <c r="JM53" s="126"/>
      <c r="JN53" s="126"/>
      <c r="JO53" s="126"/>
      <c r="JP53" s="126"/>
      <c r="JQ53" s="126"/>
      <c r="JR53" s="126"/>
      <c r="JS53" s="126"/>
      <c r="JT53" s="126"/>
      <c r="JU53" s="126"/>
      <c r="JV53" s="126">
        <f>データ!BW7</f>
        <v>7496</v>
      </c>
      <c r="JW53" s="126"/>
      <c r="JX53" s="126"/>
      <c r="JY53" s="126"/>
      <c r="JZ53" s="126"/>
      <c r="KA53" s="126"/>
      <c r="KB53" s="126"/>
      <c r="KC53" s="126"/>
      <c r="KD53" s="126"/>
      <c r="KE53" s="126"/>
      <c r="KF53" s="126"/>
      <c r="KG53" s="126"/>
      <c r="KH53" s="126"/>
      <c r="KI53" s="126"/>
      <c r="KJ53" s="126"/>
      <c r="KK53" s="126"/>
      <c r="KL53" s="126"/>
      <c r="KM53" s="126"/>
      <c r="KN53" s="126"/>
      <c r="KO53" s="126">
        <f>データ!BX7</f>
        <v>6967</v>
      </c>
      <c r="KP53" s="126"/>
      <c r="KQ53" s="126"/>
      <c r="KR53" s="126"/>
      <c r="KS53" s="126"/>
      <c r="KT53" s="126"/>
      <c r="KU53" s="126"/>
      <c r="KV53" s="126"/>
      <c r="KW53" s="126"/>
      <c r="KX53" s="126"/>
      <c r="KY53" s="126"/>
      <c r="KZ53" s="126"/>
      <c r="LA53" s="126"/>
      <c r="LB53" s="126"/>
      <c r="LC53" s="126"/>
      <c r="LD53" s="126"/>
      <c r="LE53" s="126"/>
      <c r="LF53" s="126"/>
      <c r="LG53" s="126"/>
      <c r="LH53" s="126">
        <f>データ!BY7</f>
        <v>7138</v>
      </c>
      <c r="LI53" s="126"/>
      <c r="LJ53" s="126"/>
      <c r="LK53" s="126"/>
      <c r="LL53" s="126"/>
      <c r="LM53" s="126"/>
      <c r="LN53" s="126"/>
      <c r="LO53" s="126"/>
      <c r="LP53" s="126"/>
      <c r="LQ53" s="126"/>
      <c r="LR53" s="126"/>
      <c r="LS53" s="126"/>
      <c r="LT53" s="126"/>
      <c r="LU53" s="126"/>
      <c r="LV53" s="126"/>
      <c r="LW53" s="126"/>
      <c r="LX53" s="126"/>
      <c r="LY53" s="126"/>
      <c r="LZ53" s="126"/>
      <c r="MA53" s="126">
        <f>データ!BZ7</f>
        <v>8131</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145</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13</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27</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t="str">
        <f>データ!DC7</f>
        <v>-</v>
      </c>
      <c r="LU77" s="120"/>
      <c r="LV77" s="120"/>
      <c r="LW77" s="120"/>
      <c r="LX77" s="120"/>
      <c r="LY77" s="120"/>
      <c r="LZ77" s="120"/>
      <c r="MA77" s="120"/>
      <c r="MB77" s="120"/>
      <c r="MC77" s="120"/>
      <c r="MD77" s="120"/>
      <c r="ME77" s="120"/>
      <c r="MF77" s="120"/>
      <c r="MG77" s="120"/>
      <c r="MH77" s="121"/>
      <c r="MI77" s="119">
        <f>データ!DD7</f>
        <v>1595.9</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84.4</v>
      </c>
      <c r="KB78" s="120"/>
      <c r="KC78" s="120"/>
      <c r="KD78" s="120"/>
      <c r="KE78" s="120"/>
      <c r="KF78" s="120"/>
      <c r="KG78" s="120"/>
      <c r="KH78" s="120"/>
      <c r="KI78" s="120"/>
      <c r="KJ78" s="120"/>
      <c r="KK78" s="120"/>
      <c r="KL78" s="120"/>
      <c r="KM78" s="120"/>
      <c r="KN78" s="120"/>
      <c r="KO78" s="121"/>
      <c r="KP78" s="119">
        <f>データ!DF7</f>
        <v>78.400000000000006</v>
      </c>
      <c r="KQ78" s="120"/>
      <c r="KR78" s="120"/>
      <c r="KS78" s="120"/>
      <c r="KT78" s="120"/>
      <c r="KU78" s="120"/>
      <c r="KV78" s="120"/>
      <c r="KW78" s="120"/>
      <c r="KX78" s="120"/>
      <c r="KY78" s="120"/>
      <c r="KZ78" s="120"/>
      <c r="LA78" s="120"/>
      <c r="LB78" s="120"/>
      <c r="LC78" s="120"/>
      <c r="LD78" s="121"/>
      <c r="LE78" s="119">
        <f>データ!DG7</f>
        <v>70.5</v>
      </c>
      <c r="LF78" s="120"/>
      <c r="LG78" s="120"/>
      <c r="LH78" s="120"/>
      <c r="LI78" s="120"/>
      <c r="LJ78" s="120"/>
      <c r="LK78" s="120"/>
      <c r="LL78" s="120"/>
      <c r="LM78" s="120"/>
      <c r="LN78" s="120"/>
      <c r="LO78" s="120"/>
      <c r="LP78" s="120"/>
      <c r="LQ78" s="120"/>
      <c r="LR78" s="120"/>
      <c r="LS78" s="121"/>
      <c r="LT78" s="119">
        <f>データ!DH7</f>
        <v>59.2</v>
      </c>
      <c r="LU78" s="120"/>
      <c r="LV78" s="120"/>
      <c r="LW78" s="120"/>
      <c r="LX78" s="120"/>
      <c r="LY78" s="120"/>
      <c r="LZ78" s="120"/>
      <c r="MA78" s="120"/>
      <c r="MB78" s="120"/>
      <c r="MC78" s="120"/>
      <c r="MD78" s="120"/>
      <c r="ME78" s="120"/>
      <c r="MF78" s="120"/>
      <c r="MG78" s="120"/>
      <c r="MH78" s="121"/>
      <c r="MI78" s="119">
        <f>データ!DI7</f>
        <v>62.4</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QKHHRv6JVYjxHq/lSegJR3g9cBzqjjwhoxuscvDJF77ldw0Y5fpa+chShfhdO2qgYyAAx6WEm/CqDArDF7VyXQ==" saltValue="yPaFhkYF7UMv2SGWePjZFQ=="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70</v>
      </c>
      <c r="DL3" s="52"/>
      <c r="DM3" s="52"/>
      <c r="DN3" s="52"/>
      <c r="DO3" s="52"/>
      <c r="DP3" s="52"/>
      <c r="DQ3" s="52"/>
      <c r="DR3" s="52"/>
      <c r="DS3" s="52"/>
      <c r="DT3" s="52"/>
      <c r="DU3" s="54"/>
    </row>
    <row r="4" spans="1:125" x14ac:dyDescent="0.15">
      <c r="A4" s="49" t="s">
        <v>71</v>
      </c>
      <c r="B4" s="57"/>
      <c r="C4" s="57"/>
      <c r="D4" s="57"/>
      <c r="E4" s="57"/>
      <c r="F4" s="57"/>
      <c r="G4" s="57"/>
      <c r="H4" s="146"/>
      <c r="I4" s="147"/>
      <c r="J4" s="147"/>
      <c r="K4" s="147"/>
      <c r="L4" s="147"/>
      <c r="M4" s="147"/>
      <c r="N4" s="147"/>
      <c r="O4" s="147"/>
      <c r="P4" s="147"/>
      <c r="Q4" s="147"/>
      <c r="R4" s="147"/>
      <c r="S4" s="147"/>
      <c r="T4" s="147"/>
      <c r="U4" s="147"/>
      <c r="V4" s="147"/>
      <c r="W4" s="147"/>
      <c r="X4" s="147"/>
      <c r="Y4" s="141" t="s">
        <v>72</v>
      </c>
      <c r="Z4" s="142"/>
      <c r="AA4" s="142"/>
      <c r="AB4" s="142"/>
      <c r="AC4" s="142"/>
      <c r="AD4" s="142"/>
      <c r="AE4" s="142"/>
      <c r="AF4" s="142"/>
      <c r="AG4" s="142"/>
      <c r="AH4" s="142"/>
      <c r="AI4" s="143"/>
      <c r="AJ4" s="148" t="s">
        <v>73</v>
      </c>
      <c r="AK4" s="148"/>
      <c r="AL4" s="148"/>
      <c r="AM4" s="148"/>
      <c r="AN4" s="148"/>
      <c r="AO4" s="148"/>
      <c r="AP4" s="148"/>
      <c r="AQ4" s="148"/>
      <c r="AR4" s="148"/>
      <c r="AS4" s="148"/>
      <c r="AT4" s="148"/>
      <c r="AU4" s="149" t="s">
        <v>74</v>
      </c>
      <c r="AV4" s="148"/>
      <c r="AW4" s="148"/>
      <c r="AX4" s="148"/>
      <c r="AY4" s="148"/>
      <c r="AZ4" s="148"/>
      <c r="BA4" s="148"/>
      <c r="BB4" s="148"/>
      <c r="BC4" s="148"/>
      <c r="BD4" s="148"/>
      <c r="BE4" s="148"/>
      <c r="BF4" s="148" t="s">
        <v>75</v>
      </c>
      <c r="BG4" s="148"/>
      <c r="BH4" s="148"/>
      <c r="BI4" s="148"/>
      <c r="BJ4" s="148"/>
      <c r="BK4" s="148"/>
      <c r="BL4" s="148"/>
      <c r="BM4" s="148"/>
      <c r="BN4" s="148"/>
      <c r="BO4" s="148"/>
      <c r="BP4" s="148"/>
      <c r="BQ4" s="149" t="s">
        <v>76</v>
      </c>
      <c r="BR4" s="148"/>
      <c r="BS4" s="148"/>
      <c r="BT4" s="148"/>
      <c r="BU4" s="148"/>
      <c r="BV4" s="148"/>
      <c r="BW4" s="148"/>
      <c r="BX4" s="148"/>
      <c r="BY4" s="148"/>
      <c r="BZ4" s="148"/>
      <c r="CA4" s="148"/>
      <c r="CB4" s="148" t="s">
        <v>77</v>
      </c>
      <c r="CC4" s="148"/>
      <c r="CD4" s="148"/>
      <c r="CE4" s="148"/>
      <c r="CF4" s="148"/>
      <c r="CG4" s="148"/>
      <c r="CH4" s="148"/>
      <c r="CI4" s="148"/>
      <c r="CJ4" s="148"/>
      <c r="CK4" s="148"/>
      <c r="CL4" s="148"/>
      <c r="CM4" s="150" t="s">
        <v>78</v>
      </c>
      <c r="CN4" s="150" t="s">
        <v>79</v>
      </c>
      <c r="CO4" s="141" t="s">
        <v>80</v>
      </c>
      <c r="CP4" s="142"/>
      <c r="CQ4" s="142"/>
      <c r="CR4" s="142"/>
      <c r="CS4" s="142"/>
      <c r="CT4" s="142"/>
      <c r="CU4" s="142"/>
      <c r="CV4" s="142"/>
      <c r="CW4" s="142"/>
      <c r="CX4" s="142"/>
      <c r="CY4" s="143"/>
      <c r="CZ4" s="148" t="s">
        <v>81</v>
      </c>
      <c r="DA4" s="148"/>
      <c r="DB4" s="148"/>
      <c r="DC4" s="148"/>
      <c r="DD4" s="148"/>
      <c r="DE4" s="148"/>
      <c r="DF4" s="148"/>
      <c r="DG4" s="148"/>
      <c r="DH4" s="148"/>
      <c r="DI4" s="148"/>
      <c r="DJ4" s="148"/>
      <c r="DK4" s="141" t="s">
        <v>82</v>
      </c>
      <c r="DL4" s="142"/>
      <c r="DM4" s="142"/>
      <c r="DN4" s="142"/>
      <c r="DO4" s="142"/>
      <c r="DP4" s="142"/>
      <c r="DQ4" s="142"/>
      <c r="DR4" s="142"/>
      <c r="DS4" s="142"/>
      <c r="DT4" s="142"/>
      <c r="DU4" s="143"/>
    </row>
    <row r="5" spans="1:125" x14ac:dyDescent="0.15">
      <c r="A5" s="49" t="s">
        <v>83</v>
      </c>
      <c r="B5" s="58"/>
      <c r="C5" s="58"/>
      <c r="D5" s="58"/>
      <c r="E5" s="58"/>
      <c r="F5" s="58"/>
      <c r="G5" s="58"/>
      <c r="H5" s="59" t="s">
        <v>84</v>
      </c>
      <c r="I5" s="59" t="s">
        <v>85</v>
      </c>
      <c r="J5" s="59" t="s">
        <v>86</v>
      </c>
      <c r="K5" s="59" t="s">
        <v>87</v>
      </c>
      <c r="L5" s="59" t="s">
        <v>88</v>
      </c>
      <c r="M5" s="59" t="s">
        <v>4</v>
      </c>
      <c r="N5" s="59" t="s">
        <v>5</v>
      </c>
      <c r="O5" s="59" t="s">
        <v>89</v>
      </c>
      <c r="P5" s="59" t="s">
        <v>13</v>
      </c>
      <c r="Q5" s="59" t="s">
        <v>90</v>
      </c>
      <c r="R5" s="59" t="s">
        <v>91</v>
      </c>
      <c r="S5" s="59" t="s">
        <v>92</v>
      </c>
      <c r="T5" s="59" t="s">
        <v>93</v>
      </c>
      <c r="U5" s="59" t="s">
        <v>94</v>
      </c>
      <c r="V5" s="59" t="s">
        <v>95</v>
      </c>
      <c r="W5" s="59" t="s">
        <v>96</v>
      </c>
      <c r="X5" s="59" t="s">
        <v>97</v>
      </c>
      <c r="Y5" s="59" t="s">
        <v>98</v>
      </c>
      <c r="Z5" s="59" t="s">
        <v>99</v>
      </c>
      <c r="AA5" s="59" t="s">
        <v>100</v>
      </c>
      <c r="AB5" s="59" t="s">
        <v>101</v>
      </c>
      <c r="AC5" s="59" t="s">
        <v>102</v>
      </c>
      <c r="AD5" s="59" t="s">
        <v>103</v>
      </c>
      <c r="AE5" s="59" t="s">
        <v>104</v>
      </c>
      <c r="AF5" s="59" t="s">
        <v>105</v>
      </c>
      <c r="AG5" s="59" t="s">
        <v>106</v>
      </c>
      <c r="AH5" s="59" t="s">
        <v>107</v>
      </c>
      <c r="AI5" s="59" t="s">
        <v>108</v>
      </c>
      <c r="AJ5" s="59" t="s">
        <v>109</v>
      </c>
      <c r="AK5" s="59" t="s">
        <v>99</v>
      </c>
      <c r="AL5" s="59" t="s">
        <v>110</v>
      </c>
      <c r="AM5" s="59" t="s">
        <v>111</v>
      </c>
      <c r="AN5" s="59" t="s">
        <v>112</v>
      </c>
      <c r="AO5" s="59" t="s">
        <v>103</v>
      </c>
      <c r="AP5" s="59" t="s">
        <v>104</v>
      </c>
      <c r="AQ5" s="59" t="s">
        <v>105</v>
      </c>
      <c r="AR5" s="59" t="s">
        <v>106</v>
      </c>
      <c r="AS5" s="59" t="s">
        <v>107</v>
      </c>
      <c r="AT5" s="59" t="s">
        <v>108</v>
      </c>
      <c r="AU5" s="59" t="s">
        <v>98</v>
      </c>
      <c r="AV5" s="59" t="s">
        <v>99</v>
      </c>
      <c r="AW5" s="59" t="s">
        <v>100</v>
      </c>
      <c r="AX5" s="59" t="s">
        <v>111</v>
      </c>
      <c r="AY5" s="59" t="s">
        <v>102</v>
      </c>
      <c r="AZ5" s="59" t="s">
        <v>103</v>
      </c>
      <c r="BA5" s="59" t="s">
        <v>104</v>
      </c>
      <c r="BB5" s="59" t="s">
        <v>105</v>
      </c>
      <c r="BC5" s="59" t="s">
        <v>106</v>
      </c>
      <c r="BD5" s="59" t="s">
        <v>107</v>
      </c>
      <c r="BE5" s="59" t="s">
        <v>108</v>
      </c>
      <c r="BF5" s="59" t="s">
        <v>113</v>
      </c>
      <c r="BG5" s="59" t="s">
        <v>99</v>
      </c>
      <c r="BH5" s="59" t="s">
        <v>100</v>
      </c>
      <c r="BI5" s="59" t="s">
        <v>111</v>
      </c>
      <c r="BJ5" s="59" t="s">
        <v>114</v>
      </c>
      <c r="BK5" s="59" t="s">
        <v>103</v>
      </c>
      <c r="BL5" s="59" t="s">
        <v>104</v>
      </c>
      <c r="BM5" s="59" t="s">
        <v>105</v>
      </c>
      <c r="BN5" s="59" t="s">
        <v>106</v>
      </c>
      <c r="BO5" s="59" t="s">
        <v>107</v>
      </c>
      <c r="BP5" s="59" t="s">
        <v>108</v>
      </c>
      <c r="BQ5" s="59" t="s">
        <v>113</v>
      </c>
      <c r="BR5" s="59" t="s">
        <v>99</v>
      </c>
      <c r="BS5" s="59" t="s">
        <v>100</v>
      </c>
      <c r="BT5" s="59" t="s">
        <v>111</v>
      </c>
      <c r="BU5" s="59" t="s">
        <v>102</v>
      </c>
      <c r="BV5" s="59" t="s">
        <v>103</v>
      </c>
      <c r="BW5" s="59" t="s">
        <v>104</v>
      </c>
      <c r="BX5" s="59" t="s">
        <v>105</v>
      </c>
      <c r="BY5" s="59" t="s">
        <v>106</v>
      </c>
      <c r="BZ5" s="59" t="s">
        <v>107</v>
      </c>
      <c r="CA5" s="59" t="s">
        <v>108</v>
      </c>
      <c r="CB5" s="59" t="s">
        <v>109</v>
      </c>
      <c r="CC5" s="59" t="s">
        <v>115</v>
      </c>
      <c r="CD5" s="59" t="s">
        <v>116</v>
      </c>
      <c r="CE5" s="59" t="s">
        <v>101</v>
      </c>
      <c r="CF5" s="59" t="s">
        <v>112</v>
      </c>
      <c r="CG5" s="59" t="s">
        <v>103</v>
      </c>
      <c r="CH5" s="59" t="s">
        <v>104</v>
      </c>
      <c r="CI5" s="59" t="s">
        <v>105</v>
      </c>
      <c r="CJ5" s="59" t="s">
        <v>106</v>
      </c>
      <c r="CK5" s="59" t="s">
        <v>107</v>
      </c>
      <c r="CL5" s="59" t="s">
        <v>108</v>
      </c>
      <c r="CM5" s="151"/>
      <c r="CN5" s="151"/>
      <c r="CO5" s="59" t="s">
        <v>109</v>
      </c>
      <c r="CP5" s="59" t="s">
        <v>99</v>
      </c>
      <c r="CQ5" s="59" t="s">
        <v>100</v>
      </c>
      <c r="CR5" s="59" t="s">
        <v>101</v>
      </c>
      <c r="CS5" s="59" t="s">
        <v>112</v>
      </c>
      <c r="CT5" s="59" t="s">
        <v>103</v>
      </c>
      <c r="CU5" s="59" t="s">
        <v>104</v>
      </c>
      <c r="CV5" s="59" t="s">
        <v>105</v>
      </c>
      <c r="CW5" s="59" t="s">
        <v>106</v>
      </c>
      <c r="CX5" s="59" t="s">
        <v>107</v>
      </c>
      <c r="CY5" s="59" t="s">
        <v>108</v>
      </c>
      <c r="CZ5" s="59" t="s">
        <v>109</v>
      </c>
      <c r="DA5" s="59" t="s">
        <v>115</v>
      </c>
      <c r="DB5" s="59" t="s">
        <v>116</v>
      </c>
      <c r="DC5" s="59" t="s">
        <v>101</v>
      </c>
      <c r="DD5" s="59" t="s">
        <v>117</v>
      </c>
      <c r="DE5" s="59" t="s">
        <v>103</v>
      </c>
      <c r="DF5" s="59" t="s">
        <v>104</v>
      </c>
      <c r="DG5" s="59" t="s">
        <v>105</v>
      </c>
      <c r="DH5" s="59" t="s">
        <v>106</v>
      </c>
      <c r="DI5" s="59" t="s">
        <v>107</v>
      </c>
      <c r="DJ5" s="59" t="s">
        <v>44</v>
      </c>
      <c r="DK5" s="59" t="s">
        <v>113</v>
      </c>
      <c r="DL5" s="59" t="s">
        <v>115</v>
      </c>
      <c r="DM5" s="59" t="s">
        <v>100</v>
      </c>
      <c r="DN5" s="59" t="s">
        <v>111</v>
      </c>
      <c r="DO5" s="59" t="s">
        <v>114</v>
      </c>
      <c r="DP5" s="59" t="s">
        <v>103</v>
      </c>
      <c r="DQ5" s="59" t="s">
        <v>104</v>
      </c>
      <c r="DR5" s="59" t="s">
        <v>105</v>
      </c>
      <c r="DS5" s="59" t="s">
        <v>106</v>
      </c>
      <c r="DT5" s="59" t="s">
        <v>107</v>
      </c>
      <c r="DU5" s="59" t="s">
        <v>108</v>
      </c>
    </row>
    <row r="6" spans="1:125" s="66" customFormat="1" x14ac:dyDescent="0.15">
      <c r="A6" s="49" t="s">
        <v>118</v>
      </c>
      <c r="B6" s="60">
        <f>B8</f>
        <v>2017</v>
      </c>
      <c r="C6" s="60">
        <f t="shared" ref="C6:X6" si="1">C8</f>
        <v>112330</v>
      </c>
      <c r="D6" s="60">
        <f t="shared" si="1"/>
        <v>47</v>
      </c>
      <c r="E6" s="60">
        <f t="shared" si="1"/>
        <v>14</v>
      </c>
      <c r="F6" s="60">
        <f t="shared" si="1"/>
        <v>0</v>
      </c>
      <c r="G6" s="60">
        <f t="shared" si="1"/>
        <v>2</v>
      </c>
      <c r="H6" s="60" t="str">
        <f>SUBSTITUTE(H8,"　","")</f>
        <v>埼玉県北本市</v>
      </c>
      <c r="I6" s="60" t="str">
        <f t="shared" si="1"/>
        <v>北本市駅東口駐車場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0</v>
      </c>
      <c r="S6" s="62" t="str">
        <f t="shared" si="1"/>
        <v>駅</v>
      </c>
      <c r="T6" s="62" t="str">
        <f t="shared" si="1"/>
        <v>有</v>
      </c>
      <c r="U6" s="63">
        <f t="shared" si="1"/>
        <v>143</v>
      </c>
      <c r="V6" s="63">
        <f t="shared" si="1"/>
        <v>5</v>
      </c>
      <c r="W6" s="63">
        <f t="shared" si="1"/>
        <v>100</v>
      </c>
      <c r="X6" s="62" t="str">
        <f t="shared" si="1"/>
        <v>導入なし</v>
      </c>
      <c r="Y6" s="64" t="e">
        <f>IF(Y8="-",NA(),Y8)</f>
        <v>#N/A</v>
      </c>
      <c r="Z6" s="64" t="e">
        <f t="shared" ref="Z6:AH6" si="2">IF(Z8="-",NA(),Z8)</f>
        <v>#N/A</v>
      </c>
      <c r="AA6" s="64" t="e">
        <f t="shared" si="2"/>
        <v>#N/A</v>
      </c>
      <c r="AB6" s="64" t="e">
        <f t="shared" si="2"/>
        <v>#N/A</v>
      </c>
      <c r="AC6" s="64">
        <f t="shared" si="2"/>
        <v>205.9</v>
      </c>
      <c r="AD6" s="64">
        <f t="shared" si="2"/>
        <v>410.7</v>
      </c>
      <c r="AE6" s="64">
        <f t="shared" si="2"/>
        <v>385.5</v>
      </c>
      <c r="AF6" s="64">
        <f t="shared" si="2"/>
        <v>419.4</v>
      </c>
      <c r="AG6" s="64">
        <f t="shared" si="2"/>
        <v>371</v>
      </c>
      <c r="AH6" s="64">
        <f t="shared" si="2"/>
        <v>509.2</v>
      </c>
      <c r="AI6" s="61" t="str">
        <f>IF(AI8="-","",IF(AI8="-","【-】","【"&amp;SUBSTITUTE(TEXT(AI8,"#,##0.0"),"-","△")&amp;"】"))</f>
        <v>【319.1】</v>
      </c>
      <c r="AJ6" s="64" t="e">
        <f>IF(AJ8="-",NA(),AJ8)</f>
        <v>#N/A</v>
      </c>
      <c r="AK6" s="64" t="e">
        <f t="shared" ref="AK6:AS6" si="3">IF(AK8="-",NA(),AK8)</f>
        <v>#N/A</v>
      </c>
      <c r="AL6" s="64" t="e">
        <f t="shared" si="3"/>
        <v>#N/A</v>
      </c>
      <c r="AM6" s="64" t="e">
        <f t="shared" si="3"/>
        <v>#N/A</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t="e">
        <f>IF(AU8="-",NA(),AU8)</f>
        <v>#N/A</v>
      </c>
      <c r="AV6" s="65" t="e">
        <f t="shared" ref="AV6:BD6" si="4">IF(AV8="-",NA(),AV8)</f>
        <v>#N/A</v>
      </c>
      <c r="AW6" s="65" t="e">
        <f t="shared" si="4"/>
        <v>#N/A</v>
      </c>
      <c r="AX6" s="65" t="e">
        <f t="shared" si="4"/>
        <v>#N/A</v>
      </c>
      <c r="AY6" s="65">
        <f t="shared" si="4"/>
        <v>0</v>
      </c>
      <c r="AZ6" s="65">
        <f t="shared" si="4"/>
        <v>27</v>
      </c>
      <c r="BA6" s="65">
        <f t="shared" si="4"/>
        <v>23</v>
      </c>
      <c r="BB6" s="65">
        <f t="shared" si="4"/>
        <v>22</v>
      </c>
      <c r="BC6" s="65">
        <f t="shared" si="4"/>
        <v>16</v>
      </c>
      <c r="BD6" s="65">
        <f t="shared" si="4"/>
        <v>21</v>
      </c>
      <c r="BE6" s="63" t="str">
        <f>IF(BE8="-","",IF(BE8="-","【-】","【"&amp;SUBSTITUTE(TEXT(BE8,"#,##0"),"-","△")&amp;"】"))</f>
        <v>【37】</v>
      </c>
      <c r="BF6" s="64" t="e">
        <f>IF(BF8="-",NA(),BF8)</f>
        <v>#N/A</v>
      </c>
      <c r="BG6" s="64" t="e">
        <f t="shared" ref="BG6:BO6" si="5">IF(BG8="-",NA(),BG8)</f>
        <v>#N/A</v>
      </c>
      <c r="BH6" s="64" t="e">
        <f t="shared" si="5"/>
        <v>#N/A</v>
      </c>
      <c r="BI6" s="64" t="e">
        <f t="shared" si="5"/>
        <v>#N/A</v>
      </c>
      <c r="BJ6" s="64">
        <f t="shared" si="5"/>
        <v>51.4</v>
      </c>
      <c r="BK6" s="64">
        <f t="shared" si="5"/>
        <v>37.6</v>
      </c>
      <c r="BL6" s="64">
        <f t="shared" si="5"/>
        <v>40.700000000000003</v>
      </c>
      <c r="BM6" s="64">
        <f t="shared" si="5"/>
        <v>38.200000000000003</v>
      </c>
      <c r="BN6" s="64">
        <f t="shared" si="5"/>
        <v>34.6</v>
      </c>
      <c r="BO6" s="64">
        <f t="shared" si="5"/>
        <v>37.6</v>
      </c>
      <c r="BP6" s="61" t="str">
        <f>IF(BP8="-","",IF(BP8="-","【-】","【"&amp;SUBSTITUTE(TEXT(BP8,"#,##0.0"),"-","△")&amp;"】"))</f>
        <v>【26.4】</v>
      </c>
      <c r="BQ6" s="65" t="e">
        <f>IF(BQ8="-",NA(),BQ8)</f>
        <v>#N/A</v>
      </c>
      <c r="BR6" s="65" t="e">
        <f t="shared" ref="BR6:BZ6" si="6">IF(BR8="-",NA(),BR8)</f>
        <v>#N/A</v>
      </c>
      <c r="BS6" s="65" t="e">
        <f t="shared" si="6"/>
        <v>#N/A</v>
      </c>
      <c r="BT6" s="65" t="e">
        <f t="shared" si="6"/>
        <v>#N/A</v>
      </c>
      <c r="BU6" s="65">
        <f t="shared" si="6"/>
        <v>303</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119</v>
      </c>
      <c r="CM6" s="63">
        <f t="shared" ref="CM6:CN6" si="7">CM8</f>
        <v>13</v>
      </c>
      <c r="CN6" s="63">
        <f t="shared" si="7"/>
        <v>27</v>
      </c>
      <c r="CO6" s="64"/>
      <c r="CP6" s="64"/>
      <c r="CQ6" s="64"/>
      <c r="CR6" s="64"/>
      <c r="CS6" s="64"/>
      <c r="CT6" s="64"/>
      <c r="CU6" s="64"/>
      <c r="CV6" s="64"/>
      <c r="CW6" s="64"/>
      <c r="CX6" s="64"/>
      <c r="CY6" s="61" t="s">
        <v>119</v>
      </c>
      <c r="CZ6" s="64" t="e">
        <f>IF(CZ8="-",NA(),CZ8)</f>
        <v>#N/A</v>
      </c>
      <c r="DA6" s="64" t="e">
        <f t="shared" ref="DA6:DI6" si="8">IF(DA8="-",NA(),DA8)</f>
        <v>#N/A</v>
      </c>
      <c r="DB6" s="64" t="e">
        <f t="shared" si="8"/>
        <v>#N/A</v>
      </c>
      <c r="DC6" s="64" t="e">
        <f t="shared" si="8"/>
        <v>#N/A</v>
      </c>
      <c r="DD6" s="64">
        <f t="shared" si="8"/>
        <v>1595.9</v>
      </c>
      <c r="DE6" s="64">
        <f t="shared" si="8"/>
        <v>84.4</v>
      </c>
      <c r="DF6" s="64">
        <f t="shared" si="8"/>
        <v>78.400000000000006</v>
      </c>
      <c r="DG6" s="64">
        <f t="shared" si="8"/>
        <v>70.5</v>
      </c>
      <c r="DH6" s="64">
        <f t="shared" si="8"/>
        <v>59.2</v>
      </c>
      <c r="DI6" s="64">
        <f t="shared" si="8"/>
        <v>62.4</v>
      </c>
      <c r="DJ6" s="61" t="str">
        <f>IF(DJ8="-","",IF(DJ8="-","【-】","【"&amp;SUBSTITUTE(TEXT(DJ8,"#,##0.0"),"-","△")&amp;"】"))</f>
        <v>【120.3】</v>
      </c>
      <c r="DK6" s="64" t="e">
        <f>IF(DK8="-",NA(),DK8)</f>
        <v>#N/A</v>
      </c>
      <c r="DL6" s="64" t="e">
        <f t="shared" ref="DL6:DT6" si="9">IF(DL8="-",NA(),DL8)</f>
        <v>#N/A</v>
      </c>
      <c r="DM6" s="64" t="e">
        <f t="shared" si="9"/>
        <v>#N/A</v>
      </c>
      <c r="DN6" s="64" t="e">
        <f t="shared" si="9"/>
        <v>#N/A</v>
      </c>
      <c r="DO6" s="64">
        <f t="shared" si="9"/>
        <v>280</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120</v>
      </c>
      <c r="B7" s="60">
        <f t="shared" ref="B7:X7" si="10">B8</f>
        <v>2017</v>
      </c>
      <c r="C7" s="60">
        <f t="shared" si="10"/>
        <v>112330</v>
      </c>
      <c r="D7" s="60">
        <f t="shared" si="10"/>
        <v>47</v>
      </c>
      <c r="E7" s="60">
        <f t="shared" si="10"/>
        <v>14</v>
      </c>
      <c r="F7" s="60">
        <f t="shared" si="10"/>
        <v>0</v>
      </c>
      <c r="G7" s="60">
        <f t="shared" si="10"/>
        <v>2</v>
      </c>
      <c r="H7" s="60" t="str">
        <f t="shared" si="10"/>
        <v>埼玉県　北本市</v>
      </c>
      <c r="I7" s="60" t="str">
        <f t="shared" si="10"/>
        <v>北本市駅東口駐車場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0</v>
      </c>
      <c r="S7" s="62" t="str">
        <f t="shared" si="10"/>
        <v>駅</v>
      </c>
      <c r="T7" s="62" t="str">
        <f t="shared" si="10"/>
        <v>有</v>
      </c>
      <c r="U7" s="63">
        <f t="shared" si="10"/>
        <v>143</v>
      </c>
      <c r="V7" s="63">
        <f t="shared" si="10"/>
        <v>5</v>
      </c>
      <c r="W7" s="63">
        <f t="shared" si="10"/>
        <v>100</v>
      </c>
      <c r="X7" s="62" t="str">
        <f t="shared" si="10"/>
        <v>導入なし</v>
      </c>
      <c r="Y7" s="64" t="str">
        <f>Y8</f>
        <v>-</v>
      </c>
      <c r="Z7" s="64" t="str">
        <f t="shared" ref="Z7:AH7" si="11">Z8</f>
        <v>-</v>
      </c>
      <c r="AA7" s="64" t="str">
        <f t="shared" si="11"/>
        <v>-</v>
      </c>
      <c r="AB7" s="64" t="str">
        <f t="shared" si="11"/>
        <v>-</v>
      </c>
      <c r="AC7" s="64">
        <f t="shared" si="11"/>
        <v>205.9</v>
      </c>
      <c r="AD7" s="64">
        <f t="shared" si="11"/>
        <v>410.7</v>
      </c>
      <c r="AE7" s="64">
        <f t="shared" si="11"/>
        <v>385.5</v>
      </c>
      <c r="AF7" s="64">
        <f t="shared" si="11"/>
        <v>419.4</v>
      </c>
      <c r="AG7" s="64">
        <f t="shared" si="11"/>
        <v>371</v>
      </c>
      <c r="AH7" s="64">
        <f t="shared" si="11"/>
        <v>509.2</v>
      </c>
      <c r="AI7" s="61"/>
      <c r="AJ7" s="64" t="str">
        <f>AJ8</f>
        <v>-</v>
      </c>
      <c r="AK7" s="64" t="str">
        <f t="shared" ref="AK7:AS7" si="12">AK8</f>
        <v>-</v>
      </c>
      <c r="AL7" s="64" t="str">
        <f t="shared" si="12"/>
        <v>-</v>
      </c>
      <c r="AM7" s="64" t="str">
        <f t="shared" si="12"/>
        <v>-</v>
      </c>
      <c r="AN7" s="64">
        <f t="shared" si="12"/>
        <v>0</v>
      </c>
      <c r="AO7" s="64">
        <f t="shared" si="12"/>
        <v>4.5999999999999996</v>
      </c>
      <c r="AP7" s="64">
        <f t="shared" si="12"/>
        <v>3.5</v>
      </c>
      <c r="AQ7" s="64">
        <f t="shared" si="12"/>
        <v>3.2</v>
      </c>
      <c r="AR7" s="64">
        <f t="shared" si="12"/>
        <v>2.9</v>
      </c>
      <c r="AS7" s="64">
        <f t="shared" si="12"/>
        <v>6</v>
      </c>
      <c r="AT7" s="61"/>
      <c r="AU7" s="65" t="str">
        <f>AU8</f>
        <v>-</v>
      </c>
      <c r="AV7" s="65" t="str">
        <f t="shared" ref="AV7:BD7" si="13">AV8</f>
        <v>-</v>
      </c>
      <c r="AW7" s="65" t="str">
        <f t="shared" si="13"/>
        <v>-</v>
      </c>
      <c r="AX7" s="65" t="str">
        <f t="shared" si="13"/>
        <v>-</v>
      </c>
      <c r="AY7" s="65">
        <f t="shared" si="13"/>
        <v>0</v>
      </c>
      <c r="AZ7" s="65">
        <f t="shared" si="13"/>
        <v>27</v>
      </c>
      <c r="BA7" s="65">
        <f t="shared" si="13"/>
        <v>23</v>
      </c>
      <c r="BB7" s="65">
        <f t="shared" si="13"/>
        <v>22</v>
      </c>
      <c r="BC7" s="65">
        <f t="shared" si="13"/>
        <v>16</v>
      </c>
      <c r="BD7" s="65">
        <f t="shared" si="13"/>
        <v>21</v>
      </c>
      <c r="BE7" s="63"/>
      <c r="BF7" s="64" t="str">
        <f>BF8</f>
        <v>-</v>
      </c>
      <c r="BG7" s="64" t="str">
        <f t="shared" ref="BG7:BO7" si="14">BG8</f>
        <v>-</v>
      </c>
      <c r="BH7" s="64" t="str">
        <f t="shared" si="14"/>
        <v>-</v>
      </c>
      <c r="BI7" s="64" t="str">
        <f t="shared" si="14"/>
        <v>-</v>
      </c>
      <c r="BJ7" s="64">
        <f t="shared" si="14"/>
        <v>51.4</v>
      </c>
      <c r="BK7" s="64">
        <f t="shared" si="14"/>
        <v>37.6</v>
      </c>
      <c r="BL7" s="64">
        <f t="shared" si="14"/>
        <v>40.700000000000003</v>
      </c>
      <c r="BM7" s="64">
        <f t="shared" si="14"/>
        <v>38.200000000000003</v>
      </c>
      <c r="BN7" s="64">
        <f t="shared" si="14"/>
        <v>34.6</v>
      </c>
      <c r="BO7" s="64">
        <f t="shared" si="14"/>
        <v>37.6</v>
      </c>
      <c r="BP7" s="61"/>
      <c r="BQ7" s="65" t="str">
        <f>BQ8</f>
        <v>-</v>
      </c>
      <c r="BR7" s="65" t="str">
        <f t="shared" ref="BR7:BZ7" si="15">BR8</f>
        <v>-</v>
      </c>
      <c r="BS7" s="65" t="str">
        <f t="shared" si="15"/>
        <v>-</v>
      </c>
      <c r="BT7" s="65" t="str">
        <f t="shared" si="15"/>
        <v>-</v>
      </c>
      <c r="BU7" s="65">
        <f t="shared" si="15"/>
        <v>303</v>
      </c>
      <c r="BV7" s="65">
        <f t="shared" si="15"/>
        <v>6777</v>
      </c>
      <c r="BW7" s="65">
        <f t="shared" si="15"/>
        <v>7496</v>
      </c>
      <c r="BX7" s="65">
        <f t="shared" si="15"/>
        <v>6967</v>
      </c>
      <c r="BY7" s="65">
        <f t="shared" si="15"/>
        <v>7138</v>
      </c>
      <c r="BZ7" s="65">
        <f t="shared" si="15"/>
        <v>8131</v>
      </c>
      <c r="CA7" s="63"/>
      <c r="CB7" s="64" t="s">
        <v>121</v>
      </c>
      <c r="CC7" s="64" t="s">
        <v>121</v>
      </c>
      <c r="CD7" s="64" t="s">
        <v>121</v>
      </c>
      <c r="CE7" s="64" t="s">
        <v>121</v>
      </c>
      <c r="CF7" s="64" t="s">
        <v>121</v>
      </c>
      <c r="CG7" s="64" t="s">
        <v>121</v>
      </c>
      <c r="CH7" s="64" t="s">
        <v>121</v>
      </c>
      <c r="CI7" s="64" t="s">
        <v>121</v>
      </c>
      <c r="CJ7" s="64" t="s">
        <v>121</v>
      </c>
      <c r="CK7" s="64" t="s">
        <v>122</v>
      </c>
      <c r="CL7" s="61"/>
      <c r="CM7" s="63">
        <f>CM8</f>
        <v>13</v>
      </c>
      <c r="CN7" s="63">
        <f>CN8</f>
        <v>27</v>
      </c>
      <c r="CO7" s="64" t="s">
        <v>121</v>
      </c>
      <c r="CP7" s="64" t="s">
        <v>121</v>
      </c>
      <c r="CQ7" s="64" t="s">
        <v>121</v>
      </c>
      <c r="CR7" s="64" t="s">
        <v>121</v>
      </c>
      <c r="CS7" s="64" t="s">
        <v>121</v>
      </c>
      <c r="CT7" s="64" t="s">
        <v>121</v>
      </c>
      <c r="CU7" s="64" t="s">
        <v>121</v>
      </c>
      <c r="CV7" s="64" t="s">
        <v>121</v>
      </c>
      <c r="CW7" s="64" t="s">
        <v>121</v>
      </c>
      <c r="CX7" s="64" t="s">
        <v>123</v>
      </c>
      <c r="CY7" s="61"/>
      <c r="CZ7" s="64" t="str">
        <f>CZ8</f>
        <v>-</v>
      </c>
      <c r="DA7" s="64" t="str">
        <f t="shared" ref="DA7:DI7" si="16">DA8</f>
        <v>-</v>
      </c>
      <c r="DB7" s="64" t="str">
        <f t="shared" si="16"/>
        <v>-</v>
      </c>
      <c r="DC7" s="64" t="str">
        <f t="shared" si="16"/>
        <v>-</v>
      </c>
      <c r="DD7" s="64">
        <f t="shared" si="16"/>
        <v>1595.9</v>
      </c>
      <c r="DE7" s="64">
        <f t="shared" si="16"/>
        <v>84.4</v>
      </c>
      <c r="DF7" s="64">
        <f t="shared" si="16"/>
        <v>78.400000000000006</v>
      </c>
      <c r="DG7" s="64">
        <f t="shared" si="16"/>
        <v>70.5</v>
      </c>
      <c r="DH7" s="64">
        <f t="shared" si="16"/>
        <v>59.2</v>
      </c>
      <c r="DI7" s="64">
        <f t="shared" si="16"/>
        <v>62.4</v>
      </c>
      <c r="DJ7" s="61"/>
      <c r="DK7" s="64" t="str">
        <f>DK8</f>
        <v>-</v>
      </c>
      <c r="DL7" s="64" t="str">
        <f t="shared" ref="DL7:DT7" si="17">DL8</f>
        <v>-</v>
      </c>
      <c r="DM7" s="64" t="str">
        <f t="shared" si="17"/>
        <v>-</v>
      </c>
      <c r="DN7" s="64" t="str">
        <f t="shared" si="17"/>
        <v>-</v>
      </c>
      <c r="DO7" s="64">
        <f t="shared" si="17"/>
        <v>280</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112330</v>
      </c>
      <c r="D8" s="67">
        <v>47</v>
      </c>
      <c r="E8" s="67">
        <v>14</v>
      </c>
      <c r="F8" s="67">
        <v>0</v>
      </c>
      <c r="G8" s="67">
        <v>2</v>
      </c>
      <c r="H8" s="67" t="s">
        <v>124</v>
      </c>
      <c r="I8" s="67" t="s">
        <v>125</v>
      </c>
      <c r="J8" s="67" t="s">
        <v>126</v>
      </c>
      <c r="K8" s="67" t="s">
        <v>127</v>
      </c>
      <c r="L8" s="67" t="s">
        <v>128</v>
      </c>
      <c r="M8" s="67" t="s">
        <v>129</v>
      </c>
      <c r="N8" s="67" t="s">
        <v>130</v>
      </c>
      <c r="O8" s="68" t="s">
        <v>131</v>
      </c>
      <c r="P8" s="69" t="s">
        <v>132</v>
      </c>
      <c r="Q8" s="69" t="s">
        <v>133</v>
      </c>
      <c r="R8" s="70">
        <v>0</v>
      </c>
      <c r="S8" s="69" t="s">
        <v>134</v>
      </c>
      <c r="T8" s="69" t="s">
        <v>135</v>
      </c>
      <c r="U8" s="70">
        <v>143</v>
      </c>
      <c r="V8" s="70">
        <v>5</v>
      </c>
      <c r="W8" s="70">
        <v>100</v>
      </c>
      <c r="X8" s="69" t="s">
        <v>136</v>
      </c>
      <c r="Y8" s="71" t="s">
        <v>128</v>
      </c>
      <c r="Z8" s="71" t="s">
        <v>128</v>
      </c>
      <c r="AA8" s="71" t="s">
        <v>128</v>
      </c>
      <c r="AB8" s="71" t="s">
        <v>128</v>
      </c>
      <c r="AC8" s="71">
        <v>205.9</v>
      </c>
      <c r="AD8" s="71">
        <v>410.7</v>
      </c>
      <c r="AE8" s="71">
        <v>385.5</v>
      </c>
      <c r="AF8" s="71">
        <v>419.4</v>
      </c>
      <c r="AG8" s="71">
        <v>371</v>
      </c>
      <c r="AH8" s="71">
        <v>509.2</v>
      </c>
      <c r="AI8" s="68">
        <v>319.10000000000002</v>
      </c>
      <c r="AJ8" s="71" t="s">
        <v>128</v>
      </c>
      <c r="AK8" s="71" t="s">
        <v>128</v>
      </c>
      <c r="AL8" s="71" t="s">
        <v>128</v>
      </c>
      <c r="AM8" s="71" t="s">
        <v>128</v>
      </c>
      <c r="AN8" s="71">
        <v>0</v>
      </c>
      <c r="AO8" s="71">
        <v>4.5999999999999996</v>
      </c>
      <c r="AP8" s="71">
        <v>3.5</v>
      </c>
      <c r="AQ8" s="71">
        <v>3.2</v>
      </c>
      <c r="AR8" s="71">
        <v>2.9</v>
      </c>
      <c r="AS8" s="71">
        <v>6</v>
      </c>
      <c r="AT8" s="68">
        <v>5.6</v>
      </c>
      <c r="AU8" s="72" t="s">
        <v>128</v>
      </c>
      <c r="AV8" s="72" t="s">
        <v>128</v>
      </c>
      <c r="AW8" s="72" t="s">
        <v>128</v>
      </c>
      <c r="AX8" s="72" t="s">
        <v>128</v>
      </c>
      <c r="AY8" s="72">
        <v>0</v>
      </c>
      <c r="AZ8" s="72">
        <v>27</v>
      </c>
      <c r="BA8" s="72">
        <v>23</v>
      </c>
      <c r="BB8" s="72">
        <v>22</v>
      </c>
      <c r="BC8" s="72">
        <v>16</v>
      </c>
      <c r="BD8" s="72">
        <v>21</v>
      </c>
      <c r="BE8" s="72">
        <v>37</v>
      </c>
      <c r="BF8" s="71" t="s">
        <v>128</v>
      </c>
      <c r="BG8" s="71" t="s">
        <v>128</v>
      </c>
      <c r="BH8" s="71" t="s">
        <v>128</v>
      </c>
      <c r="BI8" s="71" t="s">
        <v>128</v>
      </c>
      <c r="BJ8" s="71">
        <v>51.4</v>
      </c>
      <c r="BK8" s="71">
        <v>37.6</v>
      </c>
      <c r="BL8" s="71">
        <v>40.700000000000003</v>
      </c>
      <c r="BM8" s="71">
        <v>38.200000000000003</v>
      </c>
      <c r="BN8" s="71">
        <v>34.6</v>
      </c>
      <c r="BO8" s="71">
        <v>37.6</v>
      </c>
      <c r="BP8" s="68">
        <v>26.4</v>
      </c>
      <c r="BQ8" s="72" t="s">
        <v>128</v>
      </c>
      <c r="BR8" s="72" t="s">
        <v>128</v>
      </c>
      <c r="BS8" s="72" t="s">
        <v>128</v>
      </c>
      <c r="BT8" s="73" t="s">
        <v>128</v>
      </c>
      <c r="BU8" s="73">
        <v>303</v>
      </c>
      <c r="BV8" s="72">
        <v>6777</v>
      </c>
      <c r="BW8" s="72">
        <v>7496</v>
      </c>
      <c r="BX8" s="72">
        <v>6967</v>
      </c>
      <c r="BY8" s="72">
        <v>7138</v>
      </c>
      <c r="BZ8" s="72">
        <v>8131</v>
      </c>
      <c r="CA8" s="70">
        <v>15069</v>
      </c>
      <c r="CB8" s="71" t="s">
        <v>128</v>
      </c>
      <c r="CC8" s="71" t="s">
        <v>128</v>
      </c>
      <c r="CD8" s="71" t="s">
        <v>128</v>
      </c>
      <c r="CE8" s="71" t="s">
        <v>128</v>
      </c>
      <c r="CF8" s="71" t="s">
        <v>128</v>
      </c>
      <c r="CG8" s="71" t="s">
        <v>128</v>
      </c>
      <c r="CH8" s="71" t="s">
        <v>128</v>
      </c>
      <c r="CI8" s="71" t="s">
        <v>128</v>
      </c>
      <c r="CJ8" s="71" t="s">
        <v>128</v>
      </c>
      <c r="CK8" s="71" t="s">
        <v>128</v>
      </c>
      <c r="CL8" s="68" t="s">
        <v>128</v>
      </c>
      <c r="CM8" s="70">
        <v>13</v>
      </c>
      <c r="CN8" s="70">
        <v>27</v>
      </c>
      <c r="CO8" s="71" t="s">
        <v>128</v>
      </c>
      <c r="CP8" s="71" t="s">
        <v>128</v>
      </c>
      <c r="CQ8" s="71" t="s">
        <v>128</v>
      </c>
      <c r="CR8" s="71" t="s">
        <v>128</v>
      </c>
      <c r="CS8" s="71" t="s">
        <v>128</v>
      </c>
      <c r="CT8" s="71" t="s">
        <v>128</v>
      </c>
      <c r="CU8" s="71" t="s">
        <v>128</v>
      </c>
      <c r="CV8" s="71" t="s">
        <v>128</v>
      </c>
      <c r="CW8" s="71" t="s">
        <v>128</v>
      </c>
      <c r="CX8" s="71" t="s">
        <v>128</v>
      </c>
      <c r="CY8" s="68" t="s">
        <v>128</v>
      </c>
      <c r="CZ8" s="71" t="s">
        <v>128</v>
      </c>
      <c r="DA8" s="71" t="s">
        <v>128</v>
      </c>
      <c r="DB8" s="71" t="s">
        <v>128</v>
      </c>
      <c r="DC8" s="71" t="s">
        <v>128</v>
      </c>
      <c r="DD8" s="71">
        <v>1595.9</v>
      </c>
      <c r="DE8" s="71">
        <v>84.4</v>
      </c>
      <c r="DF8" s="71">
        <v>78.400000000000006</v>
      </c>
      <c r="DG8" s="71">
        <v>70.5</v>
      </c>
      <c r="DH8" s="71">
        <v>59.2</v>
      </c>
      <c r="DI8" s="71">
        <v>62.4</v>
      </c>
      <c r="DJ8" s="68">
        <v>120.3</v>
      </c>
      <c r="DK8" s="71" t="s">
        <v>128</v>
      </c>
      <c r="DL8" s="71" t="s">
        <v>128</v>
      </c>
      <c r="DM8" s="71" t="s">
        <v>128</v>
      </c>
      <c r="DN8" s="71" t="s">
        <v>128</v>
      </c>
      <c r="DO8" s="71">
        <v>280</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137</v>
      </c>
      <c r="C10" s="78" t="s">
        <v>138</v>
      </c>
      <c r="D10" s="78" t="s">
        <v>139</v>
      </c>
      <c r="E10" s="78" t="s">
        <v>140</v>
      </c>
      <c r="F10" s="78" t="s">
        <v>141</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2019-01-23T04:13:42Z</cp:lastPrinted>
  <dcterms:created xsi:type="dcterms:W3CDTF">2018-12-07T10:28:07Z</dcterms:created>
  <dcterms:modified xsi:type="dcterms:W3CDTF">2019-01-23T04:16:20Z</dcterms:modified>
  <cp:category/>
</cp:coreProperties>
</file>