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15_上下水道部\上下水道経営課1\03経理担当\20経営分析比較表\H30年度（H29年度事業）\回答・公表用\案2\"/>
    </mc:Choice>
  </mc:AlternateContent>
  <workbookProtection workbookAlgorithmName="SHA-512" workbookHashValue="sFgzJ/EBt2MxQpUtJqhkyF+WfvRWjChdiMfgoZoHC/A2VwSaHWYIVypCU8DIzydiXEyWM+JCtLxeVGKc33e9kQ==" workbookSaltValue="fFHZcv7LEoemaKBVdcK3k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<sst xmlns="http://schemas.openxmlformats.org/spreadsheetml/2006/main" count="232" uniqueCount="120">
  <si>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</si>
  <si>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</si>
  <si>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</si>
  <si>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</si>
  <si>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</si>
  <si>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</si>
  <si>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</si>
  <si>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</si>
  <si>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</si>
  <si>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</si>
  <si>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</si>
  <si>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</si>
  <si>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</si>
  <si>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</si>
  <si>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</si>
  <si>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</si>
  <si>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</si>
  <si>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</si>
  <si>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</si>
  <si>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</si>
  <si>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</si>
  <si>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</si>
  <si>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</si>
  <si>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</si>
  <si>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</si>
  <si>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</si>
  <si>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</si>
  <si>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</si>
  <si>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</si>
  <si>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</si>
  <si>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</si>
  <si>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</si>
  <si>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</si>
  <si>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</si>
  <si>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</si>
  <si>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</si>
  <si>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</si>
  <si>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</si>
  <si>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</si>
  <si>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</si>
  <si>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</si>
  <si>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</si>
  <si>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</si>
  <si>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</si>
  <si>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</si>
  <si>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</si>
  <si>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</si>
  <si>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</si>
  <si>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</si>
  <si>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</si>
  <si>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</si>
  <si>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</si>
  <si>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</si>
  <si>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</si>
  <si>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</si>
  <si>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</si>
  <si>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</si>
  <si>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</si>
  <si>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</si>
  <si>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</si>
  <si>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</si>
  <si>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</si>
  <si>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</si>
  <si>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</si>
  <si>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</si>
  <si>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</si>
  <si>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</si>
  <si>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</si>
  <si>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</si>
  <si>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</si>
  <si>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</si>
  <si>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</si>
  <si>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</si>
  <si>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</si>
  <si>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</si>
  <si>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</si>
  <si>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</si>
  <si>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</si>
  <si>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</si>
  <si>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</si>
  <si>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</si>
  <si>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</si>
  <si>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</si>
  <si>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</si>
  <si>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</si>
  <si>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</si>
  <si>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</si>
  <si>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</si>
  <si>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</si>
  <si>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</si>
  <si>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</si>
  <si>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</si>
  <si>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</si>
  <si>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</si>
  <si>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</si>
  <si>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</si>
  <si>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</si>
  <si>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</si>
  <si>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</si>
  <si>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</si>
  <si>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</si>
  <si>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</si>
  <si>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</si>
  <si>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</si>
  <si>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</si>
  <si>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戸田市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</si>
  <si>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</si>
  <si>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</si>
  <si>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</si>
  <si>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</si>
  <si>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</si>
  <si>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</si>
  <si>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</si>
  <si>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</si>
  <si>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</si>
  <si>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</si>
  <si>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</si>
  <si>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① 有形固定資産減価償却率
　有形固定資産の減価償却の進捗度や資産の老朽化を示す指標です。年度経過ごとに比率が上昇しているのは、資産の老朽化が進んでいるためです。
　類似団体平均も同様に上昇傾向にあり、水道事業体の多くで資産の老朽化が進んでいることがわかります。
② 管路経年化率
　管路経年化率は、法定耐用年数を超えた管路（水道管）の割合を示す指標です。前年度と比較して、法定耐用年数を超えた管路が少なく、かつ、新たに配水管を布設したことで管路延長が伸びているため、結果として類似団体平均よりも低い比率となりました。
　なお、緊急時には適宜、管路修繕を実施しているため、法定耐用年数を超えたことで直ちに設備が使用不可能になることはありません。
③管路更新率
　管路更新率は、全ての管路延長に対しこの1年間に更新された管路の割合を示す指標です。
　平成29年度では戸田市水道事業中期経営計画に基づき、基幹管路を重点的に更新しました。
　また、上記指標には反映されませんが市役所等の防災拠点や総合病院、福祉施設、避難場所等の重要施設まで確実に水を供給するための重要幹線ルートの優先的な耐震化にも計画的に取り組んでいます。
</t>
    <phoneticPr fontId="4"/>
  </si>
  <si>
    <t xml:space="preserve">① 経常収支比率
　収益的収支の均衡を示す指標です。事業の効率的な運営に努めてきた結果、100％を超えて推移しており収支は黒字を維持しています。
② 累積欠損金比率
　累積欠損金とは、収支の赤字が複数年度にわたり累積したものです。本市の収支は黒字を維持しているため、累積欠損金はありません。
③ 流動比率
　１年以内に支払う債務に対する支払能力を示す指標です。
　本市では、継続して100％以上を維持しており、支払能力に問題はありません。
　なお、類似団体平均と比較して値が低いのは手持資金を長期で資金運用しているためです。
④ 企業債残高対給水収益比率
　水道施設を建設する際の借入金残高の規模と水道料金収入との均衡を示す指標です。平成28年度までの10年間にわたる企業債の借入抑制の結果、類似団体より低い値となっています。
⑤ 料金回収率
　料金と費用の均衡を示す指標です。比率が100％を下回っているのは、給水にかかる費用が料金収入で賄えていないことを示しています。類似団体平均と比較しても低く、課題となっています。
⑥ 給水原価
　１㎥の水を製造するのにいくらかかるかを示す値で水道の製造原価です。
　本市は市域が狭く平坦な地形で、建物も密集しているため、設備をコンパクトかつ効率的に利用できることから、他団体と比較して給水原価が低い傾向です。
　さらに、事業の効率的な運営に努め、類似団体平均と比較しても低い値を維持しています。
⑦ 施設利用率
　水道施設の利用状況を示す指標です。指標が低すぎる場合は過剰施設、遊休状態の可能性があります。類似団体平均値よりも高い値であり、施設規模は適切であると考えられます。
⑧ 有収率
　配水量に対する収益に繋がった水量の割合を示す指標で、比率が高いほど、効率的に水を届けていることになります。類似団体平均値よりも高い数値を維持しています。
</t>
    <rPh sb="317" eb="319">
      <t>ヘイセイ</t>
    </rPh>
    <rPh sb="321" eb="323">
      <t>ネンド</t>
    </rPh>
    <rPh sb="520" eb="522">
      <t>タテモノ</t>
    </rPh>
    <phoneticPr fontId="4"/>
  </si>
  <si>
    <t xml:space="preserve">　現時点で経営の効率性、財務の健全性は概ね確保されているといえます。
　平成29年度は有収水量及び給水収益が増加したものの、今後は工場等の大口需要者の使用水量の減少や節水機器の普及等により、水道料金収入の伸びは見込めない状況の中、施設の更新・耐震化に伴う多額の費用を確保しなければなりません。
　厳しい財政状況を踏まえ、今後も平成26年度に策定した戸田市水道ビジョン2014（改訂版）と戸田市水道事業中期経営計画に基づいて、施設更新や事業経営を計画的かつ効率的に実施していきます。
</t>
    <rPh sb="217" eb="221">
      <t>ジギョウケイエイ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</si>
</sst>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8"/>
      <color theme="1"/>
      <name val="ＭＳ ゴシック"/>
      <family val="3"/>
      <charset val="128"/>
    </font>
    <font>
      <sz val="7.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17" fillId="0" borderId="9"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0.53</c:v>
                </c:pt>
                <c:pt idx="1">
                  <c:v>0.39</c:v>
                </c:pt>
                <c:pt idx="2">
                  <c:v>0.56000000000000005</c:v>
                </c:pt>
                <c:pt idx="3">
                  <c:v>0.61</c:v>
                </c:pt>
                <c:pt idx="4">
                  <c:v>0.33</c:v>
                </c:pt>
              </c:numCache>
            </c:numRef>
          </c:val>
          <c:extLst>
            <c:ext xmlns:c16="http://schemas.microsoft.com/office/drawing/2014/chart" uri="{C3380CC4-5D6E-409C-BE32-E72D297353CC}">
              <c16:uniqueId val="{00000000-BCDB-45B4-8992-A119DF993D6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0.85</c:v>
                </c:pt>
                <c:pt idx="1">
                  <c:v>0.75</c:v>
                </c:pt>
                <c:pt idx="2">
                  <c:v>0.95</c:v>
                </c:pt>
                <c:pt idx="3">
                  <c:v>0.74</c:v>
                </c:pt>
                <c:pt idx="4">
                  <c:v>0.74</c:v>
                </c:pt>
              </c:numCache>
            </c:numRef>
          </c:val>
          <c:smooth val="0"/>
          <c:extLst>
            <c:ext xmlns:c16="http://schemas.microsoft.com/office/drawing/2014/chart" uri="{C3380CC4-5D6E-409C-BE32-E72D297353CC}">
              <c16:uniqueId val="{00000001-BCDB-45B4-8992-A119DF993D6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113.62</c:v>
                </c:pt>
                <c:pt idx="1">
                  <c:v>113.23</c:v>
                </c:pt>
                <c:pt idx="2">
                  <c:v>111.73</c:v>
                </c:pt>
                <c:pt idx="3">
                  <c:v>108.08</c:v>
                </c:pt>
                <c:pt idx="4">
                  <c:v>109.13</c:v>
                </c:pt>
              </c:numCache>
            </c:numRef>
          </c:val>
          <c:extLst>
            <c:ext xmlns:c16="http://schemas.microsoft.com/office/drawing/2014/chart" uri="{C3380CC4-5D6E-409C-BE32-E72D297353CC}">
              <c16:uniqueId val="{00000000-1E9C-4256-B18C-58B944B35C5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108.44</c:v>
                </c:pt>
                <c:pt idx="1">
                  <c:v>113.11</c:v>
                </c:pt>
                <c:pt idx="2">
                  <c:v>114</c:v>
                </c:pt>
                <c:pt idx="3">
                  <c:v>114</c:v>
                </c:pt>
                <c:pt idx="4">
                  <c:v>113.68</c:v>
                </c:pt>
              </c:numCache>
            </c:numRef>
          </c:val>
          <c:smooth val="0"/>
          <c:extLst>
            <c:ext xmlns:c16="http://schemas.microsoft.com/office/drawing/2014/chart" uri="{C3380CC4-5D6E-409C-BE32-E72D297353CC}">
              <c16:uniqueId val="{00000001-1E9C-4256-B18C-58B944B35C5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40.049999999999997</c:v>
                </c:pt>
                <c:pt idx="1">
                  <c:v>42.04</c:v>
                </c:pt>
                <c:pt idx="2">
                  <c:v>43.24</c:v>
                </c:pt>
                <c:pt idx="3">
                  <c:v>44.62</c:v>
                </c:pt>
                <c:pt idx="4">
                  <c:v>46.15</c:v>
                </c:pt>
              </c:numCache>
            </c:numRef>
          </c:val>
          <c:extLst>
            <c:ext xmlns:c16="http://schemas.microsoft.com/office/drawing/2014/chart" uri="{C3380CC4-5D6E-409C-BE32-E72D297353CC}">
              <c16:uniqueId val="{00000000-A328-4AF4-B7A0-1D689BE3410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41.12</c:v>
                </c:pt>
                <c:pt idx="1">
                  <c:v>44.91</c:v>
                </c:pt>
                <c:pt idx="2">
                  <c:v>45.89</c:v>
                </c:pt>
                <c:pt idx="3">
                  <c:v>46.58</c:v>
                </c:pt>
                <c:pt idx="4">
                  <c:v>46.99</c:v>
                </c:pt>
              </c:numCache>
            </c:numRef>
          </c:val>
          <c:smooth val="0"/>
          <c:extLst>
            <c:ext xmlns:c16="http://schemas.microsoft.com/office/drawing/2014/chart" uri="{C3380CC4-5D6E-409C-BE32-E72D297353CC}">
              <c16:uniqueId val="{00000001-A328-4AF4-B7A0-1D689BE3410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10.26</c:v>
                </c:pt>
                <c:pt idx="1">
                  <c:v>10.25</c:v>
                </c:pt>
                <c:pt idx="2">
                  <c:v>14.36</c:v>
                </c:pt>
                <c:pt idx="3">
                  <c:v>13.83</c:v>
                </c:pt>
                <c:pt idx="4">
                  <c:v>13.39</c:v>
                </c:pt>
              </c:numCache>
            </c:numRef>
          </c:val>
          <c:extLst>
            <c:ext xmlns:c16="http://schemas.microsoft.com/office/drawing/2014/chart" uri="{C3380CC4-5D6E-409C-BE32-E72D297353CC}">
              <c16:uniqueId val="{00000000-B7C8-43CD-A5C3-957BE5B7CAF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10.9</c:v>
                </c:pt>
                <c:pt idx="1">
                  <c:v>12.03</c:v>
                </c:pt>
                <c:pt idx="2">
                  <c:v>13.14</c:v>
                </c:pt>
                <c:pt idx="3">
                  <c:v>14.45</c:v>
                </c:pt>
                <c:pt idx="4">
                  <c:v>15.83</c:v>
                </c:pt>
              </c:numCache>
            </c:numRef>
          </c:val>
          <c:smooth val="0"/>
          <c:extLst>
            <c:ext xmlns:c16="http://schemas.microsoft.com/office/drawing/2014/chart" uri="{C3380CC4-5D6E-409C-BE32-E72D297353CC}">
              <c16:uniqueId val="{00000001-B7C8-43CD-A5C3-957BE5B7CAF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1F6-47C0-9CC0-D656C168E1D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0.81</c:v>
                </c:pt>
                <c:pt idx="1">
                  <c:v>0</c:v>
                </c:pt>
                <c:pt idx="2" formatCode="#,##0.00;&quot;△&quot;#,##0.00;&quot;-&quot;">
                  <c:v>0.03</c:v>
                </c:pt>
                <c:pt idx="3" formatCode="#,##0.00;&quot;△&quot;#,##0.00;&quot;-&quot;">
                  <c:v>0.23</c:v>
                </c:pt>
                <c:pt idx="4" formatCode="#,##0.00;&quot;△&quot;#,##0.00;&quot;-&quot;">
                  <c:v>0.03</c:v>
                </c:pt>
              </c:numCache>
            </c:numRef>
          </c:val>
          <c:smooth val="0"/>
          <c:extLst>
            <c:ext xmlns:c16="http://schemas.microsoft.com/office/drawing/2014/chart" uri="{C3380CC4-5D6E-409C-BE32-E72D297353CC}">
              <c16:uniqueId val="{00000001-81F6-47C0-9CC0-D656C168E1D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662.85</c:v>
                </c:pt>
                <c:pt idx="1">
                  <c:v>220.54</c:v>
                </c:pt>
                <c:pt idx="2">
                  <c:v>151.6</c:v>
                </c:pt>
                <c:pt idx="3">
                  <c:v>206.31</c:v>
                </c:pt>
                <c:pt idx="4">
                  <c:v>154.72999999999999</c:v>
                </c:pt>
              </c:numCache>
            </c:numRef>
          </c:val>
          <c:extLst>
            <c:ext xmlns:c16="http://schemas.microsoft.com/office/drawing/2014/chart" uri="{C3380CC4-5D6E-409C-BE32-E72D297353CC}">
              <c16:uniqueId val="{00000000-55B6-4324-B52B-65485C5D224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648.09</c:v>
                </c:pt>
                <c:pt idx="1">
                  <c:v>344.19</c:v>
                </c:pt>
                <c:pt idx="2">
                  <c:v>352.05</c:v>
                </c:pt>
                <c:pt idx="3">
                  <c:v>349.04</c:v>
                </c:pt>
                <c:pt idx="4">
                  <c:v>337.49</c:v>
                </c:pt>
              </c:numCache>
            </c:numRef>
          </c:val>
          <c:smooth val="0"/>
          <c:extLst>
            <c:ext xmlns:c16="http://schemas.microsoft.com/office/drawing/2014/chart" uri="{C3380CC4-5D6E-409C-BE32-E72D297353CC}">
              <c16:uniqueId val="{00000001-55B6-4324-B52B-65485C5D224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275.33999999999997</c:v>
                </c:pt>
                <c:pt idx="1">
                  <c:v>257.58999999999997</c:v>
                </c:pt>
                <c:pt idx="2">
                  <c:v>239.01</c:v>
                </c:pt>
                <c:pt idx="3">
                  <c:v>219.12</c:v>
                </c:pt>
                <c:pt idx="4">
                  <c:v>200.9</c:v>
                </c:pt>
              </c:numCache>
            </c:numRef>
          </c:val>
          <c:extLst>
            <c:ext xmlns:c16="http://schemas.microsoft.com/office/drawing/2014/chart" uri="{C3380CC4-5D6E-409C-BE32-E72D297353CC}">
              <c16:uniqueId val="{00000000-DEB3-4B5E-A4F1-8201CB39428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253.86</c:v>
                </c:pt>
                <c:pt idx="1">
                  <c:v>252.09</c:v>
                </c:pt>
                <c:pt idx="2">
                  <c:v>250.76</c:v>
                </c:pt>
                <c:pt idx="3">
                  <c:v>254.54</c:v>
                </c:pt>
                <c:pt idx="4">
                  <c:v>265.92</c:v>
                </c:pt>
              </c:numCache>
            </c:numRef>
          </c:val>
          <c:smooth val="0"/>
          <c:extLst>
            <c:ext xmlns:c16="http://schemas.microsoft.com/office/drawing/2014/chart" uri="{C3380CC4-5D6E-409C-BE32-E72D297353CC}">
              <c16:uniqueId val="{00000001-DEB3-4B5E-A4F1-8201CB39428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93.33</c:v>
                </c:pt>
                <c:pt idx="1">
                  <c:v>97.06</c:v>
                </c:pt>
                <c:pt idx="2">
                  <c:v>94.52</c:v>
                </c:pt>
                <c:pt idx="3">
                  <c:v>94.54</c:v>
                </c:pt>
                <c:pt idx="4">
                  <c:v>95.95</c:v>
                </c:pt>
              </c:numCache>
            </c:numRef>
          </c:val>
          <c:extLst>
            <c:ext xmlns:c16="http://schemas.microsoft.com/office/drawing/2014/chart" uri="{C3380CC4-5D6E-409C-BE32-E72D297353CC}">
              <c16:uniqueId val="{00000000-7A28-431D-843C-132C0469067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100.07</c:v>
                </c:pt>
                <c:pt idx="1">
                  <c:v>106.22</c:v>
                </c:pt>
                <c:pt idx="2">
                  <c:v>106.69</c:v>
                </c:pt>
                <c:pt idx="3">
                  <c:v>106.52</c:v>
                </c:pt>
                <c:pt idx="4">
                  <c:v>105.86</c:v>
                </c:pt>
              </c:numCache>
            </c:numRef>
          </c:val>
          <c:smooth val="0"/>
          <c:extLst>
            <c:ext xmlns:c16="http://schemas.microsoft.com/office/drawing/2014/chart" uri="{C3380CC4-5D6E-409C-BE32-E72D297353CC}">
              <c16:uniqueId val="{00000001-7A28-431D-843C-132C0469067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146.05000000000001</c:v>
                </c:pt>
                <c:pt idx="1">
                  <c:v>140.37</c:v>
                </c:pt>
                <c:pt idx="2">
                  <c:v>143.09</c:v>
                </c:pt>
                <c:pt idx="3">
                  <c:v>142.33000000000001</c:v>
                </c:pt>
                <c:pt idx="4">
                  <c:v>140.54</c:v>
                </c:pt>
              </c:numCache>
            </c:numRef>
          </c:val>
          <c:extLst>
            <c:ext xmlns:c16="http://schemas.microsoft.com/office/drawing/2014/chart" uri="{C3380CC4-5D6E-409C-BE32-E72D297353CC}">
              <c16:uniqueId val="{00000000-38DD-42EA-82F0-33598180AC7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164.93</c:v>
                </c:pt>
                <c:pt idx="1">
                  <c:v>155.22999999999999</c:v>
                </c:pt>
                <c:pt idx="2">
                  <c:v>154.91999999999999</c:v>
                </c:pt>
                <c:pt idx="3">
                  <c:v>155.80000000000001</c:v>
                </c:pt>
                <c:pt idx="4">
                  <c:v>158.58000000000001</c:v>
                </c:pt>
              </c:numCache>
            </c:numRef>
          </c:val>
          <c:smooth val="0"/>
          <c:extLst>
            <c:ext xmlns:c16="http://schemas.microsoft.com/office/drawing/2014/chart" uri="{C3380CC4-5D6E-409C-BE32-E72D297353CC}">
              <c16:uniqueId val="{00000001-38DD-42EA-82F0-33598180AC7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68.09</c:v>
                </c:pt>
                <c:pt idx="1">
                  <c:v>69.14</c:v>
                </c:pt>
                <c:pt idx="2">
                  <c:v>68.83</c:v>
                </c:pt>
                <c:pt idx="3">
                  <c:v>69.91</c:v>
                </c:pt>
                <c:pt idx="4">
                  <c:v>69.94</c:v>
                </c:pt>
              </c:numCache>
            </c:numRef>
          </c:val>
          <c:extLst>
            <c:ext xmlns:c16="http://schemas.microsoft.com/office/drawing/2014/chart" uri="{C3380CC4-5D6E-409C-BE32-E72D297353CC}">
              <c16:uniqueId val="{00000000-CDD1-4339-A3B5-9E63D5345A6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62.45</c:v>
                </c:pt>
                <c:pt idx="1">
                  <c:v>62.12</c:v>
                </c:pt>
                <c:pt idx="2">
                  <c:v>62.26</c:v>
                </c:pt>
                <c:pt idx="3">
                  <c:v>62.1</c:v>
                </c:pt>
                <c:pt idx="4">
                  <c:v>62.38</c:v>
                </c:pt>
              </c:numCache>
            </c:numRef>
          </c:val>
          <c:smooth val="0"/>
          <c:extLst>
            <c:ext xmlns:c16="http://schemas.microsoft.com/office/drawing/2014/chart" uri="{C3380CC4-5D6E-409C-BE32-E72D297353CC}">
              <c16:uniqueId val="{00000001-CDD1-4339-A3B5-9E63D5345A6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93.95</c:v>
                </c:pt>
                <c:pt idx="1">
                  <c:v>92.29</c:v>
                </c:pt>
                <c:pt idx="2">
                  <c:v>92.9</c:v>
                </c:pt>
                <c:pt idx="3">
                  <c:v>92.08</c:v>
                </c:pt>
                <c:pt idx="4">
                  <c:v>93.55</c:v>
                </c:pt>
              </c:numCache>
            </c:numRef>
          </c:val>
          <c:extLst>
            <c:ext xmlns:c16="http://schemas.microsoft.com/office/drawing/2014/chart" uri="{C3380CC4-5D6E-409C-BE32-E72D297353CC}">
              <c16:uniqueId val="{00000000-A563-4838-98ED-7D33C957E22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89.76</c:v>
                </c:pt>
                <c:pt idx="1">
                  <c:v>89.45</c:v>
                </c:pt>
                <c:pt idx="2">
                  <c:v>89.5</c:v>
                </c:pt>
                <c:pt idx="3">
                  <c:v>89.52</c:v>
                </c:pt>
                <c:pt idx="4">
                  <c:v>89.17</c:v>
                </c:pt>
              </c:numCache>
            </c:numRef>
          </c:val>
          <c:smooth val="0"/>
          <c:extLst>
            <c:ext xmlns:c16="http://schemas.microsoft.com/office/drawing/2014/chart" uri="{C3380CC4-5D6E-409C-BE32-E72D297353CC}">
              <c16:uniqueId val="{00000001-A563-4838-98ED-7D33C957E22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R64" zoomScale="110" zoomScaleNormal="110" workbookViewId="0">
      <selection activeCell="CF73" sqref="CF7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6" t="s">
        <v>0</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row>
    <row r="3" spans="1:78" ht="9.75" customHeight="1" x14ac:dyDescent="0.15">
      <c r="A3" s="2"/>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row>
    <row r="4" spans="1:78" ht="9.75" customHeight="1" x14ac:dyDescent="0.15">
      <c r="A4" s="2"/>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7" t="str">
        <f>データ!H6</f>
        <v>埼玉県　戸田市</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8"/>
      <c r="AE6" s="88"/>
      <c r="AF6" s="88"/>
      <c r="AG6" s="88"/>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8" t="s">
        <v>1</v>
      </c>
      <c r="C7" s="79"/>
      <c r="D7" s="79"/>
      <c r="E7" s="79"/>
      <c r="F7" s="79"/>
      <c r="G7" s="79"/>
      <c r="H7" s="79"/>
      <c r="I7" s="78" t="s">
        <v>2</v>
      </c>
      <c r="J7" s="79"/>
      <c r="K7" s="79"/>
      <c r="L7" s="79"/>
      <c r="M7" s="79"/>
      <c r="N7" s="79"/>
      <c r="O7" s="80"/>
      <c r="P7" s="81" t="s">
        <v>3</v>
      </c>
      <c r="Q7" s="81"/>
      <c r="R7" s="81"/>
      <c r="S7" s="81"/>
      <c r="T7" s="81"/>
      <c r="U7" s="81"/>
      <c r="V7" s="81"/>
      <c r="W7" s="81" t="s">
        <v>4</v>
      </c>
      <c r="X7" s="81"/>
      <c r="Y7" s="81"/>
      <c r="Z7" s="81"/>
      <c r="AA7" s="81"/>
      <c r="AB7" s="81"/>
      <c r="AC7" s="81"/>
      <c r="AD7" s="81" t="s">
        <v>5</v>
      </c>
      <c r="AE7" s="81"/>
      <c r="AF7" s="81"/>
      <c r="AG7" s="81"/>
      <c r="AH7" s="81"/>
      <c r="AI7" s="81"/>
      <c r="AJ7" s="81"/>
      <c r="AK7" s="4"/>
      <c r="AL7" s="81" t="s">
        <v>6</v>
      </c>
      <c r="AM7" s="81"/>
      <c r="AN7" s="81"/>
      <c r="AO7" s="81"/>
      <c r="AP7" s="81"/>
      <c r="AQ7" s="81"/>
      <c r="AR7" s="81"/>
      <c r="AS7" s="81"/>
      <c r="AT7" s="78" t="s">
        <v>7</v>
      </c>
      <c r="AU7" s="79"/>
      <c r="AV7" s="79"/>
      <c r="AW7" s="79"/>
      <c r="AX7" s="79"/>
      <c r="AY7" s="79"/>
      <c r="AZ7" s="79"/>
      <c r="BA7" s="79"/>
      <c r="BB7" s="81" t="s">
        <v>8</v>
      </c>
      <c r="BC7" s="81"/>
      <c r="BD7" s="81"/>
      <c r="BE7" s="81"/>
      <c r="BF7" s="81"/>
      <c r="BG7" s="81"/>
      <c r="BH7" s="81"/>
      <c r="BI7" s="81"/>
      <c r="BJ7" s="3"/>
      <c r="BK7" s="3"/>
      <c r="BL7" s="5" t="s">
        <v>9</v>
      </c>
      <c r="BM7" s="6"/>
      <c r="BN7" s="6"/>
      <c r="BO7" s="6"/>
      <c r="BP7" s="6"/>
      <c r="BQ7" s="6"/>
      <c r="BR7" s="6"/>
      <c r="BS7" s="6"/>
      <c r="BT7" s="6"/>
      <c r="BU7" s="6"/>
      <c r="BV7" s="6"/>
      <c r="BW7" s="6"/>
      <c r="BX7" s="6"/>
      <c r="BY7" s="7"/>
    </row>
    <row r="8" spans="1:78" ht="18.75" customHeight="1" x14ac:dyDescent="0.15">
      <c r="A8" s="2"/>
      <c r="B8" s="82" t="str">
        <f>データ!$I$6</f>
        <v>法適用</v>
      </c>
      <c r="C8" s="83"/>
      <c r="D8" s="83"/>
      <c r="E8" s="83"/>
      <c r="F8" s="83"/>
      <c r="G8" s="83"/>
      <c r="H8" s="83"/>
      <c r="I8" s="82" t="str">
        <f>データ!$J$6</f>
        <v>水道事業</v>
      </c>
      <c r="J8" s="83"/>
      <c r="K8" s="83"/>
      <c r="L8" s="83"/>
      <c r="M8" s="83"/>
      <c r="N8" s="83"/>
      <c r="O8" s="84"/>
      <c r="P8" s="85" t="str">
        <f>データ!$K$6</f>
        <v>末端給水事業</v>
      </c>
      <c r="Q8" s="85"/>
      <c r="R8" s="85"/>
      <c r="S8" s="85"/>
      <c r="T8" s="85"/>
      <c r="U8" s="85"/>
      <c r="V8" s="85"/>
      <c r="W8" s="85" t="str">
        <f>データ!$L$6</f>
        <v>A3</v>
      </c>
      <c r="X8" s="85"/>
      <c r="Y8" s="85"/>
      <c r="Z8" s="85"/>
      <c r="AA8" s="85"/>
      <c r="AB8" s="85"/>
      <c r="AC8" s="85"/>
      <c r="AD8" s="85" t="str">
        <f>データ!$M$6</f>
        <v>非設置</v>
      </c>
      <c r="AE8" s="85"/>
      <c r="AF8" s="85"/>
      <c r="AG8" s="85"/>
      <c r="AH8" s="85"/>
      <c r="AI8" s="85"/>
      <c r="AJ8" s="85"/>
      <c r="AK8" s="4"/>
      <c r="AL8" s="73">
        <f>データ!$R$6</f>
        <v>138738</v>
      </c>
      <c r="AM8" s="73"/>
      <c r="AN8" s="73"/>
      <c r="AO8" s="73"/>
      <c r="AP8" s="73"/>
      <c r="AQ8" s="73"/>
      <c r="AR8" s="73"/>
      <c r="AS8" s="73"/>
      <c r="AT8" s="69">
        <f>データ!$S$6</f>
        <v>18.190000000000001</v>
      </c>
      <c r="AU8" s="70"/>
      <c r="AV8" s="70"/>
      <c r="AW8" s="70"/>
      <c r="AX8" s="70"/>
      <c r="AY8" s="70"/>
      <c r="AZ8" s="70"/>
      <c r="BA8" s="70"/>
      <c r="BB8" s="72">
        <f>データ!$T$6</f>
        <v>7627.16</v>
      </c>
      <c r="BC8" s="72"/>
      <c r="BD8" s="72"/>
      <c r="BE8" s="72"/>
      <c r="BF8" s="72"/>
      <c r="BG8" s="72"/>
      <c r="BH8" s="72"/>
      <c r="BI8" s="72"/>
      <c r="BJ8" s="3"/>
      <c r="BK8" s="3"/>
      <c r="BL8" s="76" t="s">
        <v>10</v>
      </c>
      <c r="BM8" s="77"/>
      <c r="BN8" s="8" t="s">
        <v>11</v>
      </c>
      <c r="BO8" s="9"/>
      <c r="BP8" s="9"/>
      <c r="BQ8" s="9"/>
      <c r="BR8" s="9"/>
      <c r="BS8" s="9"/>
      <c r="BT8" s="9"/>
      <c r="BU8" s="9"/>
      <c r="BV8" s="9"/>
      <c r="BW8" s="9"/>
      <c r="BX8" s="9"/>
      <c r="BY8" s="10"/>
    </row>
    <row r="9" spans="1:78" ht="18.75" customHeight="1" x14ac:dyDescent="0.15">
      <c r="A9" s="2"/>
      <c r="B9" s="78" t="s">
        <v>12</v>
      </c>
      <c r="C9" s="79"/>
      <c r="D9" s="79"/>
      <c r="E9" s="79"/>
      <c r="F9" s="79"/>
      <c r="G9" s="79"/>
      <c r="H9" s="79"/>
      <c r="I9" s="78" t="s">
        <v>13</v>
      </c>
      <c r="J9" s="79"/>
      <c r="K9" s="79"/>
      <c r="L9" s="79"/>
      <c r="M9" s="79"/>
      <c r="N9" s="79"/>
      <c r="O9" s="80"/>
      <c r="P9" s="81" t="s">
        <v>14</v>
      </c>
      <c r="Q9" s="81"/>
      <c r="R9" s="81"/>
      <c r="S9" s="81"/>
      <c r="T9" s="81"/>
      <c r="U9" s="81"/>
      <c r="V9" s="81"/>
      <c r="W9" s="81" t="s">
        <v>15</v>
      </c>
      <c r="X9" s="81"/>
      <c r="Y9" s="81"/>
      <c r="Z9" s="81"/>
      <c r="AA9" s="81"/>
      <c r="AB9" s="81"/>
      <c r="AC9" s="81"/>
      <c r="AD9" s="2"/>
      <c r="AE9" s="2"/>
      <c r="AF9" s="2"/>
      <c r="AG9" s="2"/>
      <c r="AH9" s="4"/>
      <c r="AI9" s="4"/>
      <c r="AJ9" s="4"/>
      <c r="AK9" s="4"/>
      <c r="AL9" s="81" t="s">
        <v>16</v>
      </c>
      <c r="AM9" s="81"/>
      <c r="AN9" s="81"/>
      <c r="AO9" s="81"/>
      <c r="AP9" s="81"/>
      <c r="AQ9" s="81"/>
      <c r="AR9" s="81"/>
      <c r="AS9" s="81"/>
      <c r="AT9" s="78" t="s">
        <v>17</v>
      </c>
      <c r="AU9" s="79"/>
      <c r="AV9" s="79"/>
      <c r="AW9" s="79"/>
      <c r="AX9" s="79"/>
      <c r="AY9" s="79"/>
      <c r="AZ9" s="79"/>
      <c r="BA9" s="79"/>
      <c r="BB9" s="81" t="s">
        <v>18</v>
      </c>
      <c r="BC9" s="81"/>
      <c r="BD9" s="81"/>
      <c r="BE9" s="81"/>
      <c r="BF9" s="81"/>
      <c r="BG9" s="81"/>
      <c r="BH9" s="81"/>
      <c r="BI9" s="81"/>
      <c r="BJ9" s="3"/>
      <c r="BK9" s="3"/>
      <c r="BL9" s="67" t="s">
        <v>19</v>
      </c>
      <c r="BM9" s="68"/>
      <c r="BN9" s="11" t="s">
        <v>20</v>
      </c>
      <c r="BO9" s="12"/>
      <c r="BP9" s="12"/>
      <c r="BQ9" s="12"/>
      <c r="BR9" s="12"/>
      <c r="BS9" s="12"/>
      <c r="BT9" s="12"/>
      <c r="BU9" s="12"/>
      <c r="BV9" s="12"/>
      <c r="BW9" s="12"/>
      <c r="BX9" s="12"/>
      <c r="BY9" s="13"/>
    </row>
    <row r="10" spans="1:78" ht="18.75" customHeight="1" x14ac:dyDescent="0.15">
      <c r="A10" s="2"/>
      <c r="B10" s="69" t="str">
        <f>データ!$N$6</f>
        <v>-</v>
      </c>
      <c r="C10" s="70"/>
      <c r="D10" s="70"/>
      <c r="E10" s="70"/>
      <c r="F10" s="70"/>
      <c r="G10" s="70"/>
      <c r="H10" s="70"/>
      <c r="I10" s="69">
        <f>データ!$O$6</f>
        <v>75.83</v>
      </c>
      <c r="J10" s="70"/>
      <c r="K10" s="70"/>
      <c r="L10" s="70"/>
      <c r="M10" s="70"/>
      <c r="N10" s="70"/>
      <c r="O10" s="71"/>
      <c r="P10" s="72">
        <f>データ!$P$6</f>
        <v>100</v>
      </c>
      <c r="Q10" s="72"/>
      <c r="R10" s="72"/>
      <c r="S10" s="72"/>
      <c r="T10" s="72"/>
      <c r="U10" s="72"/>
      <c r="V10" s="72"/>
      <c r="W10" s="73">
        <f>データ!$Q$6</f>
        <v>1717</v>
      </c>
      <c r="X10" s="73"/>
      <c r="Y10" s="73"/>
      <c r="Z10" s="73"/>
      <c r="AA10" s="73"/>
      <c r="AB10" s="73"/>
      <c r="AC10" s="73"/>
      <c r="AD10" s="2"/>
      <c r="AE10" s="2"/>
      <c r="AF10" s="2"/>
      <c r="AG10" s="2"/>
      <c r="AH10" s="4"/>
      <c r="AI10" s="4"/>
      <c r="AJ10" s="4"/>
      <c r="AK10" s="4"/>
      <c r="AL10" s="73">
        <f>データ!$U$6</f>
        <v>138960</v>
      </c>
      <c r="AM10" s="73"/>
      <c r="AN10" s="73"/>
      <c r="AO10" s="73"/>
      <c r="AP10" s="73"/>
      <c r="AQ10" s="73"/>
      <c r="AR10" s="73"/>
      <c r="AS10" s="73"/>
      <c r="AT10" s="69">
        <f>データ!$V$6</f>
        <v>18.190000000000001</v>
      </c>
      <c r="AU10" s="70"/>
      <c r="AV10" s="70"/>
      <c r="AW10" s="70"/>
      <c r="AX10" s="70"/>
      <c r="AY10" s="70"/>
      <c r="AZ10" s="70"/>
      <c r="BA10" s="70"/>
      <c r="BB10" s="72">
        <f>データ!$W$6</f>
        <v>7639.36</v>
      </c>
      <c r="BC10" s="72"/>
      <c r="BD10" s="72"/>
      <c r="BE10" s="72"/>
      <c r="BF10" s="72"/>
      <c r="BG10" s="72"/>
      <c r="BH10" s="72"/>
      <c r="BI10" s="72"/>
      <c r="BJ10" s="2"/>
      <c r="BK10" s="2"/>
      <c r="BL10" s="74" t="s">
        <v>21</v>
      </c>
      <c r="BM10" s="7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23</v>
      </c>
      <c r="BM11" s="62"/>
      <c r="BN11" s="62"/>
      <c r="BO11" s="62"/>
      <c r="BP11" s="62"/>
      <c r="BQ11" s="62"/>
      <c r="BR11" s="62"/>
      <c r="BS11" s="62"/>
      <c r="BT11" s="62"/>
      <c r="BU11" s="62"/>
      <c r="BV11" s="62"/>
      <c r="BW11" s="62"/>
      <c r="BX11" s="62"/>
      <c r="BY11" s="62"/>
      <c r="BZ11" s="6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15">
      <c r="A14" s="2"/>
      <c r="B14" s="64" t="s">
        <v>24</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118</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6" t="s">
        <v>117</v>
      </c>
      <c r="BM47" s="57"/>
      <c r="BN47" s="57"/>
      <c r="BO47" s="57"/>
      <c r="BP47" s="57"/>
      <c r="BQ47" s="57"/>
      <c r="BR47" s="57"/>
      <c r="BS47" s="57"/>
      <c r="BT47" s="57"/>
      <c r="BU47" s="57"/>
      <c r="BV47" s="57"/>
      <c r="BW47" s="57"/>
      <c r="BX47" s="57"/>
      <c r="BY47" s="57"/>
      <c r="BZ47" s="58"/>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6"/>
      <c r="BM48" s="57"/>
      <c r="BN48" s="57"/>
      <c r="BO48" s="57"/>
      <c r="BP48" s="57"/>
      <c r="BQ48" s="57"/>
      <c r="BR48" s="57"/>
      <c r="BS48" s="57"/>
      <c r="BT48" s="57"/>
      <c r="BU48" s="57"/>
      <c r="BV48" s="57"/>
      <c r="BW48" s="57"/>
      <c r="BX48" s="57"/>
      <c r="BY48" s="57"/>
      <c r="BZ48" s="58"/>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6"/>
      <c r="BM49" s="57"/>
      <c r="BN49" s="57"/>
      <c r="BO49" s="57"/>
      <c r="BP49" s="57"/>
      <c r="BQ49" s="57"/>
      <c r="BR49" s="57"/>
      <c r="BS49" s="57"/>
      <c r="BT49" s="57"/>
      <c r="BU49" s="57"/>
      <c r="BV49" s="57"/>
      <c r="BW49" s="57"/>
      <c r="BX49" s="57"/>
      <c r="BY49" s="57"/>
      <c r="BZ49" s="58"/>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6"/>
      <c r="BM50" s="57"/>
      <c r="BN50" s="57"/>
      <c r="BO50" s="57"/>
      <c r="BP50" s="57"/>
      <c r="BQ50" s="57"/>
      <c r="BR50" s="57"/>
      <c r="BS50" s="57"/>
      <c r="BT50" s="57"/>
      <c r="BU50" s="57"/>
      <c r="BV50" s="57"/>
      <c r="BW50" s="57"/>
      <c r="BX50" s="57"/>
      <c r="BY50" s="57"/>
      <c r="BZ50" s="58"/>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6"/>
      <c r="BM51" s="57"/>
      <c r="BN51" s="57"/>
      <c r="BO51" s="57"/>
      <c r="BP51" s="57"/>
      <c r="BQ51" s="57"/>
      <c r="BR51" s="57"/>
      <c r="BS51" s="57"/>
      <c r="BT51" s="57"/>
      <c r="BU51" s="57"/>
      <c r="BV51" s="57"/>
      <c r="BW51" s="57"/>
      <c r="BX51" s="57"/>
      <c r="BY51" s="57"/>
      <c r="BZ51" s="58"/>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6"/>
      <c r="BM52" s="57"/>
      <c r="BN52" s="57"/>
      <c r="BO52" s="57"/>
      <c r="BP52" s="57"/>
      <c r="BQ52" s="57"/>
      <c r="BR52" s="57"/>
      <c r="BS52" s="57"/>
      <c r="BT52" s="57"/>
      <c r="BU52" s="57"/>
      <c r="BV52" s="57"/>
      <c r="BW52" s="57"/>
      <c r="BX52" s="57"/>
      <c r="BY52" s="57"/>
      <c r="BZ52" s="58"/>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6"/>
      <c r="BM53" s="57"/>
      <c r="BN53" s="57"/>
      <c r="BO53" s="57"/>
      <c r="BP53" s="57"/>
      <c r="BQ53" s="57"/>
      <c r="BR53" s="57"/>
      <c r="BS53" s="57"/>
      <c r="BT53" s="57"/>
      <c r="BU53" s="57"/>
      <c r="BV53" s="57"/>
      <c r="BW53" s="57"/>
      <c r="BX53" s="57"/>
      <c r="BY53" s="57"/>
      <c r="BZ53" s="58"/>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6"/>
      <c r="BM54" s="57"/>
      <c r="BN54" s="57"/>
      <c r="BO54" s="57"/>
      <c r="BP54" s="57"/>
      <c r="BQ54" s="57"/>
      <c r="BR54" s="57"/>
      <c r="BS54" s="57"/>
      <c r="BT54" s="57"/>
      <c r="BU54" s="57"/>
      <c r="BV54" s="57"/>
      <c r="BW54" s="57"/>
      <c r="BX54" s="57"/>
      <c r="BY54" s="57"/>
      <c r="BZ54" s="58"/>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6"/>
      <c r="BM55" s="57"/>
      <c r="BN55" s="57"/>
      <c r="BO55" s="57"/>
      <c r="BP55" s="57"/>
      <c r="BQ55" s="57"/>
      <c r="BR55" s="57"/>
      <c r="BS55" s="57"/>
      <c r="BT55" s="57"/>
      <c r="BU55" s="57"/>
      <c r="BV55" s="57"/>
      <c r="BW55" s="57"/>
      <c r="BX55" s="57"/>
      <c r="BY55" s="57"/>
      <c r="BZ55" s="58"/>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56"/>
      <c r="BM56" s="57"/>
      <c r="BN56" s="57"/>
      <c r="BO56" s="57"/>
      <c r="BP56" s="57"/>
      <c r="BQ56" s="57"/>
      <c r="BR56" s="57"/>
      <c r="BS56" s="57"/>
      <c r="BT56" s="57"/>
      <c r="BU56" s="57"/>
      <c r="BV56" s="57"/>
      <c r="BW56" s="57"/>
      <c r="BX56" s="57"/>
      <c r="BY56" s="57"/>
      <c r="BZ56" s="58"/>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56"/>
      <c r="BM57" s="57"/>
      <c r="BN57" s="57"/>
      <c r="BO57" s="57"/>
      <c r="BP57" s="57"/>
      <c r="BQ57" s="57"/>
      <c r="BR57" s="57"/>
      <c r="BS57" s="57"/>
      <c r="BT57" s="57"/>
      <c r="BU57" s="57"/>
      <c r="BV57" s="57"/>
      <c r="BW57" s="57"/>
      <c r="BX57" s="57"/>
      <c r="BY57" s="57"/>
      <c r="BZ57" s="58"/>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6"/>
      <c r="BM58" s="57"/>
      <c r="BN58" s="57"/>
      <c r="BO58" s="57"/>
      <c r="BP58" s="57"/>
      <c r="BQ58" s="57"/>
      <c r="BR58" s="57"/>
      <c r="BS58" s="57"/>
      <c r="BT58" s="57"/>
      <c r="BU58" s="57"/>
      <c r="BV58" s="57"/>
      <c r="BW58" s="57"/>
      <c r="BX58" s="57"/>
      <c r="BY58" s="57"/>
      <c r="BZ58" s="5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6"/>
      <c r="BM59" s="57"/>
      <c r="BN59" s="57"/>
      <c r="BO59" s="57"/>
      <c r="BP59" s="57"/>
      <c r="BQ59" s="57"/>
      <c r="BR59" s="57"/>
      <c r="BS59" s="57"/>
      <c r="BT59" s="57"/>
      <c r="BU59" s="57"/>
      <c r="BV59" s="57"/>
      <c r="BW59" s="57"/>
      <c r="BX59" s="57"/>
      <c r="BY59" s="57"/>
      <c r="BZ59" s="58"/>
    </row>
    <row r="60" spans="1:78" ht="13.5" customHeight="1" x14ac:dyDescent="0.15">
      <c r="A60" s="2"/>
      <c r="B60" s="59" t="s">
        <v>35</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6"/>
      <c r="BM60" s="57"/>
      <c r="BN60" s="57"/>
      <c r="BO60" s="57"/>
      <c r="BP60" s="57"/>
      <c r="BQ60" s="57"/>
      <c r="BR60" s="57"/>
      <c r="BS60" s="57"/>
      <c r="BT60" s="57"/>
      <c r="BU60" s="57"/>
      <c r="BV60" s="57"/>
      <c r="BW60" s="57"/>
      <c r="BX60" s="57"/>
      <c r="BY60" s="57"/>
      <c r="BZ60" s="58"/>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6"/>
      <c r="BM61" s="57"/>
      <c r="BN61" s="57"/>
      <c r="BO61" s="57"/>
      <c r="BP61" s="57"/>
      <c r="BQ61" s="57"/>
      <c r="BR61" s="57"/>
      <c r="BS61" s="57"/>
      <c r="BT61" s="57"/>
      <c r="BU61" s="57"/>
      <c r="BV61" s="57"/>
      <c r="BW61" s="57"/>
      <c r="BX61" s="57"/>
      <c r="BY61" s="57"/>
      <c r="BZ61" s="58"/>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6"/>
      <c r="BM62" s="57"/>
      <c r="BN62" s="57"/>
      <c r="BO62" s="57"/>
      <c r="BP62" s="57"/>
      <c r="BQ62" s="57"/>
      <c r="BR62" s="57"/>
      <c r="BS62" s="57"/>
      <c r="BT62" s="57"/>
      <c r="BU62" s="57"/>
      <c r="BV62" s="57"/>
      <c r="BW62" s="57"/>
      <c r="BX62" s="57"/>
      <c r="BY62" s="57"/>
      <c r="BZ62" s="58"/>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119</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uRABYEJZrm0N3nBEBg7XsOMlLiBZKK080rAeoPZgKTbYbKSXnGXL++xecwNg//N8jdNvfirklGUJLRl3rzg5JA==" saltValue="Jb5zimOdQQufTBPlBKgVyg=="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90" t="s">
        <v>62</v>
      </c>
      <c r="I3" s="91"/>
      <c r="J3" s="91"/>
      <c r="K3" s="91"/>
      <c r="L3" s="91"/>
      <c r="M3" s="91"/>
      <c r="N3" s="91"/>
      <c r="O3" s="91"/>
      <c r="P3" s="91"/>
      <c r="Q3" s="91"/>
      <c r="R3" s="91"/>
      <c r="S3" s="91"/>
      <c r="T3" s="91"/>
      <c r="U3" s="91"/>
      <c r="V3" s="91"/>
      <c r="W3" s="92"/>
      <c r="X3" s="96" t="s">
        <v>63</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64</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15">
      <c r="A4" s="28" t="s">
        <v>65</v>
      </c>
      <c r="B4" s="30"/>
      <c r="C4" s="30"/>
      <c r="D4" s="30"/>
      <c r="E4" s="30"/>
      <c r="F4" s="30"/>
      <c r="G4" s="30"/>
      <c r="H4" s="93"/>
      <c r="I4" s="94"/>
      <c r="J4" s="94"/>
      <c r="K4" s="94"/>
      <c r="L4" s="94"/>
      <c r="M4" s="94"/>
      <c r="N4" s="94"/>
      <c r="O4" s="94"/>
      <c r="P4" s="94"/>
      <c r="Q4" s="94"/>
      <c r="R4" s="94"/>
      <c r="S4" s="94"/>
      <c r="T4" s="94"/>
      <c r="U4" s="94"/>
      <c r="V4" s="94"/>
      <c r="W4" s="95"/>
      <c r="X4" s="89" t="s">
        <v>66</v>
      </c>
      <c r="Y4" s="89"/>
      <c r="Z4" s="89"/>
      <c r="AA4" s="89"/>
      <c r="AB4" s="89"/>
      <c r="AC4" s="89"/>
      <c r="AD4" s="89"/>
      <c r="AE4" s="89"/>
      <c r="AF4" s="89"/>
      <c r="AG4" s="89"/>
      <c r="AH4" s="89"/>
      <c r="AI4" s="89" t="s">
        <v>67</v>
      </c>
      <c r="AJ4" s="89"/>
      <c r="AK4" s="89"/>
      <c r="AL4" s="89"/>
      <c r="AM4" s="89"/>
      <c r="AN4" s="89"/>
      <c r="AO4" s="89"/>
      <c r="AP4" s="89"/>
      <c r="AQ4" s="89"/>
      <c r="AR4" s="89"/>
      <c r="AS4" s="89"/>
      <c r="AT4" s="89" t="s">
        <v>68</v>
      </c>
      <c r="AU4" s="89"/>
      <c r="AV4" s="89"/>
      <c r="AW4" s="89"/>
      <c r="AX4" s="89"/>
      <c r="AY4" s="89"/>
      <c r="AZ4" s="89"/>
      <c r="BA4" s="89"/>
      <c r="BB4" s="89"/>
      <c r="BC4" s="89"/>
      <c r="BD4" s="89"/>
      <c r="BE4" s="89" t="s">
        <v>69</v>
      </c>
      <c r="BF4" s="89"/>
      <c r="BG4" s="89"/>
      <c r="BH4" s="89"/>
      <c r="BI4" s="89"/>
      <c r="BJ4" s="89"/>
      <c r="BK4" s="89"/>
      <c r="BL4" s="89"/>
      <c r="BM4" s="89"/>
      <c r="BN4" s="89"/>
      <c r="BO4" s="89"/>
      <c r="BP4" s="89" t="s">
        <v>70</v>
      </c>
      <c r="BQ4" s="89"/>
      <c r="BR4" s="89"/>
      <c r="BS4" s="89"/>
      <c r="BT4" s="89"/>
      <c r="BU4" s="89"/>
      <c r="BV4" s="89"/>
      <c r="BW4" s="89"/>
      <c r="BX4" s="89"/>
      <c r="BY4" s="89"/>
      <c r="BZ4" s="89"/>
      <c r="CA4" s="89" t="s">
        <v>71</v>
      </c>
      <c r="CB4" s="89"/>
      <c r="CC4" s="89"/>
      <c r="CD4" s="89"/>
      <c r="CE4" s="89"/>
      <c r="CF4" s="89"/>
      <c r="CG4" s="89"/>
      <c r="CH4" s="89"/>
      <c r="CI4" s="89"/>
      <c r="CJ4" s="89"/>
      <c r="CK4" s="89"/>
      <c r="CL4" s="89" t="s">
        <v>72</v>
      </c>
      <c r="CM4" s="89"/>
      <c r="CN4" s="89"/>
      <c r="CO4" s="89"/>
      <c r="CP4" s="89"/>
      <c r="CQ4" s="89"/>
      <c r="CR4" s="89"/>
      <c r="CS4" s="89"/>
      <c r="CT4" s="89"/>
      <c r="CU4" s="89"/>
      <c r="CV4" s="89"/>
      <c r="CW4" s="89" t="s">
        <v>73</v>
      </c>
      <c r="CX4" s="89"/>
      <c r="CY4" s="89"/>
      <c r="CZ4" s="89"/>
      <c r="DA4" s="89"/>
      <c r="DB4" s="89"/>
      <c r="DC4" s="89"/>
      <c r="DD4" s="89"/>
      <c r="DE4" s="89"/>
      <c r="DF4" s="89"/>
      <c r="DG4" s="89"/>
      <c r="DH4" s="89" t="s">
        <v>74</v>
      </c>
      <c r="DI4" s="89"/>
      <c r="DJ4" s="89"/>
      <c r="DK4" s="89"/>
      <c r="DL4" s="89"/>
      <c r="DM4" s="89"/>
      <c r="DN4" s="89"/>
      <c r="DO4" s="89"/>
      <c r="DP4" s="89"/>
      <c r="DQ4" s="89"/>
      <c r="DR4" s="89"/>
      <c r="DS4" s="89" t="s">
        <v>75</v>
      </c>
      <c r="DT4" s="89"/>
      <c r="DU4" s="89"/>
      <c r="DV4" s="89"/>
      <c r="DW4" s="89"/>
      <c r="DX4" s="89"/>
      <c r="DY4" s="89"/>
      <c r="DZ4" s="89"/>
      <c r="EA4" s="89"/>
      <c r="EB4" s="89"/>
      <c r="EC4" s="89"/>
      <c r="ED4" s="89" t="s">
        <v>76</v>
      </c>
      <c r="EE4" s="89"/>
      <c r="EF4" s="89"/>
      <c r="EG4" s="89"/>
      <c r="EH4" s="89"/>
      <c r="EI4" s="89"/>
      <c r="EJ4" s="89"/>
      <c r="EK4" s="89"/>
      <c r="EL4" s="89"/>
      <c r="EM4" s="89"/>
      <c r="EN4" s="89"/>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112241</v>
      </c>
      <c r="D6" s="33">
        <f t="shared" si="3"/>
        <v>46</v>
      </c>
      <c r="E6" s="33">
        <f t="shared" si="3"/>
        <v>1</v>
      </c>
      <c r="F6" s="33">
        <f t="shared" si="3"/>
        <v>0</v>
      </c>
      <c r="G6" s="33">
        <f t="shared" si="3"/>
        <v>1</v>
      </c>
      <c r="H6" s="33" t="str">
        <f t="shared" si="3"/>
        <v>埼玉県　戸田市</v>
      </c>
      <c r="I6" s="33" t="str">
        <f t="shared" si="3"/>
        <v>法適用</v>
      </c>
      <c r="J6" s="33" t="str">
        <f t="shared" si="3"/>
        <v>水道事業</v>
      </c>
      <c r="K6" s="33" t="str">
        <f t="shared" si="3"/>
        <v>末端給水事業</v>
      </c>
      <c r="L6" s="33" t="str">
        <f t="shared" si="3"/>
        <v>A3</v>
      </c>
      <c r="M6" s="33" t="str">
        <f t="shared" si="3"/>
        <v>非設置</v>
      </c>
      <c r="N6" s="34" t="str">
        <f t="shared" si="3"/>
        <v>-</v>
      </c>
      <c r="O6" s="34">
        <f t="shared" si="3"/>
        <v>75.83</v>
      </c>
      <c r="P6" s="34">
        <f t="shared" si="3"/>
        <v>100</v>
      </c>
      <c r="Q6" s="34">
        <f t="shared" si="3"/>
        <v>1717</v>
      </c>
      <c r="R6" s="34">
        <f t="shared" si="3"/>
        <v>138738</v>
      </c>
      <c r="S6" s="34">
        <f t="shared" si="3"/>
        <v>18.190000000000001</v>
      </c>
      <c r="T6" s="34">
        <f t="shared" si="3"/>
        <v>7627.16</v>
      </c>
      <c r="U6" s="34">
        <f t="shared" si="3"/>
        <v>138960</v>
      </c>
      <c r="V6" s="34">
        <f t="shared" si="3"/>
        <v>18.190000000000001</v>
      </c>
      <c r="W6" s="34">
        <f t="shared" si="3"/>
        <v>7639.36</v>
      </c>
      <c r="X6" s="35">
        <f>IF(X7="",NA(),X7)</f>
        <v>113.62</v>
      </c>
      <c r="Y6" s="35">
        <f t="shared" ref="Y6:AG6" si="4">IF(Y7="",NA(),Y7)</f>
        <v>113.23</v>
      </c>
      <c r="Z6" s="35">
        <f t="shared" si="4"/>
        <v>111.73</v>
      </c>
      <c r="AA6" s="35">
        <f t="shared" si="4"/>
        <v>108.08</v>
      </c>
      <c r="AB6" s="35">
        <f t="shared" si="4"/>
        <v>109.13</v>
      </c>
      <c r="AC6" s="35">
        <f t="shared" si="4"/>
        <v>108.44</v>
      </c>
      <c r="AD6" s="35">
        <f t="shared" si="4"/>
        <v>113.11</v>
      </c>
      <c r="AE6" s="35">
        <f t="shared" si="4"/>
        <v>114</v>
      </c>
      <c r="AF6" s="35">
        <f t="shared" si="4"/>
        <v>114</v>
      </c>
      <c r="AG6" s="35">
        <f t="shared" si="4"/>
        <v>113.68</v>
      </c>
      <c r="AH6" s="34" t="str">
        <f>IF(AH7="","",IF(AH7="-","【-】","【"&amp;SUBSTITUTE(TEXT(AH7,"#,##0.00"),"-","△")&amp;"】"))</f>
        <v>【113.39】</v>
      </c>
      <c r="AI6" s="34">
        <f>IF(AI7="",NA(),AI7)</f>
        <v>0</v>
      </c>
      <c r="AJ6" s="34">
        <f t="shared" ref="AJ6:AR6" si="5">IF(AJ7="",NA(),AJ7)</f>
        <v>0</v>
      </c>
      <c r="AK6" s="34">
        <f t="shared" si="5"/>
        <v>0</v>
      </c>
      <c r="AL6" s="34">
        <f t="shared" si="5"/>
        <v>0</v>
      </c>
      <c r="AM6" s="34">
        <f t="shared" si="5"/>
        <v>0</v>
      </c>
      <c r="AN6" s="35">
        <f t="shared" si="5"/>
        <v>0.81</v>
      </c>
      <c r="AO6" s="34">
        <f t="shared" si="5"/>
        <v>0</v>
      </c>
      <c r="AP6" s="35">
        <f t="shared" si="5"/>
        <v>0.03</v>
      </c>
      <c r="AQ6" s="35">
        <f t="shared" si="5"/>
        <v>0.23</v>
      </c>
      <c r="AR6" s="35">
        <f t="shared" si="5"/>
        <v>0.03</v>
      </c>
      <c r="AS6" s="34" t="str">
        <f>IF(AS7="","",IF(AS7="-","【-】","【"&amp;SUBSTITUTE(TEXT(AS7,"#,##0.00"),"-","△")&amp;"】"))</f>
        <v>【0.85】</v>
      </c>
      <c r="AT6" s="35">
        <f>IF(AT7="",NA(),AT7)</f>
        <v>662.85</v>
      </c>
      <c r="AU6" s="35">
        <f t="shared" ref="AU6:BC6" si="6">IF(AU7="",NA(),AU7)</f>
        <v>220.54</v>
      </c>
      <c r="AV6" s="35">
        <f t="shared" si="6"/>
        <v>151.6</v>
      </c>
      <c r="AW6" s="35">
        <f t="shared" si="6"/>
        <v>206.31</v>
      </c>
      <c r="AX6" s="35">
        <f t="shared" si="6"/>
        <v>154.72999999999999</v>
      </c>
      <c r="AY6" s="35">
        <f t="shared" si="6"/>
        <v>648.09</v>
      </c>
      <c r="AZ6" s="35">
        <f t="shared" si="6"/>
        <v>344.19</v>
      </c>
      <c r="BA6" s="35">
        <f t="shared" si="6"/>
        <v>352.05</v>
      </c>
      <c r="BB6" s="35">
        <f t="shared" si="6"/>
        <v>349.04</v>
      </c>
      <c r="BC6" s="35">
        <f t="shared" si="6"/>
        <v>337.49</v>
      </c>
      <c r="BD6" s="34" t="str">
        <f>IF(BD7="","",IF(BD7="-","【-】","【"&amp;SUBSTITUTE(TEXT(BD7,"#,##0.00"),"-","△")&amp;"】"))</f>
        <v>【264.34】</v>
      </c>
      <c r="BE6" s="35">
        <f>IF(BE7="",NA(),BE7)</f>
        <v>275.33999999999997</v>
      </c>
      <c r="BF6" s="35">
        <f t="shared" ref="BF6:BN6" si="7">IF(BF7="",NA(),BF7)</f>
        <v>257.58999999999997</v>
      </c>
      <c r="BG6" s="35">
        <f t="shared" si="7"/>
        <v>239.01</v>
      </c>
      <c r="BH6" s="35">
        <f t="shared" si="7"/>
        <v>219.12</v>
      </c>
      <c r="BI6" s="35">
        <f t="shared" si="7"/>
        <v>200.9</v>
      </c>
      <c r="BJ6" s="35">
        <f t="shared" si="7"/>
        <v>253.86</v>
      </c>
      <c r="BK6" s="35">
        <f t="shared" si="7"/>
        <v>252.09</v>
      </c>
      <c r="BL6" s="35">
        <f t="shared" si="7"/>
        <v>250.76</v>
      </c>
      <c r="BM6" s="35">
        <f t="shared" si="7"/>
        <v>254.54</v>
      </c>
      <c r="BN6" s="35">
        <f t="shared" si="7"/>
        <v>265.92</v>
      </c>
      <c r="BO6" s="34" t="str">
        <f>IF(BO7="","",IF(BO7="-","【-】","【"&amp;SUBSTITUTE(TEXT(BO7,"#,##0.00"),"-","△")&amp;"】"))</f>
        <v>【274.27】</v>
      </c>
      <c r="BP6" s="35">
        <f>IF(BP7="",NA(),BP7)</f>
        <v>93.33</v>
      </c>
      <c r="BQ6" s="35">
        <f t="shared" ref="BQ6:BY6" si="8">IF(BQ7="",NA(),BQ7)</f>
        <v>97.06</v>
      </c>
      <c r="BR6" s="35">
        <f t="shared" si="8"/>
        <v>94.52</v>
      </c>
      <c r="BS6" s="35">
        <f t="shared" si="8"/>
        <v>94.54</v>
      </c>
      <c r="BT6" s="35">
        <f t="shared" si="8"/>
        <v>95.95</v>
      </c>
      <c r="BU6" s="35">
        <f t="shared" si="8"/>
        <v>100.07</v>
      </c>
      <c r="BV6" s="35">
        <f t="shared" si="8"/>
        <v>106.22</v>
      </c>
      <c r="BW6" s="35">
        <f t="shared" si="8"/>
        <v>106.69</v>
      </c>
      <c r="BX6" s="35">
        <f t="shared" si="8"/>
        <v>106.52</v>
      </c>
      <c r="BY6" s="35">
        <f t="shared" si="8"/>
        <v>105.86</v>
      </c>
      <c r="BZ6" s="34" t="str">
        <f>IF(BZ7="","",IF(BZ7="-","【-】","【"&amp;SUBSTITUTE(TEXT(BZ7,"#,##0.00"),"-","△")&amp;"】"))</f>
        <v>【104.36】</v>
      </c>
      <c r="CA6" s="35">
        <f>IF(CA7="",NA(),CA7)</f>
        <v>146.05000000000001</v>
      </c>
      <c r="CB6" s="35">
        <f t="shared" ref="CB6:CJ6" si="9">IF(CB7="",NA(),CB7)</f>
        <v>140.37</v>
      </c>
      <c r="CC6" s="35">
        <f t="shared" si="9"/>
        <v>143.09</v>
      </c>
      <c r="CD6" s="35">
        <f t="shared" si="9"/>
        <v>142.33000000000001</v>
      </c>
      <c r="CE6" s="35">
        <f t="shared" si="9"/>
        <v>140.54</v>
      </c>
      <c r="CF6" s="35">
        <f t="shared" si="9"/>
        <v>164.93</v>
      </c>
      <c r="CG6" s="35">
        <f t="shared" si="9"/>
        <v>155.22999999999999</v>
      </c>
      <c r="CH6" s="35">
        <f t="shared" si="9"/>
        <v>154.91999999999999</v>
      </c>
      <c r="CI6" s="35">
        <f t="shared" si="9"/>
        <v>155.80000000000001</v>
      </c>
      <c r="CJ6" s="35">
        <f t="shared" si="9"/>
        <v>158.58000000000001</v>
      </c>
      <c r="CK6" s="34" t="str">
        <f>IF(CK7="","",IF(CK7="-","【-】","【"&amp;SUBSTITUTE(TEXT(CK7,"#,##0.00"),"-","△")&amp;"】"))</f>
        <v>【165.71】</v>
      </c>
      <c r="CL6" s="35">
        <f>IF(CL7="",NA(),CL7)</f>
        <v>68.09</v>
      </c>
      <c r="CM6" s="35">
        <f t="shared" ref="CM6:CU6" si="10">IF(CM7="",NA(),CM7)</f>
        <v>69.14</v>
      </c>
      <c r="CN6" s="35">
        <f t="shared" si="10"/>
        <v>68.83</v>
      </c>
      <c r="CO6" s="35">
        <f t="shared" si="10"/>
        <v>69.91</v>
      </c>
      <c r="CP6" s="35">
        <f t="shared" si="10"/>
        <v>69.94</v>
      </c>
      <c r="CQ6" s="35">
        <f t="shared" si="10"/>
        <v>62.45</v>
      </c>
      <c r="CR6" s="35">
        <f t="shared" si="10"/>
        <v>62.12</v>
      </c>
      <c r="CS6" s="35">
        <f t="shared" si="10"/>
        <v>62.26</v>
      </c>
      <c r="CT6" s="35">
        <f t="shared" si="10"/>
        <v>62.1</v>
      </c>
      <c r="CU6" s="35">
        <f t="shared" si="10"/>
        <v>62.38</v>
      </c>
      <c r="CV6" s="34" t="str">
        <f>IF(CV7="","",IF(CV7="-","【-】","【"&amp;SUBSTITUTE(TEXT(CV7,"#,##0.00"),"-","△")&amp;"】"))</f>
        <v>【60.41】</v>
      </c>
      <c r="CW6" s="35">
        <f>IF(CW7="",NA(),CW7)</f>
        <v>93.95</v>
      </c>
      <c r="CX6" s="35">
        <f t="shared" ref="CX6:DF6" si="11">IF(CX7="",NA(),CX7)</f>
        <v>92.29</v>
      </c>
      <c r="CY6" s="35">
        <f t="shared" si="11"/>
        <v>92.9</v>
      </c>
      <c r="CZ6" s="35">
        <f t="shared" si="11"/>
        <v>92.08</v>
      </c>
      <c r="DA6" s="35">
        <f t="shared" si="11"/>
        <v>93.55</v>
      </c>
      <c r="DB6" s="35">
        <f t="shared" si="11"/>
        <v>89.76</v>
      </c>
      <c r="DC6" s="35">
        <f t="shared" si="11"/>
        <v>89.45</v>
      </c>
      <c r="DD6" s="35">
        <f t="shared" si="11"/>
        <v>89.5</v>
      </c>
      <c r="DE6" s="35">
        <f t="shared" si="11"/>
        <v>89.52</v>
      </c>
      <c r="DF6" s="35">
        <f t="shared" si="11"/>
        <v>89.17</v>
      </c>
      <c r="DG6" s="34" t="str">
        <f>IF(DG7="","",IF(DG7="-","【-】","【"&amp;SUBSTITUTE(TEXT(DG7,"#,##0.00"),"-","△")&amp;"】"))</f>
        <v>【89.93】</v>
      </c>
      <c r="DH6" s="35">
        <f>IF(DH7="",NA(),DH7)</f>
        <v>40.049999999999997</v>
      </c>
      <c r="DI6" s="35">
        <f t="shared" ref="DI6:DQ6" si="12">IF(DI7="",NA(),DI7)</f>
        <v>42.04</v>
      </c>
      <c r="DJ6" s="35">
        <f t="shared" si="12"/>
        <v>43.24</v>
      </c>
      <c r="DK6" s="35">
        <f t="shared" si="12"/>
        <v>44.62</v>
      </c>
      <c r="DL6" s="35">
        <f t="shared" si="12"/>
        <v>46.15</v>
      </c>
      <c r="DM6" s="35">
        <f t="shared" si="12"/>
        <v>41.12</v>
      </c>
      <c r="DN6" s="35">
        <f t="shared" si="12"/>
        <v>44.91</v>
      </c>
      <c r="DO6" s="35">
        <f t="shared" si="12"/>
        <v>45.89</v>
      </c>
      <c r="DP6" s="35">
        <f t="shared" si="12"/>
        <v>46.58</v>
      </c>
      <c r="DQ6" s="35">
        <f t="shared" si="12"/>
        <v>46.99</v>
      </c>
      <c r="DR6" s="34" t="str">
        <f>IF(DR7="","",IF(DR7="-","【-】","【"&amp;SUBSTITUTE(TEXT(DR7,"#,##0.00"),"-","△")&amp;"】"))</f>
        <v>【48.12】</v>
      </c>
      <c r="DS6" s="35">
        <f>IF(DS7="",NA(),DS7)</f>
        <v>10.26</v>
      </c>
      <c r="DT6" s="35">
        <f t="shared" ref="DT6:EB6" si="13">IF(DT7="",NA(),DT7)</f>
        <v>10.25</v>
      </c>
      <c r="DU6" s="35">
        <f t="shared" si="13"/>
        <v>14.36</v>
      </c>
      <c r="DV6" s="35">
        <f t="shared" si="13"/>
        <v>13.83</v>
      </c>
      <c r="DW6" s="35">
        <f t="shared" si="13"/>
        <v>13.39</v>
      </c>
      <c r="DX6" s="35">
        <f t="shared" si="13"/>
        <v>10.9</v>
      </c>
      <c r="DY6" s="35">
        <f t="shared" si="13"/>
        <v>12.03</v>
      </c>
      <c r="DZ6" s="35">
        <f t="shared" si="13"/>
        <v>13.14</v>
      </c>
      <c r="EA6" s="35">
        <f t="shared" si="13"/>
        <v>14.45</v>
      </c>
      <c r="EB6" s="35">
        <f t="shared" si="13"/>
        <v>15.83</v>
      </c>
      <c r="EC6" s="34" t="str">
        <f>IF(EC7="","",IF(EC7="-","【-】","【"&amp;SUBSTITUTE(TEXT(EC7,"#,##0.00"),"-","△")&amp;"】"))</f>
        <v>【15.89】</v>
      </c>
      <c r="ED6" s="35">
        <f>IF(ED7="",NA(),ED7)</f>
        <v>0.53</v>
      </c>
      <c r="EE6" s="35">
        <f t="shared" ref="EE6:EM6" si="14">IF(EE7="",NA(),EE7)</f>
        <v>0.39</v>
      </c>
      <c r="EF6" s="35">
        <f t="shared" si="14"/>
        <v>0.56000000000000005</v>
      </c>
      <c r="EG6" s="35">
        <f t="shared" si="14"/>
        <v>0.61</v>
      </c>
      <c r="EH6" s="35">
        <f t="shared" si="14"/>
        <v>0.33</v>
      </c>
      <c r="EI6" s="35">
        <f t="shared" si="14"/>
        <v>0.85</v>
      </c>
      <c r="EJ6" s="35">
        <f t="shared" si="14"/>
        <v>0.75</v>
      </c>
      <c r="EK6" s="35">
        <f t="shared" si="14"/>
        <v>0.95</v>
      </c>
      <c r="EL6" s="35">
        <f t="shared" si="14"/>
        <v>0.74</v>
      </c>
      <c r="EM6" s="35">
        <f t="shared" si="14"/>
        <v>0.74</v>
      </c>
      <c r="EN6" s="34" t="str">
        <f>IF(EN7="","",IF(EN7="-","【-】","【"&amp;SUBSTITUTE(TEXT(EN7,"#,##0.00"),"-","△")&amp;"】"))</f>
        <v>【0.69】</v>
      </c>
    </row>
    <row r="7" spans="1:144" s="36" customFormat="1" x14ac:dyDescent="0.15">
      <c r="A7" s="28"/>
      <c r="B7" s="37">
        <v>2017</v>
      </c>
      <c r="C7" s="37">
        <v>112241</v>
      </c>
      <c r="D7" s="37">
        <v>46</v>
      </c>
      <c r="E7" s="37">
        <v>1</v>
      </c>
      <c r="F7" s="37">
        <v>0</v>
      </c>
      <c r="G7" s="37">
        <v>1</v>
      </c>
      <c r="H7" s="37" t="s">
        <v>105</v>
      </c>
      <c r="I7" s="37" t="s">
        <v>106</v>
      </c>
      <c r="J7" s="37" t="s">
        <v>107</v>
      </c>
      <c r="K7" s="37" t="s">
        <v>108</v>
      </c>
      <c r="L7" s="37" t="s">
        <v>109</v>
      </c>
      <c r="M7" s="37" t="s">
        <v>110</v>
      </c>
      <c r="N7" s="38" t="s">
        <v>111</v>
      </c>
      <c r="O7" s="38">
        <v>75.83</v>
      </c>
      <c r="P7" s="38">
        <v>100</v>
      </c>
      <c r="Q7" s="38">
        <v>1717</v>
      </c>
      <c r="R7" s="38">
        <v>138738</v>
      </c>
      <c r="S7" s="38">
        <v>18.190000000000001</v>
      </c>
      <c r="T7" s="38">
        <v>7627.16</v>
      </c>
      <c r="U7" s="38">
        <v>138960</v>
      </c>
      <c r="V7" s="38">
        <v>18.190000000000001</v>
      </c>
      <c r="W7" s="38">
        <v>7639.36</v>
      </c>
      <c r="X7" s="38">
        <v>113.62</v>
      </c>
      <c r="Y7" s="38">
        <v>113.23</v>
      </c>
      <c r="Z7" s="38">
        <v>111.73</v>
      </c>
      <c r="AA7" s="38">
        <v>108.08</v>
      </c>
      <c r="AB7" s="38">
        <v>109.13</v>
      </c>
      <c r="AC7" s="38">
        <v>108.44</v>
      </c>
      <c r="AD7" s="38">
        <v>113.11</v>
      </c>
      <c r="AE7" s="38">
        <v>114</v>
      </c>
      <c r="AF7" s="38">
        <v>114</v>
      </c>
      <c r="AG7" s="38">
        <v>113.68</v>
      </c>
      <c r="AH7" s="38">
        <v>113.39</v>
      </c>
      <c r="AI7" s="38">
        <v>0</v>
      </c>
      <c r="AJ7" s="38">
        <v>0</v>
      </c>
      <c r="AK7" s="38">
        <v>0</v>
      </c>
      <c r="AL7" s="38">
        <v>0</v>
      </c>
      <c r="AM7" s="38">
        <v>0</v>
      </c>
      <c r="AN7" s="38">
        <v>0.81</v>
      </c>
      <c r="AO7" s="38">
        <v>0</v>
      </c>
      <c r="AP7" s="38">
        <v>0.03</v>
      </c>
      <c r="AQ7" s="38">
        <v>0.23</v>
      </c>
      <c r="AR7" s="38">
        <v>0.03</v>
      </c>
      <c r="AS7" s="38">
        <v>0.85</v>
      </c>
      <c r="AT7" s="38">
        <v>662.85</v>
      </c>
      <c r="AU7" s="38">
        <v>220.54</v>
      </c>
      <c r="AV7" s="38">
        <v>151.6</v>
      </c>
      <c r="AW7" s="38">
        <v>206.31</v>
      </c>
      <c r="AX7" s="38">
        <v>154.72999999999999</v>
      </c>
      <c r="AY7" s="38">
        <v>648.09</v>
      </c>
      <c r="AZ7" s="38">
        <v>344.19</v>
      </c>
      <c r="BA7" s="38">
        <v>352.05</v>
      </c>
      <c r="BB7" s="38">
        <v>349.04</v>
      </c>
      <c r="BC7" s="38">
        <v>337.49</v>
      </c>
      <c r="BD7" s="38">
        <v>264.33999999999997</v>
      </c>
      <c r="BE7" s="38">
        <v>275.33999999999997</v>
      </c>
      <c r="BF7" s="38">
        <v>257.58999999999997</v>
      </c>
      <c r="BG7" s="38">
        <v>239.01</v>
      </c>
      <c r="BH7" s="38">
        <v>219.12</v>
      </c>
      <c r="BI7" s="38">
        <v>200.9</v>
      </c>
      <c r="BJ7" s="38">
        <v>253.86</v>
      </c>
      <c r="BK7" s="38">
        <v>252.09</v>
      </c>
      <c r="BL7" s="38">
        <v>250.76</v>
      </c>
      <c r="BM7" s="38">
        <v>254.54</v>
      </c>
      <c r="BN7" s="38">
        <v>265.92</v>
      </c>
      <c r="BO7" s="38">
        <v>274.27</v>
      </c>
      <c r="BP7" s="38">
        <v>93.33</v>
      </c>
      <c r="BQ7" s="38">
        <v>97.06</v>
      </c>
      <c r="BR7" s="38">
        <v>94.52</v>
      </c>
      <c r="BS7" s="38">
        <v>94.54</v>
      </c>
      <c r="BT7" s="38">
        <v>95.95</v>
      </c>
      <c r="BU7" s="38">
        <v>100.07</v>
      </c>
      <c r="BV7" s="38">
        <v>106.22</v>
      </c>
      <c r="BW7" s="38">
        <v>106.69</v>
      </c>
      <c r="BX7" s="38">
        <v>106.52</v>
      </c>
      <c r="BY7" s="38">
        <v>105.86</v>
      </c>
      <c r="BZ7" s="38">
        <v>104.36</v>
      </c>
      <c r="CA7" s="38">
        <v>146.05000000000001</v>
      </c>
      <c r="CB7" s="38">
        <v>140.37</v>
      </c>
      <c r="CC7" s="38">
        <v>143.09</v>
      </c>
      <c r="CD7" s="38">
        <v>142.33000000000001</v>
      </c>
      <c r="CE7" s="38">
        <v>140.54</v>
      </c>
      <c r="CF7" s="38">
        <v>164.93</v>
      </c>
      <c r="CG7" s="38">
        <v>155.22999999999999</v>
      </c>
      <c r="CH7" s="38">
        <v>154.91999999999999</v>
      </c>
      <c r="CI7" s="38">
        <v>155.80000000000001</v>
      </c>
      <c r="CJ7" s="38">
        <v>158.58000000000001</v>
      </c>
      <c r="CK7" s="38">
        <v>165.71</v>
      </c>
      <c r="CL7" s="38">
        <v>68.09</v>
      </c>
      <c r="CM7" s="38">
        <v>69.14</v>
      </c>
      <c r="CN7" s="38">
        <v>68.83</v>
      </c>
      <c r="CO7" s="38">
        <v>69.91</v>
      </c>
      <c r="CP7" s="38">
        <v>69.94</v>
      </c>
      <c r="CQ7" s="38">
        <v>62.45</v>
      </c>
      <c r="CR7" s="38">
        <v>62.12</v>
      </c>
      <c r="CS7" s="38">
        <v>62.26</v>
      </c>
      <c r="CT7" s="38">
        <v>62.1</v>
      </c>
      <c r="CU7" s="38">
        <v>62.38</v>
      </c>
      <c r="CV7" s="38">
        <v>60.41</v>
      </c>
      <c r="CW7" s="38">
        <v>93.95</v>
      </c>
      <c r="CX7" s="38">
        <v>92.29</v>
      </c>
      <c r="CY7" s="38">
        <v>92.9</v>
      </c>
      <c r="CZ7" s="38">
        <v>92.08</v>
      </c>
      <c r="DA7" s="38">
        <v>93.55</v>
      </c>
      <c r="DB7" s="38">
        <v>89.76</v>
      </c>
      <c r="DC7" s="38">
        <v>89.45</v>
      </c>
      <c r="DD7" s="38">
        <v>89.5</v>
      </c>
      <c r="DE7" s="38">
        <v>89.52</v>
      </c>
      <c r="DF7" s="38">
        <v>89.17</v>
      </c>
      <c r="DG7" s="38">
        <v>89.93</v>
      </c>
      <c r="DH7" s="38">
        <v>40.049999999999997</v>
      </c>
      <c r="DI7" s="38">
        <v>42.04</v>
      </c>
      <c r="DJ7" s="38">
        <v>43.24</v>
      </c>
      <c r="DK7" s="38">
        <v>44.62</v>
      </c>
      <c r="DL7" s="38">
        <v>46.15</v>
      </c>
      <c r="DM7" s="38">
        <v>41.12</v>
      </c>
      <c r="DN7" s="38">
        <v>44.91</v>
      </c>
      <c r="DO7" s="38">
        <v>45.89</v>
      </c>
      <c r="DP7" s="38">
        <v>46.58</v>
      </c>
      <c r="DQ7" s="38">
        <v>46.99</v>
      </c>
      <c r="DR7" s="38">
        <v>48.12</v>
      </c>
      <c r="DS7" s="38">
        <v>10.26</v>
      </c>
      <c r="DT7" s="38">
        <v>10.25</v>
      </c>
      <c r="DU7" s="38">
        <v>14.36</v>
      </c>
      <c r="DV7" s="38">
        <v>13.83</v>
      </c>
      <c r="DW7" s="38">
        <v>13.39</v>
      </c>
      <c r="DX7" s="38">
        <v>10.9</v>
      </c>
      <c r="DY7" s="38">
        <v>12.03</v>
      </c>
      <c r="DZ7" s="38">
        <v>13.14</v>
      </c>
      <c r="EA7" s="38">
        <v>14.45</v>
      </c>
      <c r="EB7" s="38">
        <v>15.83</v>
      </c>
      <c r="EC7" s="38">
        <v>15.89</v>
      </c>
      <c r="ED7" s="38">
        <v>0.53</v>
      </c>
      <c r="EE7" s="38">
        <v>0.39</v>
      </c>
      <c r="EF7" s="38">
        <v>0.56000000000000005</v>
      </c>
      <c r="EG7" s="38">
        <v>0.61</v>
      </c>
      <c r="EH7" s="38">
        <v>0.33</v>
      </c>
      <c r="EI7" s="38">
        <v>0.85</v>
      </c>
      <c r="EJ7" s="38">
        <v>0.75</v>
      </c>
      <c r="EK7" s="38">
        <v>0.95</v>
      </c>
      <c r="EL7" s="38">
        <v>0.74</v>
      </c>
      <c r="EM7" s="38">
        <v>0.74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戸田市</cp:lastModifiedBy>
  <cp:lastPrinted>2019-01-22T08:13:39Z</cp:lastPrinted>
  <dcterms:created xsi:type="dcterms:W3CDTF">2018-12-03T08:28:49Z</dcterms:created>
  <dcterms:modified xsi:type="dcterms:W3CDTF">2019-01-23T00:45:02Z</dcterms:modified>
  <cp:category/>
</cp:coreProperties>
</file>