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Gxjnfzo4NcNmaLuM4CCBHhC3800OJkmWQkeqzkkuLnc6PkagBohedeGyunCG3gieQT0NgfnrcN0FOk/cbxkkxg==" workbookSaltValue="TxIniUVxp30MmeTc9aa4VA==" workbookSpinCount="100000" lockStructure="1"/>
  <bookViews>
    <workbookView xWindow="0" yWindow="0" windowWidth="15360" windowHeight="7635"/>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<sst xmlns="http://schemas.openxmlformats.org/spreadsheetml/2006/main" count="232" uniqueCount="119">
  <si>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</si>
  <si>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</si>
  <si>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</si>
  <si>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</si>
  <si>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</si>
  <si>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</si>
  <si>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</si>
  <si>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</si>
  <si>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</si>
  <si>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</si>
  <si>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</si>
  <si>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</si>
  <si>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</si>
  <si>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</si>
  <si>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</si>
  <si>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</si>
  <si>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</si>
  <si>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</si>
  <si>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</si>
  <si>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</si>
  <si>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</si>
  <si>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</si>
  <si>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</si>
  <si>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</si>
  <si>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</si>
  <si>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</si>
  <si>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</si>
  <si>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</si>
  <si>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</si>
  <si>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</si>
  <si>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</si>
  <si>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</si>
  <si>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</si>
  <si>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</si>
  <si>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</si>
  <si>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</si>
  <si>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</si>
  <si>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</si>
  <si>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</si>
  <si>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</si>
  <si>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</si>
  <si>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</si>
  <si>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</si>
  <si>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</si>
  <si>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</si>
  <si>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</si>
  <si>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</si>
  <si>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</si>
  <si>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</si>
  <si>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</si>
  <si>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</si>
  <si>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</si>
  <si>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</si>
  <si>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</si>
  <si>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</si>
  <si>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</si>
  <si>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</si>
  <si>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</si>
  <si>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</si>
  <si>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</si>
  <si>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</si>
  <si>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</si>
  <si>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</si>
  <si>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</si>
  <si>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</si>
  <si>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</si>
  <si>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</si>
  <si>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</si>
  <si>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</si>
  <si>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</si>
  <si>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</si>
  <si>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</si>
  <si>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</si>
  <si>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</si>
  <si>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</si>
  <si>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</si>
  <si>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</si>
  <si>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</si>
  <si>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</si>
  <si>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</si>
  <si>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</si>
  <si>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</si>
  <si>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</si>
  <si>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</si>
  <si>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</si>
  <si>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</si>
  <si>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</si>
  <si>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</si>
  <si>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</si>
  <si>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</si>
  <si>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</si>
  <si>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</si>
  <si>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</si>
  <si>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</si>
  <si>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</si>
  <si>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</si>
  <si>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</si>
  <si>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</si>
  <si>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</si>
  <si>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</si>
  <si>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</si>
  <si>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</si>
  <si>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</si>
  <si>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</si>
  <si>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草加市</t>
  </si>
  <si>
    <t>法適用</t>
  </si>
  <si>
    <t>水道事業</t>
  </si>
  <si>
    <t>末端給水事業</t>
  </si>
  <si>
    <t>A2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</si>
  <si>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</si>
  <si>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</si>
  <si>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</si>
  <si>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</si>
  <si>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</si>
  <si>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</si>
  <si>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</si>
  <si>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草加市の水道事業の経営状況については、現在良好で安定した状況が続いているが、今後、給水収益の減少が見込まれる。老朽化施設の更新、耐震化事業は推進していく必要があり、これらの事業のための投資は増加していくが、そのための財源が確保されているとはいえず、厳しい経営状況になることが想定される。
　現在は、企業債（借金）に頼らない事業運営がなされている状況であるが、近い将来には借入等も視野に入れ、老朽化施設の更新を進めていく必要がある。
　平成２９～３０年度で、水道事業ビジョン（経営戦略）を策定予定であり、ライフラインとして、安全かつ強靭な状態で長期的に運営していけるよう、より一層の健全経営に努める。</t>
    <rPh sb="39" eb="41">
      <t>コンゴ</t>
    </rPh>
    <rPh sb="56" eb="59">
      <t>ロウキュウカ</t>
    </rPh>
    <rPh sb="59" eb="61">
      <t>シセツ</t>
    </rPh>
    <rPh sb="62" eb="64">
      <t>コウシン</t>
    </rPh>
    <rPh sb="65" eb="68">
      <t>タイシンカ</t>
    </rPh>
    <rPh sb="68" eb="70">
      <t>ジギョウ</t>
    </rPh>
    <rPh sb="71" eb="73">
      <t>スイシン</t>
    </rPh>
    <rPh sb="77" eb="79">
      <t>ヒツヨウ</t>
    </rPh>
    <rPh sb="87" eb="89">
      <t>ジギョウ</t>
    </rPh>
    <rPh sb="93" eb="95">
      <t>トウシ</t>
    </rPh>
    <rPh sb="96" eb="98">
      <t>ゾウカ</t>
    </rPh>
    <rPh sb="109" eb="111">
      <t>ザイゲン</t>
    </rPh>
    <rPh sb="112" eb="114">
      <t>カクホ</t>
    </rPh>
    <rPh sb="146" eb="148">
      <t>ゲンザイ</t>
    </rPh>
    <rPh sb="150" eb="152">
      <t>キギョウ</t>
    </rPh>
    <rPh sb="152" eb="153">
      <t>サイ</t>
    </rPh>
    <rPh sb="154" eb="156">
      <t>シャッキン</t>
    </rPh>
    <rPh sb="158" eb="159">
      <t>タヨ</t>
    </rPh>
    <rPh sb="162" eb="164">
      <t>ジギョウ</t>
    </rPh>
    <rPh sb="164" eb="166">
      <t>ウンエイ</t>
    </rPh>
    <rPh sb="173" eb="175">
      <t>ジョウキョウ</t>
    </rPh>
    <rPh sb="180" eb="181">
      <t>チカ</t>
    </rPh>
    <rPh sb="182" eb="184">
      <t>ショウライ</t>
    </rPh>
    <rPh sb="186" eb="188">
      <t>カリイレ</t>
    </rPh>
    <rPh sb="188" eb="189">
      <t>トウ</t>
    </rPh>
    <rPh sb="190" eb="192">
      <t>シヤ</t>
    </rPh>
    <rPh sb="193" eb="194">
      <t>イ</t>
    </rPh>
    <rPh sb="196" eb="199">
      <t>ロウキュウカ</t>
    </rPh>
    <rPh sb="199" eb="201">
      <t>シセツ</t>
    </rPh>
    <rPh sb="202" eb="204">
      <t>コウシン</t>
    </rPh>
    <rPh sb="205" eb="206">
      <t>スス</t>
    </rPh>
    <rPh sb="210" eb="212">
      <t>ヒツヨウ</t>
    </rPh>
    <phoneticPr fontId="16"/>
  </si>
  <si>
    <t>　類似団体と比べ、⑥給水原価は大きく下回り、⑤料金回収率も良好である。⑧有収率も高く、⑦施設利用率も高水準を維持し、効率的な運営がなされていることが示されている。
　④企業債残高対給水収益比率は類似団体と比べかなり低い値となり、企業債（借金）に頼らない経営が行われている。
　①経常収支比率についても健全な経営状況を示している。
　経営状況については、各指標数値において、おおむね健全、良好な状況が続いていることを示している。
  なお、平成28年度の①経常収支比率及び⑤料金回収率の数値が例年に比べ突出して良好な数値を示しているが、料金収入以外の収入（加入分担金）の一時的な増加によるものであり、全体としては概ね一定の割合を維持しているといえる。⑧有収率は高い水準を維持しながらも低下傾向となっており、施設の老朽化対策等を推進していく必要性が窺える。</t>
    <rPh sb="219" eb="221">
      <t>ヘイセイ</t>
    </rPh>
    <rPh sb="223" eb="225">
      <t>ネンド</t>
    </rPh>
    <rPh sb="227" eb="229">
      <t>ケイジョウ</t>
    </rPh>
    <rPh sb="229" eb="231">
      <t>シュウシ</t>
    </rPh>
    <rPh sb="231" eb="233">
      <t>ヒリツ</t>
    </rPh>
    <rPh sb="233" eb="234">
      <t>オヨ</t>
    </rPh>
    <rPh sb="236" eb="238">
      <t>リョウキン</t>
    </rPh>
    <rPh sb="238" eb="240">
      <t>カイシュウ</t>
    </rPh>
    <rPh sb="240" eb="241">
      <t>リツ</t>
    </rPh>
    <rPh sb="242" eb="244">
      <t>スウチ</t>
    </rPh>
    <rPh sb="245" eb="247">
      <t>レイネン</t>
    </rPh>
    <rPh sb="248" eb="249">
      <t>クラ</t>
    </rPh>
    <rPh sb="250" eb="252">
      <t>トッシュツ</t>
    </rPh>
    <rPh sb="254" eb="256">
      <t>リョウコウ</t>
    </rPh>
    <rPh sb="257" eb="259">
      <t>スウチ</t>
    </rPh>
    <rPh sb="260" eb="261">
      <t>シメ</t>
    </rPh>
    <rPh sb="267" eb="269">
      <t>リョウキン</t>
    </rPh>
    <rPh sb="269" eb="271">
      <t>シュウニュウ</t>
    </rPh>
    <rPh sb="271" eb="273">
      <t>イガイ</t>
    </rPh>
    <rPh sb="274" eb="276">
      <t>シュウニュウ</t>
    </rPh>
    <rPh sb="277" eb="279">
      <t>カニュウ</t>
    </rPh>
    <rPh sb="279" eb="282">
      <t>ブンタンキン</t>
    </rPh>
    <rPh sb="284" eb="287">
      <t>イチジテキ</t>
    </rPh>
    <rPh sb="288" eb="290">
      <t>ゾウカ</t>
    </rPh>
    <rPh sb="299" eb="301">
      <t>ゼンタイ</t>
    </rPh>
    <rPh sb="305" eb="306">
      <t>オオム</t>
    </rPh>
    <rPh sb="307" eb="309">
      <t>イッテイ</t>
    </rPh>
    <rPh sb="310" eb="312">
      <t>ワリアイ</t>
    </rPh>
    <rPh sb="313" eb="315">
      <t>イジ</t>
    </rPh>
    <rPh sb="325" eb="327">
      <t>ユウシュウ</t>
    </rPh>
    <rPh sb="327" eb="328">
      <t>リツ</t>
    </rPh>
    <rPh sb="329" eb="330">
      <t>タカ</t>
    </rPh>
    <rPh sb="331" eb="333">
      <t>スイジュン</t>
    </rPh>
    <rPh sb="334" eb="336">
      <t>イジ</t>
    </rPh>
    <rPh sb="341" eb="343">
      <t>テイカ</t>
    </rPh>
    <rPh sb="343" eb="345">
      <t>ケイコウ</t>
    </rPh>
    <rPh sb="352" eb="354">
      <t>シセツ</t>
    </rPh>
    <rPh sb="355" eb="358">
      <t>ロウキュウカ</t>
    </rPh>
    <rPh sb="358" eb="360">
      <t>タイサク</t>
    </rPh>
    <rPh sb="360" eb="361">
      <t>トウ</t>
    </rPh>
    <rPh sb="362" eb="364">
      <t>スイシン</t>
    </rPh>
    <rPh sb="368" eb="370">
      <t>ヒツヨウ</t>
    </rPh>
    <rPh sb="370" eb="371">
      <t>セイ</t>
    </rPh>
    <rPh sb="372" eb="373">
      <t>ウカガ</t>
    </rPh>
    <phoneticPr fontId="16"/>
  </si>
  <si>
    <t xml:space="preserve">　施設の老朽化度合を示す①有形固定資産減価償却率は、類似団体より高い値となっている。②管路の経年化率は、類似団体を下回っているが、年々増加している。
　③管路の更新率は類似団体と比較すると低い傾向にあったが、H27年度に策定した基幹管路の更新計画により耐震化事業を推進したため、H28年度から更新率が向上している。しかしながら、施設の老朽化度合の改善を図れるほどには至っていない。
　将来の水需要及び財政状況を見極め、計画的かつ効率的な施設整備を推進していく必要がある。
</t>
    <rPh sb="107" eb="109">
      <t>ネンド</t>
    </rPh>
    <rPh sb="110" eb="112">
      <t>サクテイ</t>
    </rPh>
    <rPh sb="114" eb="116">
      <t>キカン</t>
    </rPh>
    <rPh sb="116" eb="118">
      <t>カンロ</t>
    </rPh>
    <rPh sb="119" eb="121">
      <t>コウシン</t>
    </rPh>
    <rPh sb="121" eb="123">
      <t>ケイカク</t>
    </rPh>
    <rPh sb="126" eb="129">
      <t>タイシンカ</t>
    </rPh>
    <rPh sb="129" eb="131">
      <t>ジギョウ</t>
    </rPh>
    <rPh sb="132" eb="134">
      <t>スイシン</t>
    </rPh>
    <rPh sb="142" eb="144">
      <t>ネンド</t>
    </rPh>
    <rPh sb="146" eb="148">
      <t>コウシン</t>
    </rPh>
    <rPh sb="148" eb="149">
      <t>リツ</t>
    </rPh>
    <rPh sb="150" eb="152">
      <t>コウジョウ</t>
    </rPh>
    <rPh sb="164" eb="166">
      <t>シセツ</t>
    </rPh>
    <rPh sb="167" eb="170">
      <t>ロウキュウカ</t>
    </rPh>
    <rPh sb="170" eb="172">
      <t>ドアイ</t>
    </rPh>
    <rPh sb="173" eb="175">
      <t>カイゼン</t>
    </rPh>
    <rPh sb="176" eb="177">
      <t>ハカ</t>
    </rPh>
    <rPh sb="183" eb="184">
      <t>イタ</t>
    </rPh>
    <rPh sb="198" eb="199">
      <t>オヨ</t>
    </rPh>
    <rPh sb="200" eb="202">
      <t>ザイセイ</t>
    </rPh>
    <rPh sb="202" eb="204">
      <t>ジョウキョウ</t>
    </rPh>
    <rPh sb="205" eb="207">
      <t>ミキワ</t>
    </rPh>
    <rPh sb="229" eb="231">
      <t>ヒツヨウ</t>
    </rPh>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</si>
</sst>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97">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10" xfId="2"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2" applyFont="1" applyFill="1" applyBorder="1" applyAlignment="1" applyProtection="1">
      <alignment horizontal="left" vertical="top" wrapText="1"/>
      <protection locked="0"/>
    </xf>
    <xf numFmtId="0" fontId="5" fillId="0" borderId="0" xfId="2" applyFont="1" applyFill="1" applyBorder="1" applyAlignment="1" applyProtection="1">
      <alignment horizontal="left" vertical="top" wrapText="1"/>
      <protection locked="0"/>
    </xf>
    <xf numFmtId="0" fontId="5" fillId="0" borderId="10" xfId="2" applyFont="1" applyFill="1" applyBorder="1" applyAlignment="1" applyProtection="1">
      <alignment horizontal="left" vertical="top" wrapText="1"/>
      <protection locked="0"/>
    </xf>
    <xf numFmtId="0" fontId="5" fillId="0" borderId="11"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12" xfId="2"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0.48</c:v>
                </c:pt>
                <c:pt idx="1">
                  <c:v>0.45</c:v>
                </c:pt>
                <c:pt idx="2">
                  <c:v>0.47</c:v>
                </c:pt>
                <c:pt idx="3">
                  <c:v>0.86</c:v>
                </c:pt>
                <c:pt idx="4">
                  <c:v>0.83</c:v>
                </c:pt>
              </c:numCache>
            </c:numRef>
          </c:val>
          <c:extLst xmlns:c16r2="http://schemas.microsoft.com/office/drawing/2015/06/chart">
            <c:ext xmlns:c16="http://schemas.microsoft.com/office/drawing/2014/chart" uri="{C3380CC4-5D6E-409C-BE32-E72D297353CC}">
              <c16:uniqueId val="{00000000-E6C5-46B2-87AC-D7656BADBFE1}"/>
            </c:ext>
          </c:extLst>
        </c:ser>
        <c:dLbls>
          <c:showLegendKey val="0"/>
          <c:showVal val="0"/>
          <c:showCatName val="0"/>
          <c:showSerName val="0"/>
          <c:showPercent val="0"/>
          <c:showBubbleSize val="0"/>
        </c:dLbls>
        <c:gapWidth val="150"/>
        <c:axId val="89893120"/>
        <c:axId val="89907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0.8</c:v>
                </c:pt>
                <c:pt idx="1">
                  <c:v>0.72</c:v>
                </c:pt>
                <c:pt idx="2">
                  <c:v>0.67</c:v>
                </c:pt>
                <c:pt idx="3">
                  <c:v>0.67</c:v>
                </c:pt>
                <c:pt idx="4">
                  <c:v>0.65</c:v>
                </c:pt>
              </c:numCache>
            </c:numRef>
          </c:val>
          <c:smooth val="0"/>
          <c:extLst xmlns:c16r2="http://schemas.microsoft.com/office/drawing/2015/06/chart">
            <c:ext xmlns:c16="http://schemas.microsoft.com/office/drawing/2014/chart" uri="{C3380CC4-5D6E-409C-BE32-E72D297353CC}">
              <c16:uniqueId val="{00000001-E6C5-46B2-87AC-D7656BADBFE1}"/>
            </c:ext>
          </c:extLst>
        </c:ser>
        <c:dLbls>
          <c:showLegendKey val="0"/>
          <c:showVal val="0"/>
          <c:showCatName val="0"/>
          <c:showSerName val="0"/>
          <c:showPercent val="0"/>
          <c:showBubbleSize val="0"/>
        </c:dLbls>
        <c:marker val="1"/>
        <c:smooth val="0"/>
        <c:axId val="89893120"/>
        <c:axId val="89907584"/>
      </c:lineChart>
      <c:dateAx>
        <c:axId val="89893120"/>
        <c:scaling>
          <c:orientation val="minMax"/>
        </c:scaling>
        <c:delete val="1"/>
        <c:axPos val="b"/>
        <c:numFmt formatCode="ge" sourceLinked="1"/>
        <c:majorTickMark val="none"/>
        <c:minorTickMark val="none"/>
        <c:tickLblPos val="none"/>
        <c:crossAx val="89907584"/>
        <c:crosses val="autoZero"/>
        <c:auto val="1"/>
        <c:lblOffset val="100"/>
        <c:baseTimeUnit val="years"/>
      </c:dateAx>
      <c:valAx>
        <c:axId val="89907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89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68.16</c:v>
                </c:pt>
                <c:pt idx="1">
                  <c:v>67.91</c:v>
                </c:pt>
                <c:pt idx="2">
                  <c:v>67.709999999999994</c:v>
                </c:pt>
                <c:pt idx="3">
                  <c:v>68.23</c:v>
                </c:pt>
                <c:pt idx="4">
                  <c:v>68.67</c:v>
                </c:pt>
              </c:numCache>
            </c:numRef>
          </c:val>
          <c:extLst xmlns:c16r2="http://schemas.microsoft.com/office/drawing/2015/06/chart">
            <c:ext xmlns:c16="http://schemas.microsoft.com/office/drawing/2014/chart" uri="{C3380CC4-5D6E-409C-BE32-E72D297353CC}">
              <c16:uniqueId val="{00000000-09B7-443B-B968-B22FB9741652}"/>
            </c:ext>
          </c:extLst>
        </c:ser>
        <c:dLbls>
          <c:showLegendKey val="0"/>
          <c:showVal val="0"/>
          <c:showCatName val="0"/>
          <c:showSerName val="0"/>
          <c:showPercent val="0"/>
          <c:showBubbleSize val="0"/>
        </c:dLbls>
        <c:gapWidth val="150"/>
        <c:axId val="93263744"/>
        <c:axId val="93274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62.15</c:v>
                </c:pt>
                <c:pt idx="1">
                  <c:v>61.61</c:v>
                </c:pt>
                <c:pt idx="2">
                  <c:v>62.34</c:v>
                </c:pt>
                <c:pt idx="3">
                  <c:v>62.46</c:v>
                </c:pt>
                <c:pt idx="4">
                  <c:v>62.88</c:v>
                </c:pt>
              </c:numCache>
            </c:numRef>
          </c:val>
          <c:smooth val="0"/>
          <c:extLst xmlns:c16r2="http://schemas.microsoft.com/office/drawing/2015/06/chart">
            <c:ext xmlns:c16="http://schemas.microsoft.com/office/drawing/2014/chart" uri="{C3380CC4-5D6E-409C-BE32-E72D297353CC}">
              <c16:uniqueId val="{00000001-09B7-443B-B968-B22FB9741652}"/>
            </c:ext>
          </c:extLst>
        </c:ser>
        <c:dLbls>
          <c:showLegendKey val="0"/>
          <c:showVal val="0"/>
          <c:showCatName val="0"/>
          <c:showSerName val="0"/>
          <c:showPercent val="0"/>
          <c:showBubbleSize val="0"/>
        </c:dLbls>
        <c:marker val="1"/>
        <c:smooth val="0"/>
        <c:axId val="93263744"/>
        <c:axId val="93274112"/>
      </c:lineChart>
      <c:dateAx>
        <c:axId val="93263744"/>
        <c:scaling>
          <c:orientation val="minMax"/>
        </c:scaling>
        <c:delete val="1"/>
        <c:axPos val="b"/>
        <c:numFmt formatCode="ge" sourceLinked="1"/>
        <c:majorTickMark val="none"/>
        <c:minorTickMark val="none"/>
        <c:tickLblPos val="none"/>
        <c:crossAx val="93274112"/>
        <c:crosses val="autoZero"/>
        <c:auto val="1"/>
        <c:lblOffset val="100"/>
        <c:baseTimeUnit val="years"/>
      </c:dateAx>
      <c:valAx>
        <c:axId val="93274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26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94.21</c:v>
                </c:pt>
                <c:pt idx="1">
                  <c:v>93.93</c:v>
                </c:pt>
                <c:pt idx="2">
                  <c:v>94.13</c:v>
                </c:pt>
                <c:pt idx="3">
                  <c:v>93.69</c:v>
                </c:pt>
                <c:pt idx="4">
                  <c:v>93.03</c:v>
                </c:pt>
              </c:numCache>
            </c:numRef>
          </c:val>
          <c:extLst xmlns:c16r2="http://schemas.microsoft.com/office/drawing/2015/06/chart">
            <c:ext xmlns:c16="http://schemas.microsoft.com/office/drawing/2014/chart" uri="{C3380CC4-5D6E-409C-BE32-E72D297353CC}">
              <c16:uniqueId val="{00000000-2AFA-46F9-8E55-166709D0AF1E}"/>
            </c:ext>
          </c:extLst>
        </c:ser>
        <c:dLbls>
          <c:showLegendKey val="0"/>
          <c:showVal val="0"/>
          <c:showCatName val="0"/>
          <c:showSerName val="0"/>
          <c:showPercent val="0"/>
          <c:showBubbleSize val="0"/>
        </c:dLbls>
        <c:gapWidth val="150"/>
        <c:axId val="93329664"/>
        <c:axId val="93331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90.64</c:v>
                </c:pt>
                <c:pt idx="1">
                  <c:v>90.23</c:v>
                </c:pt>
                <c:pt idx="2">
                  <c:v>90.15</c:v>
                </c:pt>
                <c:pt idx="3">
                  <c:v>90.62</c:v>
                </c:pt>
                <c:pt idx="4">
                  <c:v>90.13</c:v>
                </c:pt>
              </c:numCache>
            </c:numRef>
          </c:val>
          <c:smooth val="0"/>
          <c:extLst xmlns:c16r2="http://schemas.microsoft.com/office/drawing/2015/06/chart">
            <c:ext xmlns:c16="http://schemas.microsoft.com/office/drawing/2014/chart" uri="{C3380CC4-5D6E-409C-BE32-E72D297353CC}">
              <c16:uniqueId val="{00000001-2AFA-46F9-8E55-166709D0AF1E}"/>
            </c:ext>
          </c:extLst>
        </c:ser>
        <c:dLbls>
          <c:showLegendKey val="0"/>
          <c:showVal val="0"/>
          <c:showCatName val="0"/>
          <c:showSerName val="0"/>
          <c:showPercent val="0"/>
          <c:showBubbleSize val="0"/>
        </c:dLbls>
        <c:marker val="1"/>
        <c:smooth val="0"/>
        <c:axId val="93329664"/>
        <c:axId val="93331840"/>
      </c:lineChart>
      <c:dateAx>
        <c:axId val="93329664"/>
        <c:scaling>
          <c:orientation val="minMax"/>
        </c:scaling>
        <c:delete val="1"/>
        <c:axPos val="b"/>
        <c:numFmt formatCode="ge" sourceLinked="1"/>
        <c:majorTickMark val="none"/>
        <c:minorTickMark val="none"/>
        <c:tickLblPos val="none"/>
        <c:crossAx val="93331840"/>
        <c:crosses val="autoZero"/>
        <c:auto val="1"/>
        <c:lblOffset val="100"/>
        <c:baseTimeUnit val="years"/>
      </c:dateAx>
      <c:valAx>
        <c:axId val="9333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29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114.38</c:v>
                </c:pt>
                <c:pt idx="1">
                  <c:v>114.74</c:v>
                </c:pt>
                <c:pt idx="2">
                  <c:v>113.96</c:v>
                </c:pt>
                <c:pt idx="3">
                  <c:v>119.4</c:v>
                </c:pt>
                <c:pt idx="4">
                  <c:v>114.18</c:v>
                </c:pt>
              </c:numCache>
            </c:numRef>
          </c:val>
          <c:extLst xmlns:c16r2="http://schemas.microsoft.com/office/drawing/2015/06/chart">
            <c:ext xmlns:c16="http://schemas.microsoft.com/office/drawing/2014/chart" uri="{C3380CC4-5D6E-409C-BE32-E72D297353CC}">
              <c16:uniqueId val="{00000000-F726-4EEB-87FB-652E611423AC}"/>
            </c:ext>
          </c:extLst>
        </c:ser>
        <c:dLbls>
          <c:showLegendKey val="0"/>
          <c:showVal val="0"/>
          <c:showCatName val="0"/>
          <c:showSerName val="0"/>
          <c:showPercent val="0"/>
          <c:showBubbleSize val="0"/>
        </c:dLbls>
        <c:gapWidth val="150"/>
        <c:axId val="89926272"/>
        <c:axId val="899407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108.9</c:v>
                </c:pt>
                <c:pt idx="1">
                  <c:v>114.43</c:v>
                </c:pt>
                <c:pt idx="2">
                  <c:v>114.08</c:v>
                </c:pt>
                <c:pt idx="3">
                  <c:v>115.36</c:v>
                </c:pt>
                <c:pt idx="4">
                  <c:v>113.95</c:v>
                </c:pt>
              </c:numCache>
            </c:numRef>
          </c:val>
          <c:smooth val="0"/>
          <c:extLst xmlns:c16r2="http://schemas.microsoft.com/office/drawing/2015/06/chart">
            <c:ext xmlns:c16="http://schemas.microsoft.com/office/drawing/2014/chart" uri="{C3380CC4-5D6E-409C-BE32-E72D297353CC}">
              <c16:uniqueId val="{00000001-F726-4EEB-87FB-652E611423AC}"/>
            </c:ext>
          </c:extLst>
        </c:ser>
        <c:dLbls>
          <c:showLegendKey val="0"/>
          <c:showVal val="0"/>
          <c:showCatName val="0"/>
          <c:showSerName val="0"/>
          <c:showPercent val="0"/>
          <c:showBubbleSize val="0"/>
        </c:dLbls>
        <c:marker val="1"/>
        <c:smooth val="0"/>
        <c:axId val="89926272"/>
        <c:axId val="89940736"/>
      </c:lineChart>
      <c:dateAx>
        <c:axId val="89926272"/>
        <c:scaling>
          <c:orientation val="minMax"/>
        </c:scaling>
        <c:delete val="1"/>
        <c:axPos val="b"/>
        <c:numFmt formatCode="ge" sourceLinked="1"/>
        <c:majorTickMark val="none"/>
        <c:minorTickMark val="none"/>
        <c:tickLblPos val="none"/>
        <c:crossAx val="89940736"/>
        <c:crosses val="autoZero"/>
        <c:auto val="1"/>
        <c:lblOffset val="100"/>
        <c:baseTimeUnit val="years"/>
      </c:dateAx>
      <c:valAx>
        <c:axId val="899407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9926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52.75</c:v>
                </c:pt>
                <c:pt idx="1">
                  <c:v>50.56</c:v>
                </c:pt>
                <c:pt idx="2">
                  <c:v>51.64</c:v>
                </c:pt>
                <c:pt idx="3">
                  <c:v>52.23</c:v>
                </c:pt>
                <c:pt idx="4">
                  <c:v>52.85</c:v>
                </c:pt>
              </c:numCache>
            </c:numRef>
          </c:val>
          <c:extLst xmlns:c16r2="http://schemas.microsoft.com/office/drawing/2015/06/chart">
            <c:ext xmlns:c16="http://schemas.microsoft.com/office/drawing/2014/chart" uri="{C3380CC4-5D6E-409C-BE32-E72D297353CC}">
              <c16:uniqueId val="{00000000-2BBA-4303-89D4-F4DFCEAC5FAE}"/>
            </c:ext>
          </c:extLst>
        </c:ser>
        <c:dLbls>
          <c:showLegendKey val="0"/>
          <c:showVal val="0"/>
          <c:showCatName val="0"/>
          <c:showSerName val="0"/>
          <c:showPercent val="0"/>
          <c:showBubbleSize val="0"/>
        </c:dLbls>
        <c:gapWidth val="150"/>
        <c:axId val="89959424"/>
        <c:axId val="920915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43.24</c:v>
                </c:pt>
                <c:pt idx="1">
                  <c:v>46.36</c:v>
                </c:pt>
                <c:pt idx="2">
                  <c:v>47.37</c:v>
                </c:pt>
                <c:pt idx="3">
                  <c:v>48.01</c:v>
                </c:pt>
                <c:pt idx="4">
                  <c:v>48.01</c:v>
                </c:pt>
              </c:numCache>
            </c:numRef>
          </c:val>
          <c:smooth val="0"/>
          <c:extLst xmlns:c16r2="http://schemas.microsoft.com/office/drawing/2015/06/chart">
            <c:ext xmlns:c16="http://schemas.microsoft.com/office/drawing/2014/chart" uri="{C3380CC4-5D6E-409C-BE32-E72D297353CC}">
              <c16:uniqueId val="{00000001-2BBA-4303-89D4-F4DFCEAC5FAE}"/>
            </c:ext>
          </c:extLst>
        </c:ser>
        <c:dLbls>
          <c:showLegendKey val="0"/>
          <c:showVal val="0"/>
          <c:showCatName val="0"/>
          <c:showSerName val="0"/>
          <c:showPercent val="0"/>
          <c:showBubbleSize val="0"/>
        </c:dLbls>
        <c:marker val="1"/>
        <c:smooth val="0"/>
        <c:axId val="89959424"/>
        <c:axId val="92091520"/>
      </c:lineChart>
      <c:dateAx>
        <c:axId val="89959424"/>
        <c:scaling>
          <c:orientation val="minMax"/>
        </c:scaling>
        <c:delete val="1"/>
        <c:axPos val="b"/>
        <c:numFmt formatCode="ge" sourceLinked="1"/>
        <c:majorTickMark val="none"/>
        <c:minorTickMark val="none"/>
        <c:tickLblPos val="none"/>
        <c:crossAx val="92091520"/>
        <c:crosses val="autoZero"/>
        <c:auto val="1"/>
        <c:lblOffset val="100"/>
        <c:baseTimeUnit val="years"/>
      </c:dateAx>
      <c:valAx>
        <c:axId val="92091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959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6.27</c:v>
                </c:pt>
                <c:pt idx="1">
                  <c:v>8.1199999999999992</c:v>
                </c:pt>
                <c:pt idx="2">
                  <c:v>8.5</c:v>
                </c:pt>
                <c:pt idx="3">
                  <c:v>11.15</c:v>
                </c:pt>
                <c:pt idx="4">
                  <c:v>13.37</c:v>
                </c:pt>
              </c:numCache>
            </c:numRef>
          </c:val>
          <c:extLst xmlns:c16r2="http://schemas.microsoft.com/office/drawing/2015/06/chart">
            <c:ext xmlns:c16="http://schemas.microsoft.com/office/drawing/2014/chart" uri="{C3380CC4-5D6E-409C-BE32-E72D297353CC}">
              <c16:uniqueId val="{00000000-8A08-4AB6-A392-449761B89E34}"/>
            </c:ext>
          </c:extLst>
        </c:ser>
        <c:dLbls>
          <c:showLegendKey val="0"/>
          <c:showVal val="0"/>
          <c:showCatName val="0"/>
          <c:showSerName val="0"/>
          <c:showPercent val="0"/>
          <c:showBubbleSize val="0"/>
        </c:dLbls>
        <c:gapWidth val="150"/>
        <c:axId val="92126592"/>
        <c:axId val="9213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12.21</c:v>
                </c:pt>
                <c:pt idx="1">
                  <c:v>13.57</c:v>
                </c:pt>
                <c:pt idx="2">
                  <c:v>14.27</c:v>
                </c:pt>
                <c:pt idx="3">
                  <c:v>16.170000000000002</c:v>
                </c:pt>
                <c:pt idx="4">
                  <c:v>16.600000000000001</c:v>
                </c:pt>
              </c:numCache>
            </c:numRef>
          </c:val>
          <c:smooth val="0"/>
          <c:extLst xmlns:c16r2="http://schemas.microsoft.com/office/drawing/2015/06/chart">
            <c:ext xmlns:c16="http://schemas.microsoft.com/office/drawing/2014/chart" uri="{C3380CC4-5D6E-409C-BE32-E72D297353CC}">
              <c16:uniqueId val="{00000001-8A08-4AB6-A392-449761B89E34}"/>
            </c:ext>
          </c:extLst>
        </c:ser>
        <c:dLbls>
          <c:showLegendKey val="0"/>
          <c:showVal val="0"/>
          <c:showCatName val="0"/>
          <c:showSerName val="0"/>
          <c:showPercent val="0"/>
          <c:showBubbleSize val="0"/>
        </c:dLbls>
        <c:marker val="1"/>
        <c:smooth val="0"/>
        <c:axId val="92126592"/>
        <c:axId val="92132864"/>
      </c:lineChart>
      <c:dateAx>
        <c:axId val="92126592"/>
        <c:scaling>
          <c:orientation val="minMax"/>
        </c:scaling>
        <c:delete val="1"/>
        <c:axPos val="b"/>
        <c:numFmt formatCode="ge" sourceLinked="1"/>
        <c:majorTickMark val="none"/>
        <c:minorTickMark val="none"/>
        <c:tickLblPos val="none"/>
        <c:crossAx val="92132864"/>
        <c:crosses val="autoZero"/>
        <c:auto val="1"/>
        <c:lblOffset val="100"/>
        <c:baseTimeUnit val="years"/>
      </c:dateAx>
      <c:valAx>
        <c:axId val="9213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26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E75-4E5C-AF60-C1CAAEA6C78E}"/>
            </c:ext>
          </c:extLst>
        </c:ser>
        <c:dLbls>
          <c:showLegendKey val="0"/>
          <c:showVal val="0"/>
          <c:showCatName val="0"/>
          <c:showSerName val="0"/>
          <c:showPercent val="0"/>
          <c:showBubbleSize val="0"/>
        </c:dLbls>
        <c:gapWidth val="150"/>
        <c:axId val="91859200"/>
        <c:axId val="91865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3.47</c:v>
                </c:pt>
                <c:pt idx="1">
                  <c:v>0.13</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6E75-4E5C-AF60-C1CAAEA6C78E}"/>
            </c:ext>
          </c:extLst>
        </c:ser>
        <c:dLbls>
          <c:showLegendKey val="0"/>
          <c:showVal val="0"/>
          <c:showCatName val="0"/>
          <c:showSerName val="0"/>
          <c:showPercent val="0"/>
          <c:showBubbleSize val="0"/>
        </c:dLbls>
        <c:marker val="1"/>
        <c:smooth val="0"/>
        <c:axId val="91859200"/>
        <c:axId val="91865472"/>
      </c:lineChart>
      <c:dateAx>
        <c:axId val="91859200"/>
        <c:scaling>
          <c:orientation val="minMax"/>
        </c:scaling>
        <c:delete val="1"/>
        <c:axPos val="b"/>
        <c:numFmt formatCode="ge" sourceLinked="1"/>
        <c:majorTickMark val="none"/>
        <c:minorTickMark val="none"/>
        <c:tickLblPos val="none"/>
        <c:crossAx val="91865472"/>
        <c:crosses val="autoZero"/>
        <c:auto val="1"/>
        <c:lblOffset val="100"/>
        <c:baseTimeUnit val="years"/>
      </c:dateAx>
      <c:valAx>
        <c:axId val="9186547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8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1251.96</c:v>
                </c:pt>
                <c:pt idx="1">
                  <c:v>451.21</c:v>
                </c:pt>
                <c:pt idx="2">
                  <c:v>529.32000000000005</c:v>
                </c:pt>
                <c:pt idx="3">
                  <c:v>435</c:v>
                </c:pt>
                <c:pt idx="4">
                  <c:v>512.45000000000005</c:v>
                </c:pt>
              </c:numCache>
            </c:numRef>
          </c:val>
          <c:extLst xmlns:c16r2="http://schemas.microsoft.com/office/drawing/2015/06/chart">
            <c:ext xmlns:c16="http://schemas.microsoft.com/office/drawing/2014/chart" uri="{C3380CC4-5D6E-409C-BE32-E72D297353CC}">
              <c16:uniqueId val="{00000000-34FE-437A-9A44-A4CF258AB3E1}"/>
            </c:ext>
          </c:extLst>
        </c:ser>
        <c:dLbls>
          <c:showLegendKey val="0"/>
          <c:showVal val="0"/>
          <c:showCatName val="0"/>
          <c:showSerName val="0"/>
          <c:showPercent val="0"/>
          <c:showBubbleSize val="0"/>
        </c:dLbls>
        <c:gapWidth val="150"/>
        <c:axId val="91949696"/>
        <c:axId val="91955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628.34</c:v>
                </c:pt>
                <c:pt idx="1">
                  <c:v>289.8</c:v>
                </c:pt>
                <c:pt idx="2">
                  <c:v>299.44</c:v>
                </c:pt>
                <c:pt idx="3">
                  <c:v>311.99</c:v>
                </c:pt>
                <c:pt idx="4">
                  <c:v>307.83</c:v>
                </c:pt>
              </c:numCache>
            </c:numRef>
          </c:val>
          <c:smooth val="0"/>
          <c:extLst xmlns:c16r2="http://schemas.microsoft.com/office/drawing/2015/06/chart">
            <c:ext xmlns:c16="http://schemas.microsoft.com/office/drawing/2014/chart" uri="{C3380CC4-5D6E-409C-BE32-E72D297353CC}">
              <c16:uniqueId val="{00000001-34FE-437A-9A44-A4CF258AB3E1}"/>
            </c:ext>
          </c:extLst>
        </c:ser>
        <c:dLbls>
          <c:showLegendKey val="0"/>
          <c:showVal val="0"/>
          <c:showCatName val="0"/>
          <c:showSerName val="0"/>
          <c:showPercent val="0"/>
          <c:showBubbleSize val="0"/>
        </c:dLbls>
        <c:marker val="1"/>
        <c:smooth val="0"/>
        <c:axId val="91949696"/>
        <c:axId val="91955968"/>
      </c:lineChart>
      <c:dateAx>
        <c:axId val="91949696"/>
        <c:scaling>
          <c:orientation val="minMax"/>
        </c:scaling>
        <c:delete val="1"/>
        <c:axPos val="b"/>
        <c:numFmt formatCode="ge" sourceLinked="1"/>
        <c:majorTickMark val="none"/>
        <c:minorTickMark val="none"/>
        <c:tickLblPos val="none"/>
        <c:crossAx val="91955968"/>
        <c:crosses val="autoZero"/>
        <c:auto val="1"/>
        <c:lblOffset val="100"/>
        <c:baseTimeUnit val="years"/>
      </c:dateAx>
      <c:valAx>
        <c:axId val="9195596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1949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63.77</c:v>
                </c:pt>
                <c:pt idx="1">
                  <c:v>59.87</c:v>
                </c:pt>
                <c:pt idx="2">
                  <c:v>55.2</c:v>
                </c:pt>
                <c:pt idx="3">
                  <c:v>50.39</c:v>
                </c:pt>
                <c:pt idx="4">
                  <c:v>45.54</c:v>
                </c:pt>
              </c:numCache>
            </c:numRef>
          </c:val>
          <c:extLst xmlns:c16r2="http://schemas.microsoft.com/office/drawing/2015/06/chart">
            <c:ext xmlns:c16="http://schemas.microsoft.com/office/drawing/2014/chart" uri="{C3380CC4-5D6E-409C-BE32-E72D297353CC}">
              <c16:uniqueId val="{00000000-CC5F-4600-A90A-91847027E9D8}"/>
            </c:ext>
          </c:extLst>
        </c:ser>
        <c:dLbls>
          <c:showLegendKey val="0"/>
          <c:showVal val="0"/>
          <c:showCatName val="0"/>
          <c:showSerName val="0"/>
          <c:showPercent val="0"/>
          <c:showBubbleSize val="0"/>
        </c:dLbls>
        <c:gapWidth val="150"/>
        <c:axId val="92003328"/>
        <c:axId val="920096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297.13</c:v>
                </c:pt>
                <c:pt idx="1">
                  <c:v>301.99</c:v>
                </c:pt>
                <c:pt idx="2">
                  <c:v>298.08999999999997</c:v>
                </c:pt>
                <c:pt idx="3">
                  <c:v>291.77999999999997</c:v>
                </c:pt>
                <c:pt idx="4">
                  <c:v>295.44</c:v>
                </c:pt>
              </c:numCache>
            </c:numRef>
          </c:val>
          <c:smooth val="0"/>
          <c:extLst xmlns:c16r2="http://schemas.microsoft.com/office/drawing/2015/06/chart">
            <c:ext xmlns:c16="http://schemas.microsoft.com/office/drawing/2014/chart" uri="{C3380CC4-5D6E-409C-BE32-E72D297353CC}">
              <c16:uniqueId val="{00000001-CC5F-4600-A90A-91847027E9D8}"/>
            </c:ext>
          </c:extLst>
        </c:ser>
        <c:dLbls>
          <c:showLegendKey val="0"/>
          <c:showVal val="0"/>
          <c:showCatName val="0"/>
          <c:showSerName val="0"/>
          <c:showPercent val="0"/>
          <c:showBubbleSize val="0"/>
        </c:dLbls>
        <c:marker val="1"/>
        <c:smooth val="0"/>
        <c:axId val="92003328"/>
        <c:axId val="92009600"/>
      </c:lineChart>
      <c:dateAx>
        <c:axId val="92003328"/>
        <c:scaling>
          <c:orientation val="minMax"/>
        </c:scaling>
        <c:delete val="1"/>
        <c:axPos val="b"/>
        <c:numFmt formatCode="ge" sourceLinked="1"/>
        <c:majorTickMark val="none"/>
        <c:minorTickMark val="none"/>
        <c:tickLblPos val="none"/>
        <c:crossAx val="92009600"/>
        <c:crosses val="autoZero"/>
        <c:auto val="1"/>
        <c:lblOffset val="100"/>
        <c:baseTimeUnit val="years"/>
      </c:dateAx>
      <c:valAx>
        <c:axId val="920096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20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104.53</c:v>
                </c:pt>
                <c:pt idx="1">
                  <c:v>107.23</c:v>
                </c:pt>
                <c:pt idx="2">
                  <c:v>105.94</c:v>
                </c:pt>
                <c:pt idx="3">
                  <c:v>110.26</c:v>
                </c:pt>
                <c:pt idx="4">
                  <c:v>106.19</c:v>
                </c:pt>
              </c:numCache>
            </c:numRef>
          </c:val>
          <c:extLst xmlns:c16r2="http://schemas.microsoft.com/office/drawing/2015/06/chart">
            <c:ext xmlns:c16="http://schemas.microsoft.com/office/drawing/2014/chart" uri="{C3380CC4-5D6E-409C-BE32-E72D297353CC}">
              <c16:uniqueId val="{00000000-A79D-4C9F-BD47-6E19F6E13A90}"/>
            </c:ext>
          </c:extLst>
        </c:ser>
        <c:dLbls>
          <c:showLegendKey val="0"/>
          <c:showVal val="0"/>
          <c:showCatName val="0"/>
          <c:showSerName val="0"/>
          <c:showPercent val="0"/>
          <c:showBubbleSize val="0"/>
        </c:dLbls>
        <c:gapWidth val="150"/>
        <c:axId val="92024192"/>
        <c:axId val="92038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99.89</c:v>
                </c:pt>
                <c:pt idx="1">
                  <c:v>107.05</c:v>
                </c:pt>
                <c:pt idx="2">
                  <c:v>106.4</c:v>
                </c:pt>
                <c:pt idx="3">
                  <c:v>107.61</c:v>
                </c:pt>
                <c:pt idx="4">
                  <c:v>106.02</c:v>
                </c:pt>
              </c:numCache>
            </c:numRef>
          </c:val>
          <c:smooth val="0"/>
          <c:extLst xmlns:c16r2="http://schemas.microsoft.com/office/drawing/2015/06/chart">
            <c:ext xmlns:c16="http://schemas.microsoft.com/office/drawing/2014/chart" uri="{C3380CC4-5D6E-409C-BE32-E72D297353CC}">
              <c16:uniqueId val="{00000001-A79D-4C9F-BD47-6E19F6E13A90}"/>
            </c:ext>
          </c:extLst>
        </c:ser>
        <c:dLbls>
          <c:showLegendKey val="0"/>
          <c:showVal val="0"/>
          <c:showCatName val="0"/>
          <c:showSerName val="0"/>
          <c:showPercent val="0"/>
          <c:showBubbleSize val="0"/>
        </c:dLbls>
        <c:marker val="1"/>
        <c:smooth val="0"/>
        <c:axId val="92024192"/>
        <c:axId val="92038656"/>
      </c:lineChart>
      <c:dateAx>
        <c:axId val="92024192"/>
        <c:scaling>
          <c:orientation val="minMax"/>
        </c:scaling>
        <c:delete val="1"/>
        <c:axPos val="b"/>
        <c:numFmt formatCode="ge" sourceLinked="1"/>
        <c:majorTickMark val="none"/>
        <c:minorTickMark val="none"/>
        <c:tickLblPos val="none"/>
        <c:crossAx val="92038656"/>
        <c:crosses val="autoZero"/>
        <c:auto val="1"/>
        <c:lblOffset val="100"/>
        <c:baseTimeUnit val="years"/>
      </c:dateAx>
      <c:valAx>
        <c:axId val="92038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24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143.94999999999999</c:v>
                </c:pt>
                <c:pt idx="1">
                  <c:v>139.88</c:v>
                </c:pt>
                <c:pt idx="2">
                  <c:v>141.29</c:v>
                </c:pt>
                <c:pt idx="3">
                  <c:v>135.71</c:v>
                </c:pt>
                <c:pt idx="4">
                  <c:v>140.65</c:v>
                </c:pt>
              </c:numCache>
            </c:numRef>
          </c:val>
          <c:extLst xmlns:c16r2="http://schemas.microsoft.com/office/drawing/2015/06/chart">
            <c:ext xmlns:c16="http://schemas.microsoft.com/office/drawing/2014/chart" uri="{C3380CC4-5D6E-409C-BE32-E72D297353CC}">
              <c16:uniqueId val="{00000000-16CF-448A-8101-FF2E89C1BC0A}"/>
            </c:ext>
          </c:extLst>
        </c:ser>
        <c:dLbls>
          <c:showLegendKey val="0"/>
          <c:showVal val="0"/>
          <c:showCatName val="0"/>
          <c:showSerName val="0"/>
          <c:showPercent val="0"/>
          <c:showBubbleSize val="0"/>
        </c:dLbls>
        <c:gapWidth val="150"/>
        <c:axId val="92050944"/>
        <c:axId val="92052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165.34</c:v>
                </c:pt>
                <c:pt idx="1">
                  <c:v>155.09</c:v>
                </c:pt>
                <c:pt idx="2">
                  <c:v>156.29</c:v>
                </c:pt>
                <c:pt idx="3">
                  <c:v>155.69</c:v>
                </c:pt>
                <c:pt idx="4">
                  <c:v>158.6</c:v>
                </c:pt>
              </c:numCache>
            </c:numRef>
          </c:val>
          <c:smooth val="0"/>
          <c:extLst xmlns:c16r2="http://schemas.microsoft.com/office/drawing/2015/06/chart">
            <c:ext xmlns:c16="http://schemas.microsoft.com/office/drawing/2014/chart" uri="{C3380CC4-5D6E-409C-BE32-E72D297353CC}">
              <c16:uniqueId val="{00000001-16CF-448A-8101-FF2E89C1BC0A}"/>
            </c:ext>
          </c:extLst>
        </c:ser>
        <c:dLbls>
          <c:showLegendKey val="0"/>
          <c:showVal val="0"/>
          <c:showCatName val="0"/>
          <c:showSerName val="0"/>
          <c:showPercent val="0"/>
          <c:showBubbleSize val="0"/>
        </c:dLbls>
        <c:marker val="1"/>
        <c:smooth val="0"/>
        <c:axId val="92050944"/>
        <c:axId val="92052864"/>
      </c:lineChart>
      <c:dateAx>
        <c:axId val="92050944"/>
        <c:scaling>
          <c:orientation val="minMax"/>
        </c:scaling>
        <c:delete val="1"/>
        <c:axPos val="b"/>
        <c:numFmt formatCode="ge" sourceLinked="1"/>
        <c:majorTickMark val="none"/>
        <c:minorTickMark val="none"/>
        <c:tickLblPos val="none"/>
        <c:crossAx val="92052864"/>
        <c:crosses val="autoZero"/>
        <c:auto val="1"/>
        <c:lblOffset val="100"/>
        <c:baseTimeUnit val="years"/>
      </c:dateAx>
      <c:valAx>
        <c:axId val="920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0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【113.39】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【0.85】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【60.41】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【165.71】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【15.89】</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25" zoomScale="80" zoomScaleNormal="8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4" t="str">
        <f>データ!H6</f>
        <v>埼玉県　草加市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c r="A8" s="2"/>
      <c r="B8" s="55" t="str">
        <f>データ!$I$6</f>
        <v>法適用</v>
      </c>
      <c r="C8" s="56"/>
      <c r="D8" s="56"/>
      <c r="E8" s="56"/>
      <c r="F8" s="56"/>
      <c r="G8" s="56"/>
      <c r="H8" s="56"/>
      <c r="I8" s="55" t="str">
        <f>データ!$J$6</f>
        <v>水道事業</v>
      </c>
      <c r="J8" s="56"/>
      <c r="K8" s="56"/>
      <c r="L8" s="56"/>
      <c r="M8" s="56"/>
      <c r="N8" s="56"/>
      <c r="O8" s="57"/>
      <c r="P8" s="58" t="str">
        <f>データ!$K$6</f>
        <v>末端給水事業</v>
      </c>
      <c r="Q8" s="58"/>
      <c r="R8" s="58"/>
      <c r="S8" s="58"/>
      <c r="T8" s="58"/>
      <c r="U8" s="58"/>
      <c r="V8" s="58"/>
      <c r="W8" s="58" t="str">
        <f>データ!$L$6</f>
        <v>A2</v>
      </c>
      <c r="X8" s="58"/>
      <c r="Y8" s="58"/>
      <c r="Z8" s="58"/>
      <c r="AA8" s="58"/>
      <c r="AB8" s="58"/>
      <c r="AC8" s="58"/>
      <c r="AD8" s="58" t="str">
        <f>データ!$M$6</f>
        <v>非設置</v>
      </c>
      <c r="AE8" s="58"/>
      <c r="AF8" s="58"/>
      <c r="AG8" s="58"/>
      <c r="AH8" s="58"/>
      <c r="AI8" s="58"/>
      <c r="AJ8" s="58"/>
      <c r="AK8" s="4"/>
      <c r="AL8" s="59">
        <f>データ!$R$6</f>
        <v>247991</v>
      </c>
      <c r="AM8" s="59"/>
      <c r="AN8" s="59"/>
      <c r="AO8" s="59"/>
      <c r="AP8" s="59"/>
      <c r="AQ8" s="59"/>
      <c r="AR8" s="59"/>
      <c r="AS8" s="59"/>
      <c r="AT8" s="50">
        <f>データ!$S$6</f>
        <v>27.46</v>
      </c>
      <c r="AU8" s="51"/>
      <c r="AV8" s="51"/>
      <c r="AW8" s="51"/>
      <c r="AX8" s="51"/>
      <c r="AY8" s="51"/>
      <c r="AZ8" s="51"/>
      <c r="BA8" s="51"/>
      <c r="BB8" s="52">
        <f>データ!$T$6</f>
        <v>9030.99</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c r="A10" s="2"/>
      <c r="B10" s="50" t="str">
        <f>データ!$N$6</f>
        <v>-</v>
      </c>
      <c r="C10" s="51"/>
      <c r="D10" s="51"/>
      <c r="E10" s="51"/>
      <c r="F10" s="51"/>
      <c r="G10" s="51"/>
      <c r="H10" s="51"/>
      <c r="I10" s="50">
        <f>データ!$O$6</f>
        <v>91.08</v>
      </c>
      <c r="J10" s="51"/>
      <c r="K10" s="51"/>
      <c r="L10" s="51"/>
      <c r="M10" s="51"/>
      <c r="N10" s="51"/>
      <c r="O10" s="62"/>
      <c r="P10" s="52">
        <f>データ!$P$6</f>
        <v>100</v>
      </c>
      <c r="Q10" s="52"/>
      <c r="R10" s="52"/>
      <c r="S10" s="52"/>
      <c r="T10" s="52"/>
      <c r="U10" s="52"/>
      <c r="V10" s="52"/>
      <c r="W10" s="59">
        <f>データ!$Q$6</f>
        <v>2430</v>
      </c>
      <c r="X10" s="59"/>
      <c r="Y10" s="59"/>
      <c r="Z10" s="59"/>
      <c r="AA10" s="59"/>
      <c r="AB10" s="59"/>
      <c r="AC10" s="59"/>
      <c r="AD10" s="2"/>
      <c r="AE10" s="2"/>
      <c r="AF10" s="2"/>
      <c r="AG10" s="2"/>
      <c r="AH10" s="4"/>
      <c r="AI10" s="4"/>
      <c r="AJ10" s="4"/>
      <c r="AK10" s="4"/>
      <c r="AL10" s="59">
        <f>データ!$U$6</f>
        <v>248239</v>
      </c>
      <c r="AM10" s="59"/>
      <c r="AN10" s="59"/>
      <c r="AO10" s="59"/>
      <c r="AP10" s="59"/>
      <c r="AQ10" s="59"/>
      <c r="AR10" s="59"/>
      <c r="AS10" s="59"/>
      <c r="AT10" s="50">
        <f>データ!$V$6</f>
        <v>27.46</v>
      </c>
      <c r="AU10" s="51"/>
      <c r="AV10" s="51"/>
      <c r="AW10" s="51"/>
      <c r="AX10" s="51"/>
      <c r="AY10" s="51"/>
      <c r="AZ10" s="51"/>
      <c r="BA10" s="51"/>
      <c r="BB10" s="52">
        <f>データ!$W$6</f>
        <v>9040.02</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117</v>
      </c>
      <c r="BM16" s="80"/>
      <c r="BN16" s="80"/>
      <c r="BO16" s="80"/>
      <c r="BP16" s="80"/>
      <c r="BQ16" s="80"/>
      <c r="BR16" s="80"/>
      <c r="BS16" s="80"/>
      <c r="BT16" s="80"/>
      <c r="BU16" s="80"/>
      <c r="BV16" s="80"/>
      <c r="BW16" s="80"/>
      <c r="BX16" s="80"/>
      <c r="BY16" s="80"/>
      <c r="BZ16" s="81"/>
    </row>
    <row r="17" spans="1:78" ht="13.5" customHeight="1">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118</v>
      </c>
      <c r="BM47" s="84"/>
      <c r="BN47" s="84"/>
      <c r="BO47" s="84"/>
      <c r="BP47" s="84"/>
      <c r="BQ47" s="84"/>
      <c r="BR47" s="84"/>
      <c r="BS47" s="84"/>
      <c r="BT47" s="84"/>
      <c r="BU47" s="84"/>
      <c r="BV47" s="84"/>
      <c r="BW47" s="84"/>
      <c r="BX47" s="84"/>
      <c r="BY47" s="84"/>
      <c r="BZ47" s="85"/>
    </row>
    <row r="48" spans="1:78" ht="13.5" customHeight="1">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9" t="s">
        <v>116</v>
      </c>
      <c r="BM66" s="80"/>
      <c r="BN66" s="80"/>
      <c r="BO66" s="80"/>
      <c r="BP66" s="80"/>
      <c r="BQ66" s="80"/>
      <c r="BR66" s="80"/>
      <c r="BS66" s="80"/>
      <c r="BT66" s="80"/>
      <c r="BU66" s="80"/>
      <c r="BV66" s="80"/>
      <c r="BW66" s="80"/>
      <c r="BX66" s="80"/>
      <c r="BY66" s="80"/>
      <c r="BZ66" s="81"/>
    </row>
    <row r="67" spans="1:78" ht="13.5" customHeight="1">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9"/>
      <c r="BM67" s="80"/>
      <c r="BN67" s="80"/>
      <c r="BO67" s="80"/>
      <c r="BP67" s="80"/>
      <c r="BQ67" s="80"/>
      <c r="BR67" s="80"/>
      <c r="BS67" s="80"/>
      <c r="BT67" s="80"/>
      <c r="BU67" s="80"/>
      <c r="BV67" s="80"/>
      <c r="BW67" s="80"/>
      <c r="BX67" s="80"/>
      <c r="BY67" s="80"/>
      <c r="BZ67" s="81"/>
    </row>
    <row r="68" spans="1:78" ht="13.5" customHeight="1">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9"/>
      <c r="BM68" s="80"/>
      <c r="BN68" s="80"/>
      <c r="BO68" s="80"/>
      <c r="BP68" s="80"/>
      <c r="BQ68" s="80"/>
      <c r="BR68" s="80"/>
      <c r="BS68" s="80"/>
      <c r="BT68" s="80"/>
      <c r="BU68" s="80"/>
      <c r="BV68" s="80"/>
      <c r="BW68" s="80"/>
      <c r="BX68" s="80"/>
      <c r="BY68" s="80"/>
      <c r="BZ68" s="81"/>
    </row>
    <row r="69" spans="1:78" ht="13.5" customHeight="1">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9"/>
      <c r="BM69" s="80"/>
      <c r="BN69" s="80"/>
      <c r="BO69" s="80"/>
      <c r="BP69" s="80"/>
      <c r="BQ69" s="80"/>
      <c r="BR69" s="80"/>
      <c r="BS69" s="80"/>
      <c r="BT69" s="80"/>
      <c r="BU69" s="80"/>
      <c r="BV69" s="80"/>
      <c r="BW69" s="80"/>
      <c r="BX69" s="80"/>
      <c r="BY69" s="80"/>
      <c r="BZ69" s="81"/>
    </row>
    <row r="70" spans="1:78" ht="13.5" customHeight="1">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9"/>
      <c r="BM70" s="80"/>
      <c r="BN70" s="80"/>
      <c r="BO70" s="80"/>
      <c r="BP70" s="80"/>
      <c r="BQ70" s="80"/>
      <c r="BR70" s="80"/>
      <c r="BS70" s="80"/>
      <c r="BT70" s="80"/>
      <c r="BU70" s="80"/>
      <c r="BV70" s="80"/>
      <c r="BW70" s="80"/>
      <c r="BX70" s="80"/>
      <c r="BY70" s="80"/>
      <c r="BZ70" s="81"/>
    </row>
    <row r="71" spans="1:78" ht="13.5" customHeight="1">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9"/>
      <c r="BM71" s="80"/>
      <c r="BN71" s="80"/>
      <c r="BO71" s="80"/>
      <c r="BP71" s="80"/>
      <c r="BQ71" s="80"/>
      <c r="BR71" s="80"/>
      <c r="BS71" s="80"/>
      <c r="BT71" s="80"/>
      <c r="BU71" s="80"/>
      <c r="BV71" s="80"/>
      <c r="BW71" s="80"/>
      <c r="BX71" s="80"/>
      <c r="BY71" s="80"/>
      <c r="BZ71" s="81"/>
    </row>
    <row r="72" spans="1:78" ht="13.5" customHeight="1">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9"/>
      <c r="BM72" s="80"/>
      <c r="BN72" s="80"/>
      <c r="BO72" s="80"/>
      <c r="BP72" s="80"/>
      <c r="BQ72" s="80"/>
      <c r="BR72" s="80"/>
      <c r="BS72" s="80"/>
      <c r="BT72" s="80"/>
      <c r="BU72" s="80"/>
      <c r="BV72" s="80"/>
      <c r="BW72" s="80"/>
      <c r="BX72" s="80"/>
      <c r="BY72" s="80"/>
      <c r="BZ72" s="81"/>
    </row>
    <row r="73" spans="1:78" ht="13.5" customHeight="1">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9"/>
      <c r="BM73" s="80"/>
      <c r="BN73" s="80"/>
      <c r="BO73" s="80"/>
      <c r="BP73" s="80"/>
      <c r="BQ73" s="80"/>
      <c r="BR73" s="80"/>
      <c r="BS73" s="80"/>
      <c r="BT73" s="80"/>
      <c r="BU73" s="80"/>
      <c r="BV73" s="80"/>
      <c r="BW73" s="80"/>
      <c r="BX73" s="80"/>
      <c r="BY73" s="80"/>
      <c r="BZ73" s="81"/>
    </row>
    <row r="74" spans="1:78" ht="13.5" customHeight="1">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9"/>
      <c r="BM74" s="80"/>
      <c r="BN74" s="80"/>
      <c r="BO74" s="80"/>
      <c r="BP74" s="80"/>
      <c r="BQ74" s="80"/>
      <c r="BR74" s="80"/>
      <c r="BS74" s="80"/>
      <c r="BT74" s="80"/>
      <c r="BU74" s="80"/>
      <c r="BV74" s="80"/>
      <c r="BW74" s="80"/>
      <c r="BX74" s="80"/>
      <c r="BY74" s="80"/>
      <c r="BZ74" s="81"/>
    </row>
    <row r="75" spans="1:78" ht="13.5" customHeight="1">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9"/>
      <c r="BM75" s="80"/>
      <c r="BN75" s="80"/>
      <c r="BO75" s="80"/>
      <c r="BP75" s="80"/>
      <c r="BQ75" s="80"/>
      <c r="BR75" s="80"/>
      <c r="BS75" s="80"/>
      <c r="BT75" s="80"/>
      <c r="BU75" s="80"/>
      <c r="BV75" s="80"/>
      <c r="BW75" s="80"/>
      <c r="BX75" s="80"/>
      <c r="BY75" s="80"/>
      <c r="BZ75" s="81"/>
    </row>
    <row r="76" spans="1:78" ht="13.5" customHeight="1">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9"/>
      <c r="BM76" s="80"/>
      <c r="BN76" s="80"/>
      <c r="BO76" s="80"/>
      <c r="BP76" s="80"/>
      <c r="BQ76" s="80"/>
      <c r="BR76" s="80"/>
      <c r="BS76" s="80"/>
      <c r="BT76" s="80"/>
      <c r="BU76" s="80"/>
      <c r="BV76" s="80"/>
      <c r="BW76" s="80"/>
      <c r="BX76" s="80"/>
      <c r="BY76" s="80"/>
      <c r="BZ76" s="81"/>
    </row>
    <row r="77" spans="1:78" ht="13.5" customHeight="1">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9"/>
      <c r="BM77" s="80"/>
      <c r="BN77" s="80"/>
      <c r="BO77" s="80"/>
      <c r="BP77" s="80"/>
      <c r="BQ77" s="80"/>
      <c r="BR77" s="80"/>
      <c r="BS77" s="80"/>
      <c r="BT77" s="80"/>
      <c r="BU77" s="80"/>
      <c r="BV77" s="80"/>
      <c r="BW77" s="80"/>
      <c r="BX77" s="80"/>
      <c r="BY77" s="80"/>
      <c r="BZ77" s="81"/>
    </row>
    <row r="78" spans="1:78" ht="13.5" customHeight="1">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9"/>
      <c r="BM78" s="80"/>
      <c r="BN78" s="80"/>
      <c r="BO78" s="80"/>
      <c r="BP78" s="80"/>
      <c r="BQ78" s="80"/>
      <c r="BR78" s="80"/>
      <c r="BS78" s="80"/>
      <c r="BT78" s="80"/>
      <c r="BU78" s="80"/>
      <c r="BV78" s="80"/>
      <c r="BW78" s="80"/>
      <c r="BX78" s="80"/>
      <c r="BY78" s="80"/>
      <c r="BZ78" s="81"/>
    </row>
    <row r="79" spans="1:78" ht="13.5" customHeight="1">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79"/>
      <c r="BM79" s="80"/>
      <c r="BN79" s="80"/>
      <c r="BO79" s="80"/>
      <c r="BP79" s="80"/>
      <c r="BQ79" s="80"/>
      <c r="BR79" s="80"/>
      <c r="BS79" s="80"/>
      <c r="BT79" s="80"/>
      <c r="BU79" s="80"/>
      <c r="BV79" s="80"/>
      <c r="BW79" s="80"/>
      <c r="BX79" s="80"/>
      <c r="BY79" s="80"/>
      <c r="BZ79" s="81"/>
    </row>
    <row r="80" spans="1:78" ht="13.5" customHeight="1">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79"/>
      <c r="BM80" s="80"/>
      <c r="BN80" s="80"/>
      <c r="BO80" s="80"/>
      <c r="BP80" s="80"/>
      <c r="BQ80" s="80"/>
      <c r="BR80" s="80"/>
      <c r="BS80" s="80"/>
      <c r="BT80" s="80"/>
      <c r="BU80" s="80"/>
      <c r="BV80" s="80"/>
      <c r="BW80" s="80"/>
      <c r="BX80" s="80"/>
      <c r="BY80" s="80"/>
      <c r="BZ80" s="81"/>
    </row>
    <row r="81" spans="1:78" ht="13.5" customHeight="1">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6"/>
      <c r="BM82" s="87"/>
      <c r="BN82" s="87"/>
      <c r="BO82" s="87"/>
      <c r="BP82" s="87"/>
      <c r="BQ82" s="87"/>
      <c r="BR82" s="87"/>
      <c r="BS82" s="87"/>
      <c r="BT82" s="87"/>
      <c r="BU82" s="87"/>
      <c r="BV82" s="87"/>
      <c r="BW82" s="87"/>
      <c r="BX82" s="87"/>
      <c r="BY82" s="87"/>
      <c r="BZ82" s="88"/>
    </row>
    <row r="83" spans="1:78">
      <c r="C83" s="25" t="s">
        <v>40</v>
      </c>
    </row>
    <row r="84" spans="1:78" hidden="1">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idden="1">
      <c r="B85" s="26"/>
      <c r="C85" s="26"/>
      <c r="D85" s="26"/>
      <c r="E85" s="26" t="str">
        <f>データ!AH6</f>
        <v>【113.39】</v>
      </c>
      <c r="F85" s="26" t="str">
        <f>データ!AS6</f>
        <v>【0.85】</v>
      </c>
      <c r="G85" s="26" t="str">
        <f>データ!BD6</f>
        <v>【264.34】</v>
      </c>
      <c r="H85" s="26" t="str">
        <f>データ!BO6</f>
        <v>【274.27】</v>
      </c>
      <c r="I85" s="26" t="str">
        <f>データ!BZ6</f>
        <v>【104.36】</v>
      </c>
      <c r="J85" s="26" t="str">
        <f>データ!CK6</f>
        <v>【165.71】</v>
      </c>
      <c r="K85" s="26" t="str">
        <f>データ!CV6</f>
        <v>【60.41】</v>
      </c>
      <c r="L85" s="26" t="str">
        <f>データ!DG6</f>
        <v>【89.93】</v>
      </c>
      <c r="M85" s="26" t="str">
        <f>データ!DR6</f>
        <v>【48.12】</v>
      </c>
      <c r="N85" s="26" t="str">
        <f>データ!EC6</f>
        <v>【15.89】</v>
      </c>
      <c r="O85" s="26" t="str">
        <f>データ!EN6</f>
        <v>【0.69】</v>
      </c>
    </row>
  </sheetData>
  <sheetProtection algorithmName="SHA-512" hashValue="DY6P6XmtLsl4lnHTqgg9mwPO2/hwWnw4lSBWCrr3pd76rYZ5rIrUJ/05sG3T8+SuYeHx7nMgfsTEG3qAaHQz8w==" saltValue="9Sxn8ARreV6+UgI4e70G1w==" spinCount="100000"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4" width="11.875" customWidth="1"/>
  </cols>
  <sheetData>
    <row r="1" spans="1:144">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c r="A3" s="28" t="s">
        <v>55</v>
      </c>
      <c r="B3" s="29" t="s">
        <v>56</v>
      </c>
      <c r="C3" s="29" t="s">
        <v>57</v>
      </c>
      <c r="D3" s="29" t="s">
        <v>58</v>
      </c>
      <c r="E3" s="29" t="s">
        <v>59</v>
      </c>
      <c r="F3" s="29" t="s">
        <v>60</v>
      </c>
      <c r="G3" s="29" t="s">
        <v>61</v>
      </c>
      <c r="H3" s="90" t="s">
        <v>62</v>
      </c>
      <c r="I3" s="91"/>
      <c r="J3" s="91"/>
      <c r="K3" s="91"/>
      <c r="L3" s="91"/>
      <c r="M3" s="91"/>
      <c r="N3" s="91"/>
      <c r="O3" s="91"/>
      <c r="P3" s="91"/>
      <c r="Q3" s="91"/>
      <c r="R3" s="91"/>
      <c r="S3" s="91"/>
      <c r="T3" s="91"/>
      <c r="U3" s="91"/>
      <c r="V3" s="91"/>
      <c r="W3" s="92"/>
      <c r="X3" s="96" t="s">
        <v>63</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35</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28" t="s">
        <v>64</v>
      </c>
      <c r="B4" s="30"/>
      <c r="C4" s="30"/>
      <c r="D4" s="30"/>
      <c r="E4" s="30"/>
      <c r="F4" s="30"/>
      <c r="G4" s="30"/>
      <c r="H4" s="93"/>
      <c r="I4" s="94"/>
      <c r="J4" s="94"/>
      <c r="K4" s="94"/>
      <c r="L4" s="94"/>
      <c r="M4" s="94"/>
      <c r="N4" s="94"/>
      <c r="O4" s="94"/>
      <c r="P4" s="94"/>
      <c r="Q4" s="94"/>
      <c r="R4" s="94"/>
      <c r="S4" s="94"/>
      <c r="T4" s="94"/>
      <c r="U4" s="94"/>
      <c r="V4" s="94"/>
      <c r="W4" s="95"/>
      <c r="X4" s="89" t="s">
        <v>65</v>
      </c>
      <c r="Y4" s="89"/>
      <c r="Z4" s="89"/>
      <c r="AA4" s="89"/>
      <c r="AB4" s="89"/>
      <c r="AC4" s="89"/>
      <c r="AD4" s="89"/>
      <c r="AE4" s="89"/>
      <c r="AF4" s="89"/>
      <c r="AG4" s="89"/>
      <c r="AH4" s="89"/>
      <c r="AI4" s="89" t="s">
        <v>66</v>
      </c>
      <c r="AJ4" s="89"/>
      <c r="AK4" s="89"/>
      <c r="AL4" s="89"/>
      <c r="AM4" s="89"/>
      <c r="AN4" s="89"/>
      <c r="AO4" s="89"/>
      <c r="AP4" s="89"/>
      <c r="AQ4" s="89"/>
      <c r="AR4" s="89"/>
      <c r="AS4" s="89"/>
      <c r="AT4" s="89" t="s">
        <v>67</v>
      </c>
      <c r="AU4" s="89"/>
      <c r="AV4" s="89"/>
      <c r="AW4" s="89"/>
      <c r="AX4" s="89"/>
      <c r="AY4" s="89"/>
      <c r="AZ4" s="89"/>
      <c r="BA4" s="89"/>
      <c r="BB4" s="89"/>
      <c r="BC4" s="89"/>
      <c r="BD4" s="89"/>
      <c r="BE4" s="89" t="s">
        <v>68</v>
      </c>
      <c r="BF4" s="89"/>
      <c r="BG4" s="89"/>
      <c r="BH4" s="89"/>
      <c r="BI4" s="89"/>
      <c r="BJ4" s="89"/>
      <c r="BK4" s="89"/>
      <c r="BL4" s="89"/>
      <c r="BM4" s="89"/>
      <c r="BN4" s="89"/>
      <c r="BO4" s="89"/>
      <c r="BP4" s="89" t="s">
        <v>69</v>
      </c>
      <c r="BQ4" s="89"/>
      <c r="BR4" s="89"/>
      <c r="BS4" s="89"/>
      <c r="BT4" s="89"/>
      <c r="BU4" s="89"/>
      <c r="BV4" s="89"/>
      <c r="BW4" s="89"/>
      <c r="BX4" s="89"/>
      <c r="BY4" s="89"/>
      <c r="BZ4" s="89"/>
      <c r="CA4" s="89" t="s">
        <v>70</v>
      </c>
      <c r="CB4" s="89"/>
      <c r="CC4" s="89"/>
      <c r="CD4" s="89"/>
      <c r="CE4" s="89"/>
      <c r="CF4" s="89"/>
      <c r="CG4" s="89"/>
      <c r="CH4" s="89"/>
      <c r="CI4" s="89"/>
      <c r="CJ4" s="89"/>
      <c r="CK4" s="89"/>
      <c r="CL4" s="89" t="s">
        <v>71</v>
      </c>
      <c r="CM4" s="89"/>
      <c r="CN4" s="89"/>
      <c r="CO4" s="89"/>
      <c r="CP4" s="89"/>
      <c r="CQ4" s="89"/>
      <c r="CR4" s="89"/>
      <c r="CS4" s="89"/>
      <c r="CT4" s="89"/>
      <c r="CU4" s="89"/>
      <c r="CV4" s="89"/>
      <c r="CW4" s="89" t="s">
        <v>72</v>
      </c>
      <c r="CX4" s="89"/>
      <c r="CY4" s="89"/>
      <c r="CZ4" s="89"/>
      <c r="DA4" s="89"/>
      <c r="DB4" s="89"/>
      <c r="DC4" s="89"/>
      <c r="DD4" s="89"/>
      <c r="DE4" s="89"/>
      <c r="DF4" s="89"/>
      <c r="DG4" s="89"/>
      <c r="DH4" s="89" t="s">
        <v>73</v>
      </c>
      <c r="DI4" s="89"/>
      <c r="DJ4" s="89"/>
      <c r="DK4" s="89"/>
      <c r="DL4" s="89"/>
      <c r="DM4" s="89"/>
      <c r="DN4" s="89"/>
      <c r="DO4" s="89"/>
      <c r="DP4" s="89"/>
      <c r="DQ4" s="89"/>
      <c r="DR4" s="89"/>
      <c r="DS4" s="89" t="s">
        <v>74</v>
      </c>
      <c r="DT4" s="89"/>
      <c r="DU4" s="89"/>
      <c r="DV4" s="89"/>
      <c r="DW4" s="89"/>
      <c r="DX4" s="89"/>
      <c r="DY4" s="89"/>
      <c r="DZ4" s="89"/>
      <c r="EA4" s="89"/>
      <c r="EB4" s="89"/>
      <c r="EC4" s="89"/>
      <c r="ED4" s="89" t="s">
        <v>75</v>
      </c>
      <c r="EE4" s="89"/>
      <c r="EF4" s="89"/>
      <c r="EG4" s="89"/>
      <c r="EH4" s="89"/>
      <c r="EI4" s="89"/>
      <c r="EJ4" s="89"/>
      <c r="EK4" s="89"/>
      <c r="EL4" s="89"/>
      <c r="EM4" s="89"/>
      <c r="EN4" s="89"/>
    </row>
    <row r="5" spans="1:144">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c r="A6" s="28" t="s">
        <v>103</v>
      </c>
      <c r="B6" s="33">
        <f>B7</f>
        <v>2017</v>
      </c>
      <c r="C6" s="33">
        <f t="shared" ref="C6:W6" si="3">C7</f>
        <v>112216</v>
      </c>
      <c r="D6" s="33">
        <f t="shared" si="3"/>
        <v>46</v>
      </c>
      <c r="E6" s="33">
        <f t="shared" si="3"/>
        <v>1</v>
      </c>
      <c r="F6" s="33">
        <f t="shared" si="3"/>
        <v>0</v>
      </c>
      <c r="G6" s="33">
        <f t="shared" si="3"/>
        <v>1</v>
      </c>
      <c r="H6" s="33" t="str">
        <f t="shared" si="3"/>
        <v>埼玉県　草加市</v>
      </c>
      <c r="I6" s="33" t="str">
        <f t="shared" si="3"/>
        <v>法適用</v>
      </c>
      <c r="J6" s="33" t="str">
        <f t="shared" si="3"/>
        <v>水道事業</v>
      </c>
      <c r="K6" s="33" t="str">
        <f t="shared" si="3"/>
        <v>末端給水事業</v>
      </c>
      <c r="L6" s="33" t="str">
        <f t="shared" si="3"/>
        <v>A2</v>
      </c>
      <c r="M6" s="33" t="str">
        <f t="shared" si="3"/>
        <v>非設置</v>
      </c>
      <c r="N6" s="34" t="str">
        <f t="shared" si="3"/>
        <v>-</v>
      </c>
      <c r="O6" s="34">
        <f t="shared" si="3"/>
        <v>91.08</v>
      </c>
      <c r="P6" s="34">
        <f t="shared" si="3"/>
        <v>100</v>
      </c>
      <c r="Q6" s="34">
        <f t="shared" si="3"/>
        <v>2430</v>
      </c>
      <c r="R6" s="34">
        <f t="shared" si="3"/>
        <v>247991</v>
      </c>
      <c r="S6" s="34">
        <f t="shared" si="3"/>
        <v>27.46</v>
      </c>
      <c r="T6" s="34">
        <f t="shared" si="3"/>
        <v>9030.99</v>
      </c>
      <c r="U6" s="34">
        <f t="shared" si="3"/>
        <v>248239</v>
      </c>
      <c r="V6" s="34">
        <f t="shared" si="3"/>
        <v>27.46</v>
      </c>
      <c r="W6" s="34">
        <f t="shared" si="3"/>
        <v>9040.02</v>
      </c>
      <c r="X6" s="35">
        <f>IF(X7="",NA(),X7)</f>
        <v>114.38</v>
      </c>
      <c r="Y6" s="35">
        <f t="shared" ref="Y6:AG6" si="4">IF(Y7="",NA(),Y7)</f>
        <v>114.74</v>
      </c>
      <c r="Z6" s="35">
        <f t="shared" si="4"/>
        <v>113.96</v>
      </c>
      <c r="AA6" s="35">
        <f t="shared" si="4"/>
        <v>119.4</v>
      </c>
      <c r="AB6" s="35">
        <f t="shared" si="4"/>
        <v>114.18</v>
      </c>
      <c r="AC6" s="35">
        <f t="shared" si="4"/>
        <v>108.9</v>
      </c>
      <c r="AD6" s="35">
        <f t="shared" si="4"/>
        <v>114.43</v>
      </c>
      <c r="AE6" s="35">
        <f t="shared" si="4"/>
        <v>114.08</v>
      </c>
      <c r="AF6" s="35">
        <f t="shared" si="4"/>
        <v>115.36</v>
      </c>
      <c r="AG6" s="35">
        <f t="shared" si="4"/>
        <v>113.95</v>
      </c>
      <c r="AH6" s="34" t="str">
        <f>IF(AH7="","",IF(AH7="-","【-】","【"&amp;SUBSTITUTE(TEXT(AH7,"#,##0.00"),"-","△")&amp;"】"))</f>
        <v>【113.39】</v>
      </c>
      <c r="AI6" s="34">
        <f>IF(AI7="",NA(),AI7)</f>
        <v>0</v>
      </c>
      <c r="AJ6" s="34">
        <f t="shared" ref="AJ6:AR6" si="5">IF(AJ7="",NA(),AJ7)</f>
        <v>0</v>
      </c>
      <c r="AK6" s="34">
        <f t="shared" si="5"/>
        <v>0</v>
      </c>
      <c r="AL6" s="34">
        <f t="shared" si="5"/>
        <v>0</v>
      </c>
      <c r="AM6" s="34">
        <f t="shared" si="5"/>
        <v>0</v>
      </c>
      <c r="AN6" s="35">
        <f t="shared" si="5"/>
        <v>3.47</v>
      </c>
      <c r="AO6" s="35">
        <f t="shared" si="5"/>
        <v>0.13</v>
      </c>
      <c r="AP6" s="34">
        <f t="shared" si="5"/>
        <v>0</v>
      </c>
      <c r="AQ6" s="34">
        <f t="shared" si="5"/>
        <v>0</v>
      </c>
      <c r="AR6" s="34">
        <f t="shared" si="5"/>
        <v>0</v>
      </c>
      <c r="AS6" s="34" t="str">
        <f>IF(AS7="","",IF(AS7="-","【-】","【"&amp;SUBSTITUTE(TEXT(AS7,"#,##0.00"),"-","△")&amp;"】"))</f>
        <v>【0.85】</v>
      </c>
      <c r="AT6" s="35">
        <f>IF(AT7="",NA(),AT7)</f>
        <v>1251.96</v>
      </c>
      <c r="AU6" s="35">
        <f t="shared" ref="AU6:BC6" si="6">IF(AU7="",NA(),AU7)</f>
        <v>451.21</v>
      </c>
      <c r="AV6" s="35">
        <f t="shared" si="6"/>
        <v>529.32000000000005</v>
      </c>
      <c r="AW6" s="35">
        <f t="shared" si="6"/>
        <v>435</v>
      </c>
      <c r="AX6" s="35">
        <f t="shared" si="6"/>
        <v>512.45000000000005</v>
      </c>
      <c r="AY6" s="35">
        <f t="shared" si="6"/>
        <v>628.34</v>
      </c>
      <c r="AZ6" s="35">
        <f t="shared" si="6"/>
        <v>289.8</v>
      </c>
      <c r="BA6" s="35">
        <f t="shared" si="6"/>
        <v>299.44</v>
      </c>
      <c r="BB6" s="35">
        <f t="shared" si="6"/>
        <v>311.99</v>
      </c>
      <c r="BC6" s="35">
        <f t="shared" si="6"/>
        <v>307.83</v>
      </c>
      <c r="BD6" s="34" t="str">
        <f>IF(BD7="","",IF(BD7="-","【-】","【"&amp;SUBSTITUTE(TEXT(BD7,"#,##0.00"),"-","△")&amp;"】"))</f>
        <v>【264.34】</v>
      </c>
      <c r="BE6" s="35">
        <f>IF(BE7="",NA(),BE7)</f>
        <v>63.77</v>
      </c>
      <c r="BF6" s="35">
        <f t="shared" ref="BF6:BN6" si="7">IF(BF7="",NA(),BF7)</f>
        <v>59.87</v>
      </c>
      <c r="BG6" s="35">
        <f t="shared" si="7"/>
        <v>55.2</v>
      </c>
      <c r="BH6" s="35">
        <f t="shared" si="7"/>
        <v>50.39</v>
      </c>
      <c r="BI6" s="35">
        <f t="shared" si="7"/>
        <v>45.54</v>
      </c>
      <c r="BJ6" s="35">
        <f t="shared" si="7"/>
        <v>297.13</v>
      </c>
      <c r="BK6" s="35">
        <f t="shared" si="7"/>
        <v>301.99</v>
      </c>
      <c r="BL6" s="35">
        <f t="shared" si="7"/>
        <v>298.08999999999997</v>
      </c>
      <c r="BM6" s="35">
        <f t="shared" si="7"/>
        <v>291.77999999999997</v>
      </c>
      <c r="BN6" s="35">
        <f t="shared" si="7"/>
        <v>295.44</v>
      </c>
      <c r="BO6" s="34" t="str">
        <f>IF(BO7="","",IF(BO7="-","【-】","【"&amp;SUBSTITUTE(TEXT(BO7,"#,##0.00"),"-","△")&amp;"】"))</f>
        <v>【274.27】</v>
      </c>
      <c r="BP6" s="35">
        <f>IF(BP7="",NA(),BP7)</f>
        <v>104.53</v>
      </c>
      <c r="BQ6" s="35">
        <f t="shared" ref="BQ6:BY6" si="8">IF(BQ7="",NA(),BQ7)</f>
        <v>107.23</v>
      </c>
      <c r="BR6" s="35">
        <f t="shared" si="8"/>
        <v>105.94</v>
      </c>
      <c r="BS6" s="35">
        <f t="shared" si="8"/>
        <v>110.26</v>
      </c>
      <c r="BT6" s="35">
        <f t="shared" si="8"/>
        <v>106.19</v>
      </c>
      <c r="BU6" s="35">
        <f t="shared" si="8"/>
        <v>99.89</v>
      </c>
      <c r="BV6" s="35">
        <f t="shared" si="8"/>
        <v>107.05</v>
      </c>
      <c r="BW6" s="35">
        <f t="shared" si="8"/>
        <v>106.4</v>
      </c>
      <c r="BX6" s="35">
        <f t="shared" si="8"/>
        <v>107.61</v>
      </c>
      <c r="BY6" s="35">
        <f t="shared" si="8"/>
        <v>106.02</v>
      </c>
      <c r="BZ6" s="34" t="str">
        <f>IF(BZ7="","",IF(BZ7="-","【-】","【"&amp;SUBSTITUTE(TEXT(BZ7,"#,##0.00"),"-","△")&amp;"】"))</f>
        <v>【104.36】</v>
      </c>
      <c r="CA6" s="35">
        <f>IF(CA7="",NA(),CA7)</f>
        <v>143.94999999999999</v>
      </c>
      <c r="CB6" s="35">
        <f t="shared" ref="CB6:CJ6" si="9">IF(CB7="",NA(),CB7)</f>
        <v>139.88</v>
      </c>
      <c r="CC6" s="35">
        <f t="shared" si="9"/>
        <v>141.29</v>
      </c>
      <c r="CD6" s="35">
        <f t="shared" si="9"/>
        <v>135.71</v>
      </c>
      <c r="CE6" s="35">
        <f t="shared" si="9"/>
        <v>140.65</v>
      </c>
      <c r="CF6" s="35">
        <f t="shared" si="9"/>
        <v>165.34</v>
      </c>
      <c r="CG6" s="35">
        <f t="shared" si="9"/>
        <v>155.09</v>
      </c>
      <c r="CH6" s="35">
        <f t="shared" si="9"/>
        <v>156.29</v>
      </c>
      <c r="CI6" s="35">
        <f t="shared" si="9"/>
        <v>155.69</v>
      </c>
      <c r="CJ6" s="35">
        <f t="shared" si="9"/>
        <v>158.6</v>
      </c>
      <c r="CK6" s="34" t="str">
        <f>IF(CK7="","",IF(CK7="-","【-】","【"&amp;SUBSTITUTE(TEXT(CK7,"#,##0.00"),"-","△")&amp;"】"))</f>
        <v>【165.71】</v>
      </c>
      <c r="CL6" s="35">
        <f>IF(CL7="",NA(),CL7)</f>
        <v>68.16</v>
      </c>
      <c r="CM6" s="35">
        <f t="shared" ref="CM6:CU6" si="10">IF(CM7="",NA(),CM7)</f>
        <v>67.91</v>
      </c>
      <c r="CN6" s="35">
        <f t="shared" si="10"/>
        <v>67.709999999999994</v>
      </c>
      <c r="CO6" s="35">
        <f t="shared" si="10"/>
        <v>68.23</v>
      </c>
      <c r="CP6" s="35">
        <f t="shared" si="10"/>
        <v>68.67</v>
      </c>
      <c r="CQ6" s="35">
        <f t="shared" si="10"/>
        <v>62.15</v>
      </c>
      <c r="CR6" s="35">
        <f t="shared" si="10"/>
        <v>61.61</v>
      </c>
      <c r="CS6" s="35">
        <f t="shared" si="10"/>
        <v>62.34</v>
      </c>
      <c r="CT6" s="35">
        <f t="shared" si="10"/>
        <v>62.46</v>
      </c>
      <c r="CU6" s="35">
        <f t="shared" si="10"/>
        <v>62.88</v>
      </c>
      <c r="CV6" s="34" t="str">
        <f>IF(CV7="","",IF(CV7="-","【-】","【"&amp;SUBSTITUTE(TEXT(CV7,"#,##0.00"),"-","△")&amp;"】"))</f>
        <v>【60.41】</v>
      </c>
      <c r="CW6" s="35">
        <f>IF(CW7="",NA(),CW7)</f>
        <v>94.21</v>
      </c>
      <c r="CX6" s="35">
        <f t="shared" ref="CX6:DF6" si="11">IF(CX7="",NA(),CX7)</f>
        <v>93.93</v>
      </c>
      <c r="CY6" s="35">
        <f t="shared" si="11"/>
        <v>94.13</v>
      </c>
      <c r="CZ6" s="35">
        <f t="shared" si="11"/>
        <v>93.69</v>
      </c>
      <c r="DA6" s="35">
        <f t="shared" si="11"/>
        <v>93.03</v>
      </c>
      <c r="DB6" s="35">
        <f t="shared" si="11"/>
        <v>90.64</v>
      </c>
      <c r="DC6" s="35">
        <f t="shared" si="11"/>
        <v>90.23</v>
      </c>
      <c r="DD6" s="35">
        <f t="shared" si="11"/>
        <v>90.15</v>
      </c>
      <c r="DE6" s="35">
        <f t="shared" si="11"/>
        <v>90.62</v>
      </c>
      <c r="DF6" s="35">
        <f t="shared" si="11"/>
        <v>90.13</v>
      </c>
      <c r="DG6" s="34" t="str">
        <f>IF(DG7="","",IF(DG7="-","【-】","【"&amp;SUBSTITUTE(TEXT(DG7,"#,##0.00"),"-","△")&amp;"】"))</f>
        <v>【89.93】</v>
      </c>
      <c r="DH6" s="35">
        <f>IF(DH7="",NA(),DH7)</f>
        <v>52.75</v>
      </c>
      <c r="DI6" s="35">
        <f t="shared" ref="DI6:DQ6" si="12">IF(DI7="",NA(),DI7)</f>
        <v>50.56</v>
      </c>
      <c r="DJ6" s="35">
        <f t="shared" si="12"/>
        <v>51.64</v>
      </c>
      <c r="DK6" s="35">
        <f t="shared" si="12"/>
        <v>52.23</v>
      </c>
      <c r="DL6" s="35">
        <f t="shared" si="12"/>
        <v>52.85</v>
      </c>
      <c r="DM6" s="35">
        <f t="shared" si="12"/>
        <v>43.24</v>
      </c>
      <c r="DN6" s="35">
        <f t="shared" si="12"/>
        <v>46.36</v>
      </c>
      <c r="DO6" s="35">
        <f t="shared" si="12"/>
        <v>47.37</v>
      </c>
      <c r="DP6" s="35">
        <f t="shared" si="12"/>
        <v>48.01</v>
      </c>
      <c r="DQ6" s="35">
        <f t="shared" si="12"/>
        <v>48.01</v>
      </c>
      <c r="DR6" s="34" t="str">
        <f>IF(DR7="","",IF(DR7="-","【-】","【"&amp;SUBSTITUTE(TEXT(DR7,"#,##0.00"),"-","△")&amp;"】"))</f>
        <v>【48.12】</v>
      </c>
      <c r="DS6" s="35">
        <f>IF(DS7="",NA(),DS7)</f>
        <v>6.27</v>
      </c>
      <c r="DT6" s="35">
        <f t="shared" ref="DT6:EB6" si="13">IF(DT7="",NA(),DT7)</f>
        <v>8.1199999999999992</v>
      </c>
      <c r="DU6" s="35">
        <f t="shared" si="13"/>
        <v>8.5</v>
      </c>
      <c r="DV6" s="35">
        <f t="shared" si="13"/>
        <v>11.15</v>
      </c>
      <c r="DW6" s="35">
        <f t="shared" si="13"/>
        <v>13.37</v>
      </c>
      <c r="DX6" s="35">
        <f t="shared" si="13"/>
        <v>12.21</v>
      </c>
      <c r="DY6" s="35">
        <f t="shared" si="13"/>
        <v>13.57</v>
      </c>
      <c r="DZ6" s="35">
        <f t="shared" si="13"/>
        <v>14.27</v>
      </c>
      <c r="EA6" s="35">
        <f t="shared" si="13"/>
        <v>16.170000000000002</v>
      </c>
      <c r="EB6" s="35">
        <f t="shared" si="13"/>
        <v>16.600000000000001</v>
      </c>
      <c r="EC6" s="34" t="str">
        <f>IF(EC7="","",IF(EC7="-","【-】","【"&amp;SUBSTITUTE(TEXT(EC7,"#,##0.00"),"-","△")&amp;"】"))</f>
        <v>【15.89】</v>
      </c>
      <c r="ED6" s="35">
        <f>IF(ED7="",NA(),ED7)</f>
        <v>0.48</v>
      </c>
      <c r="EE6" s="35">
        <f t="shared" ref="EE6:EM6" si="14">IF(EE7="",NA(),EE7)</f>
        <v>0.45</v>
      </c>
      <c r="EF6" s="35">
        <f t="shared" si="14"/>
        <v>0.47</v>
      </c>
      <c r="EG6" s="35">
        <f t="shared" si="14"/>
        <v>0.86</v>
      </c>
      <c r="EH6" s="35">
        <f t="shared" si="14"/>
        <v>0.83</v>
      </c>
      <c r="EI6" s="35">
        <f t="shared" si="14"/>
        <v>0.8</v>
      </c>
      <c r="EJ6" s="35">
        <f t="shared" si="14"/>
        <v>0.72</v>
      </c>
      <c r="EK6" s="35">
        <f t="shared" si="14"/>
        <v>0.67</v>
      </c>
      <c r="EL6" s="35">
        <f t="shared" si="14"/>
        <v>0.67</v>
      </c>
      <c r="EM6" s="35">
        <f t="shared" si="14"/>
        <v>0.65</v>
      </c>
      <c r="EN6" s="34" t="str">
        <f>IF(EN7="","",IF(EN7="-","【-】","【"&amp;SUBSTITUTE(TEXT(EN7,"#,##0.00"),"-","△")&amp;"】"))</f>
        <v>【0.69】</v>
      </c>
    </row>
    <row r="7" spans="1:144" s="36" customFormat="1">
      <c r="A7" s="28"/>
      <c r="B7" s="37">
        <v>2017</v>
      </c>
      <c r="C7" s="37">
        <v>112216</v>
      </c>
      <c r="D7" s="37">
        <v>46</v>
      </c>
      <c r="E7" s="37">
        <v>1</v>
      </c>
      <c r="F7" s="37">
        <v>0</v>
      </c>
      <c r="G7" s="37">
        <v>1</v>
      </c>
      <c r="H7" s="37" t="s">
        <v>104</v>
      </c>
      <c r="I7" s="37" t="s">
        <v>105</v>
      </c>
      <c r="J7" s="37" t="s">
        <v>106</v>
      </c>
      <c r="K7" s="37" t="s">
        <v>107</v>
      </c>
      <c r="L7" s="37" t="s">
        <v>108</v>
      </c>
      <c r="M7" s="37" t="s">
        <v>109</v>
      </c>
      <c r="N7" s="38" t="s">
        <v>110</v>
      </c>
      <c r="O7" s="38">
        <v>91.08</v>
      </c>
      <c r="P7" s="38">
        <v>100</v>
      </c>
      <c r="Q7" s="38">
        <v>2430</v>
      </c>
      <c r="R7" s="38">
        <v>247991</v>
      </c>
      <c r="S7" s="38">
        <v>27.46</v>
      </c>
      <c r="T7" s="38">
        <v>9030.99</v>
      </c>
      <c r="U7" s="38">
        <v>248239</v>
      </c>
      <c r="V7" s="38">
        <v>27.46</v>
      </c>
      <c r="W7" s="38">
        <v>9040.02</v>
      </c>
      <c r="X7" s="38">
        <v>114.38</v>
      </c>
      <c r="Y7" s="38">
        <v>114.74</v>
      </c>
      <c r="Z7" s="38">
        <v>113.96</v>
      </c>
      <c r="AA7" s="38">
        <v>119.4</v>
      </c>
      <c r="AB7" s="38">
        <v>114.18</v>
      </c>
      <c r="AC7" s="38">
        <v>108.9</v>
      </c>
      <c r="AD7" s="38">
        <v>114.43</v>
      </c>
      <c r="AE7" s="38">
        <v>114.08</v>
      </c>
      <c r="AF7" s="38">
        <v>115.36</v>
      </c>
      <c r="AG7" s="38">
        <v>113.95</v>
      </c>
      <c r="AH7" s="38">
        <v>113.39</v>
      </c>
      <c r="AI7" s="38">
        <v>0</v>
      </c>
      <c r="AJ7" s="38">
        <v>0</v>
      </c>
      <c r="AK7" s="38">
        <v>0</v>
      </c>
      <c r="AL7" s="38">
        <v>0</v>
      </c>
      <c r="AM7" s="38">
        <v>0</v>
      </c>
      <c r="AN7" s="38">
        <v>3.47</v>
      </c>
      <c r="AO7" s="38">
        <v>0.13</v>
      </c>
      <c r="AP7" s="38">
        <v>0</v>
      </c>
      <c r="AQ7" s="38">
        <v>0</v>
      </c>
      <c r="AR7" s="38">
        <v>0</v>
      </c>
      <c r="AS7" s="38">
        <v>0.85</v>
      </c>
      <c r="AT7" s="38">
        <v>1251.96</v>
      </c>
      <c r="AU7" s="38">
        <v>451.21</v>
      </c>
      <c r="AV7" s="38">
        <v>529.32000000000005</v>
      </c>
      <c r="AW7" s="38">
        <v>435</v>
      </c>
      <c r="AX7" s="38">
        <v>512.45000000000005</v>
      </c>
      <c r="AY7" s="38">
        <v>628.34</v>
      </c>
      <c r="AZ7" s="38">
        <v>289.8</v>
      </c>
      <c r="BA7" s="38">
        <v>299.44</v>
      </c>
      <c r="BB7" s="38">
        <v>311.99</v>
      </c>
      <c r="BC7" s="38">
        <v>307.83</v>
      </c>
      <c r="BD7" s="38">
        <v>264.33999999999997</v>
      </c>
      <c r="BE7" s="38">
        <v>63.77</v>
      </c>
      <c r="BF7" s="38">
        <v>59.87</v>
      </c>
      <c r="BG7" s="38">
        <v>55.2</v>
      </c>
      <c r="BH7" s="38">
        <v>50.39</v>
      </c>
      <c r="BI7" s="38">
        <v>45.54</v>
      </c>
      <c r="BJ7" s="38">
        <v>297.13</v>
      </c>
      <c r="BK7" s="38">
        <v>301.99</v>
      </c>
      <c r="BL7" s="38">
        <v>298.08999999999997</v>
      </c>
      <c r="BM7" s="38">
        <v>291.77999999999997</v>
      </c>
      <c r="BN7" s="38">
        <v>295.44</v>
      </c>
      <c r="BO7" s="38">
        <v>274.27</v>
      </c>
      <c r="BP7" s="38">
        <v>104.53</v>
      </c>
      <c r="BQ7" s="38">
        <v>107.23</v>
      </c>
      <c r="BR7" s="38">
        <v>105.94</v>
      </c>
      <c r="BS7" s="38">
        <v>110.26</v>
      </c>
      <c r="BT7" s="38">
        <v>106.19</v>
      </c>
      <c r="BU7" s="38">
        <v>99.89</v>
      </c>
      <c r="BV7" s="38">
        <v>107.05</v>
      </c>
      <c r="BW7" s="38">
        <v>106.4</v>
      </c>
      <c r="BX7" s="38">
        <v>107.61</v>
      </c>
      <c r="BY7" s="38">
        <v>106.02</v>
      </c>
      <c r="BZ7" s="38">
        <v>104.36</v>
      </c>
      <c r="CA7" s="38">
        <v>143.94999999999999</v>
      </c>
      <c r="CB7" s="38">
        <v>139.88</v>
      </c>
      <c r="CC7" s="38">
        <v>141.29</v>
      </c>
      <c r="CD7" s="38">
        <v>135.71</v>
      </c>
      <c r="CE7" s="38">
        <v>140.65</v>
      </c>
      <c r="CF7" s="38">
        <v>165.34</v>
      </c>
      <c r="CG7" s="38">
        <v>155.09</v>
      </c>
      <c r="CH7" s="38">
        <v>156.29</v>
      </c>
      <c r="CI7" s="38">
        <v>155.69</v>
      </c>
      <c r="CJ7" s="38">
        <v>158.6</v>
      </c>
      <c r="CK7" s="38">
        <v>165.71</v>
      </c>
      <c r="CL7" s="38">
        <v>68.16</v>
      </c>
      <c r="CM7" s="38">
        <v>67.91</v>
      </c>
      <c r="CN7" s="38">
        <v>67.709999999999994</v>
      </c>
      <c r="CO7" s="38">
        <v>68.23</v>
      </c>
      <c r="CP7" s="38">
        <v>68.67</v>
      </c>
      <c r="CQ7" s="38">
        <v>62.15</v>
      </c>
      <c r="CR7" s="38">
        <v>61.61</v>
      </c>
      <c r="CS7" s="38">
        <v>62.34</v>
      </c>
      <c r="CT7" s="38">
        <v>62.46</v>
      </c>
      <c r="CU7" s="38">
        <v>62.88</v>
      </c>
      <c r="CV7" s="38">
        <v>60.41</v>
      </c>
      <c r="CW7" s="38">
        <v>94.21</v>
      </c>
      <c r="CX7" s="38">
        <v>93.93</v>
      </c>
      <c r="CY7" s="38">
        <v>94.13</v>
      </c>
      <c r="CZ7" s="38">
        <v>93.69</v>
      </c>
      <c r="DA7" s="38">
        <v>93.03</v>
      </c>
      <c r="DB7" s="38">
        <v>90.64</v>
      </c>
      <c r="DC7" s="38">
        <v>90.23</v>
      </c>
      <c r="DD7" s="38">
        <v>90.15</v>
      </c>
      <c r="DE7" s="38">
        <v>90.62</v>
      </c>
      <c r="DF7" s="38">
        <v>90.13</v>
      </c>
      <c r="DG7" s="38">
        <v>89.93</v>
      </c>
      <c r="DH7" s="38">
        <v>52.75</v>
      </c>
      <c r="DI7" s="38">
        <v>50.56</v>
      </c>
      <c r="DJ7" s="38">
        <v>51.64</v>
      </c>
      <c r="DK7" s="38">
        <v>52.23</v>
      </c>
      <c r="DL7" s="38">
        <v>52.85</v>
      </c>
      <c r="DM7" s="38">
        <v>43.24</v>
      </c>
      <c r="DN7" s="38">
        <v>46.36</v>
      </c>
      <c r="DO7" s="38">
        <v>47.37</v>
      </c>
      <c r="DP7" s="38">
        <v>48.01</v>
      </c>
      <c r="DQ7" s="38">
        <v>48.01</v>
      </c>
      <c r="DR7" s="38">
        <v>48.12</v>
      </c>
      <c r="DS7" s="38">
        <v>6.27</v>
      </c>
      <c r="DT7" s="38">
        <v>8.1199999999999992</v>
      </c>
      <c r="DU7" s="38">
        <v>8.5</v>
      </c>
      <c r="DV7" s="38">
        <v>11.15</v>
      </c>
      <c r="DW7" s="38">
        <v>13.37</v>
      </c>
      <c r="DX7" s="38">
        <v>12.21</v>
      </c>
      <c r="DY7" s="38">
        <v>13.57</v>
      </c>
      <c r="DZ7" s="38">
        <v>14.27</v>
      </c>
      <c r="EA7" s="38">
        <v>16.170000000000002</v>
      </c>
      <c r="EB7" s="38">
        <v>16.600000000000001</v>
      </c>
      <c r="EC7" s="38">
        <v>15.89</v>
      </c>
      <c r="ED7" s="38">
        <v>0.48</v>
      </c>
      <c r="EE7" s="38">
        <v>0.45</v>
      </c>
      <c r="EF7" s="38">
        <v>0.47</v>
      </c>
      <c r="EG7" s="38">
        <v>0.86</v>
      </c>
      <c r="EH7" s="38">
        <v>0.83</v>
      </c>
      <c r="EI7" s="38">
        <v>0.8</v>
      </c>
      <c r="EJ7" s="38">
        <v>0.72</v>
      </c>
      <c r="EK7" s="38">
        <v>0.67</v>
      </c>
      <c r="EL7" s="38">
        <v>0.67</v>
      </c>
      <c r="EM7" s="38">
        <v>0.65</v>
      </c>
      <c r="EN7" s="38">
        <v>0.69</v>
      </c>
    </row>
    <row r="8" spans="1:144">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草加市役所</cp:lastModifiedBy>
  <cp:lastPrinted>2019-01-22T02:31:08Z</cp:lastPrinted>
  <dcterms:created xsi:type="dcterms:W3CDTF">2018-12-03T08:28:47Z</dcterms:created>
  <dcterms:modified xsi:type="dcterms:W3CDTF">2019-01-23T00:01:27Z</dcterms:modified>
  <cp:category/>
</cp:coreProperties>
</file>