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3b8aa65uESjYzpkiHYvH1o+iySum6ASGczvb5Uo6Db9X843emild15wBglO9mlJLx//2g8Y1sDBqpV4Kt4cBg==" workbookSaltValue="fpxbfabnj4Dc7fplXBU2NA=="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<sst xmlns="http://schemas.openxmlformats.org/spreadsheetml/2006/main" count="279" uniqueCount="123">
  <si>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</si>
  <si>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</si>
  <si>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</si>
  <si>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</si>
  <si>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</si>
  <si>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</si>
  <si>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</si>
  <si>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</si>
  <si>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</si>
  <si>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</si>
  <si>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</si>
  <si>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</si>
  <si>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</si>
  <si>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</si>
  <si>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</si>
  <si>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</si>
  <si>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</si>
  <si>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</si>
  <si>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</si>
  <si>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</si>
  <si>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</si>
  <si>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</si>
  <si>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</si>
  <si>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</si>
  <si>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</si>
  <si>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</si>
  <si>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</si>
  <si>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</si>
  <si>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</si>
  <si>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</si>
  <si>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</si>
  <si>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</si>
  <si>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</si>
  <si>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</si>
  <si>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</si>
  <si>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</si>
  <si>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</si>
  <si>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</si>
  <si>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</si>
  <si>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</si>
  <si>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</si>
  <si>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</si>
  <si>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</si>
  <si>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</si>
  <si>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</si>
  <si>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</si>
  <si>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</si>
  <si>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</si>
  <si>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</si>
  <si>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</si>
  <si>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</si>
  <si>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</si>
  <si>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</si>
  <si>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</si>
  <si>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</si>
  <si>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</si>
  <si>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</si>
  <si>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</si>
  <si>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</si>
  <si>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</si>
  <si>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</si>
  <si>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</si>
  <si>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</si>
  <si>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</si>
  <si>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</si>
  <si>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</si>
  <si>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</si>
  <si>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</si>
  <si>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</si>
  <si>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</si>
  <si>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</si>
  <si>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</si>
  <si>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</si>
  <si>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</si>
  <si>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</si>
  <si>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</si>
  <si>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</si>
  <si>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</si>
  <si>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</si>
  <si>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</si>
  <si>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</si>
  <si>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</si>
  <si>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</si>
  <si>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</si>
  <si>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</si>
  <si>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</si>
  <si>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</si>
  <si>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</si>
  <si>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</si>
  <si>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</si>
  <si>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</si>
  <si>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</si>
  <si>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</si>
  <si>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</si>
  <si>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</si>
  <si>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</si>
  <si>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</si>
  <si>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</si>
  <si>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</si>
  <si>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</si>
  <si>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</si>
  <si>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</si>
  <si>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</si>
  <si>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</si>
  <si>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</si>
  <si>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</si>
  <si>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</si>
  <si>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</si>
  <si>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深谷市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</si>
  <si>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</si>
  <si>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</si>
  <si>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</si>
  <si>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</si>
  <si>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</si>
  <si>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</si>
  <si>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</si>
  <si>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</si>
  <si>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</si>
  <si>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</si>
  <si>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</si>
  <si>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　②累積欠損金比率
　経常収支比率は前年度に比べてやや改善した。100％を超えていることから使用料収入や一般会計からの繰入金で維持管理費や支払利息等を賄えていると言える。しかし、一般会計から基準外繰入（赤字補てんのための繰入）をしていることから、一般会計からの繰入に依存しない経営を行うとともに累積欠損金を発生させないために、使用料体系のあり方を検討し、使用料水準の適正化を図る必要がある。
③流動比率
　前年度から一転、100％を下回った。これは償還期間が10年と短い資本費平準化債の償還額が増加したことが原因である。建設改良費の負担を平準化するための起債であるが、支払能力を高めるために経営改善に引き続き取り組んでいく必要がある。
④企業債残高対事業規模比率
　類似団体に比べると、使用料収入の割に借入が多いことが分かる。これは、老朽化した処理施設の改修を進めていくための財源として企業債を発行していることや、資本費平準化債を発行していることによるものである。
⑤経費回収率
　類似団体の平均値を上回っているが、依然として使用料収入で維持管理費を賄えていないため、使用料水準の適正化を図る必要がある。
⑥汚水処理原価
　汚水１㎥あたりの処理経費で、汚水処理原価を超える経費は総務省の繰出基準に基づき、一般会計から繰り入れることとなっている。
⑦施設利用率
　汚水処理能力に対してどれだけ汚水を処理しているかを示す指標であり、平均値を下回る状況である。施設の効率的な稼働に向けて、今後は公共下水道への接続を検討し、効率化を図る必要がある。
⑧水洗化率
　下水道の処理区域内人口のうち、実際に水洗便所を設置して汚水処理している人口の割合を示す指標。類似団体と同水準であるが、引き続き接続促進に努める必要がある。
</t>
    <phoneticPr fontId="4"/>
  </si>
  <si>
    <t>①有形固定資産減価償却率
　資産の老朽化度合を示す指標。類似団体平均値を下回っているが、施設の老朽化は進んでおり、今後は計画的な改修や公共下水道への接続を検討する必要がある。
②管渠老朽化率
　法定耐用年数を経過した管はない。
③管渠改善率
　法定耐用年数を経過した管がないが、平成29年度は下郷地区で管路更新を実施したため、計上されている。
　</t>
    <phoneticPr fontId="4"/>
  </si>
  <si>
    <t>　平成27年度に地方公営企業法を全部適用した農業集落排水事業は、処理施設の老朽化対策及び使用料水準の適正化が大きな課題である。
　施設の老朽化対策として、年次計画に沿って改修工事を実施している。また、今後は公共下水道への接続を検討し、施設の維持管理費の削減、施設稼働の効率化を図っていくこととする。
　次に使用料収入であるが、平成29年度も一般会計から基準外繰入（赤字補てん）を行っている。独立採算が原則の公営企業としては、繰入金に頼らない経営をしていくために、従量制を含めた使用料水準の適正化に向けて検討していく。
　なお、平成29年度に経営戦略を策定した。今後はこの計画の達成状況について毎年度進捗管理を行い、計画と実績の乖離が著しい場合には、その原因を分析し対策を講じ、経営健全化及び経営基盤の強化を図っていくものとす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</si>
</sst>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c:v>0.12</c:v>
                </c:pt>
                <c:pt idx="4">
                  <c:v>0.15</c:v>
                </c:pt>
              </c:numCache>
            </c:numRef>
          </c:val>
          <c:extLst xmlns:c16r2="http://schemas.microsoft.com/office/drawing/2015/06/chart">
            <c:ext xmlns:c16="http://schemas.microsoft.com/office/drawing/2014/chart" uri="{C3380CC4-5D6E-409C-BE32-E72D297353CC}">
              <c16:uniqueId val="{00000000-5610-45BB-8F50-461FAB223AAA}"/>
            </c:ext>
          </c:extLst>
        </c:ser>
        <c:dLbls>
          <c:showLegendKey val="0"/>
          <c:showVal val="0"/>
          <c:showCatName val="0"/>
          <c:showSerName val="0"/>
          <c:showPercent val="0"/>
          <c:showBubbleSize val="0"/>
        </c:dLbls>
        <c:gapWidth val="150"/>
        <c:axId val="116175232"/>
        <c:axId val="1161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2.0499999999999998</c:v>
                </c:pt>
                <c:pt idx="4">
                  <c:v>0.44</c:v>
                </c:pt>
              </c:numCache>
            </c:numRef>
          </c:val>
          <c:smooth val="0"/>
          <c:extLst xmlns:c16r2="http://schemas.microsoft.com/office/drawing/2015/06/chart">
            <c:ext xmlns:c16="http://schemas.microsoft.com/office/drawing/2014/chart" uri="{C3380CC4-5D6E-409C-BE32-E72D297353CC}">
              <c16:uniqueId val="{00000001-5610-45BB-8F50-461FAB223AAA}"/>
            </c:ext>
          </c:extLst>
        </c:ser>
        <c:dLbls>
          <c:showLegendKey val="0"/>
          <c:showVal val="0"/>
          <c:showCatName val="0"/>
          <c:showSerName val="0"/>
          <c:showPercent val="0"/>
          <c:showBubbleSize val="0"/>
        </c:dLbls>
        <c:marker val="1"/>
        <c:smooth val="0"/>
        <c:axId val="116175232"/>
        <c:axId val="116177152"/>
      </c:lineChart>
      <c:dateAx>
        <c:axId val="116175232"/>
        <c:scaling>
          <c:orientation val="minMax"/>
        </c:scaling>
        <c:delete val="1"/>
        <c:axPos val="b"/>
        <c:numFmt formatCode="ge" sourceLinked="1"/>
        <c:majorTickMark val="none"/>
        <c:minorTickMark val="none"/>
        <c:tickLblPos val="none"/>
        <c:crossAx val="116177152"/>
        <c:crosses val="autoZero"/>
        <c:auto val="1"/>
        <c:lblOffset val="100"/>
        <c:baseTimeUnit val="years"/>
      </c:dateAx>
      <c:valAx>
        <c:axId val="1161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formatCode="#,##0.00;&quot;△&quot;#,##0.00">
                  <c:v>45.48</c:v>
                </c:pt>
                <c:pt idx="3">
                  <c:v>41.54</c:v>
                </c:pt>
                <c:pt idx="4">
                  <c:v>41.82</c:v>
                </c:pt>
              </c:numCache>
            </c:numRef>
          </c:val>
          <c:extLst xmlns:c16r2="http://schemas.microsoft.com/office/drawing/2015/06/chart">
            <c:ext xmlns:c16="http://schemas.microsoft.com/office/drawing/2014/chart" uri="{C3380CC4-5D6E-409C-BE32-E72D297353CC}">
              <c16:uniqueId val="{00000000-2A86-4EA8-A50B-4E83C84E75E7}"/>
            </c:ext>
          </c:extLst>
        </c:ser>
        <c:dLbls>
          <c:showLegendKey val="0"/>
          <c:showVal val="0"/>
          <c:showCatName val="0"/>
          <c:showSerName val="0"/>
          <c:showPercent val="0"/>
          <c:showBubbleSize val="0"/>
        </c:dLbls>
        <c:gapWidth val="150"/>
        <c:axId val="142893440"/>
        <c:axId val="14289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52.31</c:v>
                </c:pt>
                <c:pt idx="3">
                  <c:v>60.65</c:v>
                </c:pt>
                <c:pt idx="4">
                  <c:v>56.01</c:v>
                </c:pt>
              </c:numCache>
            </c:numRef>
          </c:val>
          <c:smooth val="0"/>
          <c:extLst xmlns:c16r2="http://schemas.microsoft.com/office/drawing/2015/06/chart">
            <c:ext xmlns:c16="http://schemas.microsoft.com/office/drawing/2014/chart" uri="{C3380CC4-5D6E-409C-BE32-E72D297353CC}">
              <c16:uniqueId val="{00000001-2A86-4EA8-A50B-4E83C84E75E7}"/>
            </c:ext>
          </c:extLst>
        </c:ser>
        <c:dLbls>
          <c:showLegendKey val="0"/>
          <c:showVal val="0"/>
          <c:showCatName val="0"/>
          <c:showSerName val="0"/>
          <c:showPercent val="0"/>
          <c:showBubbleSize val="0"/>
        </c:dLbls>
        <c:marker val="1"/>
        <c:smooth val="0"/>
        <c:axId val="142893440"/>
        <c:axId val="142895360"/>
      </c:lineChart>
      <c:dateAx>
        <c:axId val="142893440"/>
        <c:scaling>
          <c:orientation val="minMax"/>
        </c:scaling>
        <c:delete val="1"/>
        <c:axPos val="b"/>
        <c:numFmt formatCode="ge" sourceLinked="1"/>
        <c:majorTickMark val="none"/>
        <c:minorTickMark val="none"/>
        <c:tickLblPos val="none"/>
        <c:crossAx val="142895360"/>
        <c:crosses val="autoZero"/>
        <c:auto val="1"/>
        <c:lblOffset val="100"/>
        <c:baseTimeUnit val="years"/>
      </c:dateAx>
      <c:valAx>
        <c:axId val="1428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86.95</c:v>
                </c:pt>
                <c:pt idx="3">
                  <c:v>87.13</c:v>
                </c:pt>
                <c:pt idx="4">
                  <c:v>87.33</c:v>
                </c:pt>
              </c:numCache>
            </c:numRef>
          </c:val>
          <c:extLst xmlns:c16r2="http://schemas.microsoft.com/office/drawing/2015/06/chart">
            <c:ext xmlns:c16="http://schemas.microsoft.com/office/drawing/2014/chart" uri="{C3380CC4-5D6E-409C-BE32-E72D297353CC}">
              <c16:uniqueId val="{00000000-D648-4568-B8C8-2137274DD420}"/>
            </c:ext>
          </c:extLst>
        </c:ser>
        <c:dLbls>
          <c:showLegendKey val="0"/>
          <c:showVal val="0"/>
          <c:showCatName val="0"/>
          <c:showSerName val="0"/>
          <c:showPercent val="0"/>
          <c:showBubbleSize val="0"/>
        </c:dLbls>
        <c:gapWidth val="150"/>
        <c:axId val="142938880"/>
        <c:axId val="14294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84.32</c:v>
                </c:pt>
                <c:pt idx="3">
                  <c:v>84.58</c:v>
                </c:pt>
                <c:pt idx="4">
                  <c:v>89.77</c:v>
                </c:pt>
              </c:numCache>
            </c:numRef>
          </c:val>
          <c:smooth val="0"/>
          <c:extLst xmlns:c16r2="http://schemas.microsoft.com/office/drawing/2015/06/chart">
            <c:ext xmlns:c16="http://schemas.microsoft.com/office/drawing/2014/chart" uri="{C3380CC4-5D6E-409C-BE32-E72D297353CC}">
              <c16:uniqueId val="{00000001-D648-4568-B8C8-2137274DD420}"/>
            </c:ext>
          </c:extLst>
        </c:ser>
        <c:dLbls>
          <c:showLegendKey val="0"/>
          <c:showVal val="0"/>
          <c:showCatName val="0"/>
          <c:showSerName val="0"/>
          <c:showPercent val="0"/>
          <c:showBubbleSize val="0"/>
        </c:dLbls>
        <c:marker val="1"/>
        <c:smooth val="0"/>
        <c:axId val="142938880"/>
        <c:axId val="142940800"/>
      </c:lineChart>
      <c:dateAx>
        <c:axId val="142938880"/>
        <c:scaling>
          <c:orientation val="minMax"/>
        </c:scaling>
        <c:delete val="1"/>
        <c:axPos val="b"/>
        <c:numFmt formatCode="ge" sourceLinked="1"/>
        <c:majorTickMark val="none"/>
        <c:minorTickMark val="none"/>
        <c:tickLblPos val="none"/>
        <c:crossAx val="142940800"/>
        <c:crosses val="autoZero"/>
        <c:auto val="1"/>
        <c:lblOffset val="100"/>
        <c:baseTimeUnit val="years"/>
      </c:dateAx>
      <c:valAx>
        <c:axId val="1429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3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100.01</c:v>
                </c:pt>
                <c:pt idx="3">
                  <c:v>100.49</c:v>
                </c:pt>
                <c:pt idx="4">
                  <c:v>101.14</c:v>
                </c:pt>
              </c:numCache>
            </c:numRef>
          </c:val>
          <c:extLst xmlns:c16r2="http://schemas.microsoft.com/office/drawing/2015/06/chart">
            <c:ext xmlns:c16="http://schemas.microsoft.com/office/drawing/2014/chart" uri="{C3380CC4-5D6E-409C-BE32-E72D297353CC}">
              <c16:uniqueId val="{00000000-68FC-404F-B426-CD35F3DD1D20}"/>
            </c:ext>
          </c:extLst>
        </c:ser>
        <c:dLbls>
          <c:showLegendKey val="0"/>
          <c:showVal val="0"/>
          <c:showCatName val="0"/>
          <c:showSerName val="0"/>
          <c:showPercent val="0"/>
          <c:showBubbleSize val="0"/>
        </c:dLbls>
        <c:gapWidth val="150"/>
        <c:axId val="116212480"/>
        <c:axId val="11621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99.64</c:v>
                </c:pt>
                <c:pt idx="3">
                  <c:v>99.66</c:v>
                </c:pt>
                <c:pt idx="4">
                  <c:v>100.99</c:v>
                </c:pt>
              </c:numCache>
            </c:numRef>
          </c:val>
          <c:smooth val="0"/>
          <c:extLst xmlns:c16r2="http://schemas.microsoft.com/office/drawing/2015/06/chart">
            <c:ext xmlns:c16="http://schemas.microsoft.com/office/drawing/2014/chart" uri="{C3380CC4-5D6E-409C-BE32-E72D297353CC}">
              <c16:uniqueId val="{00000001-68FC-404F-B426-CD35F3DD1D20}"/>
            </c:ext>
          </c:extLst>
        </c:ser>
        <c:dLbls>
          <c:showLegendKey val="0"/>
          <c:showVal val="0"/>
          <c:showCatName val="0"/>
          <c:showSerName val="0"/>
          <c:showPercent val="0"/>
          <c:showBubbleSize val="0"/>
        </c:dLbls>
        <c:marker val="1"/>
        <c:smooth val="0"/>
        <c:axId val="116212480"/>
        <c:axId val="116214400"/>
      </c:lineChart>
      <c:dateAx>
        <c:axId val="116212480"/>
        <c:scaling>
          <c:orientation val="minMax"/>
        </c:scaling>
        <c:delete val="1"/>
        <c:axPos val="b"/>
        <c:numFmt formatCode="ge" sourceLinked="1"/>
        <c:majorTickMark val="none"/>
        <c:minorTickMark val="none"/>
        <c:tickLblPos val="none"/>
        <c:crossAx val="116214400"/>
        <c:crosses val="autoZero"/>
        <c:auto val="1"/>
        <c:lblOffset val="100"/>
        <c:baseTimeUnit val="years"/>
      </c:dateAx>
      <c:valAx>
        <c:axId val="11621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1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3.98</c:v>
                </c:pt>
                <c:pt idx="3">
                  <c:v>7.83</c:v>
                </c:pt>
                <c:pt idx="4">
                  <c:v>11.32</c:v>
                </c:pt>
              </c:numCache>
            </c:numRef>
          </c:val>
          <c:extLst xmlns:c16r2="http://schemas.microsoft.com/office/drawing/2015/06/chart">
            <c:ext xmlns:c16="http://schemas.microsoft.com/office/drawing/2014/chart" uri="{C3380CC4-5D6E-409C-BE32-E72D297353CC}">
              <c16:uniqueId val="{00000000-9DCA-4D7C-B4F6-0C3A78488A10}"/>
            </c:ext>
          </c:extLst>
        </c:ser>
        <c:dLbls>
          <c:showLegendKey val="0"/>
          <c:showVal val="0"/>
          <c:showCatName val="0"/>
          <c:showSerName val="0"/>
          <c:showPercent val="0"/>
          <c:showBubbleSize val="0"/>
        </c:dLbls>
        <c:gapWidth val="150"/>
        <c:axId val="116253824"/>
        <c:axId val="11625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22.41</c:v>
                </c:pt>
                <c:pt idx="3">
                  <c:v>22.9</c:v>
                </c:pt>
                <c:pt idx="4">
                  <c:v>22.69</c:v>
                </c:pt>
              </c:numCache>
            </c:numRef>
          </c:val>
          <c:smooth val="0"/>
          <c:extLst xmlns:c16r2="http://schemas.microsoft.com/office/drawing/2015/06/chart">
            <c:ext xmlns:c16="http://schemas.microsoft.com/office/drawing/2014/chart" uri="{C3380CC4-5D6E-409C-BE32-E72D297353CC}">
              <c16:uniqueId val="{00000001-9DCA-4D7C-B4F6-0C3A78488A10}"/>
            </c:ext>
          </c:extLst>
        </c:ser>
        <c:dLbls>
          <c:showLegendKey val="0"/>
          <c:showVal val="0"/>
          <c:showCatName val="0"/>
          <c:showSerName val="0"/>
          <c:showPercent val="0"/>
          <c:showBubbleSize val="0"/>
        </c:dLbls>
        <c:marker val="1"/>
        <c:smooth val="0"/>
        <c:axId val="116253824"/>
        <c:axId val="116255744"/>
      </c:lineChart>
      <c:dateAx>
        <c:axId val="116253824"/>
        <c:scaling>
          <c:orientation val="minMax"/>
        </c:scaling>
        <c:delete val="1"/>
        <c:axPos val="b"/>
        <c:numFmt formatCode="ge" sourceLinked="1"/>
        <c:majorTickMark val="none"/>
        <c:minorTickMark val="none"/>
        <c:tickLblPos val="none"/>
        <c:crossAx val="116255744"/>
        <c:crosses val="autoZero"/>
        <c:auto val="1"/>
        <c:lblOffset val="100"/>
        <c:baseTimeUnit val="years"/>
      </c:dateAx>
      <c:valAx>
        <c:axId val="1162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5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A24-45FF-A875-161BD5C8138E}"/>
            </c:ext>
          </c:extLst>
        </c:ser>
        <c:dLbls>
          <c:showLegendKey val="0"/>
          <c:showVal val="0"/>
          <c:showCatName val="0"/>
          <c:showSerName val="0"/>
          <c:showPercent val="0"/>
          <c:showBubbleSize val="0"/>
        </c:dLbls>
        <c:gapWidth val="150"/>
        <c:axId val="142575104"/>
        <c:axId val="1425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3A24-45FF-A875-161BD5C8138E}"/>
            </c:ext>
          </c:extLst>
        </c:ser>
        <c:dLbls>
          <c:showLegendKey val="0"/>
          <c:showVal val="0"/>
          <c:showCatName val="0"/>
          <c:showSerName val="0"/>
          <c:showPercent val="0"/>
          <c:showBubbleSize val="0"/>
        </c:dLbls>
        <c:marker val="1"/>
        <c:smooth val="0"/>
        <c:axId val="142575104"/>
        <c:axId val="142577024"/>
      </c:lineChart>
      <c:dateAx>
        <c:axId val="142575104"/>
        <c:scaling>
          <c:orientation val="minMax"/>
        </c:scaling>
        <c:delete val="1"/>
        <c:axPos val="b"/>
        <c:numFmt formatCode="ge" sourceLinked="1"/>
        <c:majorTickMark val="none"/>
        <c:minorTickMark val="none"/>
        <c:tickLblPos val="none"/>
        <c:crossAx val="142577024"/>
        <c:crosses val="autoZero"/>
        <c:auto val="1"/>
        <c:lblOffset val="100"/>
        <c:baseTimeUnit val="years"/>
      </c:dateAx>
      <c:valAx>
        <c:axId val="1425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2.67</c:v>
                </c:pt>
                <c:pt idx="3">
                  <c:v>1.83</c:v>
                </c:pt>
                <c:pt idx="4" formatCode="#,##0.00;&quot;△&quot;#,##0.00">
                  <c:v>0</c:v>
                </c:pt>
              </c:numCache>
            </c:numRef>
          </c:val>
          <c:extLst xmlns:c16r2="http://schemas.microsoft.com/office/drawing/2015/06/chart">
            <c:ext xmlns:c16="http://schemas.microsoft.com/office/drawing/2014/chart" uri="{C3380CC4-5D6E-409C-BE32-E72D297353CC}">
              <c16:uniqueId val="{00000000-8064-44FE-B6AE-F45741ED2C18}"/>
            </c:ext>
          </c:extLst>
        </c:ser>
        <c:dLbls>
          <c:showLegendKey val="0"/>
          <c:showVal val="0"/>
          <c:showCatName val="0"/>
          <c:showSerName val="0"/>
          <c:showPercent val="0"/>
          <c:showBubbleSize val="0"/>
        </c:dLbls>
        <c:gapWidth val="150"/>
        <c:axId val="142616448"/>
        <c:axId val="142626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214.61</c:v>
                </c:pt>
                <c:pt idx="3">
                  <c:v>225.39</c:v>
                </c:pt>
                <c:pt idx="4">
                  <c:v>149.02000000000001</c:v>
                </c:pt>
              </c:numCache>
            </c:numRef>
          </c:val>
          <c:smooth val="0"/>
          <c:extLst xmlns:c16r2="http://schemas.microsoft.com/office/drawing/2015/06/chart">
            <c:ext xmlns:c16="http://schemas.microsoft.com/office/drawing/2014/chart" uri="{C3380CC4-5D6E-409C-BE32-E72D297353CC}">
              <c16:uniqueId val="{00000001-8064-44FE-B6AE-F45741ED2C18}"/>
            </c:ext>
          </c:extLst>
        </c:ser>
        <c:dLbls>
          <c:showLegendKey val="0"/>
          <c:showVal val="0"/>
          <c:showCatName val="0"/>
          <c:showSerName val="0"/>
          <c:showPercent val="0"/>
          <c:showBubbleSize val="0"/>
        </c:dLbls>
        <c:marker val="1"/>
        <c:smooth val="0"/>
        <c:axId val="142616448"/>
        <c:axId val="142626816"/>
      </c:lineChart>
      <c:dateAx>
        <c:axId val="142616448"/>
        <c:scaling>
          <c:orientation val="minMax"/>
        </c:scaling>
        <c:delete val="1"/>
        <c:axPos val="b"/>
        <c:numFmt formatCode="ge" sourceLinked="1"/>
        <c:majorTickMark val="none"/>
        <c:minorTickMark val="none"/>
        <c:tickLblPos val="none"/>
        <c:crossAx val="142626816"/>
        <c:crosses val="autoZero"/>
        <c:auto val="1"/>
        <c:lblOffset val="100"/>
        <c:baseTimeUnit val="years"/>
      </c:dateAx>
      <c:valAx>
        <c:axId val="14262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1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74.7</c:v>
                </c:pt>
                <c:pt idx="3">
                  <c:v>112.52</c:v>
                </c:pt>
                <c:pt idx="4">
                  <c:v>90.19</c:v>
                </c:pt>
              </c:numCache>
            </c:numRef>
          </c:val>
          <c:extLst xmlns:c16r2="http://schemas.microsoft.com/office/drawing/2015/06/chart">
            <c:ext xmlns:c16="http://schemas.microsoft.com/office/drawing/2014/chart" uri="{C3380CC4-5D6E-409C-BE32-E72D297353CC}">
              <c16:uniqueId val="{00000000-7F98-4B86-99B1-2C74E54D0E2A}"/>
            </c:ext>
          </c:extLst>
        </c:ser>
        <c:dLbls>
          <c:showLegendKey val="0"/>
          <c:showVal val="0"/>
          <c:showCatName val="0"/>
          <c:showSerName val="0"/>
          <c:showPercent val="0"/>
          <c:showBubbleSize val="0"/>
        </c:dLbls>
        <c:gapWidth val="150"/>
        <c:axId val="142662272"/>
        <c:axId val="14267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29.45</c:v>
                </c:pt>
                <c:pt idx="3">
                  <c:v>31.84</c:v>
                </c:pt>
                <c:pt idx="4">
                  <c:v>38.119999999999997</c:v>
                </c:pt>
              </c:numCache>
            </c:numRef>
          </c:val>
          <c:smooth val="0"/>
          <c:extLst xmlns:c16r2="http://schemas.microsoft.com/office/drawing/2015/06/chart">
            <c:ext xmlns:c16="http://schemas.microsoft.com/office/drawing/2014/chart" uri="{C3380CC4-5D6E-409C-BE32-E72D297353CC}">
              <c16:uniqueId val="{00000001-7F98-4B86-99B1-2C74E54D0E2A}"/>
            </c:ext>
          </c:extLst>
        </c:ser>
        <c:dLbls>
          <c:showLegendKey val="0"/>
          <c:showVal val="0"/>
          <c:showCatName val="0"/>
          <c:showSerName val="0"/>
          <c:showPercent val="0"/>
          <c:showBubbleSize val="0"/>
        </c:dLbls>
        <c:marker val="1"/>
        <c:smooth val="0"/>
        <c:axId val="142662272"/>
        <c:axId val="142676736"/>
      </c:lineChart>
      <c:dateAx>
        <c:axId val="142662272"/>
        <c:scaling>
          <c:orientation val="minMax"/>
        </c:scaling>
        <c:delete val="1"/>
        <c:axPos val="b"/>
        <c:numFmt formatCode="ge" sourceLinked="1"/>
        <c:majorTickMark val="none"/>
        <c:minorTickMark val="none"/>
        <c:tickLblPos val="none"/>
        <c:crossAx val="142676736"/>
        <c:crosses val="autoZero"/>
        <c:auto val="1"/>
        <c:lblOffset val="100"/>
        <c:baseTimeUnit val="years"/>
      </c:dateAx>
      <c:valAx>
        <c:axId val="1426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1593.86</c:v>
                </c:pt>
                <c:pt idx="3">
                  <c:v>1450.73</c:v>
                </c:pt>
                <c:pt idx="4">
                  <c:v>1403.27</c:v>
                </c:pt>
              </c:numCache>
            </c:numRef>
          </c:val>
          <c:extLst xmlns:c16r2="http://schemas.microsoft.com/office/drawing/2015/06/chart">
            <c:ext xmlns:c16="http://schemas.microsoft.com/office/drawing/2014/chart" uri="{C3380CC4-5D6E-409C-BE32-E72D297353CC}">
              <c16:uniqueId val="{00000000-539A-4AF5-B08C-5312072EE7CD}"/>
            </c:ext>
          </c:extLst>
        </c:ser>
        <c:dLbls>
          <c:showLegendKey val="0"/>
          <c:showVal val="0"/>
          <c:showCatName val="0"/>
          <c:showSerName val="0"/>
          <c:showPercent val="0"/>
          <c:showBubbleSize val="0"/>
        </c:dLbls>
        <c:gapWidth val="150"/>
        <c:axId val="142687232"/>
        <c:axId val="1427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1081.8</c:v>
                </c:pt>
                <c:pt idx="3">
                  <c:v>974.93</c:v>
                </c:pt>
                <c:pt idx="4">
                  <c:v>684.74</c:v>
                </c:pt>
              </c:numCache>
            </c:numRef>
          </c:val>
          <c:smooth val="0"/>
          <c:extLst xmlns:c16r2="http://schemas.microsoft.com/office/drawing/2015/06/chart">
            <c:ext xmlns:c16="http://schemas.microsoft.com/office/drawing/2014/chart" uri="{C3380CC4-5D6E-409C-BE32-E72D297353CC}">
              <c16:uniqueId val="{00000001-539A-4AF5-B08C-5312072EE7CD}"/>
            </c:ext>
          </c:extLst>
        </c:ser>
        <c:dLbls>
          <c:showLegendKey val="0"/>
          <c:showVal val="0"/>
          <c:showCatName val="0"/>
          <c:showSerName val="0"/>
          <c:showPercent val="0"/>
          <c:showBubbleSize val="0"/>
        </c:dLbls>
        <c:marker val="1"/>
        <c:smooth val="0"/>
        <c:axId val="142687232"/>
        <c:axId val="142705792"/>
      </c:lineChart>
      <c:dateAx>
        <c:axId val="142687232"/>
        <c:scaling>
          <c:orientation val="minMax"/>
        </c:scaling>
        <c:delete val="1"/>
        <c:axPos val="b"/>
        <c:numFmt formatCode="ge" sourceLinked="1"/>
        <c:majorTickMark val="none"/>
        <c:minorTickMark val="none"/>
        <c:tickLblPos val="none"/>
        <c:crossAx val="142705792"/>
        <c:crosses val="autoZero"/>
        <c:auto val="1"/>
        <c:lblOffset val="100"/>
        <c:baseTimeUnit val="years"/>
      </c:dateAx>
      <c:valAx>
        <c:axId val="1427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73.37</c:v>
                </c:pt>
                <c:pt idx="3">
                  <c:v>86.18</c:v>
                </c:pt>
                <c:pt idx="4">
                  <c:v>87.88</c:v>
                </c:pt>
              </c:numCache>
            </c:numRef>
          </c:val>
          <c:extLst xmlns:c16r2="http://schemas.microsoft.com/office/drawing/2015/06/chart">
            <c:ext xmlns:c16="http://schemas.microsoft.com/office/drawing/2014/chart" uri="{C3380CC4-5D6E-409C-BE32-E72D297353CC}">
              <c16:uniqueId val="{00000000-D7F3-4729-A210-9C12A29123A6}"/>
            </c:ext>
          </c:extLst>
        </c:ser>
        <c:dLbls>
          <c:showLegendKey val="0"/>
          <c:showVal val="0"/>
          <c:showCatName val="0"/>
          <c:showSerName val="0"/>
          <c:showPercent val="0"/>
          <c:showBubbleSize val="0"/>
        </c:dLbls>
        <c:gapWidth val="150"/>
        <c:axId val="142728576"/>
        <c:axId val="14280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52.19</c:v>
                </c:pt>
                <c:pt idx="3">
                  <c:v>55.32</c:v>
                </c:pt>
                <c:pt idx="4">
                  <c:v>65.33</c:v>
                </c:pt>
              </c:numCache>
            </c:numRef>
          </c:val>
          <c:smooth val="0"/>
          <c:extLst xmlns:c16r2="http://schemas.microsoft.com/office/drawing/2015/06/chart">
            <c:ext xmlns:c16="http://schemas.microsoft.com/office/drawing/2014/chart" uri="{C3380CC4-5D6E-409C-BE32-E72D297353CC}">
              <c16:uniqueId val="{00000001-D7F3-4729-A210-9C12A29123A6}"/>
            </c:ext>
          </c:extLst>
        </c:ser>
        <c:dLbls>
          <c:showLegendKey val="0"/>
          <c:showVal val="0"/>
          <c:showCatName val="0"/>
          <c:showSerName val="0"/>
          <c:showPercent val="0"/>
          <c:showBubbleSize val="0"/>
        </c:dLbls>
        <c:marker val="1"/>
        <c:smooth val="0"/>
        <c:axId val="142728576"/>
        <c:axId val="142804480"/>
      </c:lineChart>
      <c:dateAx>
        <c:axId val="142728576"/>
        <c:scaling>
          <c:orientation val="minMax"/>
        </c:scaling>
        <c:delete val="1"/>
        <c:axPos val="b"/>
        <c:numFmt formatCode="ge" sourceLinked="1"/>
        <c:majorTickMark val="none"/>
        <c:minorTickMark val="none"/>
        <c:tickLblPos val="none"/>
        <c:crossAx val="142804480"/>
        <c:crosses val="autoZero"/>
        <c:auto val="1"/>
        <c:lblOffset val="100"/>
        <c:baseTimeUnit val="years"/>
      </c:dateAx>
      <c:valAx>
        <c:axId val="14280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150</c:v>
                </c:pt>
                <c:pt idx="3">
                  <c:v>150</c:v>
                </c:pt>
                <c:pt idx="4">
                  <c:v>146.05000000000001</c:v>
                </c:pt>
              </c:numCache>
            </c:numRef>
          </c:val>
          <c:extLst xmlns:c16r2="http://schemas.microsoft.com/office/drawing/2015/06/chart">
            <c:ext xmlns:c16="http://schemas.microsoft.com/office/drawing/2014/chart" uri="{C3380CC4-5D6E-409C-BE32-E72D297353CC}">
              <c16:uniqueId val="{00000000-81B5-4381-8359-54D7F28668E0}"/>
            </c:ext>
          </c:extLst>
        </c:ser>
        <c:dLbls>
          <c:showLegendKey val="0"/>
          <c:showVal val="0"/>
          <c:showCatName val="0"/>
          <c:showSerName val="0"/>
          <c:showPercent val="0"/>
          <c:showBubbleSize val="0"/>
        </c:dLbls>
        <c:gapWidth val="150"/>
        <c:axId val="142864384"/>
        <c:axId val="1428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296.14</c:v>
                </c:pt>
                <c:pt idx="3">
                  <c:v>283.17</c:v>
                </c:pt>
                <c:pt idx="4">
                  <c:v>227.43</c:v>
                </c:pt>
              </c:numCache>
            </c:numRef>
          </c:val>
          <c:smooth val="0"/>
          <c:extLst xmlns:c16r2="http://schemas.microsoft.com/office/drawing/2015/06/chart">
            <c:ext xmlns:c16="http://schemas.microsoft.com/office/drawing/2014/chart" uri="{C3380CC4-5D6E-409C-BE32-E72D297353CC}">
              <c16:uniqueId val="{00000001-81B5-4381-8359-54D7F28668E0}"/>
            </c:ext>
          </c:extLst>
        </c:ser>
        <c:dLbls>
          <c:showLegendKey val="0"/>
          <c:showVal val="0"/>
          <c:showCatName val="0"/>
          <c:showSerName val="0"/>
          <c:showPercent val="0"/>
          <c:showBubbleSize val="0"/>
        </c:dLbls>
        <c:marker val="1"/>
        <c:smooth val="0"/>
        <c:axId val="142864384"/>
        <c:axId val="142866304"/>
      </c:lineChart>
      <c:dateAx>
        <c:axId val="142864384"/>
        <c:scaling>
          <c:orientation val="minMax"/>
        </c:scaling>
        <c:delete val="1"/>
        <c:axPos val="b"/>
        <c:numFmt formatCode="ge" sourceLinked="1"/>
        <c:majorTickMark val="none"/>
        <c:minorTickMark val="none"/>
        <c:tickLblPos val="none"/>
        <c:crossAx val="142866304"/>
        <c:crosses val="autoZero"/>
        <c:auto val="1"/>
        <c:lblOffset val="100"/>
        <c:baseTimeUnit val="years"/>
      </c:dateAx>
      <c:valAx>
        <c:axId val="1428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AI84" sqref="AI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埼玉県　深谷市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144375</v>
      </c>
      <c r="AM8" s="50"/>
      <c r="AN8" s="50"/>
      <c r="AO8" s="50"/>
      <c r="AP8" s="50"/>
      <c r="AQ8" s="50"/>
      <c r="AR8" s="50"/>
      <c r="AS8" s="50"/>
      <c r="AT8" s="45">
        <f>データ!T6</f>
        <v>138.37</v>
      </c>
      <c r="AU8" s="45"/>
      <c r="AV8" s="45"/>
      <c r="AW8" s="45"/>
      <c r="AX8" s="45"/>
      <c r="AY8" s="45"/>
      <c r="AZ8" s="45"/>
      <c r="BA8" s="45"/>
      <c r="BB8" s="45">
        <f>データ!U6</f>
        <v>1043.4000000000001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68.56</v>
      </c>
      <c r="J10" s="45"/>
      <c r="K10" s="45"/>
      <c r="L10" s="45"/>
      <c r="M10" s="45"/>
      <c r="N10" s="45"/>
      <c r="O10" s="45"/>
      <c r="P10" s="45">
        <f>データ!P6</f>
        <v>16.02</v>
      </c>
      <c r="Q10" s="45"/>
      <c r="R10" s="45"/>
      <c r="S10" s="45"/>
      <c r="T10" s="45"/>
      <c r="U10" s="45"/>
      <c r="V10" s="45"/>
      <c r="W10" s="45">
        <f>データ!Q6</f>
        <v>100</v>
      </c>
      <c r="X10" s="45"/>
      <c r="Y10" s="45"/>
      <c r="Z10" s="45"/>
      <c r="AA10" s="45"/>
      <c r="AB10" s="45"/>
      <c r="AC10" s="45"/>
      <c r="AD10" s="50">
        <f>データ!R6</f>
        <v>3726</v>
      </c>
      <c r="AE10" s="50"/>
      <c r="AF10" s="50"/>
      <c r="AG10" s="50"/>
      <c r="AH10" s="50"/>
      <c r="AI10" s="50"/>
      <c r="AJ10" s="50"/>
      <c r="AK10" s="2"/>
      <c r="AL10" s="50">
        <f>データ!V6</f>
        <v>23078</v>
      </c>
      <c r="AM10" s="50"/>
      <c r="AN10" s="50"/>
      <c r="AO10" s="50"/>
      <c r="AP10" s="50"/>
      <c r="AQ10" s="50"/>
      <c r="AR10" s="50"/>
      <c r="AS10" s="50"/>
      <c r="AT10" s="45">
        <f>データ!W6</f>
        <v>32.46</v>
      </c>
      <c r="AU10" s="45"/>
      <c r="AV10" s="45"/>
      <c r="AW10" s="45"/>
      <c r="AX10" s="45"/>
      <c r="AY10" s="45"/>
      <c r="AZ10" s="45"/>
      <c r="BA10" s="45"/>
      <c r="BB10" s="45">
        <f>データ!X6</f>
        <v>710.97</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5" t="s">
        <v>120</v>
      </c>
      <c r="BM16" s="86"/>
      <c r="BN16" s="86"/>
      <c r="BO16" s="86"/>
      <c r="BP16" s="86"/>
      <c r="BQ16" s="86"/>
      <c r="BR16" s="86"/>
      <c r="BS16" s="86"/>
      <c r="BT16" s="86"/>
      <c r="BU16" s="86"/>
      <c r="BV16" s="86"/>
      <c r="BW16" s="86"/>
      <c r="BX16" s="86"/>
      <c r="BY16" s="86"/>
      <c r="BZ16" s="8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5"/>
      <c r="BM17" s="86"/>
      <c r="BN17" s="86"/>
      <c r="BO17" s="86"/>
      <c r="BP17" s="86"/>
      <c r="BQ17" s="86"/>
      <c r="BR17" s="86"/>
      <c r="BS17" s="86"/>
      <c r="BT17" s="86"/>
      <c r="BU17" s="86"/>
      <c r="BV17" s="86"/>
      <c r="BW17" s="86"/>
      <c r="BX17" s="86"/>
      <c r="BY17" s="86"/>
      <c r="BZ17" s="8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5"/>
      <c r="BM18" s="86"/>
      <c r="BN18" s="86"/>
      <c r="BO18" s="86"/>
      <c r="BP18" s="86"/>
      <c r="BQ18" s="86"/>
      <c r="BR18" s="86"/>
      <c r="BS18" s="86"/>
      <c r="BT18" s="86"/>
      <c r="BU18" s="86"/>
      <c r="BV18" s="86"/>
      <c r="BW18" s="86"/>
      <c r="BX18" s="86"/>
      <c r="BY18" s="86"/>
      <c r="BZ18" s="8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5"/>
      <c r="BM19" s="86"/>
      <c r="BN19" s="86"/>
      <c r="BO19" s="86"/>
      <c r="BP19" s="86"/>
      <c r="BQ19" s="86"/>
      <c r="BR19" s="86"/>
      <c r="BS19" s="86"/>
      <c r="BT19" s="86"/>
      <c r="BU19" s="86"/>
      <c r="BV19" s="86"/>
      <c r="BW19" s="86"/>
      <c r="BX19" s="86"/>
      <c r="BY19" s="86"/>
      <c r="BZ19" s="8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5"/>
      <c r="BM20" s="86"/>
      <c r="BN20" s="86"/>
      <c r="BO20" s="86"/>
      <c r="BP20" s="86"/>
      <c r="BQ20" s="86"/>
      <c r="BR20" s="86"/>
      <c r="BS20" s="86"/>
      <c r="BT20" s="86"/>
      <c r="BU20" s="86"/>
      <c r="BV20" s="86"/>
      <c r="BW20" s="86"/>
      <c r="BX20" s="86"/>
      <c r="BY20" s="86"/>
      <c r="BZ20" s="8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5"/>
      <c r="BM21" s="86"/>
      <c r="BN21" s="86"/>
      <c r="BO21" s="86"/>
      <c r="BP21" s="86"/>
      <c r="BQ21" s="86"/>
      <c r="BR21" s="86"/>
      <c r="BS21" s="86"/>
      <c r="BT21" s="86"/>
      <c r="BU21" s="86"/>
      <c r="BV21" s="86"/>
      <c r="BW21" s="86"/>
      <c r="BX21" s="86"/>
      <c r="BY21" s="86"/>
      <c r="BZ21" s="8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5"/>
      <c r="BM22" s="86"/>
      <c r="BN22" s="86"/>
      <c r="BO22" s="86"/>
      <c r="BP22" s="86"/>
      <c r="BQ22" s="86"/>
      <c r="BR22" s="86"/>
      <c r="BS22" s="86"/>
      <c r="BT22" s="86"/>
      <c r="BU22" s="86"/>
      <c r="BV22" s="86"/>
      <c r="BW22" s="86"/>
      <c r="BX22" s="86"/>
      <c r="BY22" s="86"/>
      <c r="BZ22" s="8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5"/>
      <c r="BM23" s="86"/>
      <c r="BN23" s="86"/>
      <c r="BO23" s="86"/>
      <c r="BP23" s="86"/>
      <c r="BQ23" s="86"/>
      <c r="BR23" s="86"/>
      <c r="BS23" s="86"/>
      <c r="BT23" s="86"/>
      <c r="BU23" s="86"/>
      <c r="BV23" s="86"/>
      <c r="BW23" s="86"/>
      <c r="BX23" s="86"/>
      <c r="BY23" s="86"/>
      <c r="BZ23" s="8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5"/>
      <c r="BM24" s="86"/>
      <c r="BN24" s="86"/>
      <c r="BO24" s="86"/>
      <c r="BP24" s="86"/>
      <c r="BQ24" s="86"/>
      <c r="BR24" s="86"/>
      <c r="BS24" s="86"/>
      <c r="BT24" s="86"/>
      <c r="BU24" s="86"/>
      <c r="BV24" s="86"/>
      <c r="BW24" s="86"/>
      <c r="BX24" s="86"/>
      <c r="BY24" s="86"/>
      <c r="BZ24" s="8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5"/>
      <c r="BM25" s="86"/>
      <c r="BN25" s="86"/>
      <c r="BO25" s="86"/>
      <c r="BP25" s="86"/>
      <c r="BQ25" s="86"/>
      <c r="BR25" s="86"/>
      <c r="BS25" s="86"/>
      <c r="BT25" s="86"/>
      <c r="BU25" s="86"/>
      <c r="BV25" s="86"/>
      <c r="BW25" s="86"/>
      <c r="BX25" s="86"/>
      <c r="BY25" s="86"/>
      <c r="BZ25" s="8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5"/>
      <c r="BM26" s="86"/>
      <c r="BN26" s="86"/>
      <c r="BO26" s="86"/>
      <c r="BP26" s="86"/>
      <c r="BQ26" s="86"/>
      <c r="BR26" s="86"/>
      <c r="BS26" s="86"/>
      <c r="BT26" s="86"/>
      <c r="BU26" s="86"/>
      <c r="BV26" s="86"/>
      <c r="BW26" s="86"/>
      <c r="BX26" s="86"/>
      <c r="BY26" s="86"/>
      <c r="BZ26" s="8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5"/>
      <c r="BM27" s="86"/>
      <c r="BN27" s="86"/>
      <c r="BO27" s="86"/>
      <c r="BP27" s="86"/>
      <c r="BQ27" s="86"/>
      <c r="BR27" s="86"/>
      <c r="BS27" s="86"/>
      <c r="BT27" s="86"/>
      <c r="BU27" s="86"/>
      <c r="BV27" s="86"/>
      <c r="BW27" s="86"/>
      <c r="BX27" s="86"/>
      <c r="BY27" s="86"/>
      <c r="BZ27" s="8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5"/>
      <c r="BM28" s="86"/>
      <c r="BN28" s="86"/>
      <c r="BO28" s="86"/>
      <c r="BP28" s="86"/>
      <c r="BQ28" s="86"/>
      <c r="BR28" s="86"/>
      <c r="BS28" s="86"/>
      <c r="BT28" s="86"/>
      <c r="BU28" s="86"/>
      <c r="BV28" s="86"/>
      <c r="BW28" s="86"/>
      <c r="BX28" s="86"/>
      <c r="BY28" s="86"/>
      <c r="BZ28" s="8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5"/>
      <c r="BM29" s="86"/>
      <c r="BN29" s="86"/>
      <c r="BO29" s="86"/>
      <c r="BP29" s="86"/>
      <c r="BQ29" s="86"/>
      <c r="BR29" s="86"/>
      <c r="BS29" s="86"/>
      <c r="BT29" s="86"/>
      <c r="BU29" s="86"/>
      <c r="BV29" s="86"/>
      <c r="BW29" s="86"/>
      <c r="BX29" s="86"/>
      <c r="BY29" s="86"/>
      <c r="BZ29" s="8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5"/>
      <c r="BM30" s="86"/>
      <c r="BN30" s="86"/>
      <c r="BO30" s="86"/>
      <c r="BP30" s="86"/>
      <c r="BQ30" s="86"/>
      <c r="BR30" s="86"/>
      <c r="BS30" s="86"/>
      <c r="BT30" s="86"/>
      <c r="BU30" s="86"/>
      <c r="BV30" s="86"/>
      <c r="BW30" s="86"/>
      <c r="BX30" s="86"/>
      <c r="BY30" s="86"/>
      <c r="BZ30" s="8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5"/>
      <c r="BM31" s="86"/>
      <c r="BN31" s="86"/>
      <c r="BO31" s="86"/>
      <c r="BP31" s="86"/>
      <c r="BQ31" s="86"/>
      <c r="BR31" s="86"/>
      <c r="BS31" s="86"/>
      <c r="BT31" s="86"/>
      <c r="BU31" s="86"/>
      <c r="BV31" s="86"/>
      <c r="BW31" s="86"/>
      <c r="BX31" s="86"/>
      <c r="BY31" s="86"/>
      <c r="BZ31" s="8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5"/>
      <c r="BM32" s="86"/>
      <c r="BN32" s="86"/>
      <c r="BO32" s="86"/>
      <c r="BP32" s="86"/>
      <c r="BQ32" s="86"/>
      <c r="BR32" s="86"/>
      <c r="BS32" s="86"/>
      <c r="BT32" s="86"/>
      <c r="BU32" s="86"/>
      <c r="BV32" s="86"/>
      <c r="BW32" s="86"/>
      <c r="BX32" s="86"/>
      <c r="BY32" s="86"/>
      <c r="BZ32" s="8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5"/>
      <c r="BM33" s="86"/>
      <c r="BN33" s="86"/>
      <c r="BO33" s="86"/>
      <c r="BP33" s="86"/>
      <c r="BQ33" s="86"/>
      <c r="BR33" s="86"/>
      <c r="BS33" s="86"/>
      <c r="BT33" s="86"/>
      <c r="BU33" s="86"/>
      <c r="BV33" s="86"/>
      <c r="BW33" s="86"/>
      <c r="BX33" s="86"/>
      <c r="BY33" s="86"/>
      <c r="BZ33" s="87"/>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85"/>
      <c r="BM34" s="86"/>
      <c r="BN34" s="86"/>
      <c r="BO34" s="86"/>
      <c r="BP34" s="86"/>
      <c r="BQ34" s="86"/>
      <c r="BR34" s="86"/>
      <c r="BS34" s="86"/>
      <c r="BT34" s="86"/>
      <c r="BU34" s="86"/>
      <c r="BV34" s="86"/>
      <c r="BW34" s="86"/>
      <c r="BX34" s="86"/>
      <c r="BY34" s="86"/>
      <c r="BZ34" s="87"/>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85"/>
      <c r="BM35" s="86"/>
      <c r="BN35" s="86"/>
      <c r="BO35" s="86"/>
      <c r="BP35" s="86"/>
      <c r="BQ35" s="86"/>
      <c r="BR35" s="86"/>
      <c r="BS35" s="86"/>
      <c r="BT35" s="86"/>
      <c r="BU35" s="86"/>
      <c r="BV35" s="86"/>
      <c r="BW35" s="86"/>
      <c r="BX35" s="86"/>
      <c r="BY35" s="86"/>
      <c r="BZ35" s="8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5"/>
      <c r="BM36" s="86"/>
      <c r="BN36" s="86"/>
      <c r="BO36" s="86"/>
      <c r="BP36" s="86"/>
      <c r="BQ36" s="86"/>
      <c r="BR36" s="86"/>
      <c r="BS36" s="86"/>
      <c r="BT36" s="86"/>
      <c r="BU36" s="86"/>
      <c r="BV36" s="86"/>
      <c r="BW36" s="86"/>
      <c r="BX36" s="86"/>
      <c r="BY36" s="86"/>
      <c r="BZ36" s="8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5"/>
      <c r="BM37" s="86"/>
      <c r="BN37" s="86"/>
      <c r="BO37" s="86"/>
      <c r="BP37" s="86"/>
      <c r="BQ37" s="86"/>
      <c r="BR37" s="86"/>
      <c r="BS37" s="86"/>
      <c r="BT37" s="86"/>
      <c r="BU37" s="86"/>
      <c r="BV37" s="86"/>
      <c r="BW37" s="86"/>
      <c r="BX37" s="86"/>
      <c r="BY37" s="86"/>
      <c r="BZ37" s="8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5"/>
      <c r="BM38" s="86"/>
      <c r="BN38" s="86"/>
      <c r="BO38" s="86"/>
      <c r="BP38" s="86"/>
      <c r="BQ38" s="86"/>
      <c r="BR38" s="86"/>
      <c r="BS38" s="86"/>
      <c r="BT38" s="86"/>
      <c r="BU38" s="86"/>
      <c r="BV38" s="86"/>
      <c r="BW38" s="86"/>
      <c r="BX38" s="86"/>
      <c r="BY38" s="86"/>
      <c r="BZ38" s="8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5"/>
      <c r="BM39" s="86"/>
      <c r="BN39" s="86"/>
      <c r="BO39" s="86"/>
      <c r="BP39" s="86"/>
      <c r="BQ39" s="86"/>
      <c r="BR39" s="86"/>
      <c r="BS39" s="86"/>
      <c r="BT39" s="86"/>
      <c r="BU39" s="86"/>
      <c r="BV39" s="86"/>
      <c r="BW39" s="86"/>
      <c r="BX39" s="86"/>
      <c r="BY39" s="86"/>
      <c r="BZ39" s="8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5"/>
      <c r="BM40" s="86"/>
      <c r="BN40" s="86"/>
      <c r="BO40" s="86"/>
      <c r="BP40" s="86"/>
      <c r="BQ40" s="86"/>
      <c r="BR40" s="86"/>
      <c r="BS40" s="86"/>
      <c r="BT40" s="86"/>
      <c r="BU40" s="86"/>
      <c r="BV40" s="86"/>
      <c r="BW40" s="86"/>
      <c r="BX40" s="86"/>
      <c r="BY40" s="86"/>
      <c r="BZ40" s="8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5"/>
      <c r="BM41" s="86"/>
      <c r="BN41" s="86"/>
      <c r="BO41" s="86"/>
      <c r="BP41" s="86"/>
      <c r="BQ41" s="86"/>
      <c r="BR41" s="86"/>
      <c r="BS41" s="86"/>
      <c r="BT41" s="86"/>
      <c r="BU41" s="86"/>
      <c r="BV41" s="86"/>
      <c r="BW41" s="86"/>
      <c r="BX41" s="86"/>
      <c r="BY41" s="86"/>
      <c r="BZ41" s="8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5"/>
      <c r="BM42" s="86"/>
      <c r="BN42" s="86"/>
      <c r="BO42" s="86"/>
      <c r="BP42" s="86"/>
      <c r="BQ42" s="86"/>
      <c r="BR42" s="86"/>
      <c r="BS42" s="86"/>
      <c r="BT42" s="86"/>
      <c r="BU42" s="86"/>
      <c r="BV42" s="86"/>
      <c r="BW42" s="86"/>
      <c r="BX42" s="86"/>
      <c r="BY42" s="86"/>
      <c r="BZ42" s="8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5"/>
      <c r="BM43" s="86"/>
      <c r="BN43" s="86"/>
      <c r="BO43" s="86"/>
      <c r="BP43" s="86"/>
      <c r="BQ43" s="86"/>
      <c r="BR43" s="86"/>
      <c r="BS43" s="86"/>
      <c r="BT43" s="86"/>
      <c r="BU43" s="86"/>
      <c r="BV43" s="86"/>
      <c r="BW43" s="86"/>
      <c r="BX43" s="86"/>
      <c r="BY43" s="86"/>
      <c r="BZ43" s="8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4"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t="13.15"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t="13.15" hidden="1" x14ac:dyDescent="0.2">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Jr4UgGOMOChhBW9wej575MmMwDFiDGTXy6qT1zhQRgBtXAHuG9PMRAH6KIv/C7CMFGToKKhw88EWT7o6mSfoJQ==" saltValue="Zig6qu+C6//ECm/p6y09w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election activeCell="CO8" sqref="CO8"/>
    </sheetView>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112186</v>
      </c>
      <c r="D6" s="33">
        <f t="shared" si="3"/>
        <v>46</v>
      </c>
      <c r="E6" s="33">
        <f t="shared" si="3"/>
        <v>17</v>
      </c>
      <c r="F6" s="33">
        <f t="shared" si="3"/>
        <v>5</v>
      </c>
      <c r="G6" s="33">
        <f t="shared" si="3"/>
        <v>0</v>
      </c>
      <c r="H6" s="33" t="str">
        <f t="shared" si="3"/>
        <v>埼玉県　深谷市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68.56</v>
      </c>
      <c r="P6" s="34">
        <f t="shared" si="3"/>
        <v>16.02</v>
      </c>
      <c r="Q6" s="34">
        <f t="shared" si="3"/>
        <v>100</v>
      </c>
      <c r="R6" s="34">
        <f t="shared" si="3"/>
        <v>3726</v>
      </c>
      <c r="S6" s="34">
        <f t="shared" si="3"/>
        <v>144375</v>
      </c>
      <c r="T6" s="34">
        <f t="shared" si="3"/>
        <v>138.37</v>
      </c>
      <c r="U6" s="34">
        <f t="shared" si="3"/>
        <v>1043.4000000000001</v>
      </c>
      <c r="V6" s="34">
        <f t="shared" si="3"/>
        <v>23078</v>
      </c>
      <c r="W6" s="34">
        <f t="shared" si="3"/>
        <v>32.46</v>
      </c>
      <c r="X6" s="34">
        <f t="shared" si="3"/>
        <v>710.97</v>
      </c>
      <c r="Y6" s="35" t="str">
        <f>IF(Y7="",NA(),Y7)</f>
        <v>-</v>
      </c>
      <c r="Z6" s="35" t="str">
        <f t="shared" ref="Z6:AH6" si="4">IF(Z7="",NA(),Z7)</f>
        <v>-</v>
      </c>
      <c r="AA6" s="35">
        <f t="shared" si="4"/>
        <v>100.01</v>
      </c>
      <c r="AB6" s="35">
        <f t="shared" si="4"/>
        <v>100.49</v>
      </c>
      <c r="AC6" s="35">
        <f t="shared" si="4"/>
        <v>101.14</v>
      </c>
      <c r="AD6" s="35" t="str">
        <f t="shared" si="4"/>
        <v>-</v>
      </c>
      <c r="AE6" s="35" t="str">
        <f t="shared" si="4"/>
        <v>-</v>
      </c>
      <c r="AF6" s="35">
        <f t="shared" si="4"/>
        <v>99.64</v>
      </c>
      <c r="AG6" s="35">
        <f t="shared" si="4"/>
        <v>99.66</v>
      </c>
      <c r="AH6" s="35">
        <f t="shared" si="4"/>
        <v>100.99</v>
      </c>
      <c r="AI6" s="34" t="str">
        <f>IF(AI7="","",IF(AI7="-","【-】","【"&amp;SUBSTITUTE(TEXT(AI7,"#,##0.00"),"-","△")&amp;"】"))</f>
        <v>【100.96】</v>
      </c>
      <c r="AJ6" s="35" t="str">
        <f>IF(AJ7="",NA(),AJ7)</f>
        <v>-</v>
      </c>
      <c r="AK6" s="35" t="str">
        <f t="shared" ref="AK6:AS6" si="5">IF(AK7="",NA(),AK7)</f>
        <v>-</v>
      </c>
      <c r="AL6" s="35">
        <f t="shared" si="5"/>
        <v>2.67</v>
      </c>
      <c r="AM6" s="35">
        <f t="shared" si="5"/>
        <v>1.83</v>
      </c>
      <c r="AN6" s="34">
        <f t="shared" si="5"/>
        <v>0</v>
      </c>
      <c r="AO6" s="35" t="str">
        <f t="shared" si="5"/>
        <v>-</v>
      </c>
      <c r="AP6" s="35" t="str">
        <f t="shared" si="5"/>
        <v>-</v>
      </c>
      <c r="AQ6" s="35">
        <f t="shared" si="5"/>
        <v>214.61</v>
      </c>
      <c r="AR6" s="35">
        <f t="shared" si="5"/>
        <v>225.39</v>
      </c>
      <c r="AS6" s="35">
        <f t="shared" si="5"/>
        <v>149.02000000000001</v>
      </c>
      <c r="AT6" s="34" t="str">
        <f>IF(AT7="","",IF(AT7="-","【-】","【"&amp;SUBSTITUTE(TEXT(AT7,"#,##0.00"),"-","△")&amp;"】"))</f>
        <v>【198.51】</v>
      </c>
      <c r="AU6" s="35" t="str">
        <f>IF(AU7="",NA(),AU7)</f>
        <v>-</v>
      </c>
      <c r="AV6" s="35" t="str">
        <f t="shared" ref="AV6:BD6" si="6">IF(AV7="",NA(),AV7)</f>
        <v>-</v>
      </c>
      <c r="AW6" s="35">
        <f t="shared" si="6"/>
        <v>74.7</v>
      </c>
      <c r="AX6" s="35">
        <f t="shared" si="6"/>
        <v>112.52</v>
      </c>
      <c r="AY6" s="35">
        <f t="shared" si="6"/>
        <v>90.19</v>
      </c>
      <c r="AZ6" s="35" t="str">
        <f t="shared" si="6"/>
        <v>-</v>
      </c>
      <c r="BA6" s="35" t="str">
        <f t="shared" si="6"/>
        <v>-</v>
      </c>
      <c r="BB6" s="35">
        <f t="shared" si="6"/>
        <v>29.45</v>
      </c>
      <c r="BC6" s="35">
        <f t="shared" si="6"/>
        <v>31.84</v>
      </c>
      <c r="BD6" s="35">
        <f t="shared" si="6"/>
        <v>38.119999999999997</v>
      </c>
      <c r="BE6" s="34" t="str">
        <f>IF(BE7="","",IF(BE7="-","【-】","【"&amp;SUBSTITUTE(TEXT(BE7,"#,##0.00"),"-","△")&amp;"】"))</f>
        <v>【32.86】</v>
      </c>
      <c r="BF6" s="35" t="str">
        <f>IF(BF7="",NA(),BF7)</f>
        <v>-</v>
      </c>
      <c r="BG6" s="35" t="str">
        <f t="shared" ref="BG6:BO6" si="7">IF(BG7="",NA(),BG7)</f>
        <v>-</v>
      </c>
      <c r="BH6" s="35">
        <f t="shared" si="7"/>
        <v>1593.86</v>
      </c>
      <c r="BI6" s="35">
        <f t="shared" si="7"/>
        <v>1450.73</v>
      </c>
      <c r="BJ6" s="35">
        <f t="shared" si="7"/>
        <v>1403.27</v>
      </c>
      <c r="BK6" s="35" t="str">
        <f t="shared" si="7"/>
        <v>-</v>
      </c>
      <c r="BL6" s="35" t="str">
        <f t="shared" si="7"/>
        <v>-</v>
      </c>
      <c r="BM6" s="35">
        <f t="shared" si="7"/>
        <v>1081.8</v>
      </c>
      <c r="BN6" s="35">
        <f t="shared" si="7"/>
        <v>974.93</v>
      </c>
      <c r="BO6" s="35">
        <f t="shared" si="7"/>
        <v>684.74</v>
      </c>
      <c r="BP6" s="34" t="str">
        <f>IF(BP7="","",IF(BP7="-","【-】","【"&amp;SUBSTITUTE(TEXT(BP7,"#,##0.00"),"-","△")&amp;"】"))</f>
        <v>【814.89】</v>
      </c>
      <c r="BQ6" s="35" t="str">
        <f>IF(BQ7="",NA(),BQ7)</f>
        <v>-</v>
      </c>
      <c r="BR6" s="35" t="str">
        <f t="shared" ref="BR6:BZ6" si="8">IF(BR7="",NA(),BR7)</f>
        <v>-</v>
      </c>
      <c r="BS6" s="35">
        <f t="shared" si="8"/>
        <v>73.37</v>
      </c>
      <c r="BT6" s="35">
        <f t="shared" si="8"/>
        <v>86.18</v>
      </c>
      <c r="BU6" s="35">
        <f t="shared" si="8"/>
        <v>87.88</v>
      </c>
      <c r="BV6" s="35" t="str">
        <f t="shared" si="8"/>
        <v>-</v>
      </c>
      <c r="BW6" s="35" t="str">
        <f t="shared" si="8"/>
        <v>-</v>
      </c>
      <c r="BX6" s="35">
        <f t="shared" si="8"/>
        <v>52.19</v>
      </c>
      <c r="BY6" s="35">
        <f t="shared" si="8"/>
        <v>55.32</v>
      </c>
      <c r="BZ6" s="35">
        <f t="shared" si="8"/>
        <v>65.33</v>
      </c>
      <c r="CA6" s="34" t="str">
        <f>IF(CA7="","",IF(CA7="-","【-】","【"&amp;SUBSTITUTE(TEXT(CA7,"#,##0.00"),"-","△")&amp;"】"))</f>
        <v>【60.64】</v>
      </c>
      <c r="CB6" s="35" t="str">
        <f>IF(CB7="",NA(),CB7)</f>
        <v>-</v>
      </c>
      <c r="CC6" s="35" t="str">
        <f t="shared" ref="CC6:CK6" si="9">IF(CC7="",NA(),CC7)</f>
        <v>-</v>
      </c>
      <c r="CD6" s="35">
        <f t="shared" si="9"/>
        <v>150</v>
      </c>
      <c r="CE6" s="35">
        <f t="shared" si="9"/>
        <v>150</v>
      </c>
      <c r="CF6" s="35">
        <f t="shared" si="9"/>
        <v>146.05000000000001</v>
      </c>
      <c r="CG6" s="35" t="str">
        <f t="shared" si="9"/>
        <v>-</v>
      </c>
      <c r="CH6" s="35" t="str">
        <f t="shared" si="9"/>
        <v>-</v>
      </c>
      <c r="CI6" s="35">
        <f t="shared" si="9"/>
        <v>296.14</v>
      </c>
      <c r="CJ6" s="35">
        <f t="shared" si="9"/>
        <v>283.17</v>
      </c>
      <c r="CK6" s="35">
        <f t="shared" si="9"/>
        <v>227.43</v>
      </c>
      <c r="CL6" s="34" t="str">
        <f>IF(CL7="","",IF(CL7="-","【-】","【"&amp;SUBSTITUTE(TEXT(CL7,"#,##0.00"),"-","△")&amp;"】"))</f>
        <v>【255.52】</v>
      </c>
      <c r="CM6" s="35" t="str">
        <f>IF(CM7="",NA(),CM7)</f>
        <v>-</v>
      </c>
      <c r="CN6" s="35" t="str">
        <f t="shared" ref="CN6:CV6" si="10">IF(CN7="",NA(),CN7)</f>
        <v>-</v>
      </c>
      <c r="CO6" s="34">
        <f t="shared" si="10"/>
        <v>45.48</v>
      </c>
      <c r="CP6" s="35">
        <f t="shared" si="10"/>
        <v>41.54</v>
      </c>
      <c r="CQ6" s="35">
        <f t="shared" si="10"/>
        <v>41.82</v>
      </c>
      <c r="CR6" s="35" t="str">
        <f t="shared" si="10"/>
        <v>-</v>
      </c>
      <c r="CS6" s="35" t="str">
        <f t="shared" si="10"/>
        <v>-</v>
      </c>
      <c r="CT6" s="35">
        <f t="shared" si="10"/>
        <v>52.31</v>
      </c>
      <c r="CU6" s="35">
        <f t="shared" si="10"/>
        <v>60.65</v>
      </c>
      <c r="CV6" s="35">
        <f t="shared" si="10"/>
        <v>56.01</v>
      </c>
      <c r="CW6" s="34" t="str">
        <f>IF(CW7="","",IF(CW7="-","【-】","【"&amp;SUBSTITUTE(TEXT(CW7,"#,##0.00"),"-","△")&amp;"】"))</f>
        <v>【52.49】</v>
      </c>
      <c r="CX6" s="35" t="str">
        <f>IF(CX7="",NA(),CX7)</f>
        <v>-</v>
      </c>
      <c r="CY6" s="35" t="str">
        <f t="shared" ref="CY6:DG6" si="11">IF(CY7="",NA(),CY7)</f>
        <v>-</v>
      </c>
      <c r="CZ6" s="35">
        <f t="shared" si="11"/>
        <v>86.95</v>
      </c>
      <c r="DA6" s="35">
        <f t="shared" si="11"/>
        <v>87.13</v>
      </c>
      <c r="DB6" s="35">
        <f t="shared" si="11"/>
        <v>87.33</v>
      </c>
      <c r="DC6" s="35" t="str">
        <f t="shared" si="11"/>
        <v>-</v>
      </c>
      <c r="DD6" s="35" t="str">
        <f t="shared" si="11"/>
        <v>-</v>
      </c>
      <c r="DE6" s="35">
        <f t="shared" si="11"/>
        <v>84.32</v>
      </c>
      <c r="DF6" s="35">
        <f t="shared" si="11"/>
        <v>84.58</v>
      </c>
      <c r="DG6" s="35">
        <f t="shared" si="11"/>
        <v>89.77</v>
      </c>
      <c r="DH6" s="34" t="str">
        <f>IF(DH7="","",IF(DH7="-","【-】","【"&amp;SUBSTITUTE(TEXT(DH7,"#,##0.00"),"-","△")&amp;"】"))</f>
        <v>【85.49】</v>
      </c>
      <c r="DI6" s="35" t="str">
        <f>IF(DI7="",NA(),DI7)</f>
        <v>-</v>
      </c>
      <c r="DJ6" s="35" t="str">
        <f t="shared" ref="DJ6:DR6" si="12">IF(DJ7="",NA(),DJ7)</f>
        <v>-</v>
      </c>
      <c r="DK6" s="35">
        <f t="shared" si="12"/>
        <v>3.98</v>
      </c>
      <c r="DL6" s="35">
        <f t="shared" si="12"/>
        <v>7.83</v>
      </c>
      <c r="DM6" s="35">
        <f t="shared" si="12"/>
        <v>11.32</v>
      </c>
      <c r="DN6" s="35" t="str">
        <f t="shared" si="12"/>
        <v>-</v>
      </c>
      <c r="DO6" s="35" t="str">
        <f t="shared" si="12"/>
        <v>-</v>
      </c>
      <c r="DP6" s="35">
        <f t="shared" si="12"/>
        <v>22.41</v>
      </c>
      <c r="DQ6" s="35">
        <f t="shared" si="12"/>
        <v>22.9</v>
      </c>
      <c r="DR6" s="35">
        <f t="shared" si="12"/>
        <v>22.69</v>
      </c>
      <c r="DS6" s="34" t="str">
        <f>IF(DS7="","",IF(DS7="-","【-】","【"&amp;SUBSTITUTE(TEXT(DS7,"#,##0.00"),"-","△")&amp;"】"))</f>
        <v>【24.07】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5">
        <f t="shared" si="14"/>
        <v>0.12</v>
      </c>
      <c r="EI6" s="35">
        <f t="shared" si="14"/>
        <v>0.15</v>
      </c>
      <c r="EJ6" s="35" t="str">
        <f t="shared" si="14"/>
        <v>-</v>
      </c>
      <c r="EK6" s="35" t="str">
        <f t="shared" si="14"/>
        <v>-</v>
      </c>
      <c r="EL6" s="35">
        <f t="shared" si="14"/>
        <v>0.01</v>
      </c>
      <c r="EM6" s="35">
        <f t="shared" si="14"/>
        <v>2.0499999999999998</v>
      </c>
      <c r="EN6" s="35">
        <f t="shared" si="14"/>
        <v>0.44</v>
      </c>
      <c r="EO6" s="34" t="str">
        <f>IF(EO7="","",IF(EO7="-","【-】","【"&amp;SUBSTITUTE(TEXT(EO7,"#,##0.00"),"-","△")&amp;"】"))</f>
        <v>【0.11】</v>
      </c>
    </row>
    <row r="7" spans="1:148" s="36" customFormat="1" x14ac:dyDescent="0.15">
      <c r="A7" s="28"/>
      <c r="B7" s="37">
        <v>2017</v>
      </c>
      <c r="C7" s="37">
        <v>112186</v>
      </c>
      <c r="D7" s="37">
        <v>46</v>
      </c>
      <c r="E7" s="37">
        <v>17</v>
      </c>
      <c r="F7" s="37">
        <v>5</v>
      </c>
      <c r="G7" s="37">
        <v>0</v>
      </c>
      <c r="H7" s="37" t="s">
        <v>108</v>
      </c>
      <c r="I7" s="37" t="s">
        <v>109</v>
      </c>
      <c r="J7" s="37" t="s">
        <v>110</v>
      </c>
      <c r="K7" s="37" t="s">
        <v>111</v>
      </c>
      <c r="L7" s="37" t="s">
        <v>112</v>
      </c>
      <c r="M7" s="37" t="s">
        <v>113</v>
      </c>
      <c r="N7" s="38" t="s">
        <v>114</v>
      </c>
      <c r="O7" s="38">
        <v>68.56</v>
      </c>
      <c r="P7" s="38">
        <v>16.02</v>
      </c>
      <c r="Q7" s="38">
        <v>100</v>
      </c>
      <c r="R7" s="38">
        <v>3726</v>
      </c>
      <c r="S7" s="38">
        <v>144375</v>
      </c>
      <c r="T7" s="38">
        <v>138.37</v>
      </c>
      <c r="U7" s="38">
        <v>1043.4000000000001</v>
      </c>
      <c r="V7" s="38">
        <v>23078</v>
      </c>
      <c r="W7" s="38">
        <v>32.46</v>
      </c>
      <c r="X7" s="38">
        <v>710.97</v>
      </c>
      <c r="Y7" s="38" t="s">
        <v>114</v>
      </c>
      <c r="Z7" s="38" t="s">
        <v>114</v>
      </c>
      <c r="AA7" s="38">
        <v>100.01</v>
      </c>
      <c r="AB7" s="38">
        <v>100.49</v>
      </c>
      <c r="AC7" s="38">
        <v>101.14</v>
      </c>
      <c r="AD7" s="38" t="s">
        <v>114</v>
      </c>
      <c r="AE7" s="38" t="s">
        <v>114</v>
      </c>
      <c r="AF7" s="38">
        <v>99.64</v>
      </c>
      <c r="AG7" s="38">
        <v>99.66</v>
      </c>
      <c r="AH7" s="38">
        <v>100.99</v>
      </c>
      <c r="AI7" s="38">
        <v>100.96</v>
      </c>
      <c r="AJ7" s="38" t="s">
        <v>114</v>
      </c>
      <c r="AK7" s="38" t="s">
        <v>114</v>
      </c>
      <c r="AL7" s="38">
        <v>2.67</v>
      </c>
      <c r="AM7" s="38">
        <v>1.83</v>
      </c>
      <c r="AN7" s="38">
        <v>0</v>
      </c>
      <c r="AO7" s="38" t="s">
        <v>114</v>
      </c>
      <c r="AP7" s="38" t="s">
        <v>114</v>
      </c>
      <c r="AQ7" s="38">
        <v>214.61</v>
      </c>
      <c r="AR7" s="38">
        <v>225.39</v>
      </c>
      <c r="AS7" s="38">
        <v>149.02000000000001</v>
      </c>
      <c r="AT7" s="38">
        <v>198.51</v>
      </c>
      <c r="AU7" s="38" t="s">
        <v>114</v>
      </c>
      <c r="AV7" s="38" t="s">
        <v>114</v>
      </c>
      <c r="AW7" s="38">
        <v>74.7</v>
      </c>
      <c r="AX7" s="38">
        <v>112.52</v>
      </c>
      <c r="AY7" s="38">
        <v>90.19</v>
      </c>
      <c r="AZ7" s="38" t="s">
        <v>114</v>
      </c>
      <c r="BA7" s="38" t="s">
        <v>114</v>
      </c>
      <c r="BB7" s="38">
        <v>29.45</v>
      </c>
      <c r="BC7" s="38">
        <v>31.84</v>
      </c>
      <c r="BD7" s="38">
        <v>38.119999999999997</v>
      </c>
      <c r="BE7" s="38">
        <v>32.86</v>
      </c>
      <c r="BF7" s="38" t="s">
        <v>114</v>
      </c>
      <c r="BG7" s="38" t="s">
        <v>114</v>
      </c>
      <c r="BH7" s="38">
        <v>1593.86</v>
      </c>
      <c r="BI7" s="38">
        <v>1450.73</v>
      </c>
      <c r="BJ7" s="38">
        <v>1403.27</v>
      </c>
      <c r="BK7" s="38" t="s">
        <v>114</v>
      </c>
      <c r="BL7" s="38" t="s">
        <v>114</v>
      </c>
      <c r="BM7" s="38">
        <v>1081.8</v>
      </c>
      <c r="BN7" s="38">
        <v>974.93</v>
      </c>
      <c r="BO7" s="38">
        <v>684.74</v>
      </c>
      <c r="BP7" s="38">
        <v>814.89</v>
      </c>
      <c r="BQ7" s="38" t="s">
        <v>114</v>
      </c>
      <c r="BR7" s="38" t="s">
        <v>114</v>
      </c>
      <c r="BS7" s="38">
        <v>73.37</v>
      </c>
      <c r="BT7" s="38">
        <v>86.18</v>
      </c>
      <c r="BU7" s="38">
        <v>87.88</v>
      </c>
      <c r="BV7" s="38" t="s">
        <v>114</v>
      </c>
      <c r="BW7" s="38" t="s">
        <v>114</v>
      </c>
      <c r="BX7" s="38">
        <v>52.19</v>
      </c>
      <c r="BY7" s="38">
        <v>55.32</v>
      </c>
      <c r="BZ7" s="38">
        <v>65.33</v>
      </c>
      <c r="CA7" s="38">
        <v>60.64</v>
      </c>
      <c r="CB7" s="38" t="s">
        <v>114</v>
      </c>
      <c r="CC7" s="38" t="s">
        <v>114</v>
      </c>
      <c r="CD7" s="38">
        <v>150</v>
      </c>
      <c r="CE7" s="38">
        <v>150</v>
      </c>
      <c r="CF7" s="38">
        <v>146.05000000000001</v>
      </c>
      <c r="CG7" s="38" t="s">
        <v>114</v>
      </c>
      <c r="CH7" s="38" t="s">
        <v>114</v>
      </c>
      <c r="CI7" s="38">
        <v>296.14</v>
      </c>
      <c r="CJ7" s="38">
        <v>283.17</v>
      </c>
      <c r="CK7" s="38">
        <v>227.43</v>
      </c>
      <c r="CL7" s="38">
        <v>255.52</v>
      </c>
      <c r="CM7" s="38" t="s">
        <v>114</v>
      </c>
      <c r="CN7" s="38" t="s">
        <v>114</v>
      </c>
      <c r="CO7" s="38">
        <v>45.48</v>
      </c>
      <c r="CP7" s="38">
        <v>41.54</v>
      </c>
      <c r="CQ7" s="38">
        <v>41.82</v>
      </c>
      <c r="CR7" s="38" t="s">
        <v>114</v>
      </c>
      <c r="CS7" s="38" t="s">
        <v>114</v>
      </c>
      <c r="CT7" s="38">
        <v>52.31</v>
      </c>
      <c r="CU7" s="38">
        <v>60.65</v>
      </c>
      <c r="CV7" s="38">
        <v>56.01</v>
      </c>
      <c r="CW7" s="38">
        <v>52.49</v>
      </c>
      <c r="CX7" s="38" t="s">
        <v>114</v>
      </c>
      <c r="CY7" s="38" t="s">
        <v>114</v>
      </c>
      <c r="CZ7" s="38">
        <v>86.95</v>
      </c>
      <c r="DA7" s="38">
        <v>87.13</v>
      </c>
      <c r="DB7" s="38">
        <v>87.33</v>
      </c>
      <c r="DC7" s="38" t="s">
        <v>114</v>
      </c>
      <c r="DD7" s="38" t="s">
        <v>114</v>
      </c>
      <c r="DE7" s="38">
        <v>84.32</v>
      </c>
      <c r="DF7" s="38">
        <v>84.58</v>
      </c>
      <c r="DG7" s="38">
        <v>89.77</v>
      </c>
      <c r="DH7" s="38">
        <v>85.49</v>
      </c>
      <c r="DI7" s="38" t="s">
        <v>114</v>
      </c>
      <c r="DJ7" s="38" t="s">
        <v>114</v>
      </c>
      <c r="DK7" s="38">
        <v>3.98</v>
      </c>
      <c r="DL7" s="38">
        <v>7.83</v>
      </c>
      <c r="DM7" s="38">
        <v>11.32</v>
      </c>
      <c r="DN7" s="38" t="s">
        <v>114</v>
      </c>
      <c r="DO7" s="38" t="s">
        <v>114</v>
      </c>
      <c r="DP7" s="38">
        <v>22.41</v>
      </c>
      <c r="DQ7" s="38">
        <v>22.9</v>
      </c>
      <c r="DR7" s="38">
        <v>22.69</v>
      </c>
      <c r="DS7" s="38">
        <v>24.07</v>
      </c>
      <c r="DT7" s="38" t="s">
        <v>114</v>
      </c>
      <c r="DU7" s="38" t="s">
        <v>114</v>
      </c>
      <c r="DV7" s="38">
        <v>0</v>
      </c>
      <c r="DW7" s="38">
        <v>0</v>
      </c>
      <c r="DX7" s="38">
        <v>0</v>
      </c>
      <c r="DY7" s="38" t="s">
        <v>114</v>
      </c>
      <c r="DZ7" s="38" t="s">
        <v>114</v>
      </c>
      <c r="EA7" s="38">
        <v>0</v>
      </c>
      <c r="EB7" s="38">
        <v>0</v>
      </c>
      <c r="EC7" s="38">
        <v>0</v>
      </c>
      <c r="ED7" s="38">
        <v>0</v>
      </c>
      <c r="EE7" s="38" t="s">
        <v>114</v>
      </c>
      <c r="EF7" s="38" t="s">
        <v>114</v>
      </c>
      <c r="EG7" s="38">
        <v>0</v>
      </c>
      <c r="EH7" s="38">
        <v>0.12</v>
      </c>
      <c r="EI7" s="38">
        <v>0.15</v>
      </c>
      <c r="EJ7" s="38" t="s">
        <v>114</v>
      </c>
      <c r="EK7" s="38" t="s">
        <v>114</v>
      </c>
      <c r="EL7" s="38">
        <v>0.01</v>
      </c>
      <c r="EM7" s="38">
        <v>2.0499999999999998</v>
      </c>
      <c r="EN7" s="38">
        <v>0.44</v>
      </c>
      <c r="EO7" s="38">
        <v>0.11</v>
      </c>
    </row>
    <row r="8" spans="1:148" ht="13.1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IRWS3161</cp:lastModifiedBy>
  <dcterms:created xsi:type="dcterms:W3CDTF">2018-12-03T08:54:56Z</dcterms:created>
  <dcterms:modified xsi:type="dcterms:W3CDTF">2019-02-06T00:32:13Z</dcterms:modified>
  <cp:category/>
</cp:coreProperties>
</file>