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5pt4XaHUNwhItL+ZS7hUwlXdqhq/0p5P9m6bC+Df+PLwsn6DxRhkTnekgDk7mhmuNnjsdJLni1Lc4H6q8tFLA==" workbookSaltValue="gb/mhrodFrsC1KON0uwq3A==" workbookSpinCount="100000" lockStructure="1"/>
  <bookViews>
    <workbookView xWindow="0" yWindow="0" windowWidth="15360" windowHeight="7635"/>
  </bookViews>
  <sheets>
    <sheet name="法適用_病院事業" sheetId="4" r:id="rId1"/>
    <sheet name="データ" sheetId="5" state="hidden" r:id="rId2"/>
  </sheets>
  <calcPr calcId="162913"/>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<sst xmlns="http://schemas.openxmlformats.org/spreadsheetml/2006/main" count="288" uniqueCount="147">
  <si>
    <t>許可病床（合計）</t>
    <rPh sb="0" eb="2">
      <t>キョカ</t>
    </rPh>
    <rPh sb="2" eb="4">
      <t>ビョウショウ</t>
    </rPh>
    <rPh sb="5" eb="7">
      <t>ゴウケイ</t>
    </rPh>
    <phoneticPr fontId="2"/>
  </si>
  <si>
    <t>許可病床（感染症）</t>
    <rPh sb="0" eb="2">
      <t>キョカ</t>
    </rPh>
    <rPh sb="2" eb="4">
      <t>ビョウショウ</t>
    </rPh>
    <rPh sb="5" eb="8">
      <t>カンセンショウ</t>
    </rPh>
    <phoneticPr fontId="2"/>
  </si>
  <si>
    <t>経営比較分析表（平成29年度決算）</t>
    <rPh sb="8" eb="10">
      <t>ヘイセイ</t>
    </rPh>
    <rPh sb="12" eb="14">
      <t>ネンド</t>
    </rPh>
    <rPh sb="14" eb="16">
      <t>ケッサン</t>
    </rPh>
    <phoneticPr fontId="2"/>
  </si>
  <si>
    <t>⑦職員給与費対医業収益比率(％)</t>
  </si>
  <si>
    <t>DPC対象病院</t>
    <rPh sb="3" eb="5">
      <t>タイショウ</t>
    </rPh>
    <rPh sb="5" eb="7">
      <t>ビョウイン</t>
    </rPh>
    <phoneticPr fontId="2"/>
  </si>
  <si>
    <t>看護配置</t>
    <rPh sb="0" eb="2">
      <t>カンゴ</t>
    </rPh>
    <rPh sb="2" eb="4">
      <t>ハイチ</t>
    </rPh>
    <phoneticPr fontId="2"/>
  </si>
  <si>
    <t>平均値</t>
    <rPh sb="0" eb="2">
      <t>ヘイキン</t>
    </rPh>
    <rPh sb="2" eb="3">
      <t>チ</t>
    </rPh>
    <phoneticPr fontId="2"/>
  </si>
  <si>
    <t>許可病床（療養）</t>
    <rPh sb="0" eb="2">
      <t>キョカ</t>
    </rPh>
    <rPh sb="2" eb="4">
      <t>ビョウショウ</t>
    </rPh>
    <rPh sb="5" eb="7">
      <t>リョウヨウ</t>
    </rPh>
    <phoneticPr fontId="2"/>
  </si>
  <si>
    <t>当該値(N)</t>
  </si>
  <si>
    <t>病院区分</t>
    <rPh sb="0" eb="2">
      <t>ビョウイン</t>
    </rPh>
    <rPh sb="2" eb="4">
      <t>クブン</t>
    </rPh>
    <phoneticPr fontId="2"/>
  </si>
  <si>
    <t>法適用区分</t>
    <rPh sb="0" eb="1">
      <t>ホウ</t>
    </rPh>
    <rPh sb="1" eb="3">
      <t>テキヨウ</t>
    </rPh>
    <rPh sb="3" eb="5">
      <t>クブン</t>
    </rPh>
    <phoneticPr fontId="2"/>
  </si>
  <si>
    <t>診療科数</t>
    <rPh sb="0" eb="3">
      <t>シンリョウカ</t>
    </rPh>
    <rPh sb="3" eb="4">
      <t>スウ</t>
    </rPh>
    <phoneticPr fontId="2"/>
  </si>
  <si>
    <t>④</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</si>
  <si>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</si>
  <si>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</si>
  <si>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「収益の効率性①」</t>
  </si>
  <si>
    <t>許可病床（結核）</t>
    <rPh sb="0" eb="2">
      <t>キョカ</t>
    </rPh>
    <rPh sb="2" eb="4">
      <t>ビョウショウ</t>
    </rPh>
    <rPh sb="5" eb="7">
      <t>ケッカク</t>
    </rPh>
    <phoneticPr fontId="2"/>
  </si>
  <si>
    <t>③</t>
  </si>
  <si>
    <t>指定病院の状況　※２</t>
    <rPh sb="0" eb="2">
      <t>シテイ</t>
    </rPh>
    <rPh sb="2" eb="4">
      <t>ビョウイン</t>
    </rPh>
    <rPh sb="5" eb="7">
      <t>ジョウキョウ</t>
    </rPh>
    <phoneticPr fontId="2"/>
  </si>
  <si>
    <t>【】</t>
  </si>
  <si>
    <t>「費用の効率性②」</t>
  </si>
  <si>
    <t>類似区分</t>
    <rPh sb="0" eb="2">
      <t>ルイジ</t>
    </rPh>
    <rPh sb="2" eb="4">
      <t>クブン</t>
    </rPh>
    <phoneticPr fontId="2"/>
  </si>
  <si>
    <t>許可病床（一般）</t>
    <rPh sb="0" eb="2">
      <t>キョカ</t>
    </rPh>
    <rPh sb="2" eb="4">
      <t>ビョウショウ</t>
    </rPh>
    <rPh sb="5" eb="7">
      <t>イッパン</t>
    </rPh>
    <phoneticPr fontId="2"/>
  </si>
  <si>
    <t>Ⅱ 分析欄</t>
    <rPh sb="2" eb="4">
      <t>ブンセキ</t>
    </rPh>
    <rPh sb="4" eb="5">
      <t>ラン</t>
    </rPh>
    <phoneticPr fontId="2"/>
  </si>
  <si>
    <t>大項目</t>
    <rPh sb="0" eb="3">
      <t>ダイコウモク</t>
    </rPh>
    <phoneticPr fontId="2"/>
  </si>
  <si>
    <t>グラフ凡例</t>
    <rPh sb="3" eb="5">
      <t>ハンレイ</t>
    </rPh>
    <phoneticPr fontId="2"/>
  </si>
  <si>
    <t>「建設投資の状況」</t>
  </si>
  <si>
    <t>■</t>
  </si>
  <si>
    <t>⑤入院患者１人１日当たり収益(円)</t>
  </si>
  <si>
    <t>平均値(N)</t>
  </si>
  <si>
    <t>「施設の効率性」</t>
  </si>
  <si>
    <t>「費用の効率性①」</t>
  </si>
  <si>
    <t>経営形態</t>
  </si>
  <si>
    <t>1. 経営の健全性・効率性について</t>
    <rPh sb="3" eb="5">
      <t>ケイエイ</t>
    </rPh>
    <rPh sb="6" eb="9">
      <t>ケンゼンセイ</t>
    </rPh>
    <rPh sb="10" eb="13">
      <t>コウリツセイ</t>
    </rPh>
    <phoneticPr fontId="2"/>
  </si>
  <si>
    <t>1. 経営の健全性・効率性</t>
    <rPh sb="3" eb="5">
      <t>ケイエイ</t>
    </rPh>
    <rPh sb="6" eb="9">
      <t>ケンゼンセイ</t>
    </rPh>
    <rPh sb="10" eb="12">
      <t>コウリツ</t>
    </rPh>
    <rPh sb="12" eb="13">
      <t>セイ</t>
    </rPh>
    <phoneticPr fontId="2"/>
  </si>
  <si>
    <t>当該病院値（当該値）</t>
    <rPh sb="2" eb="4">
      <t>ビョウイン</t>
    </rPh>
    <phoneticPr fontId="2"/>
  </si>
  <si>
    <t>経営形態</t>
    <rPh sb="0" eb="2">
      <t>ケイエイ</t>
    </rPh>
    <rPh sb="2" eb="4">
      <t>ケイタイ</t>
    </rPh>
    <phoneticPr fontId="2"/>
  </si>
  <si>
    <t>当然財務</t>
  </si>
  <si>
    <t>－</t>
  </si>
  <si>
    <t>①</t>
  </si>
  <si>
    <t>特殊診療機能　※１</t>
    <rPh sb="0" eb="2">
      <t>トクシュ</t>
    </rPh>
    <rPh sb="2" eb="4">
      <t>シンリョウ</t>
    </rPh>
    <rPh sb="4" eb="6">
      <t>キノウ</t>
    </rPh>
    <phoneticPr fontId="2"/>
  </si>
  <si>
    <t>2. 老朽化の状況</t>
  </si>
  <si>
    <t>当該値(N-1)</t>
  </si>
  <si>
    <t>建物面積（㎡）</t>
    <rPh sb="0" eb="2">
      <t>タテモノ</t>
    </rPh>
    <rPh sb="2" eb="4">
      <t>メンセキ</t>
    </rPh>
    <phoneticPr fontId="2"/>
  </si>
  <si>
    <t>⑦</t>
  </si>
  <si>
    <t>許可病床（精神）</t>
    <rPh sb="0" eb="2">
      <t>キョカ</t>
    </rPh>
    <rPh sb="2" eb="4">
      <t>ビョウショウ</t>
    </rPh>
    <rPh sb="5" eb="7">
      <t>セイシン</t>
    </rPh>
    <phoneticPr fontId="2"/>
  </si>
  <si>
    <t>人口（人）</t>
    <rPh sb="0" eb="2">
      <t>ジンコウ</t>
    </rPh>
    <rPh sb="3" eb="4">
      <t>ニン</t>
    </rPh>
    <phoneticPr fontId="2"/>
  </si>
  <si>
    <t>「経常損益」</t>
  </si>
  <si>
    <t>稼働病床（療養）</t>
    <rPh sb="0" eb="2">
      <t>カドウ</t>
    </rPh>
    <rPh sb="2" eb="4">
      <t>ビョウショウ</t>
    </rPh>
    <rPh sb="5" eb="7">
      <t>リョウヨウ</t>
    </rPh>
    <phoneticPr fontId="2"/>
  </si>
  <si>
    <t>許可病床（精神）</t>
  </si>
  <si>
    <t>全体総括</t>
  </si>
  <si>
    <t>類似病院平均値（平均値）</t>
    <rPh sb="2" eb="4">
      <t>ビョウイン</t>
    </rPh>
    <phoneticPr fontId="2"/>
  </si>
  <si>
    <t>⑤</t>
  </si>
  <si>
    <t>平成29年度全国平均</t>
  </si>
  <si>
    <t>項番</t>
    <rPh sb="0" eb="2">
      <t>コウバン</t>
    </rPh>
    <phoneticPr fontId="2"/>
  </si>
  <si>
    <t>一般病院</t>
  </si>
  <si>
    <t>不採算地区病院</t>
    <rPh sb="0" eb="3">
      <t>フサイサン</t>
    </rPh>
    <rPh sb="3" eb="5">
      <t>チク</t>
    </rPh>
    <rPh sb="5" eb="7">
      <t>ビョウイン</t>
    </rPh>
    <phoneticPr fontId="2"/>
  </si>
  <si>
    <t>②</t>
  </si>
  <si>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</si>
  <si>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</si>
  <si>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</si>
  <si>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⑧</t>
  </si>
  <si>
    <t>救 臨 輪</t>
  </si>
  <si>
    <t>建物面積（㎡）</t>
  </si>
  <si>
    <t>「収益の効率性②」</t>
  </si>
  <si>
    <t>※１　ド…人間ドック　透…人工透析　Ｉ…ＩＣＵ・ＣＣＵ 未…ＮＩＣＵ・未熟児室　訓…運動機能訓練室　ガ…ガン（放射線）診療</t>
  </si>
  <si>
    <t>対象</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</si>
  <si>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</si>
  <si>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</si>
  <si>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</si>
  <si>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</si>
  <si>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当該値</t>
    <rPh sb="0" eb="2">
      <t>トウガイ</t>
    </rPh>
    <rPh sb="2" eb="3">
      <t>チ</t>
    </rPh>
    <phoneticPr fontId="2"/>
  </si>
  <si>
    <t>2. 老朽化の状況について</t>
  </si>
  <si>
    <t>「累積欠損」</t>
  </si>
  <si>
    <t>非該当</t>
  </si>
  <si>
    <t>許可病床（合計）</t>
  </si>
  <si>
    <t>「施設全体の減価償却の状況」</t>
  </si>
  <si>
    <t>「器械備品の減価償却の状況」</t>
    <rPh sb="1" eb="3">
      <t>キカイ</t>
    </rPh>
    <phoneticPr fontId="2"/>
  </si>
  <si>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</si>
  <si>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</si>
  <si>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</si>
  <si>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</si>
  <si>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</si>
  <si>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</si>
  <si>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</si>
  <si>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</si>
  <si>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</si>
  <si>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</si>
  <si>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透 訓</t>
  </si>
  <si>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</si>
  <si>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</si>
  <si>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</si>
  <si>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</si>
  <si>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</si>
  <si>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</si>
  <si>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</si>
  <si>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</si>
  <si>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⑥外来患者１人１日当たり収益(円)</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</si>
  <si>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</si>
  <si>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</si>
  <si>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</si>
  <si>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</si>
  <si>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</si>
  <si>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</si>
  <si>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</si>
  <si>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</si>
  <si>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</si>
  <si>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</si>
  <si>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</si>
  <si>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</si>
  <si>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</si>
  <si>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</si>
  <si>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</si>
  <si>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グラフ参照用</t>
    <rPh sb="3" eb="6">
      <t>サンショウヨウ</t>
    </rPh>
    <phoneticPr fontId="2"/>
  </si>
  <si>
    <t>許可病床（療養）</t>
  </si>
  <si>
    <t>許可病床（結核）</t>
  </si>
  <si>
    <t>許可病床（感染症）</t>
  </si>
  <si>
    <t>稼働病床（一般）</t>
  </si>
  <si>
    <t>稼働病床（療養）</t>
  </si>
  <si>
    <t>稼働病床（一般＋療養）</t>
    <rPh sb="5" eb="7">
      <t>イッパン</t>
    </rPh>
    <phoneticPr fontId="2"/>
  </si>
  <si>
    <t>当該値(N-4)</t>
  </si>
  <si>
    <t>当該値(N-3)</t>
  </si>
  <si>
    <t>当該値(N-2)</t>
  </si>
  <si>
    <t>平均値(N-4)</t>
  </si>
  <si>
    <t>平均値(N-2)</t>
  </si>
  <si>
    <t>平均値(N-1)</t>
  </si>
  <si>
    <t>Ｎ－４年度</t>
    <rPh sb="3" eb="5">
      <t>ネンド</t>
    </rPh>
    <phoneticPr fontId="2"/>
  </si>
  <si>
    <t>全国平均</t>
  </si>
  <si>
    <t>全国平均</t>
    <rPh sb="0" eb="2">
      <t>ゼンコク</t>
    </rPh>
    <rPh sb="2" eb="4">
      <t>ヘイキン</t>
    </rPh>
    <phoneticPr fontId="2"/>
  </si>
  <si>
    <t>表参照用</t>
    <rPh sb="0" eb="1">
      <t>ヒョウ</t>
    </rPh>
    <rPh sb="1" eb="4">
      <t>サンショウヨウ</t>
    </rPh>
    <phoneticPr fontId="2"/>
  </si>
  <si>
    <t>埼玉県</t>
  </si>
  <si>
    <t>秩父市</t>
  </si>
  <si>
    <t>市立病院</t>
  </si>
  <si>
    <t>病院事業</t>
  </si>
  <si>
    <t>100床以上～200床未満</t>
  </si>
  <si>
    <t>非設置</t>
  </si>
  <si>
    <t>直営</t>
  </si>
  <si>
    <t>７：１</t>
  </si>
  <si>
    <t>-</t>
  </si>
  <si>
    <t>Ｎ－３年度</t>
    <rPh sb="3" eb="5">
      <t>ネンド</t>
    </rPh>
    <phoneticPr fontId="2"/>
  </si>
  <si>
    <t>Ｎ－２年度</t>
    <rPh sb="3" eb="5">
      <t>ネンド</t>
    </rPh>
    <phoneticPr fontId="2"/>
  </si>
  <si>
    <t>Ｎ－１年度</t>
    <rPh sb="3" eb="5">
      <t>ネンド</t>
    </rPh>
    <phoneticPr fontId="2"/>
  </si>
  <si>
    <t>年度</t>
    <rPh sb="0" eb="2">
      <t>ネンド</t>
    </rPh>
    <phoneticPr fontId="2"/>
  </si>
  <si>
    <t xml:space="preserve">平成２８年度に続き、平成２９年度も経常収支比率、医業収支比率が１００％を下回る結果となり、単年度収支も前年度を上回る損失を計上しています。
主な要因として、外来患者１人１日当たり収益が下がったこと等による収益の減少や、職員給与費対医業収益比率が上昇した原因である人件費の増加によるものと考えられます。また、材料費対医業収益比率の上昇にみられるように、材料費の削減が進まなかったことも挙げられます。
収益が上がらない状況が続いているで、費用面での改善が必要となっています。
</t>
    <rPh sb="0" eb="2">
      <t>ヘイセイ</t>
    </rPh>
    <rPh sb="4" eb="6">
      <t>ネンド</t>
    </rPh>
    <rPh sb="7" eb="8">
      <t>ツヅ</t>
    </rPh>
    <rPh sb="10" eb="12">
      <t>ヘイセイ</t>
    </rPh>
    <rPh sb="14" eb="16">
      <t>ネンド</t>
    </rPh>
    <rPh sb="17" eb="19">
      <t>ケイジョウ</t>
    </rPh>
    <rPh sb="19" eb="21">
      <t>シュウシ</t>
    </rPh>
    <rPh sb="21" eb="23">
      <t>ヒリツ</t>
    </rPh>
    <rPh sb="24" eb="26">
      <t>イギョウ</t>
    </rPh>
    <rPh sb="26" eb="28">
      <t>シュウシ</t>
    </rPh>
    <rPh sb="28" eb="30">
      <t>ヒリツ</t>
    </rPh>
    <rPh sb="36" eb="38">
      <t>シタマワ</t>
    </rPh>
    <rPh sb="39" eb="41">
      <t>ケッカ</t>
    </rPh>
    <rPh sb="45" eb="48">
      <t>タンネンド</t>
    </rPh>
    <rPh sb="48" eb="50">
      <t>シュウシ</t>
    </rPh>
    <rPh sb="51" eb="54">
      <t>ゼンネンド</t>
    </rPh>
    <rPh sb="55" eb="57">
      <t>ウワマワ</t>
    </rPh>
    <rPh sb="58" eb="60">
      <t>ソンシツ</t>
    </rPh>
    <rPh sb="61" eb="63">
      <t>ケイジョウ</t>
    </rPh>
    <rPh sb="70" eb="71">
      <t>オモ</t>
    </rPh>
    <rPh sb="72" eb="74">
      <t>ヨウイン</t>
    </rPh>
    <rPh sb="78" eb="80">
      <t>ガイライ</t>
    </rPh>
    <rPh sb="80" eb="82">
      <t>カンジャ</t>
    </rPh>
    <rPh sb="83" eb="84">
      <t>ニン</t>
    </rPh>
    <rPh sb="85" eb="86">
      <t>ニチ</t>
    </rPh>
    <rPh sb="86" eb="87">
      <t>ア</t>
    </rPh>
    <rPh sb="89" eb="91">
      <t>シュウエキ</t>
    </rPh>
    <rPh sb="92" eb="93">
      <t>サ</t>
    </rPh>
    <rPh sb="98" eb="99">
      <t>トウ</t>
    </rPh>
    <rPh sb="102" eb="104">
      <t>シュウエキ</t>
    </rPh>
    <rPh sb="105" eb="107">
      <t>ゲンショウ</t>
    </rPh>
    <rPh sb="109" eb="111">
      <t>ショクイン</t>
    </rPh>
    <rPh sb="111" eb="113">
      <t>キュウヨ</t>
    </rPh>
    <rPh sb="113" eb="114">
      <t>ヒ</t>
    </rPh>
    <rPh sb="114" eb="115">
      <t>タイ</t>
    </rPh>
    <rPh sb="115" eb="117">
      <t>イギョウ</t>
    </rPh>
    <rPh sb="117" eb="119">
      <t>シュウエキ</t>
    </rPh>
    <rPh sb="119" eb="121">
      <t>ヒリツ</t>
    </rPh>
    <rPh sb="122" eb="124">
      <t>ジョウショウ</t>
    </rPh>
    <rPh sb="126" eb="128">
      <t>ゲンイン</t>
    </rPh>
    <rPh sb="131" eb="134">
      <t>ジンケンヒ</t>
    </rPh>
    <rPh sb="135" eb="137">
      <t>ゾウカ</t>
    </rPh>
    <rPh sb="143" eb="144">
      <t>カンガ</t>
    </rPh>
    <rPh sb="153" eb="156">
      <t>ザイリョウヒ</t>
    </rPh>
    <rPh sb="156" eb="157">
      <t>タイ</t>
    </rPh>
    <rPh sb="157" eb="159">
      <t>イギョウ</t>
    </rPh>
    <rPh sb="159" eb="161">
      <t>シュウエキ</t>
    </rPh>
    <rPh sb="161" eb="163">
      <t>ヒリツ</t>
    </rPh>
    <rPh sb="164" eb="166">
      <t>ジョウショウ</t>
    </rPh>
    <rPh sb="175" eb="178">
      <t>ザイリョウヒ</t>
    </rPh>
    <rPh sb="179" eb="181">
      <t>サクゲン</t>
    </rPh>
    <rPh sb="182" eb="183">
      <t>スス</t>
    </rPh>
    <rPh sb="191" eb="192">
      <t>ア</t>
    </rPh>
    <rPh sb="199" eb="201">
      <t>シュウエキ</t>
    </rPh>
    <rPh sb="202" eb="203">
      <t>ア</t>
    </rPh>
    <rPh sb="207" eb="209">
      <t>ジョウキョウ</t>
    </rPh>
    <rPh sb="210" eb="211">
      <t>ツヅ</t>
    </rPh>
    <rPh sb="217" eb="220">
      <t>ヒヨウメン</t>
    </rPh>
    <rPh sb="222" eb="224">
      <t>カイゼン</t>
    </rPh>
    <rPh sb="225" eb="227">
      <t>ヒツヨウ</t>
    </rPh>
    <phoneticPr fontId="2"/>
  </si>
  <si>
    <t>経営の健全性・効率性では、病床利用率が閉鎖中の病棟があることから平均値より低い数値となっています。地域医療構想を踏まえ、地域に必要な医療が提供できるよう、その利用方法について検討するなど、活用策を図っていく必要があります。また、材料費対医業収益比率は当院がＤＰＣ対象病院となっており、医薬品、診療材料に係る経費も包括算定されるため、ジェネリック医薬品の積極的な採用や診療材料の単価契約の見直しにより経費削減を図り、比率を下げていく必要があります。
老朽化の状況では、老朽化が進み、減価償却上の耐用年数３９年に近づいてきている建物もあることから、更新について検討していかなければなりません。その際は、過大な投資をせず、更新後も将来の減価償却費の増大が負担にならないよう、計画的に行っていく必要があります。</t>
    <rPh sb="39" eb="41">
      <t>スウチ</t>
    </rPh>
    <rPh sb="183" eb="185">
      <t>シンリョウ</t>
    </rPh>
    <rPh sb="185" eb="187">
      <t>ザイリョウ</t>
    </rPh>
    <rPh sb="188" eb="190">
      <t>タンカ</t>
    </rPh>
    <rPh sb="190" eb="192">
      <t>ケイヤク</t>
    </rPh>
    <rPh sb="193" eb="195">
      <t>ミナオ</t>
    </rPh>
    <phoneticPr fontId="2"/>
  </si>
  <si>
    <t>地域の中核病院として、救急医療、高度医療、地域に不足する医療の充実に取り組んでいます。救急医療では年間１９０日以上担当し、救急日に合わせて小児初期救急も行っています。高度医療ではＭＲＩやＣＴ等の医療機器の更新を行うなど医療環境の整備を図っています。また、圏域では産科医療機関が１診療所のみとなっており、産科医療を確保するため、当院から助産師を派遣しています。</t>
  </si>
  <si>
    <t>有形固定資産減価償却率は前年度より上がり、平均値も上回っている状況にあります。一方で、器械備品減価償却率については、医療機器の更新を定期的に行っており、平均値より低い傾向にあることから、建物の老朽化が進んでいることが言えます。１床当たり有形固定資産は平均値を下回っており、過大な投資を行っていないと言えますが、建物の老朽化に対する対策が求められています。</t>
    <rPh sb="12" eb="15">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</si>
</sst>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55.7</c:v>
                </c:pt>
                <c:pt idx="1">
                  <c:v>53.9</c:v>
                </c:pt>
                <c:pt idx="2">
                  <c:v>61.7</c:v>
                </c:pt>
                <c:pt idx="3">
                  <c:v>58.7</c:v>
                </c:pt>
                <c:pt idx="4">
                  <c:v>58.7</c:v>
                </c:pt>
              </c:numCache>
            </c:numRef>
          </c:val>
        </c:ser>
        <c:dLbls>
          <c:showLegendKey val="0"/>
          <c:showVal val="0"/>
          <c:showCatName val="0"/>
          <c:showSerName val="0"/>
          <c:showPercent val="0"/>
          <c:showBubbleSize val="0"/>
        </c:dLbls>
        <c:gapWidth val="150"/>
        <c:axId val="60467840"/>
        <c:axId val="608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ser>
        <c:dLbls>
          <c:showLegendKey val="0"/>
          <c:showVal val="0"/>
          <c:showCatName val="0"/>
          <c:showSerName val="0"/>
          <c:showPercent val="0"/>
          <c:showBubbleSize val="0"/>
        </c:dLbls>
        <c:marker val="1"/>
        <c:smooth val="0"/>
        <c:axId val="60467840"/>
        <c:axId val="60887424"/>
      </c:lineChart>
      <c:dateAx>
        <c:axId val="60467840"/>
        <c:scaling>
          <c:orientation val="minMax"/>
        </c:scaling>
        <c:delete val="1"/>
        <c:axPos val="b"/>
        <c:numFmt formatCode="ge" sourceLinked="1"/>
        <c:majorTickMark val="none"/>
        <c:minorTickMark val="none"/>
        <c:tickLblPos val="none"/>
        <c:crossAx val="60887424"/>
        <c:crosses val="autoZero"/>
        <c:auto val="1"/>
        <c:lblOffset val="100"/>
        <c:baseTimeUnit val="years"/>
      </c:dateAx>
      <c:valAx>
        <c:axId val="6088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046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252544"/>
        <c:axId val="642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ser>
        <c:dLbls>
          <c:showLegendKey val="0"/>
          <c:showVal val="0"/>
          <c:showCatName val="0"/>
          <c:showSerName val="0"/>
          <c:showPercent val="0"/>
          <c:showBubbleSize val="0"/>
        </c:dLbls>
        <c:marker val="1"/>
        <c:smooth val="0"/>
        <c:axId val="64252544"/>
        <c:axId val="64254336"/>
      </c:lineChart>
      <c:dateAx>
        <c:axId val="64252544"/>
        <c:scaling>
          <c:orientation val="minMax"/>
        </c:scaling>
        <c:delete val="1"/>
        <c:axPos val="b"/>
        <c:numFmt formatCode="ge" sourceLinked="1"/>
        <c:majorTickMark val="none"/>
        <c:minorTickMark val="none"/>
        <c:tickLblPos val="none"/>
        <c:crossAx val="64254336"/>
        <c:crosses val="autoZero"/>
        <c:auto val="1"/>
        <c:lblOffset val="100"/>
        <c:baseTimeUnit val="years"/>
      </c:dateAx>
      <c:valAx>
        <c:axId val="642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42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98.9</c:v>
                </c:pt>
                <c:pt idx="1">
                  <c:v>97.1</c:v>
                </c:pt>
                <c:pt idx="2">
                  <c:v>100.1</c:v>
                </c:pt>
                <c:pt idx="3">
                  <c:v>95.6</c:v>
                </c:pt>
                <c:pt idx="4">
                  <c:v>95</c:v>
                </c:pt>
              </c:numCache>
            </c:numRef>
          </c:val>
        </c:ser>
        <c:dLbls>
          <c:showLegendKey val="0"/>
          <c:showVal val="0"/>
          <c:showCatName val="0"/>
          <c:showSerName val="0"/>
          <c:showPercent val="0"/>
          <c:showBubbleSize val="0"/>
        </c:dLbls>
        <c:gapWidth val="150"/>
        <c:axId val="64284928"/>
        <c:axId val="652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ser>
        <c:dLbls>
          <c:showLegendKey val="0"/>
          <c:showVal val="0"/>
          <c:showCatName val="0"/>
          <c:showSerName val="0"/>
          <c:showPercent val="0"/>
          <c:showBubbleSize val="0"/>
        </c:dLbls>
        <c:marker val="1"/>
        <c:smooth val="0"/>
        <c:axId val="64284928"/>
        <c:axId val="65290240"/>
      </c:lineChart>
      <c:dateAx>
        <c:axId val="64284928"/>
        <c:scaling>
          <c:orientation val="minMax"/>
        </c:scaling>
        <c:delete val="1"/>
        <c:axPos val="b"/>
        <c:numFmt formatCode="ge" sourceLinked="1"/>
        <c:majorTickMark val="none"/>
        <c:minorTickMark val="none"/>
        <c:tickLblPos val="none"/>
        <c:crossAx val="65290240"/>
        <c:crosses val="autoZero"/>
        <c:auto val="1"/>
        <c:lblOffset val="100"/>
        <c:baseTimeUnit val="years"/>
      </c:dateAx>
      <c:valAx>
        <c:axId val="6529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428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100.4</c:v>
                </c:pt>
                <c:pt idx="2">
                  <c:v>103.5</c:v>
                </c:pt>
                <c:pt idx="3">
                  <c:v>98.8</c:v>
                </c:pt>
                <c:pt idx="4">
                  <c:v>97.7</c:v>
                </c:pt>
              </c:numCache>
            </c:numRef>
          </c:val>
        </c:ser>
        <c:dLbls>
          <c:showLegendKey val="0"/>
          <c:showVal val="0"/>
          <c:showCatName val="0"/>
          <c:showSerName val="0"/>
          <c:showPercent val="0"/>
          <c:showBubbleSize val="0"/>
        </c:dLbls>
        <c:gapWidth val="150"/>
        <c:axId val="65326464"/>
        <c:axId val="653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ser>
        <c:dLbls>
          <c:showLegendKey val="0"/>
          <c:showVal val="0"/>
          <c:showCatName val="0"/>
          <c:showSerName val="0"/>
          <c:showPercent val="0"/>
          <c:showBubbleSize val="0"/>
        </c:dLbls>
        <c:marker val="1"/>
        <c:smooth val="0"/>
        <c:axId val="65326464"/>
        <c:axId val="65328256"/>
      </c:lineChart>
      <c:dateAx>
        <c:axId val="65326464"/>
        <c:scaling>
          <c:orientation val="minMax"/>
        </c:scaling>
        <c:delete val="1"/>
        <c:axPos val="b"/>
        <c:numFmt formatCode="ge" sourceLinked="1"/>
        <c:majorTickMark val="none"/>
        <c:minorTickMark val="none"/>
        <c:tickLblPos val="none"/>
        <c:crossAx val="65328256"/>
        <c:crosses val="autoZero"/>
        <c:auto val="1"/>
        <c:lblOffset val="100"/>
        <c:baseTimeUnit val="years"/>
      </c:dateAx>
      <c:valAx>
        <c:axId val="6532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6532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36.299999999999997</c:v>
                </c:pt>
                <c:pt idx="1">
                  <c:v>55.8</c:v>
                </c:pt>
                <c:pt idx="2">
                  <c:v>56.1</c:v>
                </c:pt>
                <c:pt idx="3">
                  <c:v>55.9</c:v>
                </c:pt>
                <c:pt idx="4">
                  <c:v>58.3</c:v>
                </c:pt>
              </c:numCache>
            </c:numRef>
          </c:val>
        </c:ser>
        <c:dLbls>
          <c:showLegendKey val="0"/>
          <c:showVal val="0"/>
          <c:showCatName val="0"/>
          <c:showSerName val="0"/>
          <c:showPercent val="0"/>
          <c:showBubbleSize val="0"/>
        </c:dLbls>
        <c:gapWidth val="150"/>
        <c:axId val="73435008"/>
        <c:axId val="734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ser>
        <c:dLbls>
          <c:showLegendKey val="0"/>
          <c:showVal val="0"/>
          <c:showCatName val="0"/>
          <c:showSerName val="0"/>
          <c:showPercent val="0"/>
          <c:showBubbleSize val="0"/>
        </c:dLbls>
        <c:marker val="1"/>
        <c:smooth val="0"/>
        <c:axId val="73435008"/>
        <c:axId val="73436544"/>
      </c:lineChart>
      <c:dateAx>
        <c:axId val="73435008"/>
        <c:scaling>
          <c:orientation val="minMax"/>
        </c:scaling>
        <c:delete val="1"/>
        <c:axPos val="b"/>
        <c:numFmt formatCode="ge" sourceLinked="1"/>
        <c:majorTickMark val="none"/>
        <c:minorTickMark val="none"/>
        <c:tickLblPos val="none"/>
        <c:crossAx val="73436544"/>
        <c:crosses val="autoZero"/>
        <c:auto val="1"/>
        <c:lblOffset val="100"/>
        <c:baseTimeUnit val="years"/>
      </c:dateAx>
      <c:valAx>
        <c:axId val="7343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343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48.2</c:v>
                </c:pt>
                <c:pt idx="1">
                  <c:v>75.3</c:v>
                </c:pt>
                <c:pt idx="2">
                  <c:v>69</c:v>
                </c:pt>
                <c:pt idx="3">
                  <c:v>64.400000000000006</c:v>
                </c:pt>
                <c:pt idx="4">
                  <c:v>67.900000000000006</c:v>
                </c:pt>
              </c:numCache>
            </c:numRef>
          </c:val>
        </c:ser>
        <c:dLbls>
          <c:showLegendKey val="0"/>
          <c:showVal val="0"/>
          <c:showCatName val="0"/>
          <c:showSerName val="0"/>
          <c:showPercent val="0"/>
          <c:showBubbleSize val="0"/>
        </c:dLbls>
        <c:gapWidth val="150"/>
        <c:axId val="73479680"/>
        <c:axId val="734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ser>
        <c:dLbls>
          <c:showLegendKey val="0"/>
          <c:showVal val="0"/>
          <c:showCatName val="0"/>
          <c:showSerName val="0"/>
          <c:showPercent val="0"/>
          <c:showBubbleSize val="0"/>
        </c:dLbls>
        <c:marker val="1"/>
        <c:smooth val="0"/>
        <c:axId val="73479680"/>
        <c:axId val="73481216"/>
      </c:lineChart>
      <c:dateAx>
        <c:axId val="73479680"/>
        <c:scaling>
          <c:orientation val="minMax"/>
        </c:scaling>
        <c:delete val="1"/>
        <c:axPos val="b"/>
        <c:numFmt formatCode="ge" sourceLinked="1"/>
        <c:majorTickMark val="none"/>
        <c:minorTickMark val="none"/>
        <c:tickLblPos val="none"/>
        <c:crossAx val="73481216"/>
        <c:crosses val="autoZero"/>
        <c:auto val="1"/>
        <c:lblOffset val="100"/>
        <c:baseTimeUnit val="years"/>
      </c:dateAx>
      <c:valAx>
        <c:axId val="734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347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29116685</c:v>
                </c:pt>
                <c:pt idx="1">
                  <c:v>30922679</c:v>
                </c:pt>
                <c:pt idx="2">
                  <c:v>31568885</c:v>
                </c:pt>
                <c:pt idx="3">
                  <c:v>31610485</c:v>
                </c:pt>
                <c:pt idx="4">
                  <c:v>31740794</c:v>
                </c:pt>
              </c:numCache>
            </c:numRef>
          </c:val>
        </c:ser>
        <c:dLbls>
          <c:showLegendKey val="0"/>
          <c:showVal val="0"/>
          <c:showCatName val="0"/>
          <c:showSerName val="0"/>
          <c:showPercent val="0"/>
          <c:showBubbleSize val="0"/>
        </c:dLbls>
        <c:gapWidth val="150"/>
        <c:axId val="73528448"/>
        <c:axId val="73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ser>
        <c:dLbls>
          <c:showLegendKey val="0"/>
          <c:showVal val="0"/>
          <c:showCatName val="0"/>
          <c:showSerName val="0"/>
          <c:showPercent val="0"/>
          <c:showBubbleSize val="0"/>
        </c:dLbls>
        <c:marker val="1"/>
        <c:smooth val="0"/>
        <c:axId val="73528448"/>
        <c:axId val="73529984"/>
      </c:lineChart>
      <c:dateAx>
        <c:axId val="73528448"/>
        <c:scaling>
          <c:orientation val="minMax"/>
        </c:scaling>
        <c:delete val="1"/>
        <c:axPos val="b"/>
        <c:numFmt formatCode="ge" sourceLinked="1"/>
        <c:majorTickMark val="none"/>
        <c:minorTickMark val="none"/>
        <c:tickLblPos val="none"/>
        <c:crossAx val="73529984"/>
        <c:crosses val="autoZero"/>
        <c:auto val="1"/>
        <c:lblOffset val="100"/>
        <c:baseTimeUnit val="years"/>
      </c:dateAx>
      <c:valAx>
        <c:axId val="7352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352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20.7</c:v>
                </c:pt>
                <c:pt idx="2">
                  <c:v>20.399999999999999</c:v>
                </c:pt>
                <c:pt idx="3">
                  <c:v>19.7</c:v>
                </c:pt>
                <c:pt idx="4">
                  <c:v>20.3</c:v>
                </c:pt>
              </c:numCache>
            </c:numRef>
          </c:val>
        </c:ser>
        <c:dLbls>
          <c:showLegendKey val="0"/>
          <c:showVal val="0"/>
          <c:showCatName val="0"/>
          <c:showSerName val="0"/>
          <c:showPercent val="0"/>
          <c:showBubbleSize val="0"/>
        </c:dLbls>
        <c:gapWidth val="150"/>
        <c:axId val="73920896"/>
        <c:axId val="739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ser>
        <c:dLbls>
          <c:showLegendKey val="0"/>
          <c:showVal val="0"/>
          <c:showCatName val="0"/>
          <c:showSerName val="0"/>
          <c:showPercent val="0"/>
          <c:showBubbleSize val="0"/>
        </c:dLbls>
        <c:marker val="1"/>
        <c:smooth val="0"/>
        <c:axId val="73920896"/>
        <c:axId val="73922432"/>
      </c:lineChart>
      <c:dateAx>
        <c:axId val="73920896"/>
        <c:scaling>
          <c:orientation val="minMax"/>
        </c:scaling>
        <c:delete val="1"/>
        <c:axPos val="b"/>
        <c:numFmt formatCode="ge" sourceLinked="1"/>
        <c:majorTickMark val="none"/>
        <c:minorTickMark val="none"/>
        <c:tickLblPos val="none"/>
        <c:crossAx val="73922432"/>
        <c:crosses val="autoZero"/>
        <c:auto val="1"/>
        <c:lblOffset val="100"/>
        <c:baseTimeUnit val="years"/>
      </c:dateAx>
      <c:valAx>
        <c:axId val="7392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39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48.1</c:v>
                </c:pt>
                <c:pt idx="1">
                  <c:v>50</c:v>
                </c:pt>
                <c:pt idx="2">
                  <c:v>47.3</c:v>
                </c:pt>
                <c:pt idx="3">
                  <c:v>50.5</c:v>
                </c:pt>
                <c:pt idx="4">
                  <c:v>51.2</c:v>
                </c:pt>
              </c:numCache>
            </c:numRef>
          </c:val>
        </c:ser>
        <c:dLbls>
          <c:showLegendKey val="0"/>
          <c:showVal val="0"/>
          <c:showCatName val="0"/>
          <c:showSerName val="0"/>
          <c:showPercent val="0"/>
          <c:showBubbleSize val="0"/>
        </c:dLbls>
        <c:gapWidth val="150"/>
        <c:axId val="73965568"/>
        <c:axId val="739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ser>
        <c:dLbls>
          <c:showLegendKey val="0"/>
          <c:showVal val="0"/>
          <c:showCatName val="0"/>
          <c:showSerName val="0"/>
          <c:showPercent val="0"/>
          <c:showBubbleSize val="0"/>
        </c:dLbls>
        <c:marker val="1"/>
        <c:smooth val="0"/>
        <c:axId val="73965568"/>
        <c:axId val="73967104"/>
      </c:lineChart>
      <c:dateAx>
        <c:axId val="73965568"/>
        <c:scaling>
          <c:orientation val="minMax"/>
        </c:scaling>
        <c:delete val="1"/>
        <c:axPos val="b"/>
        <c:numFmt formatCode="ge" sourceLinked="1"/>
        <c:majorTickMark val="none"/>
        <c:minorTickMark val="none"/>
        <c:tickLblPos val="none"/>
        <c:crossAx val="73967104"/>
        <c:crosses val="autoZero"/>
        <c:auto val="1"/>
        <c:lblOffset val="100"/>
        <c:baseTimeUnit val="years"/>
      </c:dateAx>
      <c:valAx>
        <c:axId val="7396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396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13199</c:v>
                </c:pt>
                <c:pt idx="1">
                  <c:v>12931</c:v>
                </c:pt>
                <c:pt idx="2">
                  <c:v>12265</c:v>
                </c:pt>
                <c:pt idx="3">
                  <c:v>12845</c:v>
                </c:pt>
                <c:pt idx="4">
                  <c:v>11955</c:v>
                </c:pt>
              </c:numCache>
            </c:numRef>
          </c:val>
        </c:ser>
        <c:dLbls>
          <c:showLegendKey val="0"/>
          <c:showVal val="0"/>
          <c:showCatName val="0"/>
          <c:showSerName val="0"/>
          <c:showPercent val="0"/>
          <c:showBubbleSize val="0"/>
        </c:dLbls>
        <c:gapWidth val="150"/>
        <c:axId val="75054464"/>
        <c:axId val="750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ser>
        <c:dLbls>
          <c:showLegendKey val="0"/>
          <c:showVal val="0"/>
          <c:showCatName val="0"/>
          <c:showSerName val="0"/>
          <c:showPercent val="0"/>
          <c:showBubbleSize val="0"/>
        </c:dLbls>
        <c:marker val="1"/>
        <c:smooth val="0"/>
        <c:axId val="75054464"/>
        <c:axId val="75064448"/>
      </c:lineChart>
      <c:dateAx>
        <c:axId val="75054464"/>
        <c:scaling>
          <c:orientation val="minMax"/>
        </c:scaling>
        <c:delete val="1"/>
        <c:axPos val="b"/>
        <c:numFmt formatCode="ge" sourceLinked="1"/>
        <c:majorTickMark val="none"/>
        <c:minorTickMark val="none"/>
        <c:tickLblPos val="none"/>
        <c:crossAx val="75064448"/>
        <c:crosses val="autoZero"/>
        <c:auto val="1"/>
        <c:lblOffset val="100"/>
        <c:baseTimeUnit val="years"/>
      </c:dateAx>
      <c:valAx>
        <c:axId val="7506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50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43618</c:v>
                </c:pt>
                <c:pt idx="1">
                  <c:v>46135</c:v>
                </c:pt>
                <c:pt idx="2">
                  <c:v>45310</c:v>
                </c:pt>
                <c:pt idx="3">
                  <c:v>44435</c:v>
                </c:pt>
                <c:pt idx="4">
                  <c:v>44140</c:v>
                </c:pt>
              </c:numCache>
            </c:numRef>
          </c:val>
        </c:ser>
        <c:dLbls>
          <c:showLegendKey val="0"/>
          <c:showVal val="0"/>
          <c:showCatName val="0"/>
          <c:showSerName val="0"/>
          <c:showPercent val="0"/>
          <c:showBubbleSize val="0"/>
        </c:dLbls>
        <c:gapWidth val="150"/>
        <c:axId val="75107328"/>
        <c:axId val="751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ser>
        <c:dLbls>
          <c:showLegendKey val="0"/>
          <c:showVal val="0"/>
          <c:showCatName val="0"/>
          <c:showSerName val="0"/>
          <c:showPercent val="0"/>
          <c:showBubbleSize val="0"/>
        </c:dLbls>
        <c:marker val="1"/>
        <c:smooth val="0"/>
        <c:axId val="75107328"/>
        <c:axId val="75121408"/>
      </c:lineChart>
      <c:dateAx>
        <c:axId val="75107328"/>
        <c:scaling>
          <c:orientation val="minMax"/>
        </c:scaling>
        <c:delete val="1"/>
        <c:axPos val="b"/>
        <c:numFmt formatCode="ge" sourceLinked="1"/>
        <c:majorTickMark val="none"/>
        <c:minorTickMark val="none"/>
        <c:tickLblPos val="none"/>
        <c:crossAx val="75121408"/>
        <c:crosses val="autoZero"/>
        <c:auto val="1"/>
        <c:lblOffset val="100"/>
        <c:baseTimeUnit val="years"/>
      </c:dateAx>
      <c:valAx>
        <c:axId val="7512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751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A31" zoomScaleSheetLayoutView="70" workbookViewId="0">
      <selection activeCell="OB53" sqref="OB53"/>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埼玉県秩父市　市立病院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10</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13</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9</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21</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14</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22</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7</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16</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25</v>
      </c>
      <c r="NK7" s="12"/>
      <c r="NL7" s="12"/>
      <c r="NM7" s="12"/>
      <c r="NN7" s="12"/>
      <c r="NO7" s="12"/>
      <c r="NP7" s="12"/>
      <c r="NQ7" s="12"/>
      <c r="NR7" s="12"/>
      <c r="NS7" s="12"/>
      <c r="NT7" s="12"/>
      <c r="NU7" s="12"/>
      <c r="NV7" s="12"/>
      <c r="NW7" s="29"/>
      <c r="NX7" s="6"/>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165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27</v>
      </c>
      <c r="NK8" s="85"/>
      <c r="NL8" s="33" t="s">
        <v>35</v>
      </c>
      <c r="NM8" s="36"/>
      <c r="NN8" s="36"/>
      <c r="NO8" s="36"/>
      <c r="NP8" s="36"/>
      <c r="NQ8" s="36"/>
      <c r="NR8" s="36"/>
      <c r="NS8" s="36"/>
      <c r="NT8" s="36"/>
      <c r="NU8" s="36"/>
      <c r="NV8" s="36"/>
      <c r="NW8" s="39"/>
      <c r="NX8" s="6"/>
    </row>
    <row r="9" spans="1:388" ht="18.75" customHeight="1">
      <c r="A9" s="2"/>
      <c r="B9" s="75" t="s">
        <v>36</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11</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4</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40</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18</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45</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1</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0</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38</v>
      </c>
      <c r="NK9" s="87"/>
      <c r="NL9" s="34" t="s">
        <v>51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165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19</v>
      </c>
      <c r="NK10" s="89"/>
      <c r="NL10" s="35" t="s">
        <v>53</v>
      </c>
      <c r="NM10" s="38"/>
      <c r="NN10" s="38"/>
      <c r="NO10" s="38"/>
      <c r="NP10" s="38"/>
      <c r="NQ10" s="38"/>
      <c r="NR10" s="38"/>
      <c r="NS10" s="38"/>
      <c r="NT10" s="38"/>
      <c r="NU10" s="38"/>
      <c r="NV10" s="38"/>
      <c r="NW10" s="41"/>
      <c r="NX10" s="6"/>
    </row>
    <row r="11" spans="1:388" ht="18.75" customHeight="1">
      <c r="A11" s="2"/>
      <c r="B11" s="75" t="s">
        <v>46</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43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56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5</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59</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48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60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63720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７：１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136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136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65</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67</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69</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145</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23</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33</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143</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71</v>
      </c>
      <c r="H33" s="94"/>
      <c r="I33" s="94"/>
      <c r="J33" s="94"/>
      <c r="K33" s="94"/>
      <c r="L33" s="94"/>
      <c r="M33" s="94"/>
      <c r="N33" s="94"/>
      <c r="O33" s="94"/>
      <c r="P33" s="95">
        <f>データ!AH7</f>
        <v>102.3</v>
      </c>
      <c r="Q33" s="96"/>
      <c r="R33" s="96"/>
      <c r="S33" s="96"/>
      <c r="T33" s="96"/>
      <c r="U33" s="96"/>
      <c r="V33" s="96"/>
      <c r="W33" s="96"/>
      <c r="X33" s="96"/>
      <c r="Y33" s="96"/>
      <c r="Z33" s="96"/>
      <c r="AA33" s="96"/>
      <c r="AB33" s="96"/>
      <c r="AC33" s="96"/>
      <c r="AD33" s="97"/>
      <c r="AE33" s="95">
        <f>データ!AI7</f>
        <v>100.4</v>
      </c>
      <c r="AF33" s="96"/>
      <c r="AG33" s="96"/>
      <c r="AH33" s="96"/>
      <c r="AI33" s="96"/>
      <c r="AJ33" s="96"/>
      <c r="AK33" s="96"/>
      <c r="AL33" s="96"/>
      <c r="AM33" s="96"/>
      <c r="AN33" s="96"/>
      <c r="AO33" s="96"/>
      <c r="AP33" s="96"/>
      <c r="AQ33" s="96"/>
      <c r="AR33" s="96"/>
      <c r="AS33" s="97"/>
      <c r="AT33" s="95">
        <f>データ!AJ7</f>
        <v>103.5</v>
      </c>
      <c r="AU33" s="96"/>
      <c r="AV33" s="96"/>
      <c r="AW33" s="96"/>
      <c r="AX33" s="96"/>
      <c r="AY33" s="96"/>
      <c r="AZ33" s="96"/>
      <c r="BA33" s="96"/>
      <c r="BB33" s="96"/>
      <c r="BC33" s="96"/>
      <c r="BD33" s="96"/>
      <c r="BE33" s="96"/>
      <c r="BF33" s="96"/>
      <c r="BG33" s="96"/>
      <c r="BH33" s="97"/>
      <c r="BI33" s="95">
        <f>データ!AK7</f>
        <v>98.8</v>
      </c>
      <c r="BJ33" s="96"/>
      <c r="BK33" s="96"/>
      <c r="BL33" s="96"/>
      <c r="BM33" s="96"/>
      <c r="BN33" s="96"/>
      <c r="BO33" s="96"/>
      <c r="BP33" s="96"/>
      <c r="BQ33" s="96"/>
      <c r="BR33" s="96"/>
      <c r="BS33" s="96"/>
      <c r="BT33" s="96"/>
      <c r="BU33" s="96"/>
      <c r="BV33" s="96"/>
      <c r="BW33" s="97"/>
      <c r="BX33" s="95">
        <f>データ!AL7</f>
        <v>97.7</v>
      </c>
      <c r="BY33" s="96"/>
      <c r="BZ33" s="96"/>
      <c r="CA33" s="96"/>
      <c r="CB33" s="96"/>
      <c r="CC33" s="96"/>
      <c r="CD33" s="96"/>
      <c r="CE33" s="96"/>
      <c r="CF33" s="96"/>
      <c r="CG33" s="96"/>
      <c r="CH33" s="96"/>
      <c r="CI33" s="96"/>
      <c r="CJ33" s="96"/>
      <c r="CK33" s="96"/>
      <c r="CL33" s="97"/>
      <c r="CO33" s="14"/>
      <c r="CP33" s="14"/>
      <c r="CQ33" s="14"/>
      <c r="CR33" s="14"/>
      <c r="CS33" s="14"/>
      <c r="CT33" s="14"/>
      <c r="CU33" s="94" t="s">
        <v>71</v>
      </c>
      <c r="CV33" s="94"/>
      <c r="CW33" s="94"/>
      <c r="CX33" s="94"/>
      <c r="CY33" s="94"/>
      <c r="CZ33" s="94"/>
      <c r="DA33" s="94"/>
      <c r="DB33" s="94"/>
      <c r="DC33" s="94"/>
      <c r="DD33" s="95">
        <f>データ!AS7</f>
        <v>98.9</v>
      </c>
      <c r="DE33" s="96"/>
      <c r="DF33" s="96"/>
      <c r="DG33" s="96"/>
      <c r="DH33" s="96"/>
      <c r="DI33" s="96"/>
      <c r="DJ33" s="96"/>
      <c r="DK33" s="96"/>
      <c r="DL33" s="96"/>
      <c r="DM33" s="96"/>
      <c r="DN33" s="96"/>
      <c r="DO33" s="96"/>
      <c r="DP33" s="96"/>
      <c r="DQ33" s="96"/>
      <c r="DR33" s="97"/>
      <c r="DS33" s="95">
        <f>データ!AT7</f>
        <v>97.1</v>
      </c>
      <c r="DT33" s="96"/>
      <c r="DU33" s="96"/>
      <c r="DV33" s="96"/>
      <c r="DW33" s="96"/>
      <c r="DX33" s="96"/>
      <c r="DY33" s="96"/>
      <c r="DZ33" s="96"/>
      <c r="EA33" s="96"/>
      <c r="EB33" s="96"/>
      <c r="EC33" s="96"/>
      <c r="ED33" s="96"/>
      <c r="EE33" s="96"/>
      <c r="EF33" s="96"/>
      <c r="EG33" s="97"/>
      <c r="EH33" s="95">
        <f>データ!AU7</f>
        <v>100.1</v>
      </c>
      <c r="EI33" s="96"/>
      <c r="EJ33" s="96"/>
      <c r="EK33" s="96"/>
      <c r="EL33" s="96"/>
      <c r="EM33" s="96"/>
      <c r="EN33" s="96"/>
      <c r="EO33" s="96"/>
      <c r="EP33" s="96"/>
      <c r="EQ33" s="96"/>
      <c r="ER33" s="96"/>
      <c r="ES33" s="96"/>
      <c r="ET33" s="96"/>
      <c r="EU33" s="96"/>
      <c r="EV33" s="97"/>
      <c r="EW33" s="95">
        <f>データ!AV7</f>
        <v>95.6</v>
      </c>
      <c r="EX33" s="96"/>
      <c r="EY33" s="96"/>
      <c r="EZ33" s="96"/>
      <c r="FA33" s="96"/>
      <c r="FB33" s="96"/>
      <c r="FC33" s="96"/>
      <c r="FD33" s="96"/>
      <c r="FE33" s="96"/>
      <c r="FF33" s="96"/>
      <c r="FG33" s="96"/>
      <c r="FH33" s="96"/>
      <c r="FI33" s="96"/>
      <c r="FJ33" s="96"/>
      <c r="FK33" s="97"/>
      <c r="FL33" s="95">
        <f>データ!AW7</f>
        <v>95</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71</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0</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71</v>
      </c>
      <c r="JX33" s="94"/>
      <c r="JY33" s="94"/>
      <c r="JZ33" s="94"/>
      <c r="KA33" s="94"/>
      <c r="KB33" s="94"/>
      <c r="KC33" s="94"/>
      <c r="KD33" s="94"/>
      <c r="KE33" s="94"/>
      <c r="KF33" s="95">
        <f>データ!BO7</f>
        <v>55.7</v>
      </c>
      <c r="KG33" s="96"/>
      <c r="KH33" s="96"/>
      <c r="KI33" s="96"/>
      <c r="KJ33" s="96"/>
      <c r="KK33" s="96"/>
      <c r="KL33" s="96"/>
      <c r="KM33" s="96"/>
      <c r="KN33" s="96"/>
      <c r="KO33" s="96"/>
      <c r="KP33" s="96"/>
      <c r="KQ33" s="96"/>
      <c r="KR33" s="96"/>
      <c r="KS33" s="96"/>
      <c r="KT33" s="97"/>
      <c r="KU33" s="95">
        <f>データ!BP7</f>
        <v>53.9</v>
      </c>
      <c r="KV33" s="96"/>
      <c r="KW33" s="96"/>
      <c r="KX33" s="96"/>
      <c r="KY33" s="96"/>
      <c r="KZ33" s="96"/>
      <c r="LA33" s="96"/>
      <c r="LB33" s="96"/>
      <c r="LC33" s="96"/>
      <c r="LD33" s="96"/>
      <c r="LE33" s="96"/>
      <c r="LF33" s="96"/>
      <c r="LG33" s="96"/>
      <c r="LH33" s="96"/>
      <c r="LI33" s="97"/>
      <c r="LJ33" s="95">
        <f>データ!BQ7</f>
        <v>61.7</v>
      </c>
      <c r="LK33" s="96"/>
      <c r="LL33" s="96"/>
      <c r="LM33" s="96"/>
      <c r="LN33" s="96"/>
      <c r="LO33" s="96"/>
      <c r="LP33" s="96"/>
      <c r="LQ33" s="96"/>
      <c r="LR33" s="96"/>
      <c r="LS33" s="96"/>
      <c r="LT33" s="96"/>
      <c r="LU33" s="96"/>
      <c r="LV33" s="96"/>
      <c r="LW33" s="96"/>
      <c r="LX33" s="97"/>
      <c r="LY33" s="95">
        <f>データ!BR7</f>
        <v>58.7</v>
      </c>
      <c r="LZ33" s="96"/>
      <c r="MA33" s="96"/>
      <c r="MB33" s="96"/>
      <c r="MC33" s="96"/>
      <c r="MD33" s="96"/>
      <c r="ME33" s="96"/>
      <c r="MF33" s="96"/>
      <c r="MG33" s="96"/>
      <c r="MH33" s="96"/>
      <c r="MI33" s="96"/>
      <c r="MJ33" s="96"/>
      <c r="MK33" s="96"/>
      <c r="ML33" s="96"/>
      <c r="MM33" s="97"/>
      <c r="MN33" s="95">
        <f>データ!BS7</f>
        <v>58.7</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6</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14"/>
      <c r="CP34" s="14"/>
      <c r="CQ34" s="14"/>
      <c r="CR34" s="14"/>
      <c r="CS34" s="14"/>
      <c r="CT34" s="14"/>
      <c r="CU34" s="94" t="s">
        <v>6</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6</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6</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47</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68</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73</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30</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72</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146</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71</v>
      </c>
      <c r="H55" s="94"/>
      <c r="I55" s="94"/>
      <c r="J55" s="94"/>
      <c r="K55" s="94"/>
      <c r="L55" s="94"/>
      <c r="M55" s="94"/>
      <c r="N55" s="94"/>
      <c r="O55" s="94"/>
      <c r="P55" s="98">
        <f>データ!BZ7</f>
        <v>43618</v>
      </c>
      <c r="Q55" s="99"/>
      <c r="R55" s="99"/>
      <c r="S55" s="99"/>
      <c r="T55" s="99"/>
      <c r="U55" s="99"/>
      <c r="V55" s="99"/>
      <c r="W55" s="99"/>
      <c r="X55" s="99"/>
      <c r="Y55" s="99"/>
      <c r="Z55" s="99"/>
      <c r="AA55" s="99"/>
      <c r="AB55" s="99"/>
      <c r="AC55" s="99"/>
      <c r="AD55" s="100"/>
      <c r="AE55" s="98">
        <f>データ!CA7</f>
        <v>46135</v>
      </c>
      <c r="AF55" s="99"/>
      <c r="AG55" s="99"/>
      <c r="AH55" s="99"/>
      <c r="AI55" s="99"/>
      <c r="AJ55" s="99"/>
      <c r="AK55" s="99"/>
      <c r="AL55" s="99"/>
      <c r="AM55" s="99"/>
      <c r="AN55" s="99"/>
      <c r="AO55" s="99"/>
      <c r="AP55" s="99"/>
      <c r="AQ55" s="99"/>
      <c r="AR55" s="99"/>
      <c r="AS55" s="100"/>
      <c r="AT55" s="98">
        <f>データ!CB7</f>
        <v>45310</v>
      </c>
      <c r="AU55" s="99"/>
      <c r="AV55" s="99"/>
      <c r="AW55" s="99"/>
      <c r="AX55" s="99"/>
      <c r="AY55" s="99"/>
      <c r="AZ55" s="99"/>
      <c r="BA55" s="99"/>
      <c r="BB55" s="99"/>
      <c r="BC55" s="99"/>
      <c r="BD55" s="99"/>
      <c r="BE55" s="99"/>
      <c r="BF55" s="99"/>
      <c r="BG55" s="99"/>
      <c r="BH55" s="100"/>
      <c r="BI55" s="98">
        <f>データ!CC7</f>
        <v>44435</v>
      </c>
      <c r="BJ55" s="99"/>
      <c r="BK55" s="99"/>
      <c r="BL55" s="99"/>
      <c r="BM55" s="99"/>
      <c r="BN55" s="99"/>
      <c r="BO55" s="99"/>
      <c r="BP55" s="99"/>
      <c r="BQ55" s="99"/>
      <c r="BR55" s="99"/>
      <c r="BS55" s="99"/>
      <c r="BT55" s="99"/>
      <c r="BU55" s="99"/>
      <c r="BV55" s="99"/>
      <c r="BW55" s="100"/>
      <c r="BX55" s="98">
        <f>データ!CD7</f>
        <v>44140</v>
      </c>
      <c r="BY55" s="99"/>
      <c r="BZ55" s="99"/>
      <c r="CA55" s="99"/>
      <c r="CB55" s="99"/>
      <c r="CC55" s="99"/>
      <c r="CD55" s="99"/>
      <c r="CE55" s="99"/>
      <c r="CF55" s="99"/>
      <c r="CG55" s="99"/>
      <c r="CH55" s="99"/>
      <c r="CI55" s="99"/>
      <c r="CJ55" s="99"/>
      <c r="CK55" s="99"/>
      <c r="CL55" s="100"/>
      <c r="CO55" s="14"/>
      <c r="CP55" s="14"/>
      <c r="CQ55" s="14"/>
      <c r="CR55" s="14"/>
      <c r="CS55" s="14"/>
      <c r="CT55" s="14"/>
      <c r="CU55" s="94" t="s">
        <v>71</v>
      </c>
      <c r="CV55" s="94"/>
      <c r="CW55" s="94"/>
      <c r="CX55" s="94"/>
      <c r="CY55" s="94"/>
      <c r="CZ55" s="94"/>
      <c r="DA55" s="94"/>
      <c r="DB55" s="94"/>
      <c r="DC55" s="94"/>
      <c r="DD55" s="98">
        <f>データ!CK7</f>
        <v>13199</v>
      </c>
      <c r="DE55" s="99"/>
      <c r="DF55" s="99"/>
      <c r="DG55" s="99"/>
      <c r="DH55" s="99"/>
      <c r="DI55" s="99"/>
      <c r="DJ55" s="99"/>
      <c r="DK55" s="99"/>
      <c r="DL55" s="99"/>
      <c r="DM55" s="99"/>
      <c r="DN55" s="99"/>
      <c r="DO55" s="99"/>
      <c r="DP55" s="99"/>
      <c r="DQ55" s="99"/>
      <c r="DR55" s="100"/>
      <c r="DS55" s="98">
        <f>データ!CL7</f>
        <v>12931</v>
      </c>
      <c r="DT55" s="99"/>
      <c r="DU55" s="99"/>
      <c r="DV55" s="99"/>
      <c r="DW55" s="99"/>
      <c r="DX55" s="99"/>
      <c r="DY55" s="99"/>
      <c r="DZ55" s="99"/>
      <c r="EA55" s="99"/>
      <c r="EB55" s="99"/>
      <c r="EC55" s="99"/>
      <c r="ED55" s="99"/>
      <c r="EE55" s="99"/>
      <c r="EF55" s="99"/>
      <c r="EG55" s="100"/>
      <c r="EH55" s="98">
        <f>データ!CM7</f>
        <v>12265</v>
      </c>
      <c r="EI55" s="99"/>
      <c r="EJ55" s="99"/>
      <c r="EK55" s="99"/>
      <c r="EL55" s="99"/>
      <c r="EM55" s="99"/>
      <c r="EN55" s="99"/>
      <c r="EO55" s="99"/>
      <c r="EP55" s="99"/>
      <c r="EQ55" s="99"/>
      <c r="ER55" s="99"/>
      <c r="ES55" s="99"/>
      <c r="ET55" s="99"/>
      <c r="EU55" s="99"/>
      <c r="EV55" s="100"/>
      <c r="EW55" s="98">
        <f>データ!CN7</f>
        <v>12845</v>
      </c>
      <c r="EX55" s="99"/>
      <c r="EY55" s="99"/>
      <c r="EZ55" s="99"/>
      <c r="FA55" s="99"/>
      <c r="FB55" s="99"/>
      <c r="FC55" s="99"/>
      <c r="FD55" s="99"/>
      <c r="FE55" s="99"/>
      <c r="FF55" s="99"/>
      <c r="FG55" s="99"/>
      <c r="FH55" s="99"/>
      <c r="FI55" s="99"/>
      <c r="FJ55" s="99"/>
      <c r="FK55" s="100"/>
      <c r="FL55" s="98">
        <f>データ!CO7</f>
        <v>11955</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71</v>
      </c>
      <c r="GJ55" s="94"/>
      <c r="GK55" s="94"/>
      <c r="GL55" s="94"/>
      <c r="GM55" s="94"/>
      <c r="GN55" s="94"/>
      <c r="GO55" s="94"/>
      <c r="GP55" s="94"/>
      <c r="GQ55" s="94"/>
      <c r="GR55" s="95">
        <f>データ!CV7</f>
        <v>48.1</v>
      </c>
      <c r="GS55" s="96"/>
      <c r="GT55" s="96"/>
      <c r="GU55" s="96"/>
      <c r="GV55" s="96"/>
      <c r="GW55" s="96"/>
      <c r="GX55" s="96"/>
      <c r="GY55" s="96"/>
      <c r="GZ55" s="96"/>
      <c r="HA55" s="96"/>
      <c r="HB55" s="96"/>
      <c r="HC55" s="96"/>
      <c r="HD55" s="96"/>
      <c r="HE55" s="96"/>
      <c r="HF55" s="97"/>
      <c r="HG55" s="95">
        <f>データ!CW7</f>
        <v>50</v>
      </c>
      <c r="HH55" s="96"/>
      <c r="HI55" s="96"/>
      <c r="HJ55" s="96"/>
      <c r="HK55" s="96"/>
      <c r="HL55" s="96"/>
      <c r="HM55" s="96"/>
      <c r="HN55" s="96"/>
      <c r="HO55" s="96"/>
      <c r="HP55" s="96"/>
      <c r="HQ55" s="96"/>
      <c r="HR55" s="96"/>
      <c r="HS55" s="96"/>
      <c r="HT55" s="96"/>
      <c r="HU55" s="97"/>
      <c r="HV55" s="95">
        <f>データ!CX7</f>
        <v>47.3</v>
      </c>
      <c r="HW55" s="96"/>
      <c r="HX55" s="96"/>
      <c r="HY55" s="96"/>
      <c r="HZ55" s="96"/>
      <c r="IA55" s="96"/>
      <c r="IB55" s="96"/>
      <c r="IC55" s="96"/>
      <c r="ID55" s="96"/>
      <c r="IE55" s="96"/>
      <c r="IF55" s="96"/>
      <c r="IG55" s="96"/>
      <c r="IH55" s="96"/>
      <c r="II55" s="96"/>
      <c r="IJ55" s="97"/>
      <c r="IK55" s="95">
        <f>データ!CY7</f>
        <v>50.5</v>
      </c>
      <c r="IL55" s="96"/>
      <c r="IM55" s="96"/>
      <c r="IN55" s="96"/>
      <c r="IO55" s="96"/>
      <c r="IP55" s="96"/>
      <c r="IQ55" s="96"/>
      <c r="IR55" s="96"/>
      <c r="IS55" s="96"/>
      <c r="IT55" s="96"/>
      <c r="IU55" s="96"/>
      <c r="IV55" s="96"/>
      <c r="IW55" s="96"/>
      <c r="IX55" s="96"/>
      <c r="IY55" s="97"/>
      <c r="IZ55" s="95">
        <f>データ!CZ7</f>
        <v>51.2</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71</v>
      </c>
      <c r="JX55" s="94"/>
      <c r="JY55" s="94"/>
      <c r="JZ55" s="94"/>
      <c r="KA55" s="94"/>
      <c r="KB55" s="94"/>
      <c r="KC55" s="94"/>
      <c r="KD55" s="94"/>
      <c r="KE55" s="94"/>
      <c r="KF55" s="95">
        <f>データ!DG7</f>
        <v>22.1</v>
      </c>
      <c r="KG55" s="96"/>
      <c r="KH55" s="96"/>
      <c r="KI55" s="96"/>
      <c r="KJ55" s="96"/>
      <c r="KK55" s="96"/>
      <c r="KL55" s="96"/>
      <c r="KM55" s="96"/>
      <c r="KN55" s="96"/>
      <c r="KO55" s="96"/>
      <c r="KP55" s="96"/>
      <c r="KQ55" s="96"/>
      <c r="KR55" s="96"/>
      <c r="KS55" s="96"/>
      <c r="KT55" s="97"/>
      <c r="KU55" s="95">
        <f>データ!DH7</f>
        <v>20.7</v>
      </c>
      <c r="KV55" s="96"/>
      <c r="KW55" s="96"/>
      <c r="KX55" s="96"/>
      <c r="KY55" s="96"/>
      <c r="KZ55" s="96"/>
      <c r="LA55" s="96"/>
      <c r="LB55" s="96"/>
      <c r="LC55" s="96"/>
      <c r="LD55" s="96"/>
      <c r="LE55" s="96"/>
      <c r="LF55" s="96"/>
      <c r="LG55" s="96"/>
      <c r="LH55" s="96"/>
      <c r="LI55" s="97"/>
      <c r="LJ55" s="95">
        <f>データ!DI7</f>
        <v>20.399999999999999</v>
      </c>
      <c r="LK55" s="96"/>
      <c r="LL55" s="96"/>
      <c r="LM55" s="96"/>
      <c r="LN55" s="96"/>
      <c r="LO55" s="96"/>
      <c r="LP55" s="96"/>
      <c r="LQ55" s="96"/>
      <c r="LR55" s="96"/>
      <c r="LS55" s="96"/>
      <c r="LT55" s="96"/>
      <c r="LU55" s="96"/>
      <c r="LV55" s="96"/>
      <c r="LW55" s="96"/>
      <c r="LX55" s="97"/>
      <c r="LY55" s="95">
        <f>データ!DJ7</f>
        <v>19.7</v>
      </c>
      <c r="LZ55" s="96"/>
      <c r="MA55" s="96"/>
      <c r="MB55" s="96"/>
      <c r="MC55" s="96"/>
      <c r="MD55" s="96"/>
      <c r="ME55" s="96"/>
      <c r="MF55" s="96"/>
      <c r="MG55" s="96"/>
      <c r="MH55" s="96"/>
      <c r="MI55" s="96"/>
      <c r="MJ55" s="96"/>
      <c r="MK55" s="96"/>
      <c r="ML55" s="96"/>
      <c r="MM55" s="97"/>
      <c r="MN55" s="95">
        <f>データ!DK7</f>
        <v>20.3</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6</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34136</v>
      </c>
      <c r="BY56" s="99"/>
      <c r="BZ56" s="99"/>
      <c r="CA56" s="99"/>
      <c r="CB56" s="99"/>
      <c r="CC56" s="99"/>
      <c r="CD56" s="99"/>
      <c r="CE56" s="99"/>
      <c r="CF56" s="99"/>
      <c r="CG56" s="99"/>
      <c r="CH56" s="99"/>
      <c r="CI56" s="99"/>
      <c r="CJ56" s="99"/>
      <c r="CK56" s="99"/>
      <c r="CL56" s="100"/>
      <c r="CO56" s="14"/>
      <c r="CP56" s="14"/>
      <c r="CQ56" s="14"/>
      <c r="CR56" s="14"/>
      <c r="CS56" s="14"/>
      <c r="CT56" s="14"/>
      <c r="CU56" s="94" t="s">
        <v>6</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10130</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6</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6</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15</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64</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31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20</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41</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50</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144</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71</v>
      </c>
      <c r="K79" s="103"/>
      <c r="L79" s="103"/>
      <c r="M79" s="103"/>
      <c r="N79" s="103"/>
      <c r="O79" s="103"/>
      <c r="P79" s="103"/>
      <c r="Q79" s="103"/>
      <c r="R79" s="103"/>
      <c r="S79" s="103"/>
      <c r="T79" s="104"/>
      <c r="U79" s="105">
        <f>データ!DR7</f>
        <v>36.299999999999997</v>
      </c>
      <c r="V79" s="105"/>
      <c r="W79" s="105"/>
      <c r="X79" s="105"/>
      <c r="Y79" s="105"/>
      <c r="Z79" s="105"/>
      <c r="AA79" s="105"/>
      <c r="AB79" s="105"/>
      <c r="AC79" s="105"/>
      <c r="AD79" s="105"/>
      <c r="AE79" s="105"/>
      <c r="AF79" s="105"/>
      <c r="AG79" s="105"/>
      <c r="AH79" s="105"/>
      <c r="AI79" s="105"/>
      <c r="AJ79" s="105"/>
      <c r="AK79" s="105"/>
      <c r="AL79" s="105"/>
      <c r="AM79" s="105"/>
      <c r="AN79" s="105">
        <f>データ!DS7</f>
        <v>55.8</v>
      </c>
      <c r="AO79" s="105"/>
      <c r="AP79" s="105"/>
      <c r="AQ79" s="105"/>
      <c r="AR79" s="105"/>
      <c r="AS79" s="105"/>
      <c r="AT79" s="105"/>
      <c r="AU79" s="105"/>
      <c r="AV79" s="105"/>
      <c r="AW79" s="105"/>
      <c r="AX79" s="105"/>
      <c r="AY79" s="105"/>
      <c r="AZ79" s="105"/>
      <c r="BA79" s="105"/>
      <c r="BB79" s="105"/>
      <c r="BC79" s="105"/>
      <c r="BD79" s="105"/>
      <c r="BE79" s="105"/>
      <c r="BF79" s="105"/>
      <c r="BG79" s="105">
        <f>データ!DT7</f>
        <v>56.1</v>
      </c>
      <c r="BH79" s="105"/>
      <c r="BI79" s="105"/>
      <c r="BJ79" s="105"/>
      <c r="BK79" s="105"/>
      <c r="BL79" s="105"/>
      <c r="BM79" s="105"/>
      <c r="BN79" s="105"/>
      <c r="BO79" s="105"/>
      <c r="BP79" s="105"/>
      <c r="BQ79" s="105"/>
      <c r="BR79" s="105"/>
      <c r="BS79" s="105"/>
      <c r="BT79" s="105"/>
      <c r="BU79" s="105"/>
      <c r="BV79" s="105"/>
      <c r="BW79" s="105"/>
      <c r="BX79" s="105"/>
      <c r="BY79" s="105"/>
      <c r="BZ79" s="105">
        <f>データ!DU7</f>
        <v>55.9</v>
      </c>
      <c r="CA79" s="105"/>
      <c r="CB79" s="105"/>
      <c r="CC79" s="105"/>
      <c r="CD79" s="105"/>
      <c r="CE79" s="105"/>
      <c r="CF79" s="105"/>
      <c r="CG79" s="105"/>
      <c r="CH79" s="105"/>
      <c r="CI79" s="105"/>
      <c r="CJ79" s="105"/>
      <c r="CK79" s="105"/>
      <c r="CL79" s="105"/>
      <c r="CM79" s="105"/>
      <c r="CN79" s="105"/>
      <c r="CO79" s="105"/>
      <c r="CP79" s="105"/>
      <c r="CQ79" s="105"/>
      <c r="CR79" s="105"/>
      <c r="CS79" s="105">
        <f>データ!DV7</f>
        <v>58.3</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71</v>
      </c>
      <c r="EE79" s="103"/>
      <c r="EF79" s="103"/>
      <c r="EG79" s="103"/>
      <c r="EH79" s="103"/>
      <c r="EI79" s="103"/>
      <c r="EJ79" s="103"/>
      <c r="EK79" s="103"/>
      <c r="EL79" s="103"/>
      <c r="EM79" s="103"/>
      <c r="EN79" s="104"/>
      <c r="EO79" s="105">
        <f>データ!EC7</f>
        <v>48.2</v>
      </c>
      <c r="EP79" s="105"/>
      <c r="EQ79" s="105"/>
      <c r="ER79" s="105"/>
      <c r="ES79" s="105"/>
      <c r="ET79" s="105"/>
      <c r="EU79" s="105"/>
      <c r="EV79" s="105"/>
      <c r="EW79" s="105"/>
      <c r="EX79" s="105"/>
      <c r="EY79" s="105"/>
      <c r="EZ79" s="105"/>
      <c r="FA79" s="105"/>
      <c r="FB79" s="105"/>
      <c r="FC79" s="105"/>
      <c r="FD79" s="105"/>
      <c r="FE79" s="105"/>
      <c r="FF79" s="105"/>
      <c r="FG79" s="105"/>
      <c r="FH79" s="105">
        <f>データ!ED7</f>
        <v>75.3</v>
      </c>
      <c r="FI79" s="105"/>
      <c r="FJ79" s="105"/>
      <c r="FK79" s="105"/>
      <c r="FL79" s="105"/>
      <c r="FM79" s="105"/>
      <c r="FN79" s="105"/>
      <c r="FO79" s="105"/>
      <c r="FP79" s="105"/>
      <c r="FQ79" s="105"/>
      <c r="FR79" s="105"/>
      <c r="FS79" s="105"/>
      <c r="FT79" s="105"/>
      <c r="FU79" s="105"/>
      <c r="FV79" s="105"/>
      <c r="FW79" s="105"/>
      <c r="FX79" s="105"/>
      <c r="FY79" s="105"/>
      <c r="FZ79" s="105"/>
      <c r="GA79" s="105">
        <f>データ!EE7</f>
        <v>69</v>
      </c>
      <c r="GB79" s="105"/>
      <c r="GC79" s="105"/>
      <c r="GD79" s="105"/>
      <c r="GE79" s="105"/>
      <c r="GF79" s="105"/>
      <c r="GG79" s="105"/>
      <c r="GH79" s="105"/>
      <c r="GI79" s="105"/>
      <c r="GJ79" s="105"/>
      <c r="GK79" s="105"/>
      <c r="GL79" s="105"/>
      <c r="GM79" s="105"/>
      <c r="GN79" s="105"/>
      <c r="GO79" s="105"/>
      <c r="GP79" s="105"/>
      <c r="GQ79" s="105"/>
      <c r="GR79" s="105"/>
      <c r="GS79" s="105"/>
      <c r="GT79" s="105">
        <f>データ!EF7</f>
        <v>64.400000000000006</v>
      </c>
      <c r="GU79" s="105"/>
      <c r="GV79" s="105"/>
      <c r="GW79" s="105"/>
      <c r="GX79" s="105"/>
      <c r="GY79" s="105"/>
      <c r="GZ79" s="105"/>
      <c r="HA79" s="105"/>
      <c r="HB79" s="105"/>
      <c r="HC79" s="105"/>
      <c r="HD79" s="105"/>
      <c r="HE79" s="105"/>
      <c r="HF79" s="105"/>
      <c r="HG79" s="105"/>
      <c r="HH79" s="105"/>
      <c r="HI79" s="105"/>
      <c r="HJ79" s="105"/>
      <c r="HK79" s="105"/>
      <c r="HL79" s="105"/>
      <c r="HM79" s="105">
        <f>データ!EG7</f>
        <v>67.900000000000006</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71</v>
      </c>
      <c r="IZ79" s="103"/>
      <c r="JA79" s="103"/>
      <c r="JB79" s="103"/>
      <c r="JC79" s="103"/>
      <c r="JD79" s="103"/>
      <c r="JE79" s="103"/>
      <c r="JF79" s="103"/>
      <c r="JG79" s="103"/>
      <c r="JH79" s="103"/>
      <c r="JI79" s="104"/>
      <c r="JJ79" s="106">
        <f>データ!EN7</f>
        <v>29116685</v>
      </c>
      <c r="JK79" s="106"/>
      <c r="JL79" s="106"/>
      <c r="JM79" s="106"/>
      <c r="JN79" s="106"/>
      <c r="JO79" s="106"/>
      <c r="JP79" s="106"/>
      <c r="JQ79" s="106"/>
      <c r="JR79" s="106"/>
      <c r="JS79" s="106"/>
      <c r="JT79" s="106"/>
      <c r="JU79" s="106"/>
      <c r="JV79" s="106"/>
      <c r="JW79" s="106"/>
      <c r="JX79" s="106"/>
      <c r="JY79" s="106"/>
      <c r="JZ79" s="106"/>
      <c r="KA79" s="106"/>
      <c r="KB79" s="106"/>
      <c r="KC79" s="106">
        <f>データ!EO7</f>
        <v>30922679</v>
      </c>
      <c r="KD79" s="106"/>
      <c r="KE79" s="106"/>
      <c r="KF79" s="106"/>
      <c r="KG79" s="106"/>
      <c r="KH79" s="106"/>
      <c r="KI79" s="106"/>
      <c r="KJ79" s="106"/>
      <c r="KK79" s="106"/>
      <c r="KL79" s="106"/>
      <c r="KM79" s="106"/>
      <c r="KN79" s="106"/>
      <c r="KO79" s="106"/>
      <c r="KP79" s="106"/>
      <c r="KQ79" s="106"/>
      <c r="KR79" s="106"/>
      <c r="KS79" s="106"/>
      <c r="KT79" s="106"/>
      <c r="KU79" s="106"/>
      <c r="KV79" s="106">
        <f>データ!EP7</f>
        <v>31568885</v>
      </c>
      <c r="KW79" s="106"/>
      <c r="KX79" s="106"/>
      <c r="KY79" s="106"/>
      <c r="KZ79" s="106"/>
      <c r="LA79" s="106"/>
      <c r="LB79" s="106"/>
      <c r="LC79" s="106"/>
      <c r="LD79" s="106"/>
      <c r="LE79" s="106"/>
      <c r="LF79" s="106"/>
      <c r="LG79" s="106"/>
      <c r="LH79" s="106"/>
      <c r="LI79" s="106"/>
      <c r="LJ79" s="106"/>
      <c r="LK79" s="106"/>
      <c r="LL79" s="106"/>
      <c r="LM79" s="106"/>
      <c r="LN79" s="106"/>
      <c r="LO79" s="106">
        <f>データ!EQ7</f>
        <v>31610485</v>
      </c>
      <c r="LP79" s="106"/>
      <c r="LQ79" s="106"/>
      <c r="LR79" s="106"/>
      <c r="LS79" s="106"/>
      <c r="LT79" s="106"/>
      <c r="LU79" s="106"/>
      <c r="LV79" s="106"/>
      <c r="LW79" s="106"/>
      <c r="LX79" s="106"/>
      <c r="LY79" s="106"/>
      <c r="LZ79" s="106"/>
      <c r="MA79" s="106"/>
      <c r="MB79" s="106"/>
      <c r="MC79" s="106"/>
      <c r="MD79" s="106"/>
      <c r="ME79" s="106"/>
      <c r="MF79" s="106"/>
      <c r="MG79" s="106"/>
      <c r="MH79" s="106">
        <f>データ!ER7</f>
        <v>31740794</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6</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52.2</v>
      </c>
      <c r="AO80" s="105"/>
      <c r="AP80" s="105"/>
      <c r="AQ80" s="105"/>
      <c r="AR80" s="105"/>
      <c r="AS80" s="105"/>
      <c r="AT80" s="105"/>
      <c r="AU80" s="105"/>
      <c r="AV80" s="105"/>
      <c r="AW80" s="105"/>
      <c r="AX80" s="105"/>
      <c r="AY80" s="105"/>
      <c r="AZ80" s="105"/>
      <c r="BA80" s="105"/>
      <c r="BB80" s="105"/>
      <c r="BC80" s="105"/>
      <c r="BD80" s="105"/>
      <c r="BE80" s="105"/>
      <c r="BF80" s="105"/>
      <c r="BG80" s="105">
        <f>データ!DY7</f>
        <v>52.4</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53.5</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6</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69.599999999999994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69.2</v>
      </c>
      <c r="GB80" s="105"/>
      <c r="GC80" s="105"/>
      <c r="GD80" s="105"/>
      <c r="GE80" s="105"/>
      <c r="GF80" s="105"/>
      <c r="GG80" s="105"/>
      <c r="GH80" s="105"/>
      <c r="GI80" s="105"/>
      <c r="GJ80" s="105"/>
      <c r="GK80" s="105"/>
      <c r="GL80" s="105"/>
      <c r="GM80" s="105"/>
      <c r="GN80" s="105"/>
      <c r="GO80" s="105"/>
      <c r="GP80" s="105"/>
      <c r="GQ80" s="105"/>
      <c r="GR80" s="105"/>
      <c r="GS80" s="105"/>
      <c r="GT80" s="105">
        <f>データ!EK7</f>
        <v>69.7</v>
      </c>
      <c r="GU80" s="105"/>
      <c r="GV80" s="105"/>
      <c r="GW80" s="105"/>
      <c r="GX80" s="105"/>
      <c r="GY80" s="105"/>
      <c r="GZ80" s="105"/>
      <c r="HA80" s="105"/>
      <c r="HB80" s="105"/>
      <c r="HC80" s="105"/>
      <c r="HD80" s="105"/>
      <c r="HE80" s="105"/>
      <c r="HF80" s="105"/>
      <c r="HG80" s="105"/>
      <c r="HH80" s="105"/>
      <c r="HI80" s="105"/>
      <c r="HJ80" s="105"/>
      <c r="HK80" s="105"/>
      <c r="HL80" s="105"/>
      <c r="HM80" s="105">
        <f>データ!EL7</f>
        <v>71.3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6</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35115689</v>
      </c>
      <c r="KD80" s="106"/>
      <c r="KE80" s="106"/>
      <c r="KF80" s="106"/>
      <c r="KG80" s="106"/>
      <c r="KH80" s="106"/>
      <c r="KI80" s="106"/>
      <c r="KJ80" s="106"/>
      <c r="KK80" s="106"/>
      <c r="KL80" s="106"/>
      <c r="KM80" s="106"/>
      <c r="KN80" s="106"/>
      <c r="KO80" s="106"/>
      <c r="KP80" s="106"/>
      <c r="KQ80" s="106"/>
      <c r="KR80" s="106"/>
      <c r="KS80" s="106"/>
      <c r="KT80" s="106"/>
      <c r="KU80" s="106"/>
      <c r="KV80" s="106">
        <f>データ!EU7</f>
        <v>35730958</v>
      </c>
      <c r="KW80" s="106"/>
      <c r="KX80" s="106"/>
      <c r="KY80" s="106"/>
      <c r="KZ80" s="106"/>
      <c r="LA80" s="106"/>
      <c r="LB80" s="106"/>
      <c r="LC80" s="106"/>
      <c r="LD80" s="106"/>
      <c r="LE80" s="106"/>
      <c r="LF80" s="106"/>
      <c r="LG80" s="106"/>
      <c r="LH80" s="106"/>
      <c r="LI80" s="106"/>
      <c r="LJ80" s="106"/>
      <c r="LK80" s="106"/>
      <c r="LL80" s="106"/>
      <c r="LM80" s="106"/>
      <c r="LN80" s="106"/>
      <c r="LO80" s="106">
        <f>データ!EV7</f>
        <v>37752628</v>
      </c>
      <c r="LP80" s="106"/>
      <c r="LQ80" s="106"/>
      <c r="LR80" s="106"/>
      <c r="LS80" s="106"/>
      <c r="LT80" s="106"/>
      <c r="LU80" s="106"/>
      <c r="LV80" s="106"/>
      <c r="LW80" s="106"/>
      <c r="LX80" s="106"/>
      <c r="LY80" s="106"/>
      <c r="LZ80" s="106"/>
      <c r="MA80" s="106"/>
      <c r="MB80" s="106"/>
      <c r="MC80" s="106"/>
      <c r="MD80" s="106"/>
      <c r="ME80" s="106"/>
      <c r="MF80" s="106"/>
      <c r="MG80" s="106"/>
      <c r="MH80" s="106">
        <f>データ!EW7</f>
        <v>39094598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76</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77</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26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78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39</v>
      </c>
      <c r="C89" s="11" t="s">
        <v>57</v>
      </c>
      <c r="D89" s="11" t="s">
        <v>17</v>
      </c>
      <c r="E89" s="11" t="s">
        <v>12</v>
      </c>
      <c r="F89" s="11" t="s">
        <v>52</v>
      </c>
      <c r="G89" s="11" t="s">
        <v>79</v>
      </c>
      <c r="H89" s="11" t="s">
        <v>44</v>
      </c>
      <c r="I89" s="11" t="s">
        <v>61</v>
      </c>
      <c r="J89" s="11" t="s">
        <v>39</v>
      </c>
      <c r="K89" s="11" t="s">
        <v>57</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RbabDQyOnNtqk6AhMEmS7B2wyPCUwBwEG3YqZlXuoNQ+ZI30QdELNiGHrl6Cl0xY445x8+k29Gv2KissEBCf1A==" saltValue="nkGgWjDE25Oqwd5osa8uaQ==" spinCount="100000"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80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54</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15" customHeight="1">
      <c r="A3" s="43" t="s">
        <v>24</v>
      </c>
      <c r="B3" s="45" t="s">
        <v>82</v>
      </c>
      <c r="C3" s="45" t="s">
        <v>83</v>
      </c>
      <c r="D3" s="45" t="s">
        <v>84</v>
      </c>
      <c r="E3" s="45" t="s">
        <v>85</v>
      </c>
      <c r="F3" s="45" t="s">
        <v>86</v>
      </c>
      <c r="G3" s="45" t="s">
        <v>87</v>
      </c>
      <c r="H3" s="51" t="s">
        <v>90</v>
      </c>
      <c r="I3" s="54"/>
      <c r="J3" s="54"/>
      <c r="K3" s="54"/>
      <c r="L3" s="54"/>
      <c r="M3" s="54"/>
      <c r="N3" s="54"/>
      <c r="O3" s="54"/>
      <c r="P3" s="54"/>
      <c r="Q3" s="54"/>
      <c r="R3" s="54"/>
      <c r="S3" s="54"/>
      <c r="T3" s="54"/>
      <c r="U3" s="54"/>
      <c r="V3" s="54"/>
      <c r="W3" s="54"/>
      <c r="X3" s="54"/>
      <c r="Y3" s="54"/>
      <c r="Z3" s="54"/>
      <c r="AA3" s="54"/>
      <c r="AB3" s="54"/>
      <c r="AC3" s="54"/>
      <c r="AD3" s="54"/>
      <c r="AE3" s="54"/>
      <c r="AF3" s="54"/>
      <c r="AG3" s="54"/>
      <c r="AH3" s="62" t="s">
        <v>34</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41</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91</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92</v>
      </c>
      <c r="AI4" s="130"/>
      <c r="AJ4" s="130"/>
      <c r="AK4" s="130"/>
      <c r="AL4" s="130"/>
      <c r="AM4" s="130"/>
      <c r="AN4" s="130"/>
      <c r="AO4" s="130"/>
      <c r="AP4" s="130"/>
      <c r="AQ4" s="130"/>
      <c r="AR4" s="131"/>
      <c r="AS4" s="132" t="s">
        <v>93</v>
      </c>
      <c r="AT4" s="133"/>
      <c r="AU4" s="133"/>
      <c r="AV4" s="133"/>
      <c r="AW4" s="133"/>
      <c r="AX4" s="133"/>
      <c r="AY4" s="133"/>
      <c r="AZ4" s="133"/>
      <c r="BA4" s="133"/>
      <c r="BB4" s="133"/>
      <c r="BC4" s="133"/>
      <c r="BD4" s="132" t="s">
        <v>94</v>
      </c>
      <c r="BE4" s="133"/>
      <c r="BF4" s="133"/>
      <c r="BG4" s="133"/>
      <c r="BH4" s="133"/>
      <c r="BI4" s="133"/>
      <c r="BJ4" s="133"/>
      <c r="BK4" s="133"/>
      <c r="BL4" s="133"/>
      <c r="BM4" s="133"/>
      <c r="BN4" s="133"/>
      <c r="BO4" s="129" t="s">
        <v>95</v>
      </c>
      <c r="BP4" s="130"/>
      <c r="BQ4" s="130"/>
      <c r="BR4" s="130"/>
      <c r="BS4" s="130"/>
      <c r="BT4" s="130"/>
      <c r="BU4" s="130"/>
      <c r="BV4" s="130"/>
      <c r="BW4" s="130"/>
      <c r="BX4" s="130"/>
      <c r="BY4" s="131"/>
      <c r="BZ4" s="133" t="s">
        <v>28</v>
      </c>
      <c r="CA4" s="133"/>
      <c r="CB4" s="133"/>
      <c r="CC4" s="133"/>
      <c r="CD4" s="133"/>
      <c r="CE4" s="133"/>
      <c r="CF4" s="133"/>
      <c r="CG4" s="133"/>
      <c r="CH4" s="133"/>
      <c r="CI4" s="133"/>
      <c r="CJ4" s="133"/>
      <c r="CK4" s="132" t="s">
        <v>97</v>
      </c>
      <c r="CL4" s="133"/>
      <c r="CM4" s="133"/>
      <c r="CN4" s="133"/>
      <c r="CO4" s="133"/>
      <c r="CP4" s="133"/>
      <c r="CQ4" s="133"/>
      <c r="CR4" s="133"/>
      <c r="CS4" s="133"/>
      <c r="CT4" s="133"/>
      <c r="CU4" s="133"/>
      <c r="CV4" s="133" t="s">
        <v>3</v>
      </c>
      <c r="CW4" s="133"/>
      <c r="CX4" s="133"/>
      <c r="CY4" s="133"/>
      <c r="CZ4" s="133"/>
      <c r="DA4" s="133"/>
      <c r="DB4" s="133"/>
      <c r="DC4" s="133"/>
      <c r="DD4" s="133"/>
      <c r="DE4" s="133"/>
      <c r="DF4" s="133"/>
      <c r="DG4" s="133" t="s">
        <v>98</v>
      </c>
      <c r="DH4" s="133"/>
      <c r="DI4" s="133"/>
      <c r="DJ4" s="133"/>
      <c r="DK4" s="133"/>
      <c r="DL4" s="133"/>
      <c r="DM4" s="133"/>
      <c r="DN4" s="133"/>
      <c r="DO4" s="133"/>
      <c r="DP4" s="133"/>
      <c r="DQ4" s="133"/>
      <c r="DR4" s="129" t="s">
        <v>99</v>
      </c>
      <c r="DS4" s="130"/>
      <c r="DT4" s="130"/>
      <c r="DU4" s="130"/>
      <c r="DV4" s="130"/>
      <c r="DW4" s="130"/>
      <c r="DX4" s="130"/>
      <c r="DY4" s="130"/>
      <c r="DZ4" s="130"/>
      <c r="EA4" s="130"/>
      <c r="EB4" s="131"/>
      <c r="EC4" s="133" t="s">
        <v>100</v>
      </c>
      <c r="ED4" s="133"/>
      <c r="EE4" s="133"/>
      <c r="EF4" s="133"/>
      <c r="EG4" s="133"/>
      <c r="EH4" s="133"/>
      <c r="EI4" s="133"/>
      <c r="EJ4" s="133"/>
      <c r="EK4" s="133"/>
      <c r="EL4" s="133"/>
      <c r="EM4" s="133"/>
      <c r="EN4" s="133" t="s">
        <v>70</v>
      </c>
      <c r="EO4" s="133"/>
      <c r="EP4" s="133"/>
      <c r="EQ4" s="133"/>
      <c r="ER4" s="133"/>
      <c r="ES4" s="133"/>
      <c r="ET4" s="133"/>
      <c r="EU4" s="133"/>
      <c r="EV4" s="133"/>
      <c r="EW4" s="133"/>
      <c r="EX4" s="133"/>
    </row>
    <row r="5" spans="1:154">
      <c r="A5" s="43" t="s">
        <v>101</v>
      </c>
      <c r="B5" s="47"/>
      <c r="C5" s="47"/>
      <c r="D5" s="47"/>
      <c r="E5" s="47"/>
      <c r="F5" s="47"/>
      <c r="G5" s="47"/>
      <c r="H5" s="53" t="s">
        <v>102</v>
      </c>
      <c r="I5" s="53" t="s">
        <v>103</v>
      </c>
      <c r="J5" s="53" t="s">
        <v>104</v>
      </c>
      <c r="K5" s="53" t="s">
        <v>10</v>
      </c>
      <c r="L5" s="53" t="s">
        <v>13</v>
      </c>
      <c r="M5" s="53" t="s">
        <v>9</v>
      </c>
      <c r="N5" s="53" t="s">
        <v>105</v>
      </c>
      <c r="O5" s="53" t="s">
        <v>14</v>
      </c>
      <c r="P5" s="53" t="s">
        <v>32</v>
      </c>
      <c r="Q5" s="53" t="s">
        <v>106</v>
      </c>
      <c r="R5" s="53" t="s">
        <v>107</v>
      </c>
      <c r="S5" s="53" t="s">
        <v>108</v>
      </c>
      <c r="T5" s="53" t="s">
        <v>109</v>
      </c>
      <c r="U5" s="53" t="s">
        <v>110</v>
      </c>
      <c r="V5" s="53" t="s">
        <v>63</v>
      </c>
      <c r="W5" s="53" t="s">
        <v>111</v>
      </c>
      <c r="X5" s="53" t="s">
        <v>89</v>
      </c>
      <c r="Y5" s="53" t="s">
        <v>112</v>
      </c>
      <c r="Z5" s="53" t="s">
        <v>114</v>
      </c>
      <c r="AA5" s="53" t="s">
        <v>115</v>
      </c>
      <c r="AB5" s="53" t="s">
        <v>49</v>
      </c>
      <c r="AC5" s="53" t="s">
        <v>116</v>
      </c>
      <c r="AD5" s="53" t="s">
        <v>75</v>
      </c>
      <c r="AE5" s="53" t="s">
        <v>117</v>
      </c>
      <c r="AF5" s="53" t="s">
        <v>118</v>
      </c>
      <c r="AG5" s="53" t="s">
        <v>119</v>
      </c>
      <c r="AH5" s="53" t="s">
        <v>120</v>
      </c>
      <c r="AI5" s="53" t="s">
        <v>121</v>
      </c>
      <c r="AJ5" s="53" t="s">
        <v>122</v>
      </c>
      <c r="AK5" s="53" t="s">
        <v>42</v>
      </c>
      <c r="AL5" s="53" t="s">
        <v>8</v>
      </c>
      <c r="AM5" s="53" t="s">
        <v>123</v>
      </c>
      <c r="AN5" s="53" t="s">
        <v>96</v>
      </c>
      <c r="AO5" s="53" t="s">
        <v>124</v>
      </c>
      <c r="AP5" s="53" t="s">
        <v>125</v>
      </c>
      <c r="AQ5" s="53" t="s">
        <v>29</v>
      </c>
      <c r="AR5" s="53" t="s">
        <v>127</v>
      </c>
      <c r="AS5" s="53" t="s">
        <v>120</v>
      </c>
      <c r="AT5" s="53" t="s">
        <v>121</v>
      </c>
      <c r="AU5" s="53" t="s">
        <v>122</v>
      </c>
      <c r="AV5" s="53" t="s">
        <v>42</v>
      </c>
      <c r="AW5" s="53" t="s">
        <v>8</v>
      </c>
      <c r="AX5" s="53" t="s">
        <v>123</v>
      </c>
      <c r="AY5" s="53" t="s">
        <v>96</v>
      </c>
      <c r="AZ5" s="53" t="s">
        <v>124</v>
      </c>
      <c r="BA5" s="53" t="s">
        <v>125</v>
      </c>
      <c r="BB5" s="53" t="s">
        <v>29</v>
      </c>
      <c r="BC5" s="53" t="s">
        <v>127</v>
      </c>
      <c r="BD5" s="53" t="s">
        <v>120</v>
      </c>
      <c r="BE5" s="53" t="s">
        <v>121</v>
      </c>
      <c r="BF5" s="53" t="s">
        <v>122</v>
      </c>
      <c r="BG5" s="53" t="s">
        <v>42</v>
      </c>
      <c r="BH5" s="53" t="s">
        <v>8</v>
      </c>
      <c r="BI5" s="53" t="s">
        <v>123</v>
      </c>
      <c r="BJ5" s="53" t="s">
        <v>96</v>
      </c>
      <c r="BK5" s="53" t="s">
        <v>124</v>
      </c>
      <c r="BL5" s="53" t="s">
        <v>125</v>
      </c>
      <c r="BM5" s="53" t="s">
        <v>29</v>
      </c>
      <c r="BN5" s="53" t="s">
        <v>127</v>
      </c>
      <c r="BO5" s="53" t="s">
        <v>120</v>
      </c>
      <c r="BP5" s="53" t="s">
        <v>121</v>
      </c>
      <c r="BQ5" s="53" t="s">
        <v>122</v>
      </c>
      <c r="BR5" s="53" t="s">
        <v>42</v>
      </c>
      <c r="BS5" s="53" t="s">
        <v>8</v>
      </c>
      <c r="BT5" s="53" t="s">
        <v>123</v>
      </c>
      <c r="BU5" s="53" t="s">
        <v>96</v>
      </c>
      <c r="BV5" s="53" t="s">
        <v>124</v>
      </c>
      <c r="BW5" s="53" t="s">
        <v>125</v>
      </c>
      <c r="BX5" s="53" t="s">
        <v>29</v>
      </c>
      <c r="BY5" s="53" t="s">
        <v>127</v>
      </c>
      <c r="BZ5" s="53" t="s">
        <v>120</v>
      </c>
      <c r="CA5" s="53" t="s">
        <v>121</v>
      </c>
      <c r="CB5" s="53" t="s">
        <v>122</v>
      </c>
      <c r="CC5" s="53" t="s">
        <v>42</v>
      </c>
      <c r="CD5" s="53" t="s">
        <v>8</v>
      </c>
      <c r="CE5" s="53" t="s">
        <v>123</v>
      </c>
      <c r="CF5" s="53" t="s">
        <v>96</v>
      </c>
      <c r="CG5" s="53" t="s">
        <v>124</v>
      </c>
      <c r="CH5" s="53" t="s">
        <v>125</v>
      </c>
      <c r="CI5" s="53" t="s">
        <v>29</v>
      </c>
      <c r="CJ5" s="53" t="s">
        <v>127</v>
      </c>
      <c r="CK5" s="53" t="s">
        <v>120</v>
      </c>
      <c r="CL5" s="53" t="s">
        <v>121</v>
      </c>
      <c r="CM5" s="53" t="s">
        <v>122</v>
      </c>
      <c r="CN5" s="53" t="s">
        <v>42</v>
      </c>
      <c r="CO5" s="53" t="s">
        <v>8</v>
      </c>
      <c r="CP5" s="53" t="s">
        <v>123</v>
      </c>
      <c r="CQ5" s="53" t="s">
        <v>96</v>
      </c>
      <c r="CR5" s="53" t="s">
        <v>124</v>
      </c>
      <c r="CS5" s="53" t="s">
        <v>125</v>
      </c>
      <c r="CT5" s="53" t="s">
        <v>29</v>
      </c>
      <c r="CU5" s="53" t="s">
        <v>127</v>
      </c>
      <c r="CV5" s="53" t="s">
        <v>120</v>
      </c>
      <c r="CW5" s="53" t="s">
        <v>121</v>
      </c>
      <c r="CX5" s="53" t="s">
        <v>122</v>
      </c>
      <c r="CY5" s="53" t="s">
        <v>42</v>
      </c>
      <c r="CZ5" s="53" t="s">
        <v>8</v>
      </c>
      <c r="DA5" s="53" t="s">
        <v>123</v>
      </c>
      <c r="DB5" s="53" t="s">
        <v>96</v>
      </c>
      <c r="DC5" s="53" t="s">
        <v>124</v>
      </c>
      <c r="DD5" s="53" t="s">
        <v>125</v>
      </c>
      <c r="DE5" s="53" t="s">
        <v>29</v>
      </c>
      <c r="DF5" s="53" t="s">
        <v>127</v>
      </c>
      <c r="DG5" s="53" t="s">
        <v>120</v>
      </c>
      <c r="DH5" s="53" t="s">
        <v>121</v>
      </c>
      <c r="DI5" s="53" t="s">
        <v>122</v>
      </c>
      <c r="DJ5" s="53" t="s">
        <v>42</v>
      </c>
      <c r="DK5" s="53" t="s">
        <v>8</v>
      </c>
      <c r="DL5" s="53" t="s">
        <v>123</v>
      </c>
      <c r="DM5" s="53" t="s">
        <v>96</v>
      </c>
      <c r="DN5" s="53" t="s">
        <v>124</v>
      </c>
      <c r="DO5" s="53" t="s">
        <v>125</v>
      </c>
      <c r="DP5" s="53" t="s">
        <v>29</v>
      </c>
      <c r="DQ5" s="53" t="s">
        <v>127</v>
      </c>
      <c r="DR5" s="53" t="s">
        <v>120</v>
      </c>
      <c r="DS5" s="53" t="s">
        <v>121</v>
      </c>
      <c r="DT5" s="53" t="s">
        <v>122</v>
      </c>
      <c r="DU5" s="53" t="s">
        <v>42</v>
      </c>
      <c r="DV5" s="53" t="s">
        <v>8</v>
      </c>
      <c r="DW5" s="53" t="s">
        <v>123</v>
      </c>
      <c r="DX5" s="53" t="s">
        <v>96</v>
      </c>
      <c r="DY5" s="53" t="s">
        <v>124</v>
      </c>
      <c r="DZ5" s="53" t="s">
        <v>125</v>
      </c>
      <c r="EA5" s="53" t="s">
        <v>29</v>
      </c>
      <c r="EB5" s="53" t="s">
        <v>127</v>
      </c>
      <c r="EC5" s="53" t="s">
        <v>120</v>
      </c>
      <c r="ED5" s="53" t="s">
        <v>121</v>
      </c>
      <c r="EE5" s="53" t="s">
        <v>122</v>
      </c>
      <c r="EF5" s="53" t="s">
        <v>42</v>
      </c>
      <c r="EG5" s="53" t="s">
        <v>8</v>
      </c>
      <c r="EH5" s="53" t="s">
        <v>123</v>
      </c>
      <c r="EI5" s="53" t="s">
        <v>96</v>
      </c>
      <c r="EJ5" s="53" t="s">
        <v>124</v>
      </c>
      <c r="EK5" s="53" t="s">
        <v>125</v>
      </c>
      <c r="EL5" s="53" t="s">
        <v>29</v>
      </c>
      <c r="EM5" s="53" t="s">
        <v>128</v>
      </c>
      <c r="EN5" s="53" t="s">
        <v>120</v>
      </c>
      <c r="EO5" s="53" t="s">
        <v>121</v>
      </c>
      <c r="EP5" s="53" t="s">
        <v>122</v>
      </c>
      <c r="EQ5" s="53" t="s">
        <v>42</v>
      </c>
      <c r="ER5" s="53" t="s">
        <v>8</v>
      </c>
      <c r="ES5" s="53" t="s">
        <v>123</v>
      </c>
      <c r="ET5" s="53" t="s">
        <v>96</v>
      </c>
      <c r="EU5" s="53" t="s">
        <v>124</v>
      </c>
      <c r="EV5" s="53" t="s">
        <v>125</v>
      </c>
      <c r="EW5" s="53" t="s">
        <v>29</v>
      </c>
      <c r="EX5" s="53" t="s">
        <v>127</v>
      </c>
    </row>
    <row r="6" spans="1:154" s="42" customFormat="1">
      <c r="A6" s="43" t="s">
        <v>113</v>
      </c>
      <c r="B6" s="48">
        <f t="shared" ref="B6:G6" si="1">B8</f>
        <v>2017</v>
      </c>
      <c r="C6" s="48">
        <f t="shared" si="1"/>
        <v>112071</v>
      </c>
      <c r="D6" s="48">
        <f t="shared" si="1"/>
        <v>46</v>
      </c>
      <c r="E6" s="48">
        <f t="shared" si="1"/>
        <v>6</v>
      </c>
      <c r="F6" s="48">
        <f t="shared" si="1"/>
        <v>0</v>
      </c>
      <c r="G6" s="48">
        <f t="shared" si="1"/>
        <v>1</v>
      </c>
      <c r="H6" s="134" t="str">
        <f>IF(H8&lt;&gt;I8,H8,"")&amp;IF(I8&lt;&gt;J8,I8,"")&amp;"　"&amp;J8</f>
        <v>埼玉県秩父市　市立病院</v>
      </c>
      <c r="I6" s="135"/>
      <c r="J6" s="136"/>
      <c r="K6" s="48" t="str">
        <f t="shared" ref="K6:AG6" si="2">K8</f>
        <v>当然財務</v>
      </c>
      <c r="L6" s="48" t="str">
        <f t="shared" si="2"/>
        <v>病院事業</v>
      </c>
      <c r="M6" s="48" t="str">
        <f t="shared" si="2"/>
        <v>一般病院</v>
      </c>
      <c r="N6" s="48" t="str">
        <f t="shared" si="2"/>
        <v>100床以上～200床未満</v>
      </c>
      <c r="O6" s="48" t="str">
        <f t="shared" si="2"/>
        <v>非設置</v>
      </c>
      <c r="P6" s="48" t="str">
        <f t="shared" si="2"/>
        <v>直営</v>
      </c>
      <c r="Q6" s="58">
        <f t="shared" si="2"/>
        <v>9</v>
      </c>
      <c r="R6" s="48" t="str">
        <f t="shared" si="2"/>
        <v>対象</v>
      </c>
      <c r="S6" s="48" t="str">
        <f t="shared" si="2"/>
        <v>透 訓</v>
      </c>
      <c r="T6" s="48" t="str">
        <f t="shared" si="2"/>
        <v>救 臨 輪</v>
      </c>
      <c r="U6" s="58">
        <f t="shared" si="2"/>
        <v>63720</v>
      </c>
      <c r="V6" s="58">
        <f t="shared" si="2"/>
        <v>10567</v>
      </c>
      <c r="W6" s="48" t="str">
        <f t="shared" si="2"/>
        <v>非該当</v>
      </c>
      <c r="X6" s="48" t="str">
        <f t="shared" si="2"/>
        <v>７：１</v>
      </c>
      <c r="Y6" s="58">
        <f t="shared" si="2"/>
        <v>165</v>
      </c>
      <c r="Z6" s="58" t="str">
        <f t="shared" si="2"/>
        <v>-</v>
      </c>
      <c r="AA6" s="58" t="str">
        <f t="shared" si="2"/>
        <v>-</v>
      </c>
      <c r="AB6" s="58" t="str">
        <f t="shared" si="2"/>
        <v>-</v>
      </c>
      <c r="AC6" s="58" t="str">
        <f t="shared" si="2"/>
        <v>-</v>
      </c>
      <c r="AD6" s="58">
        <f t="shared" si="2"/>
        <v>165</v>
      </c>
      <c r="AE6" s="58">
        <f t="shared" si="2"/>
        <v>136</v>
      </c>
      <c r="AF6" s="58" t="str">
        <f t="shared" si="2"/>
        <v>-</v>
      </c>
      <c r="AG6" s="58">
        <f t="shared" si="2"/>
        <v>136</v>
      </c>
      <c r="AH6" s="63">
        <f t="shared" ref="AH6:AQ6" si="3">IF(AH8="-",NA(),AH8)</f>
        <v>102.3</v>
      </c>
      <c r="AI6" s="63">
        <f t="shared" si="3"/>
        <v>100.4</v>
      </c>
      <c r="AJ6" s="63">
        <f t="shared" si="3"/>
        <v>103.5</v>
      </c>
      <c r="AK6" s="63">
        <f t="shared" si="3"/>
        <v>98.8</v>
      </c>
      <c r="AL6" s="63">
        <f t="shared" si="3"/>
        <v>97.7</v>
      </c>
      <c r="AM6" s="63">
        <f t="shared" si="3"/>
        <v>96.3</v>
      </c>
      <c r="AN6" s="63">
        <f t="shared" si="3"/>
        <v>96.9</v>
      </c>
      <c r="AO6" s="63">
        <f t="shared" si="3"/>
        <v>98.3</v>
      </c>
      <c r="AP6" s="63">
        <f t="shared" si="3"/>
        <v>96.7</v>
      </c>
      <c r="AQ6" s="63">
        <f t="shared" si="3"/>
        <v>96.6</v>
      </c>
      <c r="AR6" s="63" t="str">
        <f>IF(AR8="-","【-】","【"&amp;SUBSTITUTE(TEXT(AR8,"#,##0.0"),"-","△")&amp;"】")</f>
        <v>【98.5】</v>
      </c>
      <c r="AS6" s="63">
        <f t="shared" ref="AS6:BB6" si="4">IF(AS8="-",NA(),AS8)</f>
        <v>98.9</v>
      </c>
      <c r="AT6" s="63">
        <f t="shared" si="4"/>
        <v>97.1</v>
      </c>
      <c r="AU6" s="63">
        <f t="shared" si="4"/>
        <v>100.1</v>
      </c>
      <c r="AV6" s="63">
        <f t="shared" si="4"/>
        <v>95.6</v>
      </c>
      <c r="AW6" s="63">
        <f t="shared" si="4"/>
        <v>95</v>
      </c>
      <c r="AX6" s="63">
        <f t="shared" si="4"/>
        <v>86.6</v>
      </c>
      <c r="AY6" s="63">
        <f t="shared" si="4"/>
        <v>85.4</v>
      </c>
      <c r="AZ6" s="63">
        <f t="shared" si="4"/>
        <v>85.3</v>
      </c>
      <c r="BA6" s="63">
        <f t="shared" si="4"/>
        <v>84.2</v>
      </c>
      <c r="BB6" s="63">
        <f t="shared" si="4"/>
        <v>83.9</v>
      </c>
      <c r="BC6" s="63" t="str">
        <f>IF(BC8="-","【-】","【"&amp;SUBSTITUTE(TEXT(BC8,"#,##0.0"),"-","△")&amp;"】")</f>
        <v>【89.7】</v>
      </c>
      <c r="BD6" s="63">
        <f t="shared" ref="BD6:BM6" si="5">IF(BD8="-",NA(),BD8)</f>
        <v>0</v>
      </c>
      <c r="BE6" s="63">
        <f t="shared" si="5"/>
        <v>0</v>
      </c>
      <c r="BF6" s="63">
        <f t="shared" si="5"/>
        <v>0</v>
      </c>
      <c r="BG6" s="63">
        <f t="shared" si="5"/>
        <v>0</v>
      </c>
      <c r="BH6" s="63">
        <f t="shared" si="5"/>
        <v>0</v>
      </c>
      <c r="BI6" s="63">
        <f t="shared" si="5"/>
        <v>121</v>
      </c>
      <c r="BJ6" s="63">
        <f t="shared" si="5"/>
        <v>112.9</v>
      </c>
      <c r="BK6" s="63">
        <f t="shared" si="5"/>
        <v>118.9</v>
      </c>
      <c r="BL6" s="63">
        <f t="shared" si="5"/>
        <v>119.5</v>
      </c>
      <c r="BM6" s="63">
        <f t="shared" si="5"/>
        <v>116.9</v>
      </c>
      <c r="BN6" s="63" t="str">
        <f>IF(BN8="-","【-】","【"&amp;SUBSTITUTE(TEXT(BN8,"#,##0.0"),"-","△")&amp;"】")</f>
        <v>【64.7】</v>
      </c>
      <c r="BO6" s="63">
        <f t="shared" ref="BO6:BX6" si="6">IF(BO8="-",NA(),BO8)</f>
        <v>55.7</v>
      </c>
      <c r="BP6" s="63">
        <f t="shared" si="6"/>
        <v>53.9</v>
      </c>
      <c r="BQ6" s="63">
        <f t="shared" si="6"/>
        <v>61.7</v>
      </c>
      <c r="BR6" s="63">
        <f t="shared" si="6"/>
        <v>58.7</v>
      </c>
      <c r="BS6" s="63">
        <f t="shared" si="6"/>
        <v>58.7</v>
      </c>
      <c r="BT6" s="63">
        <f t="shared" si="6"/>
        <v>68.5</v>
      </c>
      <c r="BU6" s="63">
        <f t="shared" si="6"/>
        <v>68.3</v>
      </c>
      <c r="BV6" s="63">
        <f t="shared" si="6"/>
        <v>67.900000000000006</v>
      </c>
      <c r="BW6" s="63">
        <f t="shared" si="6"/>
        <v>69.8</v>
      </c>
      <c r="BX6" s="63">
        <f t="shared" si="6"/>
        <v>69.7</v>
      </c>
      <c r="BY6" s="63" t="str">
        <f>IF(BY8="-","【-】","【"&amp;SUBSTITUTE(TEXT(BY8,"#,##0.0"),"-","△")&amp;"】")</f>
        <v>【74.8】</v>
      </c>
      <c r="BZ6" s="69">
        <f t="shared" ref="BZ6:CI6" si="7">IF(BZ8="-",NA(),BZ8)</f>
        <v>43618</v>
      </c>
      <c r="CA6" s="69">
        <f t="shared" si="7"/>
        <v>46135</v>
      </c>
      <c r="CB6" s="69">
        <f t="shared" si="7"/>
        <v>45310</v>
      </c>
      <c r="CC6" s="69">
        <f t="shared" si="7"/>
        <v>44435</v>
      </c>
      <c r="CD6" s="69">
        <f t="shared" si="7"/>
        <v>44140</v>
      </c>
      <c r="CE6" s="69">
        <f t="shared" si="7"/>
        <v>31585</v>
      </c>
      <c r="CF6" s="69">
        <f t="shared" si="7"/>
        <v>32431</v>
      </c>
      <c r="CG6" s="69">
        <f t="shared" si="7"/>
        <v>32532</v>
      </c>
      <c r="CH6" s="69">
        <f t="shared" si="7"/>
        <v>33492</v>
      </c>
      <c r="CI6" s="69">
        <f t="shared" si="7"/>
        <v>34136</v>
      </c>
      <c r="CJ6" s="63" t="str">
        <f>IF(CJ8="-","【-】","【"&amp;SUBSTITUTE(TEXT(CJ8,"#,##0"),"-","△")&amp;"】")</f>
        <v>【50,718】</v>
      </c>
      <c r="CK6" s="69">
        <f t="shared" ref="CK6:CT6" si="8">IF(CK8="-",NA(),CK8)</f>
        <v>13199</v>
      </c>
      <c r="CL6" s="69">
        <f t="shared" si="8"/>
        <v>12931</v>
      </c>
      <c r="CM6" s="69">
        <f t="shared" si="8"/>
        <v>12265</v>
      </c>
      <c r="CN6" s="69">
        <f t="shared" si="8"/>
        <v>12845</v>
      </c>
      <c r="CO6" s="69">
        <f t="shared" si="8"/>
        <v>11955</v>
      </c>
      <c r="CP6" s="69">
        <f t="shared" si="8"/>
        <v>9437</v>
      </c>
      <c r="CQ6" s="69">
        <f t="shared" si="8"/>
        <v>9726</v>
      </c>
      <c r="CR6" s="69">
        <f t="shared" si="8"/>
        <v>10037</v>
      </c>
      <c r="CS6" s="69">
        <f t="shared" si="8"/>
        <v>9976</v>
      </c>
      <c r="CT6" s="69">
        <f t="shared" si="8"/>
        <v>10130</v>
      </c>
      <c r="CU6" s="63" t="str">
        <f>IF(CU8="-","【-】","【"&amp;SUBSTITUTE(TEXT(CU8,"#,##0"),"-","△")&amp;"】")</f>
        <v>【14,202】</v>
      </c>
      <c r="CV6" s="63">
        <f t="shared" ref="CV6:DE6" si="9">IF(CV8="-",NA(),CV8)</f>
        <v>48.1</v>
      </c>
      <c r="CW6" s="63">
        <f t="shared" si="9"/>
        <v>50</v>
      </c>
      <c r="CX6" s="63">
        <f t="shared" si="9"/>
        <v>47.3</v>
      </c>
      <c r="CY6" s="63">
        <f t="shared" si="9"/>
        <v>50.5</v>
      </c>
      <c r="CZ6" s="63">
        <f t="shared" si="9"/>
        <v>51.2</v>
      </c>
      <c r="DA6" s="63">
        <f t="shared" si="9"/>
        <v>61.2</v>
      </c>
      <c r="DB6" s="63">
        <f t="shared" si="9"/>
        <v>62.1</v>
      </c>
      <c r="DC6" s="63">
        <f t="shared" si="9"/>
        <v>62.5</v>
      </c>
      <c r="DD6" s="63">
        <f t="shared" si="9"/>
        <v>63.4</v>
      </c>
      <c r="DE6" s="63">
        <f t="shared" si="9"/>
        <v>63.4</v>
      </c>
      <c r="DF6" s="63" t="str">
        <f>IF(DF8="-","【-】","【"&amp;SUBSTITUTE(TEXT(DF8,"#,##0.0"),"-","△")&amp;"】")</f>
        <v>【55.0】</v>
      </c>
      <c r="DG6" s="63">
        <f t="shared" ref="DG6:DP6" si="10">IF(DG8="-",NA(),DG8)</f>
        <v>22.1</v>
      </c>
      <c r="DH6" s="63">
        <f t="shared" si="10"/>
        <v>20.7</v>
      </c>
      <c r="DI6" s="63">
        <f t="shared" si="10"/>
        <v>20.399999999999999</v>
      </c>
      <c r="DJ6" s="63">
        <f t="shared" si="10"/>
        <v>19.7</v>
      </c>
      <c r="DK6" s="63">
        <f t="shared" si="10"/>
        <v>20.3</v>
      </c>
      <c r="DL6" s="63">
        <f t="shared" si="10"/>
        <v>19.3</v>
      </c>
      <c r="DM6" s="63">
        <f t="shared" si="10"/>
        <v>18.899999999999999</v>
      </c>
      <c r="DN6" s="63">
        <f t="shared" si="10"/>
        <v>19</v>
      </c>
      <c r="DO6" s="63">
        <f t="shared" si="10"/>
        <v>18.7</v>
      </c>
      <c r="DP6" s="63">
        <f t="shared" si="10"/>
        <v>18.3</v>
      </c>
      <c r="DQ6" s="63" t="str">
        <f>IF(DQ8="-","【-】","【"&amp;SUBSTITUTE(TEXT(DQ8,"#,##0.0"),"-","△")&amp;"】")</f>
        <v>【24.3】</v>
      </c>
      <c r="DR6" s="63">
        <f t="shared" ref="DR6:EA6" si="11">IF(DR8="-",NA(),DR8)</f>
        <v>36.299999999999997</v>
      </c>
      <c r="DS6" s="63">
        <f t="shared" si="11"/>
        <v>55.8</v>
      </c>
      <c r="DT6" s="63">
        <f t="shared" si="11"/>
        <v>56.1</v>
      </c>
      <c r="DU6" s="63">
        <f t="shared" si="11"/>
        <v>55.9</v>
      </c>
      <c r="DV6" s="63">
        <f t="shared" si="11"/>
        <v>58.3</v>
      </c>
      <c r="DW6" s="63">
        <f t="shared" si="11"/>
        <v>48</v>
      </c>
      <c r="DX6" s="63">
        <f t="shared" si="11"/>
        <v>52.2</v>
      </c>
      <c r="DY6" s="63">
        <f t="shared" si="11"/>
        <v>52.4</v>
      </c>
      <c r="DZ6" s="63">
        <f t="shared" si="11"/>
        <v>52.5</v>
      </c>
      <c r="EA6" s="63">
        <f t="shared" si="11"/>
        <v>53.5</v>
      </c>
      <c r="EB6" s="63" t="str">
        <f>IF(EB8="-","【-】","【"&amp;SUBSTITUTE(TEXT(EB8,"#,##0.0"),"-","△")&amp;"】")</f>
        <v>【51.6】</v>
      </c>
      <c r="EC6" s="63">
        <f t="shared" ref="EC6:EL6" si="12">IF(EC8="-",NA(),EC8)</f>
        <v>48.2</v>
      </c>
      <c r="ED6" s="63">
        <f t="shared" si="12"/>
        <v>75.3</v>
      </c>
      <c r="EE6" s="63">
        <f t="shared" si="12"/>
        <v>69</v>
      </c>
      <c r="EF6" s="63">
        <f t="shared" si="12"/>
        <v>64.400000000000006</v>
      </c>
      <c r="EG6" s="63">
        <f t="shared" si="12"/>
        <v>67.900000000000006</v>
      </c>
      <c r="EH6" s="63">
        <f t="shared" si="12"/>
        <v>63.3</v>
      </c>
      <c r="EI6" s="63">
        <f t="shared" si="12"/>
        <v>69.599999999999994</v>
      </c>
      <c r="EJ6" s="63">
        <f t="shared" si="12"/>
        <v>69.2</v>
      </c>
      <c r="EK6" s="63">
        <f t="shared" si="12"/>
        <v>69.7</v>
      </c>
      <c r="EL6" s="63">
        <f t="shared" si="12"/>
        <v>71.3</v>
      </c>
      <c r="EM6" s="63" t="str">
        <f>IF(EM8="-","【-】","【"&amp;SUBSTITUTE(TEXT(EM8,"#,##0.0"),"-","△")&amp;"】")</f>
        <v>【67.6】</v>
      </c>
      <c r="EN6" s="69">
        <f t="shared" ref="EN6:EW6" si="13">IF(EN8="-",NA(),EN8)</f>
        <v>29116685</v>
      </c>
      <c r="EO6" s="69">
        <f t="shared" si="13"/>
        <v>30922679</v>
      </c>
      <c r="EP6" s="69">
        <f t="shared" si="13"/>
        <v>31568885</v>
      </c>
      <c r="EQ6" s="69">
        <f t="shared" si="13"/>
        <v>31610485</v>
      </c>
      <c r="ER6" s="69">
        <f t="shared" si="13"/>
        <v>31740794</v>
      </c>
      <c r="ES6" s="69">
        <f t="shared" si="13"/>
        <v>34139294</v>
      </c>
      <c r="ET6" s="69">
        <f t="shared" si="13"/>
        <v>35115689</v>
      </c>
      <c r="EU6" s="69">
        <f t="shared" si="13"/>
        <v>35730958</v>
      </c>
      <c r="EV6" s="69">
        <f t="shared" si="13"/>
        <v>37752628</v>
      </c>
      <c r="EW6" s="69">
        <f t="shared" si="13"/>
        <v>39094598</v>
      </c>
      <c r="EX6" s="69" t="str">
        <f>IF(EX8="-","【-】","【"&amp;SUBSTITUTE(TEXT(EX8,"#,##0"),"-","△")&amp;"】")</f>
        <v>【45,442,498】</v>
      </c>
    </row>
    <row r="7" spans="1:154" s="42" customFormat="1">
      <c r="A7" s="43" t="s">
        <v>129</v>
      </c>
      <c r="B7" s="48">
        <f t="shared" ref="B7:G7" si="14">B8</f>
        <v>2017</v>
      </c>
      <c r="C7" s="48">
        <f t="shared" si="14"/>
        <v>112071</v>
      </c>
      <c r="D7" s="48">
        <f t="shared" si="14"/>
        <v>46</v>
      </c>
      <c r="E7" s="48">
        <f t="shared" si="14"/>
        <v>6</v>
      </c>
      <c r="F7" s="48">
        <f t="shared" si="14"/>
        <v>0</v>
      </c>
      <c r="G7" s="48">
        <f t="shared" si="14"/>
        <v>1</v>
      </c>
      <c r="H7" s="48"/>
      <c r="I7" s="48"/>
      <c r="J7" s="48"/>
      <c r="K7" s="48" t="str">
        <f t="shared" ref="K7:AQ7" si="15">K8</f>
        <v>当然財務</v>
      </c>
      <c r="L7" s="48" t="str">
        <f t="shared" si="15"/>
        <v>病院事業</v>
      </c>
      <c r="M7" s="48" t="str">
        <f t="shared" si="15"/>
        <v>一般病院</v>
      </c>
      <c r="N7" s="48" t="str">
        <f t="shared" si="15"/>
        <v>100床以上～200床未満</v>
      </c>
      <c r="O7" s="48" t="str">
        <f t="shared" si="15"/>
        <v>非設置</v>
      </c>
      <c r="P7" s="48" t="str">
        <f t="shared" si="15"/>
        <v>直営</v>
      </c>
      <c r="Q7" s="58">
        <f t="shared" si="15"/>
        <v>9</v>
      </c>
      <c r="R7" s="48" t="str">
        <f t="shared" si="15"/>
        <v>対象</v>
      </c>
      <c r="S7" s="48" t="str">
        <f t="shared" si="15"/>
        <v>透 訓</v>
      </c>
      <c r="T7" s="48" t="str">
        <f t="shared" si="15"/>
        <v>救 臨 輪</v>
      </c>
      <c r="U7" s="58">
        <f t="shared" si="15"/>
        <v>63720</v>
      </c>
      <c r="V7" s="58">
        <f t="shared" si="15"/>
        <v>10567</v>
      </c>
      <c r="W7" s="48" t="str">
        <f t="shared" si="15"/>
        <v>非該当</v>
      </c>
      <c r="X7" s="48" t="str">
        <f t="shared" si="15"/>
        <v>７：１</v>
      </c>
      <c r="Y7" s="58">
        <f t="shared" si="15"/>
        <v>165</v>
      </c>
      <c r="Z7" s="58" t="str">
        <f t="shared" si="15"/>
        <v>-</v>
      </c>
      <c r="AA7" s="58" t="str">
        <f t="shared" si="15"/>
        <v>-</v>
      </c>
      <c r="AB7" s="58" t="str">
        <f t="shared" si="15"/>
        <v>-</v>
      </c>
      <c r="AC7" s="58" t="str">
        <f t="shared" si="15"/>
        <v>-</v>
      </c>
      <c r="AD7" s="58">
        <f t="shared" si="15"/>
        <v>165</v>
      </c>
      <c r="AE7" s="58">
        <f t="shared" si="15"/>
        <v>136</v>
      </c>
      <c r="AF7" s="58" t="str">
        <f t="shared" si="15"/>
        <v>-</v>
      </c>
      <c r="AG7" s="58">
        <f t="shared" si="15"/>
        <v>136</v>
      </c>
      <c r="AH7" s="63">
        <f t="shared" si="15"/>
        <v>102.3</v>
      </c>
      <c r="AI7" s="63">
        <f t="shared" si="15"/>
        <v>100.4</v>
      </c>
      <c r="AJ7" s="63">
        <f t="shared" si="15"/>
        <v>103.5</v>
      </c>
      <c r="AK7" s="63">
        <f t="shared" si="15"/>
        <v>98.8</v>
      </c>
      <c r="AL7" s="63">
        <f t="shared" si="15"/>
        <v>97.7</v>
      </c>
      <c r="AM7" s="63">
        <f t="shared" si="15"/>
        <v>96.3</v>
      </c>
      <c r="AN7" s="63">
        <f t="shared" si="15"/>
        <v>96.9</v>
      </c>
      <c r="AO7" s="63">
        <f t="shared" si="15"/>
        <v>98.3</v>
      </c>
      <c r="AP7" s="63">
        <f t="shared" si="15"/>
        <v>96.7</v>
      </c>
      <c r="AQ7" s="63">
        <f t="shared" si="15"/>
        <v>96.6</v>
      </c>
      <c r="AR7" s="63"/>
      <c r="AS7" s="63">
        <f t="shared" ref="AS7:BB7" si="16">AS8</f>
        <v>98.9</v>
      </c>
      <c r="AT7" s="63">
        <f t="shared" si="16"/>
        <v>97.1</v>
      </c>
      <c r="AU7" s="63">
        <f t="shared" si="16"/>
        <v>100.1</v>
      </c>
      <c r="AV7" s="63">
        <f t="shared" si="16"/>
        <v>95.6</v>
      </c>
      <c r="AW7" s="63">
        <f t="shared" si="16"/>
        <v>95</v>
      </c>
      <c r="AX7" s="63">
        <f t="shared" si="16"/>
        <v>86.6</v>
      </c>
      <c r="AY7" s="63">
        <f t="shared" si="16"/>
        <v>85.4</v>
      </c>
      <c r="AZ7" s="63">
        <f t="shared" si="16"/>
        <v>85.3</v>
      </c>
      <c r="BA7" s="63">
        <f t="shared" si="16"/>
        <v>84.2</v>
      </c>
      <c r="BB7" s="63">
        <f t="shared" si="16"/>
        <v>83.9</v>
      </c>
      <c r="BC7" s="63"/>
      <c r="BD7" s="63">
        <f t="shared" ref="BD7:BM7" si="17">BD8</f>
        <v>0</v>
      </c>
      <c r="BE7" s="63">
        <f t="shared" si="17"/>
        <v>0</v>
      </c>
      <c r="BF7" s="63">
        <f t="shared" si="17"/>
        <v>0</v>
      </c>
      <c r="BG7" s="63">
        <f t="shared" si="17"/>
        <v>0</v>
      </c>
      <c r="BH7" s="63">
        <f t="shared" si="17"/>
        <v>0</v>
      </c>
      <c r="BI7" s="63">
        <f t="shared" si="17"/>
        <v>121</v>
      </c>
      <c r="BJ7" s="63">
        <f t="shared" si="17"/>
        <v>112.9</v>
      </c>
      <c r="BK7" s="63">
        <f t="shared" si="17"/>
        <v>118.9</v>
      </c>
      <c r="BL7" s="63">
        <f t="shared" si="17"/>
        <v>119.5</v>
      </c>
      <c r="BM7" s="63">
        <f t="shared" si="17"/>
        <v>116.9</v>
      </c>
      <c r="BN7" s="63"/>
      <c r="BO7" s="63">
        <f t="shared" ref="BO7:BX7" si="18">BO8</f>
        <v>55.7</v>
      </c>
      <c r="BP7" s="63">
        <f t="shared" si="18"/>
        <v>53.9</v>
      </c>
      <c r="BQ7" s="63">
        <f t="shared" si="18"/>
        <v>61.7</v>
      </c>
      <c r="BR7" s="63">
        <f t="shared" si="18"/>
        <v>58.7</v>
      </c>
      <c r="BS7" s="63">
        <f t="shared" si="18"/>
        <v>58.7</v>
      </c>
      <c r="BT7" s="63">
        <f t="shared" si="18"/>
        <v>68.5</v>
      </c>
      <c r="BU7" s="63">
        <f t="shared" si="18"/>
        <v>68.3</v>
      </c>
      <c r="BV7" s="63">
        <f t="shared" si="18"/>
        <v>67.900000000000006</v>
      </c>
      <c r="BW7" s="63">
        <f t="shared" si="18"/>
        <v>69.8</v>
      </c>
      <c r="BX7" s="63">
        <f t="shared" si="18"/>
        <v>69.7</v>
      </c>
      <c r="BY7" s="63"/>
      <c r="BZ7" s="69">
        <f t="shared" ref="BZ7:CI7" si="19">BZ8</f>
        <v>43618</v>
      </c>
      <c r="CA7" s="69">
        <f t="shared" si="19"/>
        <v>46135</v>
      </c>
      <c r="CB7" s="69">
        <f t="shared" si="19"/>
        <v>45310</v>
      </c>
      <c r="CC7" s="69">
        <f t="shared" si="19"/>
        <v>44435</v>
      </c>
      <c r="CD7" s="69">
        <f t="shared" si="19"/>
        <v>44140</v>
      </c>
      <c r="CE7" s="69">
        <f t="shared" si="19"/>
        <v>31585</v>
      </c>
      <c r="CF7" s="69">
        <f t="shared" si="19"/>
        <v>32431</v>
      </c>
      <c r="CG7" s="69">
        <f t="shared" si="19"/>
        <v>32532</v>
      </c>
      <c r="CH7" s="69">
        <f t="shared" si="19"/>
        <v>33492</v>
      </c>
      <c r="CI7" s="69">
        <f t="shared" si="19"/>
        <v>34136</v>
      </c>
      <c r="CJ7" s="63"/>
      <c r="CK7" s="69">
        <f t="shared" ref="CK7:CT7" si="20">CK8</f>
        <v>13199</v>
      </c>
      <c r="CL7" s="69">
        <f t="shared" si="20"/>
        <v>12931</v>
      </c>
      <c r="CM7" s="69">
        <f t="shared" si="20"/>
        <v>12265</v>
      </c>
      <c r="CN7" s="69">
        <f t="shared" si="20"/>
        <v>12845</v>
      </c>
      <c r="CO7" s="69">
        <f t="shared" si="20"/>
        <v>11955</v>
      </c>
      <c r="CP7" s="69">
        <f t="shared" si="20"/>
        <v>9437</v>
      </c>
      <c r="CQ7" s="69">
        <f t="shared" si="20"/>
        <v>9726</v>
      </c>
      <c r="CR7" s="69">
        <f t="shared" si="20"/>
        <v>10037</v>
      </c>
      <c r="CS7" s="69">
        <f t="shared" si="20"/>
        <v>9976</v>
      </c>
      <c r="CT7" s="69">
        <f t="shared" si="20"/>
        <v>10130</v>
      </c>
      <c r="CU7" s="63"/>
      <c r="CV7" s="63">
        <f t="shared" ref="CV7:DE7" si="21">CV8</f>
        <v>48.1</v>
      </c>
      <c r="CW7" s="63">
        <f t="shared" si="21"/>
        <v>50</v>
      </c>
      <c r="CX7" s="63">
        <f t="shared" si="21"/>
        <v>47.3</v>
      </c>
      <c r="CY7" s="63">
        <f t="shared" si="21"/>
        <v>50.5</v>
      </c>
      <c r="CZ7" s="63">
        <f t="shared" si="21"/>
        <v>51.2</v>
      </c>
      <c r="DA7" s="63">
        <f t="shared" si="21"/>
        <v>61.2</v>
      </c>
      <c r="DB7" s="63">
        <f t="shared" si="21"/>
        <v>62.1</v>
      </c>
      <c r="DC7" s="63">
        <f t="shared" si="21"/>
        <v>62.5</v>
      </c>
      <c r="DD7" s="63">
        <f t="shared" si="21"/>
        <v>63.4</v>
      </c>
      <c r="DE7" s="63">
        <f t="shared" si="21"/>
        <v>63.4</v>
      </c>
      <c r="DF7" s="63"/>
      <c r="DG7" s="63">
        <f t="shared" ref="DG7:DP7" si="22">DG8</f>
        <v>22.1</v>
      </c>
      <c r="DH7" s="63">
        <f t="shared" si="22"/>
        <v>20.7</v>
      </c>
      <c r="DI7" s="63">
        <f t="shared" si="22"/>
        <v>20.399999999999999</v>
      </c>
      <c r="DJ7" s="63">
        <f t="shared" si="22"/>
        <v>19.7</v>
      </c>
      <c r="DK7" s="63">
        <f t="shared" si="22"/>
        <v>20.3</v>
      </c>
      <c r="DL7" s="63">
        <f t="shared" si="22"/>
        <v>19.3</v>
      </c>
      <c r="DM7" s="63">
        <f t="shared" si="22"/>
        <v>18.899999999999999</v>
      </c>
      <c r="DN7" s="63">
        <f t="shared" si="22"/>
        <v>19</v>
      </c>
      <c r="DO7" s="63">
        <f t="shared" si="22"/>
        <v>18.7</v>
      </c>
      <c r="DP7" s="63">
        <f t="shared" si="22"/>
        <v>18.3</v>
      </c>
      <c r="DQ7" s="63"/>
      <c r="DR7" s="63">
        <f t="shared" ref="DR7:EA7" si="23">DR8</f>
        <v>36.299999999999997</v>
      </c>
      <c r="DS7" s="63">
        <f t="shared" si="23"/>
        <v>55.8</v>
      </c>
      <c r="DT7" s="63">
        <f t="shared" si="23"/>
        <v>56.1</v>
      </c>
      <c r="DU7" s="63">
        <f t="shared" si="23"/>
        <v>55.9</v>
      </c>
      <c r="DV7" s="63">
        <f t="shared" si="23"/>
        <v>58.3</v>
      </c>
      <c r="DW7" s="63">
        <f t="shared" si="23"/>
        <v>48</v>
      </c>
      <c r="DX7" s="63">
        <f t="shared" si="23"/>
        <v>52.2</v>
      </c>
      <c r="DY7" s="63">
        <f t="shared" si="23"/>
        <v>52.4</v>
      </c>
      <c r="DZ7" s="63">
        <f t="shared" si="23"/>
        <v>52.5</v>
      </c>
      <c r="EA7" s="63">
        <f t="shared" si="23"/>
        <v>53.5</v>
      </c>
      <c r="EB7" s="63"/>
      <c r="EC7" s="63">
        <f t="shared" ref="EC7:EL7" si="24">EC8</f>
        <v>48.2</v>
      </c>
      <c r="ED7" s="63">
        <f t="shared" si="24"/>
        <v>75.3</v>
      </c>
      <c r="EE7" s="63">
        <f t="shared" si="24"/>
        <v>69</v>
      </c>
      <c r="EF7" s="63">
        <f t="shared" si="24"/>
        <v>64.400000000000006</v>
      </c>
      <c r="EG7" s="63">
        <f t="shared" si="24"/>
        <v>67.900000000000006</v>
      </c>
      <c r="EH7" s="63">
        <f t="shared" si="24"/>
        <v>63.3</v>
      </c>
      <c r="EI7" s="63">
        <f t="shared" si="24"/>
        <v>69.599999999999994</v>
      </c>
      <c r="EJ7" s="63">
        <f t="shared" si="24"/>
        <v>69.2</v>
      </c>
      <c r="EK7" s="63">
        <f t="shared" si="24"/>
        <v>69.7</v>
      </c>
      <c r="EL7" s="63">
        <f t="shared" si="24"/>
        <v>71.3</v>
      </c>
      <c r="EM7" s="63"/>
      <c r="EN7" s="69">
        <f t="shared" ref="EN7:EW7" si="25">EN8</f>
        <v>29116685</v>
      </c>
      <c r="EO7" s="69">
        <f t="shared" si="25"/>
        <v>30922679</v>
      </c>
      <c r="EP7" s="69">
        <f t="shared" si="25"/>
        <v>31568885</v>
      </c>
      <c r="EQ7" s="69">
        <f t="shared" si="25"/>
        <v>31610485</v>
      </c>
      <c r="ER7" s="69">
        <f t="shared" si="25"/>
        <v>31740794</v>
      </c>
      <c r="ES7" s="69">
        <f t="shared" si="25"/>
        <v>34139294</v>
      </c>
      <c r="ET7" s="69">
        <f t="shared" si="25"/>
        <v>35115689</v>
      </c>
      <c r="EU7" s="69">
        <f t="shared" si="25"/>
        <v>35730958</v>
      </c>
      <c r="EV7" s="69">
        <f t="shared" si="25"/>
        <v>37752628</v>
      </c>
      <c r="EW7" s="69">
        <f t="shared" si="25"/>
        <v>39094598</v>
      </c>
      <c r="EX7" s="69"/>
    </row>
    <row r="8" spans="1:154" s="42" customFormat="1">
      <c r="A8" s="43"/>
      <c r="B8" s="49">
        <v>2017</v>
      </c>
      <c r="C8" s="49">
        <v>112071</v>
      </c>
      <c r="D8" s="49">
        <v>46</v>
      </c>
      <c r="E8" s="49">
        <v>6</v>
      </c>
      <c r="F8" s="49">
        <v>0</v>
      </c>
      <c r="G8" s="49">
        <v>1</v>
      </c>
      <c r="H8" s="49" t="s">
        <v>130</v>
      </c>
      <c r="I8" s="49" t="s">
        <v>131</v>
      </c>
      <c r="J8" s="49" t="s">
        <v>132</v>
      </c>
      <c r="K8" s="49" t="s">
        <v>37</v>
      </c>
      <c r="L8" s="49" t="s">
        <v>133</v>
      </c>
      <c r="M8" s="49" t="s">
        <v>55</v>
      </c>
      <c r="N8" s="49" t="s">
        <v>134</v>
      </c>
      <c r="O8" s="49" t="s">
        <v>135</v>
      </c>
      <c r="P8" s="49" t="s">
        <v>136</v>
      </c>
      <c r="Q8" s="59">
        <v>9</v>
      </c>
      <c r="R8" s="49" t="s">
        <v>66</v>
      </c>
      <c r="S8" s="49" t="s">
        <v>88</v>
      </c>
      <c r="T8" s="49" t="s">
        <v>62</v>
      </c>
      <c r="U8" s="59">
        <v>63720</v>
      </c>
      <c r="V8" s="59">
        <v>10567</v>
      </c>
      <c r="W8" s="49" t="s">
        <v>74</v>
      </c>
      <c r="X8" s="60" t="s">
        <v>137</v>
      </c>
      <c r="Y8" s="59">
        <v>165</v>
      </c>
      <c r="Z8" s="59" t="s">
        <v>138</v>
      </c>
      <c r="AA8" s="59" t="s">
        <v>138</v>
      </c>
      <c r="AB8" s="59" t="s">
        <v>138</v>
      </c>
      <c r="AC8" s="59" t="s">
        <v>138</v>
      </c>
      <c r="AD8" s="59">
        <v>165</v>
      </c>
      <c r="AE8" s="59">
        <v>136</v>
      </c>
      <c r="AF8" s="59" t="s">
        <v>138</v>
      </c>
      <c r="AG8" s="59">
        <v>136</v>
      </c>
      <c r="AH8" s="64">
        <v>102.3</v>
      </c>
      <c r="AI8" s="64">
        <v>100.4</v>
      </c>
      <c r="AJ8" s="64">
        <v>103.5</v>
      </c>
      <c r="AK8" s="64">
        <v>98.8</v>
      </c>
      <c r="AL8" s="64">
        <v>97.7</v>
      </c>
      <c r="AM8" s="64">
        <v>96.3</v>
      </c>
      <c r="AN8" s="64">
        <v>96.9</v>
      </c>
      <c r="AO8" s="64">
        <v>98.3</v>
      </c>
      <c r="AP8" s="64">
        <v>96.7</v>
      </c>
      <c r="AQ8" s="64">
        <v>96.6</v>
      </c>
      <c r="AR8" s="64">
        <v>98.5</v>
      </c>
      <c r="AS8" s="64">
        <v>98.9</v>
      </c>
      <c r="AT8" s="64">
        <v>97.1</v>
      </c>
      <c r="AU8" s="64">
        <v>100.1</v>
      </c>
      <c r="AV8" s="64">
        <v>95.6</v>
      </c>
      <c r="AW8" s="64">
        <v>95</v>
      </c>
      <c r="AX8" s="64">
        <v>86.6</v>
      </c>
      <c r="AY8" s="64">
        <v>85.4</v>
      </c>
      <c r="AZ8" s="64">
        <v>85.3</v>
      </c>
      <c r="BA8" s="64">
        <v>84.2</v>
      </c>
      <c r="BB8" s="64">
        <v>83.9</v>
      </c>
      <c r="BC8" s="64">
        <v>89.7</v>
      </c>
      <c r="BD8" s="67">
        <v>0</v>
      </c>
      <c r="BE8" s="67">
        <v>0</v>
      </c>
      <c r="BF8" s="67">
        <v>0</v>
      </c>
      <c r="BG8" s="67">
        <v>0</v>
      </c>
      <c r="BH8" s="67">
        <v>0</v>
      </c>
      <c r="BI8" s="67">
        <v>121</v>
      </c>
      <c r="BJ8" s="67">
        <v>112.9</v>
      </c>
      <c r="BK8" s="67">
        <v>118.9</v>
      </c>
      <c r="BL8" s="67">
        <v>119.5</v>
      </c>
      <c r="BM8" s="67">
        <v>116.9</v>
      </c>
      <c r="BN8" s="67">
        <v>64.7</v>
      </c>
      <c r="BO8" s="64">
        <v>55.7</v>
      </c>
      <c r="BP8" s="64">
        <v>53.9</v>
      </c>
      <c r="BQ8" s="64">
        <v>61.7</v>
      </c>
      <c r="BR8" s="64">
        <v>58.7</v>
      </c>
      <c r="BS8" s="64">
        <v>58.7</v>
      </c>
      <c r="BT8" s="64">
        <v>68.5</v>
      </c>
      <c r="BU8" s="64">
        <v>68.3</v>
      </c>
      <c r="BV8" s="64">
        <v>67.900000000000006</v>
      </c>
      <c r="BW8" s="64">
        <v>69.8</v>
      </c>
      <c r="BX8" s="64">
        <v>69.7</v>
      </c>
      <c r="BY8" s="64">
        <v>74.8</v>
      </c>
      <c r="BZ8" s="67">
        <v>43618</v>
      </c>
      <c r="CA8" s="67">
        <v>46135</v>
      </c>
      <c r="CB8" s="67">
        <v>45310</v>
      </c>
      <c r="CC8" s="67">
        <v>44435</v>
      </c>
      <c r="CD8" s="67">
        <v>44140</v>
      </c>
      <c r="CE8" s="67">
        <v>31585</v>
      </c>
      <c r="CF8" s="67">
        <v>32431</v>
      </c>
      <c r="CG8" s="67">
        <v>32532</v>
      </c>
      <c r="CH8" s="67">
        <v>33492</v>
      </c>
      <c r="CI8" s="67">
        <v>34136</v>
      </c>
      <c r="CJ8" s="64">
        <v>50718</v>
      </c>
      <c r="CK8" s="67">
        <v>13199</v>
      </c>
      <c r="CL8" s="67">
        <v>12931</v>
      </c>
      <c r="CM8" s="67">
        <v>12265</v>
      </c>
      <c r="CN8" s="67">
        <v>12845</v>
      </c>
      <c r="CO8" s="67">
        <v>11955</v>
      </c>
      <c r="CP8" s="67">
        <v>9437</v>
      </c>
      <c r="CQ8" s="67">
        <v>9726</v>
      </c>
      <c r="CR8" s="67">
        <v>10037</v>
      </c>
      <c r="CS8" s="67">
        <v>9976</v>
      </c>
      <c r="CT8" s="67">
        <v>10130</v>
      </c>
      <c r="CU8" s="64">
        <v>14202</v>
      </c>
      <c r="CV8" s="67">
        <v>48.1</v>
      </c>
      <c r="CW8" s="67">
        <v>50</v>
      </c>
      <c r="CX8" s="67">
        <v>47.3</v>
      </c>
      <c r="CY8" s="67">
        <v>50.5</v>
      </c>
      <c r="CZ8" s="67">
        <v>51.2</v>
      </c>
      <c r="DA8" s="67">
        <v>61.2</v>
      </c>
      <c r="DB8" s="67">
        <v>62.1</v>
      </c>
      <c r="DC8" s="67">
        <v>62.5</v>
      </c>
      <c r="DD8" s="67">
        <v>63.4</v>
      </c>
      <c r="DE8" s="67">
        <v>63.4</v>
      </c>
      <c r="DF8" s="67">
        <v>55</v>
      </c>
      <c r="DG8" s="67">
        <v>22.1</v>
      </c>
      <c r="DH8" s="67">
        <v>20.7</v>
      </c>
      <c r="DI8" s="67">
        <v>20.399999999999999</v>
      </c>
      <c r="DJ8" s="67">
        <v>19.7</v>
      </c>
      <c r="DK8" s="67">
        <v>20.3</v>
      </c>
      <c r="DL8" s="67">
        <v>19.3</v>
      </c>
      <c r="DM8" s="67">
        <v>18.899999999999999</v>
      </c>
      <c r="DN8" s="67">
        <v>19</v>
      </c>
      <c r="DO8" s="67">
        <v>18.7</v>
      </c>
      <c r="DP8" s="67">
        <v>18.3</v>
      </c>
      <c r="DQ8" s="67">
        <v>24.3</v>
      </c>
      <c r="DR8" s="64">
        <v>36.299999999999997</v>
      </c>
      <c r="DS8" s="64">
        <v>55.8</v>
      </c>
      <c r="DT8" s="64">
        <v>56.1</v>
      </c>
      <c r="DU8" s="64">
        <v>55.9</v>
      </c>
      <c r="DV8" s="64">
        <v>58.3</v>
      </c>
      <c r="DW8" s="64">
        <v>48</v>
      </c>
      <c r="DX8" s="64">
        <v>52.2</v>
      </c>
      <c r="DY8" s="64">
        <v>52.4</v>
      </c>
      <c r="DZ8" s="64">
        <v>52.5</v>
      </c>
      <c r="EA8" s="64">
        <v>53.5</v>
      </c>
      <c r="EB8" s="64">
        <v>51.6</v>
      </c>
      <c r="EC8" s="64">
        <v>48.2</v>
      </c>
      <c r="ED8" s="64">
        <v>75.3</v>
      </c>
      <c r="EE8" s="64">
        <v>69</v>
      </c>
      <c r="EF8" s="64">
        <v>64.400000000000006</v>
      </c>
      <c r="EG8" s="64">
        <v>67.900000000000006</v>
      </c>
      <c r="EH8" s="64">
        <v>63.3</v>
      </c>
      <c r="EI8" s="64">
        <v>69.599999999999994</v>
      </c>
      <c r="EJ8" s="64">
        <v>69.2</v>
      </c>
      <c r="EK8" s="64">
        <v>69.7</v>
      </c>
      <c r="EL8" s="64">
        <v>71.3</v>
      </c>
      <c r="EM8" s="64">
        <v>67.599999999999994</v>
      </c>
      <c r="EN8" s="67">
        <v>29116685</v>
      </c>
      <c r="EO8" s="67">
        <v>30922679</v>
      </c>
      <c r="EP8" s="67">
        <v>31568885</v>
      </c>
      <c r="EQ8" s="67">
        <v>31610485</v>
      </c>
      <c r="ER8" s="67">
        <v>31740794</v>
      </c>
      <c r="ES8" s="67">
        <v>34139294</v>
      </c>
      <c r="ET8" s="67">
        <v>35115689</v>
      </c>
      <c r="EU8" s="67">
        <v>35730958</v>
      </c>
      <c r="EV8" s="67">
        <v>37752628</v>
      </c>
      <c r="EW8" s="67">
        <v>39094598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126</v>
      </c>
      <c r="C10" s="44" t="s">
        <v>139</v>
      </c>
      <c r="D10" s="44" t="s">
        <v>140</v>
      </c>
      <c r="E10" s="44" t="s">
        <v>141</v>
      </c>
      <c r="F10" s="44" t="s">
        <v>81</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142</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2019-02-08T04:03:43Z</cp:lastPrinted>
  <dcterms:created xsi:type="dcterms:W3CDTF">2018-12-07T10:41:20Z</dcterms:created>
  <dcterms:modified xsi:type="dcterms:W3CDTF">2019-02-08T04:03:57Z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3.0.3.0</vt:lpwstr>
    </vt:vector>
  </property>
  <property fmtid="{DCFEDD21-7773-49B2-8022-6FC58DB5260B}" pid="3" name="LastSavedVersion">
    <vt:lpwstr>3.0.3.0</vt:lpwstr>
  </property>
  <property fmtid="{DCFEDD21-7773-49B2-8022-6FC58DB5260B}" pid="4" name="LastSavedDate">
    <vt:filetime>2019-02-08T02:50:16Z</vt:filetime>
  </property>
</Properties>
</file>