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8760" activeTab="0"/>
  </bookViews>
  <sheets>
    <sheet name="第30表 " sheetId="1" r:id="rId1"/>
  </sheets>
  <definedNames>
    <definedName name="_xlnm.Print_Area" localSheetId="0">'第30表 '!$A$1:$AT$104</definedName>
  </definedNames>
  <calcPr fullCalcOnLoad="1"/>
</workbook>
</file>

<file path=xl/sharedStrings.xml><?xml version="1.0" encoding="utf-8"?>
<sst xmlns="http://schemas.openxmlformats.org/spreadsheetml/2006/main" count="272" uniqueCount="138">
  <si>
    <t>Ｄ</t>
  </si>
  <si>
    <t>Ｅ</t>
  </si>
  <si>
    <t>Ｆ</t>
  </si>
  <si>
    <t>高 等 学 校 （ 本 科 ）</t>
  </si>
  <si>
    <t>区　　分</t>
  </si>
  <si>
    <t>卒  業  者  数</t>
  </si>
  <si>
    <t>高等専門</t>
  </si>
  <si>
    <t xml:space="preserve"> 　進 学 者</t>
  </si>
  <si>
    <t>全 日 制</t>
  </si>
  <si>
    <t>学　　校</t>
  </si>
  <si>
    <t>専修学校</t>
  </si>
  <si>
    <t>各種学校</t>
  </si>
  <si>
    <t>就職者</t>
  </si>
  <si>
    <t>総 数</t>
  </si>
  <si>
    <t>男</t>
  </si>
  <si>
    <t>女</t>
  </si>
  <si>
    <t>（％）</t>
  </si>
  <si>
    <t>中学校</t>
  </si>
  <si>
    <t>　卒　　業　　者　　数</t>
  </si>
  <si>
    <t>Ａ　高 等 学 校 等 進 学 者 （就職進学者を含む）</t>
  </si>
  <si>
    <t>定 時 制</t>
  </si>
  <si>
    <t>通 信 制</t>
  </si>
  <si>
    <t>さいたま市</t>
  </si>
  <si>
    <t>Ｂ 専修学校</t>
  </si>
  <si>
    <t>Ｇ</t>
  </si>
  <si>
    <t xml:space="preserve">  左記Ａ･Ｂ･Ｃ･Ｄのうち  </t>
  </si>
  <si>
    <t>Ａの進学率</t>
  </si>
  <si>
    <t>就 職 率</t>
  </si>
  <si>
    <t>公共職業</t>
  </si>
  <si>
    <t xml:space="preserve"> 就職している者（再掲）</t>
  </si>
  <si>
    <t>能力開発</t>
  </si>
  <si>
    <t>Ａの　うち</t>
  </si>
  <si>
    <t>通信制課程を除　く</t>
  </si>
  <si>
    <t>（一般課程）</t>
  </si>
  <si>
    <t>全日制</t>
  </si>
  <si>
    <t>定時制</t>
  </si>
  <si>
    <t>中等教育学校</t>
  </si>
  <si>
    <t>後期課程(本科)</t>
  </si>
  <si>
    <t xml:space="preserve">Ｃ 専修学校(一般課程) </t>
  </si>
  <si>
    <t>　 等入学者(就職して</t>
  </si>
  <si>
    <t>　 入学した者を含む)</t>
  </si>
  <si>
    <t>左記以外  の者</t>
  </si>
  <si>
    <t xml:space="preserve"> (高等課程)</t>
  </si>
  <si>
    <t xml:space="preserve"> (就職進学</t>
  </si>
  <si>
    <t xml:space="preserve"> 　者を含む)</t>
  </si>
  <si>
    <t>Ｂの  うち</t>
  </si>
  <si>
    <t>Ｃの  うち</t>
  </si>
  <si>
    <t>Ｄの  うち</t>
  </si>
  <si>
    <t>施 設 等</t>
  </si>
  <si>
    <t>入 学 者</t>
  </si>
  <si>
    <t>　卒　　業　　者　　数    （　つ　 づ 　き　）</t>
  </si>
  <si>
    <t>左記Ａのうち他 県 へ の 　  進   学   者      （ 再 掲 ）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</si>
  <si>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</si>
  <si>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</si>
  <si>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</si>
  <si>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</si>
  <si>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</si>
  <si>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</si>
  <si>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</si>
  <si>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</si>
  <si>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</si>
  <si>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</si>
  <si>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</si>
  <si>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</si>
  <si>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</si>
  <si>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</si>
  <si>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</si>
  <si>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</si>
  <si>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</si>
  <si>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</si>
  <si>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</si>
  <si>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</si>
  <si>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</si>
  <si>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</si>
  <si>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</si>
  <si>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</si>
  <si>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</si>
  <si>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</si>
  <si>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</si>
  <si>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</si>
  <si>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</si>
  <si>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</si>
  <si>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</si>
  <si>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</si>
  <si>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</si>
  <si>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</si>
  <si>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</si>
  <si>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</si>
  <si>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</si>
  <si>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</si>
  <si>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</si>
  <si>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</si>
  <si>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</si>
  <si>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</si>
  <si>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</si>
  <si>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</si>
  <si>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</si>
  <si>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</si>
  <si>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</si>
  <si>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</si>
  <si>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</si>
  <si>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</si>
  <si>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</si>
  <si>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</si>
  <si>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</si>
  <si>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</si>
  <si>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</si>
  <si>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</si>
  <si>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</si>
  <si>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</si>
  <si>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</si>
  <si>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</si>
  <si>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</si>
  <si>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</si>
  <si>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</si>
  <si>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</si>
  <si>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</si>
  <si>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</si>
  <si>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</si>
  <si>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</si>
  <si>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</si>
  <si>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</si>
  <si>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</si>
  <si>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</si>
  <si>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</si>
  <si>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</si>
  <si>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</si>
  <si>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</si>
  <si>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</si>
  <si>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</si>
  <si>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蓮田市</t>
  </si>
  <si>
    <t>坂戸市</t>
  </si>
  <si>
    <t>幸手市</t>
  </si>
  <si>
    <t>特別支援学校高等部　（本 科）</t>
  </si>
  <si>
    <t>平成22年３月</t>
  </si>
  <si>
    <t>平成23年３月</t>
  </si>
  <si>
    <t xml:space="preserve"> 不詳・死亡</t>
  </si>
  <si>
    <t>第３０表　　市　　町　　村　　別　　状　　況　　別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</si>
</sst>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;;\-"/>
  </numFmts>
  <fonts count="45">
    <font>
      <sz val="11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176" fontId="2" fillId="0" borderId="0" xfId="61" applyNumberFormat="1" applyFont="1" applyFill="1" applyAlignment="1">
      <alignment/>
      <protection/>
    </xf>
    <xf numFmtId="176" fontId="5" fillId="0" borderId="0" xfId="61" applyNumberFormat="1" applyFont="1" applyFill="1" applyAlignment="1">
      <alignment/>
      <protection/>
    </xf>
    <xf numFmtId="176" fontId="5" fillId="0" borderId="0" xfId="61" applyNumberFormat="1" applyFont="1" applyFill="1">
      <alignment/>
      <protection/>
    </xf>
    <xf numFmtId="176" fontId="2" fillId="0" borderId="0" xfId="61" applyNumberFormat="1" applyFont="1" applyFill="1">
      <alignment/>
      <protection/>
    </xf>
    <xf numFmtId="177" fontId="2" fillId="0" borderId="0" xfId="61" applyNumberFormat="1" applyFont="1" applyFill="1" applyAlignment="1">
      <alignment horizontal="right"/>
      <protection/>
    </xf>
    <xf numFmtId="176" fontId="5" fillId="0" borderId="10" xfId="61" applyNumberFormat="1" applyFont="1" applyFill="1" applyBorder="1" applyAlignment="1">
      <alignment horizontal="distributed" vertical="center"/>
      <protection/>
    </xf>
    <xf numFmtId="176" fontId="5" fillId="0" borderId="10" xfId="61" applyNumberFormat="1" applyFont="1" applyFill="1" applyBorder="1" applyAlignment="1">
      <alignment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10" xfId="61" applyNumberFormat="1" applyFont="1" applyFill="1" applyBorder="1" applyAlignment="1">
      <alignment horizontal="right" vertical="center"/>
      <protection/>
    </xf>
    <xf numFmtId="177" fontId="5" fillId="0" borderId="10" xfId="61" applyNumberFormat="1" applyFont="1" applyFill="1" applyBorder="1" applyAlignment="1">
      <alignment vertical="center"/>
      <protection/>
    </xf>
    <xf numFmtId="176" fontId="5" fillId="0" borderId="0" xfId="61" applyNumberFormat="1" applyFont="1" applyFill="1" applyBorder="1">
      <alignment/>
      <protection/>
    </xf>
    <xf numFmtId="176" fontId="5" fillId="0" borderId="11" xfId="61" applyNumberFormat="1" applyFont="1" applyFill="1" applyBorder="1">
      <alignment/>
      <protection/>
    </xf>
    <xf numFmtId="176" fontId="5" fillId="0" borderId="0" xfId="61" applyNumberFormat="1" applyFont="1" applyFill="1" applyBorder="1" applyAlignment="1">
      <alignment horizontal="centerContinuous"/>
      <protection/>
    </xf>
    <xf numFmtId="176" fontId="5" fillId="0" borderId="11" xfId="61" applyNumberFormat="1" applyFont="1" applyFill="1" applyBorder="1" applyAlignment="1">
      <alignment horizontal="centerContinuous"/>
      <protection/>
    </xf>
    <xf numFmtId="176" fontId="5" fillId="0" borderId="10" xfId="61" applyNumberFormat="1" applyFont="1" applyFill="1" applyBorder="1" applyAlignment="1">
      <alignment/>
      <protection/>
    </xf>
    <xf numFmtId="176" fontId="5" fillId="0" borderId="12" xfId="61" applyNumberFormat="1" applyFont="1" applyFill="1" applyBorder="1" applyAlignment="1">
      <alignment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176" fontId="5" fillId="0" borderId="0" xfId="61" applyNumberFormat="1" applyFont="1" applyFill="1" applyBorder="1" applyAlignment="1" applyProtection="1">
      <alignment horizontal="distributed"/>
      <protection locked="0"/>
    </xf>
    <xf numFmtId="176" fontId="5" fillId="0" borderId="11" xfId="61" applyNumberFormat="1" applyFont="1" applyFill="1" applyBorder="1" applyAlignment="1" applyProtection="1">
      <alignment horizontal="centerContinuous"/>
      <protection locked="0"/>
    </xf>
    <xf numFmtId="176" fontId="5" fillId="0" borderId="0" xfId="61" applyNumberFormat="1" applyFont="1" applyFill="1" applyBorder="1" applyAlignment="1">
      <alignment/>
      <protection/>
    </xf>
    <xf numFmtId="176" fontId="5" fillId="0" borderId="0" xfId="61" applyNumberFormat="1" applyFont="1" applyFill="1" applyBorder="1" applyProtection="1">
      <alignment/>
      <protection locked="0"/>
    </xf>
    <xf numFmtId="176" fontId="5" fillId="0" borderId="0" xfId="61" applyNumberFormat="1" applyFont="1" applyFill="1" applyProtection="1">
      <alignment/>
      <protection locked="0"/>
    </xf>
    <xf numFmtId="176" fontId="5" fillId="0" borderId="11" xfId="61" applyNumberFormat="1" applyFont="1" applyFill="1" applyBorder="1" applyAlignment="1">
      <alignment horizontal="distributed"/>
      <protection/>
    </xf>
    <xf numFmtId="176" fontId="5" fillId="0" borderId="12" xfId="61" applyNumberFormat="1" applyFont="1" applyFill="1" applyBorder="1" applyAlignment="1">
      <alignment horizontal="distributed" vertical="top"/>
      <protection/>
    </xf>
    <xf numFmtId="176" fontId="5" fillId="0" borderId="10" xfId="61" applyNumberFormat="1" applyFont="1" applyFill="1" applyBorder="1" applyAlignment="1">
      <alignment vertical="top"/>
      <protection/>
    </xf>
    <xf numFmtId="176" fontId="5" fillId="0" borderId="13" xfId="61" applyNumberFormat="1" applyFont="1" applyFill="1" applyBorder="1" applyAlignment="1">
      <alignment horizontal="centerContinuous" vertical="center"/>
      <protection/>
    </xf>
    <xf numFmtId="176" fontId="5" fillId="0" borderId="11" xfId="61" applyNumberFormat="1" applyFont="1" applyFill="1" applyBorder="1" applyAlignment="1">
      <alignment horizontal="centerContinuous" vertical="center"/>
      <protection/>
    </xf>
    <xf numFmtId="176" fontId="5" fillId="0" borderId="0" xfId="61" applyNumberFormat="1" applyFont="1" applyFill="1" applyBorder="1" applyAlignment="1">
      <alignment horizontal="centerContinuous" vertical="center"/>
      <protection/>
    </xf>
    <xf numFmtId="176" fontId="5" fillId="0" borderId="0" xfId="61" applyNumberFormat="1" applyFont="1" applyFill="1" applyAlignment="1">
      <alignment horizontal="centerContinuous" vertical="center"/>
      <protection/>
    </xf>
    <xf numFmtId="176" fontId="5" fillId="0" borderId="14" xfId="61" applyNumberFormat="1" applyFont="1" applyFill="1" applyBorder="1" applyAlignment="1">
      <alignment horizontal="center" vertical="center"/>
      <protection/>
    </xf>
    <xf numFmtId="176" fontId="5" fillId="0" borderId="15" xfId="61" applyNumberFormat="1" applyFont="1" applyFill="1" applyBorder="1" applyAlignment="1">
      <alignment horizontal="center" vertical="center"/>
      <protection/>
    </xf>
    <xf numFmtId="176" fontId="5" fillId="0" borderId="0" xfId="61" applyNumberFormat="1" applyFont="1" applyFill="1" applyAlignment="1" applyProtection="1">
      <alignment horizontal="center"/>
      <protection locked="0"/>
    </xf>
    <xf numFmtId="177" fontId="5" fillId="0" borderId="0" xfId="61" applyNumberFormat="1" applyFont="1" applyFill="1">
      <alignment/>
      <protection/>
    </xf>
    <xf numFmtId="176" fontId="5" fillId="0" borderId="10" xfId="61" applyNumberFormat="1" applyFont="1" applyFill="1" applyBorder="1" applyAlignment="1" applyProtection="1">
      <alignment vertical="top"/>
      <protection locked="0"/>
    </xf>
    <xf numFmtId="176" fontId="5" fillId="0" borderId="13" xfId="61" applyNumberFormat="1" applyFont="1" applyFill="1" applyBorder="1">
      <alignment/>
      <protection/>
    </xf>
    <xf numFmtId="176" fontId="5" fillId="0" borderId="16" xfId="61" applyNumberFormat="1" applyFont="1" applyFill="1" applyBorder="1">
      <alignment/>
      <protection/>
    </xf>
    <xf numFmtId="176" fontId="7" fillId="0" borderId="0" xfId="60" applyNumberFormat="1" applyFont="1" applyFill="1" applyBorder="1" applyAlignment="1">
      <alignment horizontal="distributed"/>
      <protection/>
    </xf>
    <xf numFmtId="176" fontId="5" fillId="0" borderId="11" xfId="60" applyNumberFormat="1" applyFont="1" applyFill="1" applyBorder="1" applyAlignment="1">
      <alignment horizontal="distributed" vertical="center"/>
      <protection/>
    </xf>
    <xf numFmtId="176" fontId="5" fillId="0" borderId="0" xfId="60" applyNumberFormat="1" applyFont="1" applyFill="1" applyBorder="1" applyAlignment="1">
      <alignment horizontal="center" vertical="center"/>
      <protection/>
    </xf>
    <xf numFmtId="176" fontId="5" fillId="0" borderId="11" xfId="60" applyNumberFormat="1" applyFont="1" applyFill="1" applyBorder="1" applyAlignment="1">
      <alignment horizontal="distributed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Alignment="1">
      <alignment/>
      <protection/>
    </xf>
    <xf numFmtId="176" fontId="5" fillId="0" borderId="12" xfId="60" applyNumberFormat="1" applyFont="1" applyFill="1" applyBorder="1" applyAlignment="1">
      <alignment vertical="top"/>
      <protection/>
    </xf>
    <xf numFmtId="176" fontId="5" fillId="0" borderId="10" xfId="60" applyNumberFormat="1" applyFont="1" applyFill="1" applyBorder="1" applyAlignment="1">
      <alignment vertical="top"/>
      <protection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>
      <alignment vertical="top"/>
    </xf>
    <xf numFmtId="176" fontId="5" fillId="0" borderId="10" xfId="0" applyNumberFormat="1" applyFont="1" applyFill="1" applyBorder="1" applyAlignment="1" applyProtection="1">
      <alignment vertical="top"/>
      <protection locked="0"/>
    </xf>
    <xf numFmtId="177" fontId="5" fillId="0" borderId="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6" fontId="7" fillId="0" borderId="0" xfId="61" applyNumberFormat="1" applyFont="1" applyFill="1" applyBorder="1" applyAlignment="1" applyProtection="1">
      <alignment horizontal="distributed" vertical="center"/>
      <protection locked="0"/>
    </xf>
    <xf numFmtId="176" fontId="7" fillId="0" borderId="11" xfId="61" applyNumberFormat="1" applyFont="1" applyFill="1" applyBorder="1" applyAlignment="1" applyProtection="1">
      <alignment horizontal="centerContinuous" vertical="center"/>
      <protection locked="0"/>
    </xf>
    <xf numFmtId="176" fontId="7" fillId="0" borderId="0" xfId="61" applyNumberFormat="1" applyFont="1" applyFill="1" applyBorder="1" applyAlignment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6" fontId="5" fillId="0" borderId="17" xfId="61" applyNumberFormat="1" applyFont="1" applyFill="1" applyBorder="1" applyAlignment="1">
      <alignment vertical="top"/>
      <protection/>
    </xf>
    <xf numFmtId="176" fontId="5" fillId="0" borderId="18" xfId="61" applyNumberFormat="1" applyFont="1" applyFill="1" applyBorder="1" applyAlignment="1">
      <alignment horizontal="center" vertical="center" shrinkToFit="1"/>
      <protection/>
    </xf>
    <xf numFmtId="0" fontId="1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/>
    </xf>
    <xf numFmtId="0" fontId="0" fillId="0" borderId="10" xfId="0" applyBorder="1" applyAlignment="1">
      <alignment vertical="center"/>
    </xf>
    <xf numFmtId="176" fontId="1" fillId="0" borderId="0" xfId="60" applyNumberFormat="1" applyFont="1" applyFill="1" applyBorder="1" applyAlignment="1">
      <alignment horizontal="distributed"/>
      <protection/>
    </xf>
    <xf numFmtId="0" fontId="1" fillId="0" borderId="0" xfId="0" applyFont="1" applyAlignment="1">
      <alignment horizontal="distributed"/>
    </xf>
    <xf numFmtId="176" fontId="5" fillId="0" borderId="13" xfId="61" applyNumberFormat="1" applyFont="1" applyFill="1" applyBorder="1" applyAlignment="1">
      <alignment horizontal="center" vertical="center" wrapText="1"/>
      <protection/>
    </xf>
    <xf numFmtId="0" fontId="1" fillId="0" borderId="16" xfId="61" applyBorder="1" applyAlignment="1">
      <alignment horizontal="center" vertical="center" wrapText="1"/>
      <protection/>
    </xf>
    <xf numFmtId="0" fontId="1" fillId="0" borderId="19" xfId="61" applyBorder="1" applyAlignment="1">
      <alignment horizontal="center" vertical="center" wrapText="1"/>
      <protection/>
    </xf>
    <xf numFmtId="0" fontId="1" fillId="0" borderId="11" xfId="61" applyBorder="1" applyAlignment="1">
      <alignment horizontal="center" vertical="center" wrapText="1"/>
      <protection/>
    </xf>
    <xf numFmtId="0" fontId="1" fillId="0" borderId="17" xfId="61" applyBorder="1" applyAlignment="1">
      <alignment horizontal="center" vertical="center" wrapText="1"/>
      <protection/>
    </xf>
    <xf numFmtId="0" fontId="1" fillId="0" borderId="12" xfId="61" applyBorder="1" applyAlignment="1">
      <alignment horizontal="center" vertical="center" wrapText="1"/>
      <protection/>
    </xf>
    <xf numFmtId="176" fontId="5" fillId="0" borderId="19" xfId="61" applyNumberFormat="1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176" fontId="6" fillId="0" borderId="20" xfId="61" applyNumberFormat="1" applyFont="1" applyFill="1" applyBorder="1" applyAlignment="1">
      <alignment horizontal="center" vertical="center" wrapText="1"/>
      <protection/>
    </xf>
    <xf numFmtId="0" fontId="1" fillId="0" borderId="21" xfId="61" applyBorder="1" applyAlignment="1">
      <alignment horizontal="center" vertical="center" wrapText="1"/>
      <protection/>
    </xf>
    <xf numFmtId="0" fontId="1" fillId="0" borderId="22" xfId="61" applyBorder="1" applyAlignment="1">
      <alignment horizontal="center" vertical="center" wrapText="1"/>
      <protection/>
    </xf>
    <xf numFmtId="176" fontId="5" fillId="0" borderId="13" xfId="61" applyNumberFormat="1" applyFont="1" applyFill="1" applyBorder="1" applyAlignment="1">
      <alignment horizontal="center" vertical="center"/>
      <protection/>
    </xf>
    <xf numFmtId="0" fontId="1" fillId="0" borderId="16" xfId="61" applyBorder="1" applyAlignment="1">
      <alignment horizontal="center" vertical="center"/>
      <protection/>
    </xf>
    <xf numFmtId="0" fontId="1" fillId="0" borderId="17" xfId="61" applyBorder="1" applyAlignment="1">
      <alignment horizontal="center" vertical="center"/>
      <protection/>
    </xf>
    <xf numFmtId="0" fontId="1" fillId="0" borderId="12" xfId="61" applyBorder="1" applyAlignment="1">
      <alignment horizontal="center" vertical="center"/>
      <protection/>
    </xf>
    <xf numFmtId="176" fontId="5" fillId="0" borderId="19" xfId="61" applyNumberFormat="1" applyFont="1" applyFill="1" applyBorder="1" applyAlignment="1">
      <alignment horizontal="distributed" vertical="center"/>
      <protection/>
    </xf>
    <xf numFmtId="0" fontId="1" fillId="0" borderId="11" xfId="61" applyBorder="1" applyAlignment="1">
      <alignment horizontal="distributed" vertical="center"/>
      <protection/>
    </xf>
    <xf numFmtId="176" fontId="5" fillId="0" borderId="10" xfId="61" applyNumberFormat="1" applyFont="1" applyFill="1" applyBorder="1" applyAlignment="1">
      <alignment horizontal="center" vertical="center" shrinkToFit="1"/>
      <protection/>
    </xf>
    <xf numFmtId="176" fontId="5" fillId="0" borderId="12" xfId="61" applyNumberFormat="1" applyFont="1" applyBorder="1" applyAlignment="1">
      <alignment horizontal="center" vertical="center" shrinkToFit="1"/>
      <protection/>
    </xf>
    <xf numFmtId="176" fontId="5" fillId="0" borderId="17" xfId="61" applyNumberFormat="1" applyFont="1" applyFill="1" applyBorder="1" applyAlignment="1">
      <alignment horizontal="distributed" vertical="center"/>
      <protection/>
    </xf>
    <xf numFmtId="0" fontId="1" fillId="0" borderId="12" xfId="61" applyBorder="1" applyAlignment="1">
      <alignment horizontal="distributed" vertical="center"/>
      <protection/>
    </xf>
    <xf numFmtId="176" fontId="5" fillId="0" borderId="17" xfId="61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176" fontId="6" fillId="0" borderId="10" xfId="61" applyNumberFormat="1" applyFont="1" applyFill="1" applyBorder="1" applyAlignment="1">
      <alignment vertical="center"/>
      <protection/>
    </xf>
    <xf numFmtId="176" fontId="6" fillId="0" borderId="12" xfId="61" applyNumberFormat="1" applyFont="1" applyFill="1" applyBorder="1" applyAlignment="1">
      <alignment vertical="center"/>
      <protection/>
    </xf>
    <xf numFmtId="176" fontId="5" fillId="0" borderId="13" xfId="61" applyNumberFormat="1" applyFont="1" applyFill="1" applyBorder="1" applyAlignment="1">
      <alignment horizontal="left" vertical="center"/>
      <protection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0" xfId="61" applyNumberFormat="1" applyFont="1" applyFill="1" applyBorder="1" applyAlignment="1">
      <alignment vertical="center"/>
      <protection/>
    </xf>
    <xf numFmtId="176" fontId="6" fillId="0" borderId="11" xfId="61" applyNumberFormat="1" applyFont="1" applyFill="1" applyBorder="1" applyAlignment="1">
      <alignment vertical="center"/>
      <protection/>
    </xf>
    <xf numFmtId="0" fontId="1" fillId="0" borderId="19" xfId="61" applyBorder="1" applyAlignment="1">
      <alignment horizontal="center" vertical="center"/>
      <protection/>
    </xf>
    <xf numFmtId="0" fontId="1" fillId="0" borderId="11" xfId="61" applyBorder="1" applyAlignment="1">
      <alignment horizontal="center" vertical="center"/>
      <protection/>
    </xf>
    <xf numFmtId="176" fontId="5" fillId="0" borderId="16" xfId="61" applyNumberFormat="1" applyFont="1" applyFill="1" applyBorder="1" applyAlignment="1">
      <alignment horizontal="center" vertical="center"/>
      <protection/>
    </xf>
    <xf numFmtId="176" fontId="5" fillId="0" borderId="17" xfId="61" applyNumberFormat="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0" fontId="1" fillId="0" borderId="23" xfId="61" applyBorder="1" applyAlignment="1">
      <alignment horizontal="center" vertical="center"/>
      <protection/>
    </xf>
    <xf numFmtId="177" fontId="5" fillId="0" borderId="13" xfId="61" applyNumberFormat="1" applyFont="1" applyFill="1" applyBorder="1" applyAlignment="1">
      <alignment horizontal="center" vertical="distributed" wrapText="1"/>
      <protection/>
    </xf>
    <xf numFmtId="177" fontId="5" fillId="0" borderId="19" xfId="61" applyNumberFormat="1" applyFont="1" applyFill="1" applyBorder="1" applyAlignment="1">
      <alignment horizontal="center" vertical="distributed" wrapText="1"/>
      <protection/>
    </xf>
    <xf numFmtId="177" fontId="5" fillId="0" borderId="17" xfId="61" applyNumberFormat="1" applyFont="1" applyFill="1" applyBorder="1" applyAlignment="1">
      <alignment horizontal="center" vertical="distributed" wrapText="1"/>
      <protection/>
    </xf>
    <xf numFmtId="176" fontId="6" fillId="0" borderId="19" xfId="61" applyNumberFormat="1" applyFont="1" applyFill="1" applyBorder="1" applyAlignment="1">
      <alignment horizontal="distributed" vertical="center"/>
      <protection/>
    </xf>
    <xf numFmtId="176" fontId="5" fillId="0" borderId="19" xfId="61" applyNumberFormat="1" applyFont="1" applyFill="1" applyBorder="1" applyAlignment="1">
      <alignment horizontal="center" vertical="center"/>
      <protection/>
    </xf>
    <xf numFmtId="176" fontId="5" fillId="0" borderId="19" xfId="61" applyNumberFormat="1" applyFont="1" applyFill="1" applyBorder="1" applyAlignment="1">
      <alignment horizontal="center" vertical="center" wrapText="1"/>
      <protection/>
    </xf>
    <xf numFmtId="0" fontId="1" fillId="0" borderId="10" xfId="61" applyBorder="1" applyAlignment="1">
      <alignment horizontal="center" vertical="center"/>
      <protection/>
    </xf>
    <xf numFmtId="176" fontId="6" fillId="0" borderId="23" xfId="61" applyNumberFormat="1" applyFont="1" applyFill="1" applyBorder="1" applyAlignment="1">
      <alignment vertical="center"/>
      <protection/>
    </xf>
    <xf numFmtId="0" fontId="8" fillId="0" borderId="2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23" xfId="61" applyNumberFormat="1" applyFont="1" applyFill="1" applyBorder="1" applyAlignment="1">
      <alignment horizontal="center" vertical="center"/>
      <protection/>
    </xf>
    <xf numFmtId="176" fontId="5" fillId="0" borderId="0" xfId="61" applyNumberFormat="1" applyFont="1" applyFill="1" applyBorder="1" applyAlignment="1">
      <alignment horizontal="center" vertical="center"/>
      <protection/>
    </xf>
    <xf numFmtId="176" fontId="5" fillId="0" borderId="11" xfId="61" applyNumberFormat="1" applyFont="1" applyFill="1" applyBorder="1" applyAlignment="1">
      <alignment horizontal="center" vertical="center"/>
      <protection/>
    </xf>
    <xf numFmtId="176" fontId="5" fillId="0" borderId="10" xfId="61" applyNumberFormat="1" applyFont="1" applyFill="1" applyBorder="1" applyAlignment="1">
      <alignment horizontal="center" vertical="center"/>
      <protection/>
    </xf>
    <xf numFmtId="176" fontId="5" fillId="0" borderId="18" xfId="61" applyNumberFormat="1" applyFont="1" applyFill="1" applyBorder="1" applyAlignment="1">
      <alignment horizontal="center" vertical="center"/>
      <protection/>
    </xf>
    <xf numFmtId="176" fontId="5" fillId="0" borderId="14" xfId="61" applyNumberFormat="1" applyFont="1" applyFill="1" applyBorder="1" applyAlignment="1">
      <alignment horizontal="center" vertical="center"/>
      <protection/>
    </xf>
    <xf numFmtId="176" fontId="5" fillId="0" borderId="15" xfId="61" applyNumberFormat="1" applyFont="1" applyFill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6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0.5" style="0" customWidth="1"/>
    <col min="3" max="3" width="6.50390625" style="0" customWidth="1"/>
    <col min="4" max="4" width="6.625" style="0" customWidth="1"/>
    <col min="5" max="5" width="6.50390625" style="0" customWidth="1"/>
    <col min="6" max="7" width="6.25390625" style="0" customWidth="1"/>
    <col min="8" max="8" width="5.625" style="0" customWidth="1"/>
    <col min="9" max="11" width="4.875" style="0" customWidth="1"/>
    <col min="12" max="15" width="3.125" style="0" customWidth="1"/>
    <col min="16" max="17" width="3.75390625" style="0" customWidth="1"/>
    <col min="18" max="19" width="4.375" style="0" customWidth="1"/>
    <col min="20" max="21" width="5.375" style="0" customWidth="1"/>
    <col min="22" max="22" width="4.50390625" style="0" customWidth="1"/>
    <col min="23" max="25" width="4.375" style="0" customWidth="1"/>
    <col min="26" max="27" width="4.00390625" style="0" customWidth="1"/>
    <col min="28" max="28" width="4.375" style="0" customWidth="1"/>
    <col min="29" max="29" width="4.25390625" style="0" customWidth="1"/>
    <col min="30" max="31" width="4.375" style="0" customWidth="1"/>
    <col min="32" max="33" width="3.75390625" style="0" customWidth="1"/>
    <col min="34" max="35" width="5.625" style="0" customWidth="1"/>
    <col min="36" max="37" width="3.125" style="0" customWidth="1"/>
    <col min="38" max="38" width="3.00390625" style="0" customWidth="1"/>
    <col min="39" max="43" width="3.125" style="0" customWidth="1"/>
    <col min="44" max="45" width="5.625" style="0" customWidth="1"/>
    <col min="46" max="46" width="4.875" style="0" customWidth="1"/>
  </cols>
  <sheetData>
    <row r="1" spans="1:46" ht="13.5">
      <c r="A1" s="1" t="s">
        <v>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T1" s="5" t="s">
        <v>17</v>
      </c>
    </row>
    <row r="2" spans="1:42" ht="18.75" customHeight="1">
      <c r="A2" s="6"/>
      <c r="B2" s="6"/>
      <c r="C2" s="7"/>
      <c r="D2" s="7"/>
      <c r="E2" s="7"/>
      <c r="F2" s="7"/>
      <c r="H2" s="7"/>
      <c r="I2" s="7"/>
      <c r="J2" s="7"/>
      <c r="K2" s="8"/>
      <c r="L2" s="7"/>
      <c r="M2" s="7"/>
      <c r="N2" s="7"/>
      <c r="O2" s="7"/>
      <c r="P2" s="7"/>
      <c r="S2" s="7"/>
      <c r="T2" s="7"/>
      <c r="U2" s="9" t="s">
        <v>137</v>
      </c>
      <c r="V2" s="8" t="s">
        <v>18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10"/>
    </row>
    <row r="3" spans="1:46" ht="13.5">
      <c r="A3" s="113" t="s">
        <v>4</v>
      </c>
      <c r="B3" s="76"/>
      <c r="C3" s="75" t="s">
        <v>5</v>
      </c>
      <c r="D3" s="99"/>
      <c r="E3" s="76"/>
      <c r="F3" s="117" t="s">
        <v>19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  <c r="T3" s="89" t="s">
        <v>23</v>
      </c>
      <c r="U3" s="90"/>
      <c r="V3" s="107" t="s">
        <v>38</v>
      </c>
      <c r="W3" s="108"/>
      <c r="X3" s="108"/>
      <c r="Y3" s="109"/>
      <c r="Z3" s="26" t="s">
        <v>0</v>
      </c>
      <c r="AA3" s="27"/>
      <c r="AB3" s="28" t="s">
        <v>1</v>
      </c>
      <c r="AC3" s="27"/>
      <c r="AD3" s="29" t="s">
        <v>2</v>
      </c>
      <c r="AE3" s="27"/>
      <c r="AF3" s="29" t="s">
        <v>24</v>
      </c>
      <c r="AG3" s="27"/>
      <c r="AH3" s="64" t="s">
        <v>51</v>
      </c>
      <c r="AI3" s="65"/>
      <c r="AJ3" s="75" t="s">
        <v>25</v>
      </c>
      <c r="AK3" s="99"/>
      <c r="AL3" s="99"/>
      <c r="AM3" s="99"/>
      <c r="AN3" s="99"/>
      <c r="AO3" s="99"/>
      <c r="AP3" s="99"/>
      <c r="AQ3" s="76"/>
      <c r="AR3" s="75" t="s">
        <v>26</v>
      </c>
      <c r="AS3" s="76"/>
      <c r="AT3" s="100" t="s">
        <v>27</v>
      </c>
    </row>
    <row r="4" spans="1:46" ht="13.5">
      <c r="A4" s="128"/>
      <c r="B4" s="95"/>
      <c r="C4" s="94"/>
      <c r="D4" s="128"/>
      <c r="E4" s="95"/>
      <c r="F4" s="75" t="s">
        <v>3</v>
      </c>
      <c r="G4" s="99"/>
      <c r="H4" s="99"/>
      <c r="I4" s="99"/>
      <c r="J4" s="99"/>
      <c r="K4" s="76"/>
      <c r="L4" s="125" t="s">
        <v>36</v>
      </c>
      <c r="M4" s="126"/>
      <c r="N4" s="126"/>
      <c r="O4" s="127"/>
      <c r="P4" s="35"/>
      <c r="Q4" s="36"/>
      <c r="R4" s="64" t="s">
        <v>133</v>
      </c>
      <c r="S4" s="120"/>
      <c r="T4" s="70" t="s">
        <v>42</v>
      </c>
      <c r="U4" s="91"/>
      <c r="V4" s="92" t="s">
        <v>39</v>
      </c>
      <c r="W4" s="92"/>
      <c r="X4" s="92"/>
      <c r="Y4" s="93"/>
      <c r="Z4" s="103" t="s">
        <v>28</v>
      </c>
      <c r="AA4" s="80"/>
      <c r="AB4" s="104" t="s">
        <v>12</v>
      </c>
      <c r="AC4" s="95"/>
      <c r="AD4" s="105" t="s">
        <v>41</v>
      </c>
      <c r="AE4" s="67"/>
      <c r="AF4" s="105" t="s">
        <v>136</v>
      </c>
      <c r="AG4" s="67"/>
      <c r="AH4" s="66"/>
      <c r="AI4" s="67"/>
      <c r="AJ4" s="97" t="s">
        <v>29</v>
      </c>
      <c r="AK4" s="106"/>
      <c r="AL4" s="106"/>
      <c r="AM4" s="106"/>
      <c r="AN4" s="106"/>
      <c r="AO4" s="106"/>
      <c r="AP4" s="106"/>
      <c r="AQ4" s="78"/>
      <c r="AR4" s="94"/>
      <c r="AS4" s="95"/>
      <c r="AT4" s="101"/>
    </row>
    <row r="5" spans="1:46" ht="13.5">
      <c r="A5" s="128"/>
      <c r="B5" s="95"/>
      <c r="C5" s="94"/>
      <c r="D5" s="128"/>
      <c r="E5" s="95"/>
      <c r="F5" s="77"/>
      <c r="G5" s="106"/>
      <c r="H5" s="106"/>
      <c r="I5" s="106"/>
      <c r="J5" s="106"/>
      <c r="K5" s="78"/>
      <c r="L5" s="110" t="s">
        <v>37</v>
      </c>
      <c r="M5" s="111"/>
      <c r="N5" s="111"/>
      <c r="O5" s="112"/>
      <c r="P5" s="13" t="s">
        <v>6</v>
      </c>
      <c r="Q5" s="14"/>
      <c r="R5" s="121"/>
      <c r="S5" s="122"/>
      <c r="T5" s="70" t="s">
        <v>7</v>
      </c>
      <c r="U5" s="91"/>
      <c r="V5" s="87" t="s">
        <v>40</v>
      </c>
      <c r="W5" s="87"/>
      <c r="X5" s="87"/>
      <c r="Y5" s="88"/>
      <c r="Z5" s="103" t="s">
        <v>30</v>
      </c>
      <c r="AA5" s="80"/>
      <c r="AB5" s="94"/>
      <c r="AC5" s="95"/>
      <c r="AD5" s="66"/>
      <c r="AE5" s="67"/>
      <c r="AF5" s="66"/>
      <c r="AG5" s="67"/>
      <c r="AH5" s="66"/>
      <c r="AI5" s="67"/>
      <c r="AJ5" s="64" t="s">
        <v>31</v>
      </c>
      <c r="AK5" s="65"/>
      <c r="AL5" s="64" t="s">
        <v>45</v>
      </c>
      <c r="AM5" s="65"/>
      <c r="AN5" s="64" t="s">
        <v>46</v>
      </c>
      <c r="AO5" s="65"/>
      <c r="AP5" s="64" t="s">
        <v>47</v>
      </c>
      <c r="AQ5" s="65"/>
      <c r="AR5" s="3"/>
      <c r="AS5" s="72" t="s">
        <v>32</v>
      </c>
      <c r="AT5" s="101"/>
    </row>
    <row r="6" spans="1:46" ht="13.5">
      <c r="A6" s="128"/>
      <c r="B6" s="95"/>
      <c r="C6" s="94"/>
      <c r="D6" s="128"/>
      <c r="E6" s="95"/>
      <c r="F6" s="75" t="s">
        <v>8</v>
      </c>
      <c r="G6" s="76"/>
      <c r="H6" s="75" t="s">
        <v>20</v>
      </c>
      <c r="I6" s="76"/>
      <c r="J6" s="75" t="s">
        <v>21</v>
      </c>
      <c r="K6" s="76"/>
      <c r="L6" s="75" t="s">
        <v>34</v>
      </c>
      <c r="M6" s="76"/>
      <c r="N6" s="75" t="s">
        <v>35</v>
      </c>
      <c r="O6" s="76"/>
      <c r="P6" s="13" t="s">
        <v>9</v>
      </c>
      <c r="Q6" s="14"/>
      <c r="R6" s="121"/>
      <c r="S6" s="122"/>
      <c r="T6" s="70" t="s">
        <v>43</v>
      </c>
      <c r="U6" s="91"/>
      <c r="V6" s="28" t="s">
        <v>10</v>
      </c>
      <c r="W6" s="27"/>
      <c r="X6" s="75" t="s">
        <v>11</v>
      </c>
      <c r="Y6" s="76"/>
      <c r="Z6" s="79" t="s">
        <v>48</v>
      </c>
      <c r="AA6" s="80"/>
      <c r="AB6" s="94"/>
      <c r="AC6" s="95"/>
      <c r="AD6" s="66"/>
      <c r="AE6" s="67"/>
      <c r="AF6" s="66"/>
      <c r="AG6" s="67"/>
      <c r="AH6" s="66"/>
      <c r="AI6" s="67"/>
      <c r="AJ6" s="66"/>
      <c r="AK6" s="67"/>
      <c r="AL6" s="66"/>
      <c r="AM6" s="67"/>
      <c r="AN6" s="66"/>
      <c r="AO6" s="67"/>
      <c r="AP6" s="66"/>
      <c r="AQ6" s="67"/>
      <c r="AR6" s="12"/>
      <c r="AS6" s="73"/>
      <c r="AT6" s="101"/>
    </row>
    <row r="7" spans="1:46" ht="13.5">
      <c r="A7" s="128"/>
      <c r="B7" s="95"/>
      <c r="C7" s="77"/>
      <c r="D7" s="106"/>
      <c r="E7" s="78"/>
      <c r="F7" s="77"/>
      <c r="G7" s="78"/>
      <c r="H7" s="77"/>
      <c r="I7" s="78"/>
      <c r="J7" s="77"/>
      <c r="K7" s="78"/>
      <c r="L7" s="77"/>
      <c r="M7" s="78"/>
      <c r="N7" s="77"/>
      <c r="O7" s="78"/>
      <c r="P7" s="15"/>
      <c r="Q7" s="16"/>
      <c r="R7" s="123"/>
      <c r="S7" s="124"/>
      <c r="T7" s="85" t="s">
        <v>44</v>
      </c>
      <c r="U7" s="86"/>
      <c r="V7" s="81" t="s">
        <v>33</v>
      </c>
      <c r="W7" s="82"/>
      <c r="X7" s="77"/>
      <c r="Y7" s="78"/>
      <c r="Z7" s="83" t="s">
        <v>49</v>
      </c>
      <c r="AA7" s="84"/>
      <c r="AB7" s="77"/>
      <c r="AC7" s="78"/>
      <c r="AD7" s="68"/>
      <c r="AE7" s="69"/>
      <c r="AF7" s="68"/>
      <c r="AG7" s="69"/>
      <c r="AH7" s="68"/>
      <c r="AI7" s="69"/>
      <c r="AJ7" s="68"/>
      <c r="AK7" s="69"/>
      <c r="AL7" s="68"/>
      <c r="AM7" s="69"/>
      <c r="AN7" s="68"/>
      <c r="AO7" s="69"/>
      <c r="AP7" s="68"/>
      <c r="AQ7" s="69"/>
      <c r="AR7" s="16"/>
      <c r="AS7" s="74"/>
      <c r="AT7" s="102"/>
    </row>
    <row r="8" spans="1:46" ht="13.5">
      <c r="A8" s="106"/>
      <c r="B8" s="78"/>
      <c r="C8" s="17" t="s">
        <v>13</v>
      </c>
      <c r="D8" s="17" t="s">
        <v>14</v>
      </c>
      <c r="E8" s="17" t="s">
        <v>15</v>
      </c>
      <c r="F8" s="17" t="s">
        <v>14</v>
      </c>
      <c r="G8" s="17" t="s">
        <v>15</v>
      </c>
      <c r="H8" s="17" t="s">
        <v>14</v>
      </c>
      <c r="I8" s="17" t="s">
        <v>15</v>
      </c>
      <c r="J8" s="17" t="s">
        <v>14</v>
      </c>
      <c r="K8" s="17" t="s">
        <v>15</v>
      </c>
      <c r="L8" s="17" t="s">
        <v>14</v>
      </c>
      <c r="M8" s="17" t="s">
        <v>15</v>
      </c>
      <c r="N8" s="17" t="s">
        <v>14</v>
      </c>
      <c r="O8" s="17" t="s">
        <v>15</v>
      </c>
      <c r="P8" s="17" t="s">
        <v>14</v>
      </c>
      <c r="Q8" s="17" t="s">
        <v>15</v>
      </c>
      <c r="R8" s="17" t="s">
        <v>14</v>
      </c>
      <c r="S8" s="17" t="s">
        <v>15</v>
      </c>
      <c r="T8" s="17" t="s">
        <v>14</v>
      </c>
      <c r="U8" s="30" t="s">
        <v>15</v>
      </c>
      <c r="V8" s="31" t="s">
        <v>14</v>
      </c>
      <c r="W8" s="17" t="s">
        <v>15</v>
      </c>
      <c r="X8" s="17" t="s">
        <v>14</v>
      </c>
      <c r="Y8" s="17" t="s">
        <v>15</v>
      </c>
      <c r="Z8" s="17" t="s">
        <v>14</v>
      </c>
      <c r="AA8" s="17" t="s">
        <v>15</v>
      </c>
      <c r="AB8" s="17" t="s">
        <v>14</v>
      </c>
      <c r="AC8" s="17" t="s">
        <v>15</v>
      </c>
      <c r="AD8" s="17" t="s">
        <v>14</v>
      </c>
      <c r="AE8" s="17" t="s">
        <v>15</v>
      </c>
      <c r="AF8" s="17" t="s">
        <v>14</v>
      </c>
      <c r="AG8" s="17" t="s">
        <v>15</v>
      </c>
      <c r="AH8" s="17" t="s">
        <v>14</v>
      </c>
      <c r="AI8" s="17" t="s">
        <v>15</v>
      </c>
      <c r="AJ8" s="17" t="s">
        <v>14</v>
      </c>
      <c r="AK8" s="17" t="s">
        <v>15</v>
      </c>
      <c r="AL8" s="17" t="s">
        <v>14</v>
      </c>
      <c r="AM8" s="17" t="s">
        <v>15</v>
      </c>
      <c r="AN8" s="17" t="s">
        <v>14</v>
      </c>
      <c r="AO8" s="17" t="s">
        <v>15</v>
      </c>
      <c r="AP8" s="17" t="s">
        <v>14</v>
      </c>
      <c r="AQ8" s="17" t="s">
        <v>15</v>
      </c>
      <c r="AR8" s="17" t="s">
        <v>16</v>
      </c>
      <c r="AS8" s="17" t="s">
        <v>16</v>
      </c>
      <c r="AT8" s="56" t="s">
        <v>16</v>
      </c>
    </row>
    <row r="9" spans="1:46" ht="26.25" customHeight="1">
      <c r="A9" s="18" t="s">
        <v>134</v>
      </c>
      <c r="B9" s="19"/>
      <c r="C9" s="11">
        <v>67783</v>
      </c>
      <c r="D9" s="11">
        <v>35085</v>
      </c>
      <c r="E9" s="20">
        <v>32698</v>
      </c>
      <c r="F9" s="21">
        <v>32326</v>
      </c>
      <c r="G9" s="21">
        <v>30375</v>
      </c>
      <c r="H9" s="21">
        <v>1009</v>
      </c>
      <c r="I9" s="21">
        <v>825</v>
      </c>
      <c r="J9" s="21">
        <v>612</v>
      </c>
      <c r="K9" s="21">
        <v>741</v>
      </c>
      <c r="L9" s="11">
        <v>0</v>
      </c>
      <c r="M9" s="11">
        <v>0</v>
      </c>
      <c r="N9" s="11">
        <v>0</v>
      </c>
      <c r="O9" s="11">
        <v>0</v>
      </c>
      <c r="P9" s="21">
        <v>83</v>
      </c>
      <c r="Q9" s="21">
        <v>14</v>
      </c>
      <c r="R9" s="22">
        <v>360</v>
      </c>
      <c r="S9" s="22">
        <v>189</v>
      </c>
      <c r="T9" s="22">
        <v>38</v>
      </c>
      <c r="U9" s="22">
        <v>59</v>
      </c>
      <c r="V9" s="21">
        <v>5</v>
      </c>
      <c r="W9" s="21">
        <v>10</v>
      </c>
      <c r="X9" s="21">
        <v>14</v>
      </c>
      <c r="Y9" s="21">
        <v>20</v>
      </c>
      <c r="Z9" s="21">
        <v>11</v>
      </c>
      <c r="AA9" s="21">
        <v>0</v>
      </c>
      <c r="AB9" s="21">
        <v>247</v>
      </c>
      <c r="AC9" s="21">
        <v>80</v>
      </c>
      <c r="AD9" s="21">
        <v>378</v>
      </c>
      <c r="AE9" s="22">
        <v>383</v>
      </c>
      <c r="AF9" s="22">
        <v>2</v>
      </c>
      <c r="AG9" s="22">
        <v>2</v>
      </c>
      <c r="AH9" s="22">
        <v>3090</v>
      </c>
      <c r="AI9" s="22">
        <v>3268</v>
      </c>
      <c r="AJ9" s="22">
        <v>15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32">
        <v>0</v>
      </c>
      <c r="AQ9" s="32">
        <v>0</v>
      </c>
      <c r="AR9" s="33">
        <v>98.15735508903413</v>
      </c>
      <c r="AS9" s="33">
        <v>96.1612793768349</v>
      </c>
      <c r="AT9" s="33">
        <v>0.5045512886712007</v>
      </c>
    </row>
    <row r="10" spans="1:46" ht="26.25" customHeight="1">
      <c r="A10" s="51" t="s">
        <v>135</v>
      </c>
      <c r="B10" s="52"/>
      <c r="C10" s="53">
        <f aca="true" t="shared" si="0" ref="C10:AQ10">SUM(C11,C22:C51,C63:C103)</f>
        <v>64231</v>
      </c>
      <c r="D10" s="53">
        <f t="shared" si="0"/>
        <v>33148</v>
      </c>
      <c r="E10" s="53">
        <f t="shared" si="0"/>
        <v>31083</v>
      </c>
      <c r="F10" s="53">
        <f t="shared" si="0"/>
        <v>30387</v>
      </c>
      <c r="G10" s="53">
        <f t="shared" si="0"/>
        <v>28821</v>
      </c>
      <c r="H10" s="53">
        <f t="shared" si="0"/>
        <v>961</v>
      </c>
      <c r="I10" s="53">
        <f t="shared" si="0"/>
        <v>828</v>
      </c>
      <c r="J10" s="53">
        <f t="shared" si="0"/>
        <v>708</v>
      </c>
      <c r="K10" s="53">
        <f t="shared" si="0"/>
        <v>793</v>
      </c>
      <c r="L10" s="53">
        <f t="shared" si="0"/>
        <v>0</v>
      </c>
      <c r="M10" s="53">
        <f t="shared" si="0"/>
        <v>0</v>
      </c>
      <c r="N10" s="53">
        <f t="shared" si="0"/>
        <v>0</v>
      </c>
      <c r="O10" s="53">
        <f t="shared" si="0"/>
        <v>0</v>
      </c>
      <c r="P10" s="53">
        <f t="shared" si="0"/>
        <v>78</v>
      </c>
      <c r="Q10" s="53">
        <f t="shared" si="0"/>
        <v>6</v>
      </c>
      <c r="R10" s="53">
        <f t="shared" si="0"/>
        <v>389</v>
      </c>
      <c r="S10" s="53">
        <f t="shared" si="0"/>
        <v>203</v>
      </c>
      <c r="T10" s="53">
        <f t="shared" si="0"/>
        <v>29</v>
      </c>
      <c r="U10" s="53">
        <f t="shared" si="0"/>
        <v>58</v>
      </c>
      <c r="V10" s="53">
        <f t="shared" si="0"/>
        <v>6</v>
      </c>
      <c r="W10" s="53">
        <f t="shared" si="0"/>
        <v>14</v>
      </c>
      <c r="X10" s="53">
        <f t="shared" si="0"/>
        <v>11</v>
      </c>
      <c r="Y10" s="53">
        <f t="shared" si="0"/>
        <v>11</v>
      </c>
      <c r="Z10" s="53">
        <f t="shared" si="0"/>
        <v>9</v>
      </c>
      <c r="AA10" s="53">
        <f t="shared" si="0"/>
        <v>0</v>
      </c>
      <c r="AB10" s="53">
        <f t="shared" si="0"/>
        <v>245</v>
      </c>
      <c r="AC10" s="53">
        <f t="shared" si="0"/>
        <v>63</v>
      </c>
      <c r="AD10" s="53">
        <f t="shared" si="0"/>
        <v>323</v>
      </c>
      <c r="AE10" s="53">
        <f t="shared" si="0"/>
        <v>284</v>
      </c>
      <c r="AF10" s="53">
        <f t="shared" si="0"/>
        <v>2</v>
      </c>
      <c r="AG10" s="53">
        <f t="shared" si="0"/>
        <v>2</v>
      </c>
      <c r="AH10" s="53">
        <f t="shared" si="0"/>
        <v>2990</v>
      </c>
      <c r="AI10" s="53">
        <f t="shared" si="0"/>
        <v>2907</v>
      </c>
      <c r="AJ10" s="53">
        <f t="shared" si="0"/>
        <v>13</v>
      </c>
      <c r="AK10" s="53">
        <f t="shared" si="0"/>
        <v>1</v>
      </c>
      <c r="AL10" s="53">
        <f t="shared" si="0"/>
        <v>0</v>
      </c>
      <c r="AM10" s="53">
        <f t="shared" si="0"/>
        <v>0</v>
      </c>
      <c r="AN10" s="53">
        <f t="shared" si="0"/>
        <v>0</v>
      </c>
      <c r="AO10" s="53">
        <f t="shared" si="0"/>
        <v>0</v>
      </c>
      <c r="AP10" s="53">
        <f t="shared" si="0"/>
        <v>0</v>
      </c>
      <c r="AQ10" s="53">
        <f t="shared" si="0"/>
        <v>0</v>
      </c>
      <c r="AR10" s="54">
        <f>(F10+G10+H10+I10+J10+K10+L10+M10+N10+O10+P10+Q10+R10+S10)/C10*100</f>
        <v>98.35437716990239</v>
      </c>
      <c r="AS10" s="54">
        <f>(F10+G10+H10+I10+N10+O10+L10+M10+P10+Q10+R10+S10)/C10*100</f>
        <v>96.01749933832573</v>
      </c>
      <c r="AT10" s="54">
        <f>(AB10+AC10+AJ10+AK10+AL10+AM10+AN10+AO10+AP10+AQ10)/C10*100</f>
        <v>0.5013155641356977</v>
      </c>
    </row>
    <row r="11" spans="1:46" ht="24" customHeight="1">
      <c r="A11" s="57" t="s">
        <v>22</v>
      </c>
      <c r="B11" s="23"/>
      <c r="C11" s="11">
        <f>SUM(D11:E11)</f>
        <v>11315</v>
      </c>
      <c r="D11" s="20">
        <f>SUM(F11,H11,J11,L11,N11,P11,R11,T11,V11,X11,Z11,AB11,AD11,AF11)</f>
        <v>5716</v>
      </c>
      <c r="E11" s="20">
        <f>SUM(G11,I11,K11,M11,O11,Q11,S11,U11,W11,Y11,AA11,AC11,AE11,AG11)</f>
        <v>5599</v>
      </c>
      <c r="F11" s="11">
        <f aca="true" t="shared" si="1" ref="F11:K11">SUM(F12:F21)</f>
        <v>5321</v>
      </c>
      <c r="G11" s="11">
        <f t="shared" si="1"/>
        <v>5272</v>
      </c>
      <c r="H11" s="11">
        <f t="shared" si="1"/>
        <v>123</v>
      </c>
      <c r="I11" s="11">
        <f t="shared" si="1"/>
        <v>112</v>
      </c>
      <c r="J11" s="11">
        <f t="shared" si="1"/>
        <v>100</v>
      </c>
      <c r="K11" s="11">
        <f t="shared" si="1"/>
        <v>120</v>
      </c>
      <c r="L11" s="11">
        <f aca="true" t="shared" si="2" ref="L11:AQ11">SUM(L12:L21)</f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16</v>
      </c>
      <c r="Q11" s="11">
        <f t="shared" si="2"/>
        <v>3</v>
      </c>
      <c r="R11" s="11">
        <f t="shared" si="2"/>
        <v>65</v>
      </c>
      <c r="S11" s="11">
        <f t="shared" si="2"/>
        <v>38</v>
      </c>
      <c r="T11" s="11">
        <f t="shared" si="2"/>
        <v>5</v>
      </c>
      <c r="U11" s="11">
        <f t="shared" si="2"/>
        <v>11</v>
      </c>
      <c r="V11" s="11">
        <f t="shared" si="2"/>
        <v>2</v>
      </c>
      <c r="W11" s="11">
        <f t="shared" si="2"/>
        <v>2</v>
      </c>
      <c r="X11" s="11">
        <f t="shared" si="2"/>
        <v>2</v>
      </c>
      <c r="Y11" s="11">
        <f t="shared" si="2"/>
        <v>1</v>
      </c>
      <c r="Z11" s="11">
        <f t="shared" si="2"/>
        <v>1</v>
      </c>
      <c r="AA11" s="11">
        <f t="shared" si="2"/>
        <v>0</v>
      </c>
      <c r="AB11" s="11">
        <f t="shared" si="2"/>
        <v>21</v>
      </c>
      <c r="AC11" s="11">
        <f t="shared" si="2"/>
        <v>4</v>
      </c>
      <c r="AD11" s="11">
        <f t="shared" si="2"/>
        <v>59</v>
      </c>
      <c r="AE11" s="11">
        <f t="shared" si="2"/>
        <v>36</v>
      </c>
      <c r="AF11" s="11">
        <f t="shared" si="2"/>
        <v>1</v>
      </c>
      <c r="AG11" s="11">
        <f t="shared" si="2"/>
        <v>0</v>
      </c>
      <c r="AH11" s="11">
        <f t="shared" si="2"/>
        <v>491</v>
      </c>
      <c r="AI11" s="11">
        <f t="shared" si="2"/>
        <v>577</v>
      </c>
      <c r="AJ11" s="11">
        <f t="shared" si="2"/>
        <v>0</v>
      </c>
      <c r="AK11" s="11">
        <f t="shared" si="2"/>
        <v>1</v>
      </c>
      <c r="AL11" s="11">
        <f t="shared" si="2"/>
        <v>0</v>
      </c>
      <c r="AM11" s="11">
        <f t="shared" si="2"/>
        <v>0</v>
      </c>
      <c r="AN11" s="11">
        <f t="shared" si="2"/>
        <v>0</v>
      </c>
      <c r="AO11" s="11">
        <f t="shared" si="2"/>
        <v>0</v>
      </c>
      <c r="AP11" s="11">
        <f t="shared" si="2"/>
        <v>0</v>
      </c>
      <c r="AQ11" s="11">
        <f t="shared" si="2"/>
        <v>0</v>
      </c>
      <c r="AR11" s="49">
        <f aca="true" t="shared" si="3" ref="AR11:AR50">(F11+G11+H11+I11+J11+K11+L11+M11+N11+O11+P11+Q11+R11+S11)/C11*100</f>
        <v>98.71851524524968</v>
      </c>
      <c r="AS11" s="49">
        <f aca="true" t="shared" si="4" ref="AS11:AS50">(F11+G11+H11+I11+N11+O11+L11+M11+P11+Q11+R11+S11)/C11*100</f>
        <v>96.7741935483871</v>
      </c>
      <c r="AT11" s="49">
        <f aca="true" t="shared" si="5" ref="AT11:AT50">(AB11+AC11+AJ11+AK11+AL11+AM11+AN11+AO11+AP11+AQ11)/C11*100</f>
        <v>0.22978347326557666</v>
      </c>
    </row>
    <row r="12" spans="1:46" ht="22.5" customHeight="1">
      <c r="A12" s="58" t="s">
        <v>52</v>
      </c>
      <c r="B12" s="23"/>
      <c r="C12" s="11">
        <f aca="true" t="shared" si="6" ref="C12:C50">SUM(D12:E12)</f>
        <v>935</v>
      </c>
      <c r="D12" s="20">
        <f aca="true" t="shared" si="7" ref="D12:D50">SUM(F12,H12,J12,L12,N12,P12,R12,T12,V12,X12,Z12,AB12,AD12,AF12)</f>
        <v>482</v>
      </c>
      <c r="E12" s="20">
        <f aca="true" t="shared" si="8" ref="E12:E50">SUM(G12,I12,K12,M12,O12,Q12,S12,U12,W12,Y12,AA12,AC12,AE12,AG12)</f>
        <v>453</v>
      </c>
      <c r="F12" s="11">
        <v>450</v>
      </c>
      <c r="G12" s="11">
        <v>429</v>
      </c>
      <c r="H12" s="11">
        <v>10</v>
      </c>
      <c r="I12" s="11">
        <v>6</v>
      </c>
      <c r="J12" s="11">
        <v>10</v>
      </c>
      <c r="K12" s="11">
        <v>16</v>
      </c>
      <c r="L12" s="11">
        <v>0</v>
      </c>
      <c r="M12" s="11">
        <v>0</v>
      </c>
      <c r="N12" s="11">
        <v>0</v>
      </c>
      <c r="O12" s="11">
        <v>0</v>
      </c>
      <c r="P12" s="11">
        <v>1</v>
      </c>
      <c r="Q12" s="11">
        <v>0</v>
      </c>
      <c r="R12" s="11">
        <v>3</v>
      </c>
      <c r="S12" s="11">
        <v>0</v>
      </c>
      <c r="T12" s="11">
        <v>0</v>
      </c>
      <c r="U12" s="11">
        <v>0</v>
      </c>
      <c r="V12" s="11">
        <v>1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2</v>
      </c>
      <c r="AC12" s="11">
        <v>1</v>
      </c>
      <c r="AD12" s="11">
        <v>5</v>
      </c>
      <c r="AE12" s="11">
        <v>1</v>
      </c>
      <c r="AF12" s="11">
        <v>0</v>
      </c>
      <c r="AG12" s="11">
        <v>0</v>
      </c>
      <c r="AH12" s="11">
        <v>13</v>
      </c>
      <c r="AI12" s="11">
        <v>29</v>
      </c>
      <c r="AJ12" s="11">
        <v>0</v>
      </c>
      <c r="AK12" s="11">
        <v>0</v>
      </c>
      <c r="AL12" s="11">
        <v>0</v>
      </c>
      <c r="AM12" s="11">
        <v>0</v>
      </c>
      <c r="AN12" s="21">
        <v>0</v>
      </c>
      <c r="AO12" s="21">
        <v>0</v>
      </c>
      <c r="AP12" s="21">
        <v>0</v>
      </c>
      <c r="AQ12" s="21">
        <v>0</v>
      </c>
      <c r="AR12" s="49">
        <f t="shared" si="3"/>
        <v>98.93048128342245</v>
      </c>
      <c r="AS12" s="49">
        <f t="shared" si="4"/>
        <v>96.14973262032086</v>
      </c>
      <c r="AT12" s="49">
        <f t="shared" si="5"/>
        <v>0.32085561497326204</v>
      </c>
    </row>
    <row r="13" spans="1:46" ht="16.5" customHeight="1">
      <c r="A13" s="58" t="s">
        <v>53</v>
      </c>
      <c r="B13" s="23"/>
      <c r="C13" s="11">
        <f t="shared" si="6"/>
        <v>1212</v>
      </c>
      <c r="D13" s="20">
        <f t="shared" si="7"/>
        <v>622</v>
      </c>
      <c r="E13" s="20">
        <f t="shared" si="8"/>
        <v>590</v>
      </c>
      <c r="F13" s="11">
        <v>584</v>
      </c>
      <c r="G13" s="11">
        <v>549</v>
      </c>
      <c r="H13" s="11">
        <v>9</v>
      </c>
      <c r="I13" s="11">
        <v>12</v>
      </c>
      <c r="J13" s="11">
        <v>11</v>
      </c>
      <c r="K13" s="11">
        <v>15</v>
      </c>
      <c r="L13" s="11">
        <v>0</v>
      </c>
      <c r="M13" s="11">
        <v>0</v>
      </c>
      <c r="N13" s="11">
        <v>0</v>
      </c>
      <c r="O13" s="11">
        <v>0</v>
      </c>
      <c r="P13" s="11">
        <v>2</v>
      </c>
      <c r="Q13" s="11">
        <v>0</v>
      </c>
      <c r="R13" s="11">
        <v>8</v>
      </c>
      <c r="S13" s="11">
        <v>8</v>
      </c>
      <c r="T13" s="11">
        <v>0</v>
      </c>
      <c r="U13" s="11">
        <v>2</v>
      </c>
      <c r="V13" s="11">
        <v>1</v>
      </c>
      <c r="W13" s="11">
        <v>1</v>
      </c>
      <c r="X13" s="11">
        <v>0</v>
      </c>
      <c r="Y13" s="11">
        <v>0</v>
      </c>
      <c r="Z13" s="11">
        <v>0</v>
      </c>
      <c r="AA13" s="11">
        <v>0</v>
      </c>
      <c r="AB13" s="11">
        <v>2</v>
      </c>
      <c r="AC13" s="11">
        <v>1</v>
      </c>
      <c r="AD13" s="11">
        <v>5</v>
      </c>
      <c r="AE13" s="11">
        <v>2</v>
      </c>
      <c r="AF13" s="11">
        <v>0</v>
      </c>
      <c r="AG13" s="11">
        <v>0</v>
      </c>
      <c r="AH13" s="11">
        <v>39</v>
      </c>
      <c r="AI13" s="11">
        <v>37</v>
      </c>
      <c r="AJ13" s="11">
        <v>0</v>
      </c>
      <c r="AK13" s="11">
        <v>0</v>
      </c>
      <c r="AL13" s="21">
        <v>0</v>
      </c>
      <c r="AM13" s="11">
        <v>0</v>
      </c>
      <c r="AN13" s="21">
        <v>0</v>
      </c>
      <c r="AO13" s="21">
        <v>0</v>
      </c>
      <c r="AP13" s="21">
        <v>0</v>
      </c>
      <c r="AQ13" s="21">
        <v>0</v>
      </c>
      <c r="AR13" s="49">
        <f t="shared" si="3"/>
        <v>98.84488448844884</v>
      </c>
      <c r="AS13" s="49">
        <f t="shared" si="4"/>
        <v>96.69966996699671</v>
      </c>
      <c r="AT13" s="49">
        <f t="shared" si="5"/>
        <v>0.24752475247524752</v>
      </c>
    </row>
    <row r="14" spans="1:46" ht="16.5" customHeight="1">
      <c r="A14" s="58" t="s">
        <v>54</v>
      </c>
      <c r="B14" s="23"/>
      <c r="C14" s="11">
        <f t="shared" si="6"/>
        <v>952</v>
      </c>
      <c r="D14" s="20">
        <f t="shared" si="7"/>
        <v>480</v>
      </c>
      <c r="E14" s="20">
        <f t="shared" si="8"/>
        <v>472</v>
      </c>
      <c r="F14" s="11">
        <v>442</v>
      </c>
      <c r="G14" s="11">
        <v>445</v>
      </c>
      <c r="H14" s="11">
        <v>9</v>
      </c>
      <c r="I14" s="11">
        <v>4</v>
      </c>
      <c r="J14" s="11">
        <v>9</v>
      </c>
      <c r="K14" s="11">
        <v>6</v>
      </c>
      <c r="L14" s="11">
        <v>0</v>
      </c>
      <c r="M14" s="11">
        <v>0</v>
      </c>
      <c r="N14" s="11">
        <v>0</v>
      </c>
      <c r="O14" s="11">
        <v>0</v>
      </c>
      <c r="P14" s="11">
        <v>4</v>
      </c>
      <c r="Q14" s="11">
        <v>0</v>
      </c>
      <c r="R14" s="11">
        <v>9</v>
      </c>
      <c r="S14" s="11">
        <v>12</v>
      </c>
      <c r="T14" s="11">
        <v>0</v>
      </c>
      <c r="U14" s="11">
        <v>1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2</v>
      </c>
      <c r="AC14" s="11">
        <v>0</v>
      </c>
      <c r="AD14" s="11">
        <v>5</v>
      </c>
      <c r="AE14" s="11">
        <v>4</v>
      </c>
      <c r="AF14" s="11">
        <v>0</v>
      </c>
      <c r="AG14" s="11">
        <v>0</v>
      </c>
      <c r="AH14" s="11">
        <v>43</v>
      </c>
      <c r="AI14" s="11">
        <v>34</v>
      </c>
      <c r="AJ14" s="11">
        <v>0</v>
      </c>
      <c r="AK14" s="11">
        <v>0</v>
      </c>
      <c r="AL14" s="21">
        <v>0</v>
      </c>
      <c r="AM14" s="11">
        <v>0</v>
      </c>
      <c r="AN14" s="21">
        <v>0</v>
      </c>
      <c r="AO14" s="21">
        <v>0</v>
      </c>
      <c r="AP14" s="21">
        <v>0</v>
      </c>
      <c r="AQ14" s="21">
        <v>0</v>
      </c>
      <c r="AR14" s="49">
        <f t="shared" si="3"/>
        <v>98.73949579831933</v>
      </c>
      <c r="AS14" s="49">
        <f t="shared" si="4"/>
        <v>97.16386554621849</v>
      </c>
      <c r="AT14" s="49">
        <f t="shared" si="5"/>
        <v>0.21008403361344538</v>
      </c>
    </row>
    <row r="15" spans="1:46" ht="16.5" customHeight="1">
      <c r="A15" s="58" t="s">
        <v>55</v>
      </c>
      <c r="B15" s="23"/>
      <c r="C15" s="11">
        <f t="shared" si="6"/>
        <v>1135</v>
      </c>
      <c r="D15" s="20">
        <f t="shared" si="7"/>
        <v>613</v>
      </c>
      <c r="E15" s="20">
        <f t="shared" si="8"/>
        <v>522</v>
      </c>
      <c r="F15" s="11">
        <v>577</v>
      </c>
      <c r="G15" s="11">
        <v>479</v>
      </c>
      <c r="H15" s="11">
        <v>17</v>
      </c>
      <c r="I15" s="11">
        <v>23</v>
      </c>
      <c r="J15" s="11">
        <v>8</v>
      </c>
      <c r="K15" s="11">
        <v>19</v>
      </c>
      <c r="L15" s="11">
        <v>0</v>
      </c>
      <c r="M15" s="11">
        <v>0</v>
      </c>
      <c r="N15" s="11">
        <v>0</v>
      </c>
      <c r="O15" s="11">
        <v>0</v>
      </c>
      <c r="P15" s="11">
        <v>2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3</v>
      </c>
      <c r="AC15" s="11">
        <v>0</v>
      </c>
      <c r="AD15" s="11">
        <v>5</v>
      </c>
      <c r="AE15" s="11">
        <v>1</v>
      </c>
      <c r="AF15" s="11">
        <v>1</v>
      </c>
      <c r="AG15" s="11">
        <v>0</v>
      </c>
      <c r="AH15" s="11">
        <v>25</v>
      </c>
      <c r="AI15" s="11">
        <v>47</v>
      </c>
      <c r="AJ15" s="11">
        <v>0</v>
      </c>
      <c r="AK15" s="11">
        <v>0</v>
      </c>
      <c r="AL15" s="21">
        <v>0</v>
      </c>
      <c r="AM15" s="11">
        <v>0</v>
      </c>
      <c r="AN15" s="21">
        <v>0</v>
      </c>
      <c r="AO15" s="21">
        <v>0</v>
      </c>
      <c r="AP15" s="21">
        <v>0</v>
      </c>
      <c r="AQ15" s="21">
        <v>0</v>
      </c>
      <c r="AR15" s="49">
        <f t="shared" si="3"/>
        <v>99.11894273127754</v>
      </c>
      <c r="AS15" s="49">
        <f t="shared" si="4"/>
        <v>96.74008810572687</v>
      </c>
      <c r="AT15" s="49">
        <f t="shared" si="5"/>
        <v>0.2643171806167401</v>
      </c>
    </row>
    <row r="16" spans="1:46" ht="16.5" customHeight="1">
      <c r="A16" s="58" t="s">
        <v>56</v>
      </c>
      <c r="B16" s="23"/>
      <c r="C16" s="11">
        <f t="shared" si="6"/>
        <v>766</v>
      </c>
      <c r="D16" s="20">
        <f t="shared" si="7"/>
        <v>360</v>
      </c>
      <c r="E16" s="20">
        <f t="shared" si="8"/>
        <v>406</v>
      </c>
      <c r="F16" s="11">
        <v>334</v>
      </c>
      <c r="G16" s="11">
        <v>390</v>
      </c>
      <c r="H16" s="11">
        <v>7</v>
      </c>
      <c r="I16" s="11">
        <v>1</v>
      </c>
      <c r="J16" s="11">
        <v>3</v>
      </c>
      <c r="K16" s="11">
        <v>7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10</v>
      </c>
      <c r="S16" s="11">
        <v>7</v>
      </c>
      <c r="T16" s="11">
        <v>2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4</v>
      </c>
      <c r="AE16" s="11">
        <v>1</v>
      </c>
      <c r="AF16" s="11">
        <v>0</v>
      </c>
      <c r="AG16" s="11">
        <v>0</v>
      </c>
      <c r="AH16" s="11">
        <v>35</v>
      </c>
      <c r="AI16" s="11">
        <v>49</v>
      </c>
      <c r="AJ16" s="11">
        <v>0</v>
      </c>
      <c r="AK16" s="11">
        <v>0</v>
      </c>
      <c r="AL16" s="21">
        <v>0</v>
      </c>
      <c r="AM16" s="11">
        <v>0</v>
      </c>
      <c r="AN16" s="21">
        <v>0</v>
      </c>
      <c r="AO16" s="21">
        <v>0</v>
      </c>
      <c r="AP16" s="21">
        <v>0</v>
      </c>
      <c r="AQ16" s="21">
        <v>0</v>
      </c>
      <c r="AR16" s="49">
        <f t="shared" si="3"/>
        <v>99.08616187989556</v>
      </c>
      <c r="AS16" s="49">
        <f t="shared" si="4"/>
        <v>97.78067885117493</v>
      </c>
      <c r="AT16" s="49">
        <f t="shared" si="5"/>
        <v>0</v>
      </c>
    </row>
    <row r="17" spans="1:46" ht="22.5" customHeight="1">
      <c r="A17" s="58" t="s">
        <v>57</v>
      </c>
      <c r="B17" s="23"/>
      <c r="C17" s="11">
        <f t="shared" si="6"/>
        <v>913</v>
      </c>
      <c r="D17" s="20">
        <f t="shared" si="7"/>
        <v>448</v>
      </c>
      <c r="E17" s="20">
        <f t="shared" si="8"/>
        <v>465</v>
      </c>
      <c r="F17" s="11">
        <v>407</v>
      </c>
      <c r="G17" s="11">
        <v>417</v>
      </c>
      <c r="H17" s="11">
        <v>16</v>
      </c>
      <c r="I17" s="11">
        <v>24</v>
      </c>
      <c r="J17" s="11">
        <v>11</v>
      </c>
      <c r="K17" s="11">
        <v>14</v>
      </c>
      <c r="L17" s="11">
        <v>0</v>
      </c>
      <c r="M17" s="11">
        <v>0</v>
      </c>
      <c r="N17" s="11">
        <v>0</v>
      </c>
      <c r="O17" s="11">
        <v>0</v>
      </c>
      <c r="P17" s="11">
        <v>2</v>
      </c>
      <c r="Q17" s="11">
        <v>1</v>
      </c>
      <c r="R17" s="11">
        <v>1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1</v>
      </c>
      <c r="Z17" s="11">
        <v>1</v>
      </c>
      <c r="AA17" s="11">
        <v>0</v>
      </c>
      <c r="AB17" s="11">
        <v>6</v>
      </c>
      <c r="AC17" s="11">
        <v>2</v>
      </c>
      <c r="AD17" s="11">
        <v>4</v>
      </c>
      <c r="AE17" s="11">
        <v>6</v>
      </c>
      <c r="AF17" s="11">
        <v>0</v>
      </c>
      <c r="AG17" s="11">
        <v>0</v>
      </c>
      <c r="AH17" s="11">
        <v>41</v>
      </c>
      <c r="AI17" s="11">
        <v>42</v>
      </c>
      <c r="AJ17" s="11">
        <v>0</v>
      </c>
      <c r="AK17" s="11">
        <v>1</v>
      </c>
      <c r="AL17" s="21">
        <v>0</v>
      </c>
      <c r="AM17" s="11">
        <v>0</v>
      </c>
      <c r="AN17" s="21">
        <v>0</v>
      </c>
      <c r="AO17" s="21">
        <v>0</v>
      </c>
      <c r="AP17" s="21">
        <v>0</v>
      </c>
      <c r="AQ17" s="21">
        <v>0</v>
      </c>
      <c r="AR17" s="49">
        <f t="shared" si="3"/>
        <v>97.80941949616648</v>
      </c>
      <c r="AS17" s="49">
        <f t="shared" si="4"/>
        <v>95.07119386637459</v>
      </c>
      <c r="AT17" s="49">
        <f t="shared" si="5"/>
        <v>0.9857612267250823</v>
      </c>
    </row>
    <row r="18" spans="1:46" ht="16.5" customHeight="1">
      <c r="A18" s="58" t="s">
        <v>58</v>
      </c>
      <c r="B18" s="23"/>
      <c r="C18" s="11">
        <f t="shared" si="6"/>
        <v>1218</v>
      </c>
      <c r="D18" s="20">
        <f t="shared" si="7"/>
        <v>618</v>
      </c>
      <c r="E18" s="20">
        <f t="shared" si="8"/>
        <v>600</v>
      </c>
      <c r="F18" s="11">
        <v>589</v>
      </c>
      <c r="G18" s="11">
        <v>584</v>
      </c>
      <c r="H18" s="11">
        <v>10</v>
      </c>
      <c r="I18" s="11">
        <v>6</v>
      </c>
      <c r="J18" s="11">
        <v>6</v>
      </c>
      <c r="K18" s="11">
        <v>5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7</v>
      </c>
      <c r="S18" s="11">
        <v>1</v>
      </c>
      <c r="T18" s="11">
        <v>0</v>
      </c>
      <c r="U18" s="11">
        <v>2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1</v>
      </c>
      <c r="AC18" s="11">
        <v>0</v>
      </c>
      <c r="AD18" s="11">
        <v>5</v>
      </c>
      <c r="AE18" s="11">
        <v>2</v>
      </c>
      <c r="AF18" s="11">
        <v>0</v>
      </c>
      <c r="AG18" s="11">
        <v>0</v>
      </c>
      <c r="AH18" s="11">
        <v>72</v>
      </c>
      <c r="AI18" s="11">
        <v>88</v>
      </c>
      <c r="AJ18" s="11">
        <v>0</v>
      </c>
      <c r="AK18" s="11">
        <v>0</v>
      </c>
      <c r="AL18" s="21">
        <v>0</v>
      </c>
      <c r="AM18" s="11">
        <v>0</v>
      </c>
      <c r="AN18" s="21">
        <v>0</v>
      </c>
      <c r="AO18" s="21">
        <v>0</v>
      </c>
      <c r="AP18" s="21">
        <v>0</v>
      </c>
      <c r="AQ18" s="21">
        <v>0</v>
      </c>
      <c r="AR18" s="49">
        <f t="shared" si="3"/>
        <v>99.17898193760263</v>
      </c>
      <c r="AS18" s="49">
        <f t="shared" si="4"/>
        <v>98.27586206896551</v>
      </c>
      <c r="AT18" s="49">
        <f t="shared" si="5"/>
        <v>0.08210180623973727</v>
      </c>
    </row>
    <row r="19" spans="1:46" ht="16.5" customHeight="1">
      <c r="A19" s="58" t="s">
        <v>59</v>
      </c>
      <c r="B19" s="23"/>
      <c r="C19" s="11">
        <f t="shared" si="6"/>
        <v>1719</v>
      </c>
      <c r="D19" s="20">
        <f t="shared" si="7"/>
        <v>917</v>
      </c>
      <c r="E19" s="20">
        <f t="shared" si="8"/>
        <v>802</v>
      </c>
      <c r="F19" s="11">
        <v>867</v>
      </c>
      <c r="G19" s="11">
        <v>766</v>
      </c>
      <c r="H19" s="11">
        <v>11</v>
      </c>
      <c r="I19" s="11">
        <v>17</v>
      </c>
      <c r="J19" s="11">
        <v>15</v>
      </c>
      <c r="K19" s="11">
        <v>10</v>
      </c>
      <c r="L19" s="11">
        <v>0</v>
      </c>
      <c r="M19" s="11">
        <v>0</v>
      </c>
      <c r="N19" s="11">
        <v>0</v>
      </c>
      <c r="O19" s="11">
        <v>0</v>
      </c>
      <c r="P19" s="11">
        <v>4</v>
      </c>
      <c r="Q19" s="11">
        <v>0</v>
      </c>
      <c r="R19" s="11">
        <v>11</v>
      </c>
      <c r="S19" s="11">
        <v>1</v>
      </c>
      <c r="T19" s="11">
        <v>0</v>
      </c>
      <c r="U19" s="11">
        <v>3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1</v>
      </c>
      <c r="AC19" s="11">
        <v>0</v>
      </c>
      <c r="AD19" s="11">
        <v>8</v>
      </c>
      <c r="AE19" s="11">
        <v>5</v>
      </c>
      <c r="AF19" s="11">
        <v>0</v>
      </c>
      <c r="AG19" s="11">
        <v>0</v>
      </c>
      <c r="AH19" s="11">
        <v>138</v>
      </c>
      <c r="AI19" s="11">
        <v>145</v>
      </c>
      <c r="AJ19" s="11">
        <v>0</v>
      </c>
      <c r="AK19" s="11">
        <v>0</v>
      </c>
      <c r="AL19" s="21">
        <v>0</v>
      </c>
      <c r="AM19" s="11">
        <v>0</v>
      </c>
      <c r="AN19" s="21">
        <v>0</v>
      </c>
      <c r="AO19" s="21">
        <v>0</v>
      </c>
      <c r="AP19" s="21">
        <v>0</v>
      </c>
      <c r="AQ19" s="21">
        <v>0</v>
      </c>
      <c r="AR19" s="49">
        <f t="shared" si="3"/>
        <v>99.01105293775451</v>
      </c>
      <c r="AS19" s="49">
        <f t="shared" si="4"/>
        <v>97.55671902268762</v>
      </c>
      <c r="AT19" s="49">
        <f t="shared" si="5"/>
        <v>0.058173356602675974</v>
      </c>
    </row>
    <row r="20" spans="1:46" ht="16.5" customHeight="1">
      <c r="A20" s="58" t="s">
        <v>60</v>
      </c>
      <c r="B20" s="23"/>
      <c r="C20" s="11">
        <f t="shared" si="6"/>
        <v>1260</v>
      </c>
      <c r="D20" s="20">
        <f t="shared" si="7"/>
        <v>535</v>
      </c>
      <c r="E20" s="20">
        <f t="shared" si="8"/>
        <v>725</v>
      </c>
      <c r="F20" s="11">
        <v>492</v>
      </c>
      <c r="G20" s="11">
        <v>688</v>
      </c>
      <c r="H20" s="11">
        <v>13</v>
      </c>
      <c r="I20" s="11">
        <v>10</v>
      </c>
      <c r="J20" s="11">
        <v>15</v>
      </c>
      <c r="K20" s="11">
        <v>14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7</v>
      </c>
      <c r="S20" s="11">
        <v>4</v>
      </c>
      <c r="T20" s="11">
        <v>0</v>
      </c>
      <c r="U20" s="11">
        <v>0</v>
      </c>
      <c r="V20" s="11">
        <v>0</v>
      </c>
      <c r="W20" s="11">
        <v>1</v>
      </c>
      <c r="X20" s="11">
        <v>0</v>
      </c>
      <c r="Y20" s="11">
        <v>0</v>
      </c>
      <c r="Z20" s="11">
        <v>0</v>
      </c>
      <c r="AA20" s="11">
        <v>0</v>
      </c>
      <c r="AB20" s="11">
        <v>2</v>
      </c>
      <c r="AC20" s="11">
        <v>0</v>
      </c>
      <c r="AD20" s="11">
        <v>6</v>
      </c>
      <c r="AE20" s="11">
        <v>8</v>
      </c>
      <c r="AF20" s="11">
        <v>0</v>
      </c>
      <c r="AG20" s="11">
        <v>0</v>
      </c>
      <c r="AH20" s="11">
        <v>51</v>
      </c>
      <c r="AI20" s="11">
        <v>71</v>
      </c>
      <c r="AJ20" s="11">
        <v>0</v>
      </c>
      <c r="AK20" s="11">
        <v>0</v>
      </c>
      <c r="AL20" s="21">
        <v>0</v>
      </c>
      <c r="AM20" s="11">
        <v>0</v>
      </c>
      <c r="AN20" s="21">
        <v>0</v>
      </c>
      <c r="AO20" s="21">
        <v>0</v>
      </c>
      <c r="AP20" s="21">
        <v>0</v>
      </c>
      <c r="AQ20" s="21">
        <v>0</v>
      </c>
      <c r="AR20" s="49">
        <f t="shared" si="3"/>
        <v>98.65079365079366</v>
      </c>
      <c r="AS20" s="49">
        <f t="shared" si="4"/>
        <v>96.34920634920636</v>
      </c>
      <c r="AT20" s="49">
        <f t="shared" si="5"/>
        <v>0.15873015873015872</v>
      </c>
    </row>
    <row r="21" spans="1:46" ht="16.5" customHeight="1">
      <c r="A21" s="58" t="s">
        <v>61</v>
      </c>
      <c r="B21" s="23"/>
      <c r="C21" s="11">
        <f t="shared" si="6"/>
        <v>1205</v>
      </c>
      <c r="D21" s="20">
        <f t="shared" si="7"/>
        <v>641</v>
      </c>
      <c r="E21" s="20">
        <f t="shared" si="8"/>
        <v>564</v>
      </c>
      <c r="F21" s="11">
        <v>579</v>
      </c>
      <c r="G21" s="11">
        <v>525</v>
      </c>
      <c r="H21" s="11">
        <v>21</v>
      </c>
      <c r="I21" s="11">
        <v>9</v>
      </c>
      <c r="J21" s="11">
        <v>12</v>
      </c>
      <c r="K21" s="11">
        <v>14</v>
      </c>
      <c r="L21" s="11">
        <v>0</v>
      </c>
      <c r="M21" s="11">
        <v>0</v>
      </c>
      <c r="N21" s="11">
        <v>0</v>
      </c>
      <c r="O21" s="11">
        <v>0</v>
      </c>
      <c r="P21" s="11">
        <v>1</v>
      </c>
      <c r="Q21" s="11">
        <v>2</v>
      </c>
      <c r="R21" s="11">
        <v>9</v>
      </c>
      <c r="S21" s="11">
        <v>5</v>
      </c>
      <c r="T21" s="11">
        <v>3</v>
      </c>
      <c r="U21" s="11">
        <v>3</v>
      </c>
      <c r="V21" s="11">
        <v>0</v>
      </c>
      <c r="W21" s="11">
        <v>0</v>
      </c>
      <c r="X21" s="11">
        <v>2</v>
      </c>
      <c r="Y21" s="11">
        <v>0</v>
      </c>
      <c r="Z21" s="11">
        <v>0</v>
      </c>
      <c r="AA21" s="11">
        <v>0</v>
      </c>
      <c r="AB21" s="11">
        <v>2</v>
      </c>
      <c r="AC21" s="11">
        <v>0</v>
      </c>
      <c r="AD21" s="11">
        <v>12</v>
      </c>
      <c r="AE21" s="11">
        <v>6</v>
      </c>
      <c r="AF21" s="11">
        <v>0</v>
      </c>
      <c r="AG21" s="11">
        <v>0</v>
      </c>
      <c r="AH21" s="11">
        <v>34</v>
      </c>
      <c r="AI21" s="11">
        <v>35</v>
      </c>
      <c r="AJ21" s="11">
        <v>0</v>
      </c>
      <c r="AK21" s="11">
        <v>0</v>
      </c>
      <c r="AL21" s="21">
        <v>0</v>
      </c>
      <c r="AM21" s="11">
        <v>0</v>
      </c>
      <c r="AN21" s="21">
        <v>0</v>
      </c>
      <c r="AO21" s="21">
        <v>0</v>
      </c>
      <c r="AP21" s="21">
        <v>0</v>
      </c>
      <c r="AQ21" s="21">
        <v>0</v>
      </c>
      <c r="AR21" s="49">
        <f t="shared" si="3"/>
        <v>97.67634854771784</v>
      </c>
      <c r="AS21" s="49">
        <f t="shared" si="4"/>
        <v>95.51867219917013</v>
      </c>
      <c r="AT21" s="49">
        <f t="shared" si="5"/>
        <v>0.16597510373443983</v>
      </c>
    </row>
    <row r="22" spans="1:46" ht="22.5" customHeight="1">
      <c r="A22" s="57" t="s">
        <v>62</v>
      </c>
      <c r="B22" s="23"/>
      <c r="C22" s="11">
        <f t="shared" si="6"/>
        <v>3470</v>
      </c>
      <c r="D22" s="20">
        <f t="shared" si="7"/>
        <v>1880</v>
      </c>
      <c r="E22" s="20">
        <f t="shared" si="8"/>
        <v>1590</v>
      </c>
      <c r="F22" s="11">
        <v>1763</v>
      </c>
      <c r="G22" s="11">
        <v>1488</v>
      </c>
      <c r="H22" s="11">
        <v>35</v>
      </c>
      <c r="I22" s="11">
        <v>35</v>
      </c>
      <c r="J22" s="11">
        <v>36</v>
      </c>
      <c r="K22" s="11">
        <v>42</v>
      </c>
      <c r="L22" s="11">
        <v>0</v>
      </c>
      <c r="M22" s="11">
        <v>0</v>
      </c>
      <c r="N22" s="11">
        <v>0</v>
      </c>
      <c r="O22" s="11">
        <v>0</v>
      </c>
      <c r="P22" s="11">
        <v>2</v>
      </c>
      <c r="Q22" s="11">
        <v>0</v>
      </c>
      <c r="R22" s="11">
        <v>20</v>
      </c>
      <c r="S22" s="11">
        <v>9</v>
      </c>
      <c r="T22" s="11">
        <v>2</v>
      </c>
      <c r="U22" s="11">
        <v>1</v>
      </c>
      <c r="V22" s="11">
        <v>0</v>
      </c>
      <c r="W22" s="11">
        <v>0</v>
      </c>
      <c r="X22" s="11">
        <v>2</v>
      </c>
      <c r="Y22" s="11">
        <v>1</v>
      </c>
      <c r="Z22" s="11">
        <v>0</v>
      </c>
      <c r="AA22" s="11">
        <v>0</v>
      </c>
      <c r="AB22" s="11">
        <v>4</v>
      </c>
      <c r="AC22" s="11">
        <v>2</v>
      </c>
      <c r="AD22" s="11">
        <v>16</v>
      </c>
      <c r="AE22" s="11">
        <v>11</v>
      </c>
      <c r="AF22" s="11">
        <v>0</v>
      </c>
      <c r="AG22" s="11">
        <v>1</v>
      </c>
      <c r="AH22" s="11">
        <v>88</v>
      </c>
      <c r="AI22" s="11">
        <v>73</v>
      </c>
      <c r="AJ22" s="11">
        <v>0</v>
      </c>
      <c r="AK22" s="11">
        <v>0</v>
      </c>
      <c r="AL22" s="21">
        <v>0</v>
      </c>
      <c r="AM22" s="11">
        <v>0</v>
      </c>
      <c r="AN22" s="21">
        <v>0</v>
      </c>
      <c r="AO22" s="21">
        <v>0</v>
      </c>
      <c r="AP22" s="21">
        <v>0</v>
      </c>
      <c r="AQ22" s="21">
        <v>0</v>
      </c>
      <c r="AR22" s="49">
        <f t="shared" si="3"/>
        <v>98.84726224783861</v>
      </c>
      <c r="AS22" s="49">
        <f t="shared" si="4"/>
        <v>96.59942363112391</v>
      </c>
      <c r="AT22" s="49">
        <f t="shared" si="5"/>
        <v>0.1729106628242075</v>
      </c>
    </row>
    <row r="23" spans="1:46" ht="16.5" customHeight="1">
      <c r="A23" s="57" t="s">
        <v>63</v>
      </c>
      <c r="B23" s="23"/>
      <c r="C23" s="11">
        <f t="shared" si="6"/>
        <v>1809</v>
      </c>
      <c r="D23" s="20">
        <f t="shared" si="7"/>
        <v>898</v>
      </c>
      <c r="E23" s="20">
        <f t="shared" si="8"/>
        <v>911</v>
      </c>
      <c r="F23" s="11">
        <v>840</v>
      </c>
      <c r="G23" s="11">
        <v>865</v>
      </c>
      <c r="H23" s="11">
        <v>14</v>
      </c>
      <c r="I23" s="11">
        <v>14</v>
      </c>
      <c r="J23" s="11">
        <v>7</v>
      </c>
      <c r="K23" s="11">
        <v>14</v>
      </c>
      <c r="L23" s="11">
        <v>0</v>
      </c>
      <c r="M23" s="11">
        <v>0</v>
      </c>
      <c r="N23" s="11">
        <v>0</v>
      </c>
      <c r="O23" s="11">
        <v>0</v>
      </c>
      <c r="P23" s="11">
        <v>3</v>
      </c>
      <c r="Q23" s="11">
        <v>0</v>
      </c>
      <c r="R23" s="11">
        <v>21</v>
      </c>
      <c r="S23" s="11">
        <v>5</v>
      </c>
      <c r="T23" s="11">
        <v>0</v>
      </c>
      <c r="U23" s="11">
        <v>1</v>
      </c>
      <c r="V23" s="11">
        <v>0</v>
      </c>
      <c r="W23" s="11">
        <v>0</v>
      </c>
      <c r="X23" s="11">
        <v>0</v>
      </c>
      <c r="Y23" s="11">
        <v>0</v>
      </c>
      <c r="Z23" s="11">
        <v>1</v>
      </c>
      <c r="AA23" s="11">
        <v>0</v>
      </c>
      <c r="AB23" s="11">
        <v>6</v>
      </c>
      <c r="AC23" s="11">
        <v>2</v>
      </c>
      <c r="AD23" s="11">
        <v>6</v>
      </c>
      <c r="AE23" s="11">
        <v>10</v>
      </c>
      <c r="AF23" s="11">
        <v>0</v>
      </c>
      <c r="AG23" s="11">
        <v>0</v>
      </c>
      <c r="AH23" s="11">
        <v>34</v>
      </c>
      <c r="AI23" s="11">
        <v>24</v>
      </c>
      <c r="AJ23" s="11">
        <v>0</v>
      </c>
      <c r="AK23" s="11">
        <v>0</v>
      </c>
      <c r="AL23" s="21">
        <v>0</v>
      </c>
      <c r="AM23" s="11">
        <v>0</v>
      </c>
      <c r="AN23" s="21">
        <v>0</v>
      </c>
      <c r="AO23" s="21">
        <v>0</v>
      </c>
      <c r="AP23" s="21">
        <v>0</v>
      </c>
      <c r="AQ23" s="21">
        <v>0</v>
      </c>
      <c r="AR23" s="49">
        <f t="shared" si="3"/>
        <v>98.56274184632393</v>
      </c>
      <c r="AS23" s="49">
        <f t="shared" si="4"/>
        <v>97.40187949143173</v>
      </c>
      <c r="AT23" s="49">
        <f t="shared" si="5"/>
        <v>0.44223327805417356</v>
      </c>
    </row>
    <row r="24" spans="1:46" ht="16.5" customHeight="1">
      <c r="A24" s="57" t="s">
        <v>64</v>
      </c>
      <c r="B24" s="23"/>
      <c r="C24" s="11">
        <f t="shared" si="6"/>
        <v>4035</v>
      </c>
      <c r="D24" s="20">
        <f t="shared" si="7"/>
        <v>2108</v>
      </c>
      <c r="E24" s="20">
        <f t="shared" si="8"/>
        <v>1927</v>
      </c>
      <c r="F24" s="11">
        <v>1904</v>
      </c>
      <c r="G24" s="11">
        <v>1759</v>
      </c>
      <c r="H24" s="11">
        <v>90</v>
      </c>
      <c r="I24" s="11">
        <v>92</v>
      </c>
      <c r="J24" s="11">
        <v>34</v>
      </c>
      <c r="K24" s="11">
        <v>36</v>
      </c>
      <c r="L24" s="11">
        <v>0</v>
      </c>
      <c r="M24" s="11">
        <v>0</v>
      </c>
      <c r="N24" s="11">
        <v>0</v>
      </c>
      <c r="O24" s="11">
        <v>0</v>
      </c>
      <c r="P24" s="11">
        <v>3</v>
      </c>
      <c r="Q24" s="11">
        <v>1</v>
      </c>
      <c r="R24" s="11">
        <v>24</v>
      </c>
      <c r="S24" s="11">
        <v>8</v>
      </c>
      <c r="T24" s="11">
        <v>4</v>
      </c>
      <c r="U24" s="11">
        <v>4</v>
      </c>
      <c r="V24" s="11">
        <v>1</v>
      </c>
      <c r="W24" s="11">
        <v>1</v>
      </c>
      <c r="X24" s="11">
        <v>3</v>
      </c>
      <c r="Y24" s="11">
        <v>0</v>
      </c>
      <c r="Z24" s="11">
        <v>0</v>
      </c>
      <c r="AA24" s="11">
        <v>0</v>
      </c>
      <c r="AB24" s="11">
        <v>23</v>
      </c>
      <c r="AC24" s="11">
        <v>1</v>
      </c>
      <c r="AD24" s="11">
        <v>22</v>
      </c>
      <c r="AE24" s="11">
        <v>25</v>
      </c>
      <c r="AF24" s="11">
        <v>0</v>
      </c>
      <c r="AG24" s="11">
        <v>0</v>
      </c>
      <c r="AH24" s="11">
        <v>310</v>
      </c>
      <c r="AI24" s="11">
        <v>334</v>
      </c>
      <c r="AJ24" s="11">
        <v>0</v>
      </c>
      <c r="AK24" s="11">
        <v>0</v>
      </c>
      <c r="AL24" s="21">
        <v>0</v>
      </c>
      <c r="AM24" s="11">
        <v>0</v>
      </c>
      <c r="AN24" s="21">
        <v>0</v>
      </c>
      <c r="AO24" s="21">
        <v>0</v>
      </c>
      <c r="AP24" s="21">
        <v>0</v>
      </c>
      <c r="AQ24" s="21">
        <v>0</v>
      </c>
      <c r="AR24" s="49">
        <f t="shared" si="3"/>
        <v>97.9182156133829</v>
      </c>
      <c r="AS24" s="49">
        <f t="shared" si="4"/>
        <v>96.18339529120198</v>
      </c>
      <c r="AT24" s="49">
        <f t="shared" si="5"/>
        <v>0.5947955390334573</v>
      </c>
    </row>
    <row r="25" spans="1:46" ht="16.5" customHeight="1">
      <c r="A25" s="57" t="s">
        <v>65</v>
      </c>
      <c r="B25" s="23"/>
      <c r="C25" s="11">
        <f t="shared" si="6"/>
        <v>800</v>
      </c>
      <c r="D25" s="20">
        <f t="shared" si="7"/>
        <v>402</v>
      </c>
      <c r="E25" s="20">
        <f t="shared" si="8"/>
        <v>398</v>
      </c>
      <c r="F25" s="11">
        <v>373</v>
      </c>
      <c r="G25" s="11">
        <v>363</v>
      </c>
      <c r="H25" s="11">
        <v>19</v>
      </c>
      <c r="I25" s="11">
        <v>24</v>
      </c>
      <c r="J25" s="11">
        <v>1</v>
      </c>
      <c r="K25" s="11">
        <v>5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3</v>
      </c>
      <c r="S25" s="11">
        <v>2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1</v>
      </c>
      <c r="AC25" s="11">
        <v>1</v>
      </c>
      <c r="AD25" s="11">
        <v>5</v>
      </c>
      <c r="AE25" s="11">
        <v>3</v>
      </c>
      <c r="AF25" s="11">
        <v>0</v>
      </c>
      <c r="AG25" s="11">
        <v>0</v>
      </c>
      <c r="AH25" s="11">
        <v>19</v>
      </c>
      <c r="AI25" s="11">
        <v>15</v>
      </c>
      <c r="AJ25" s="11">
        <v>0</v>
      </c>
      <c r="AK25" s="11">
        <v>0</v>
      </c>
      <c r="AL25" s="21">
        <v>0</v>
      </c>
      <c r="AM25" s="11">
        <v>0</v>
      </c>
      <c r="AN25" s="21">
        <v>0</v>
      </c>
      <c r="AO25" s="21">
        <v>0</v>
      </c>
      <c r="AP25" s="21">
        <v>0</v>
      </c>
      <c r="AQ25" s="21">
        <v>0</v>
      </c>
      <c r="AR25" s="49">
        <f t="shared" si="3"/>
        <v>98.75</v>
      </c>
      <c r="AS25" s="49">
        <f t="shared" si="4"/>
        <v>98</v>
      </c>
      <c r="AT25" s="49">
        <f t="shared" si="5"/>
        <v>0.25</v>
      </c>
    </row>
    <row r="26" spans="1:46" ht="16.5" customHeight="1">
      <c r="A26" s="57" t="s">
        <v>66</v>
      </c>
      <c r="B26" s="23"/>
      <c r="C26" s="11">
        <f t="shared" si="6"/>
        <v>693</v>
      </c>
      <c r="D26" s="20">
        <f t="shared" si="7"/>
        <v>391</v>
      </c>
      <c r="E26" s="20">
        <f t="shared" si="8"/>
        <v>302</v>
      </c>
      <c r="F26" s="11">
        <v>372</v>
      </c>
      <c r="G26" s="11">
        <v>294</v>
      </c>
      <c r="H26" s="11">
        <v>6</v>
      </c>
      <c r="I26" s="11">
        <v>2</v>
      </c>
      <c r="J26" s="11">
        <v>4</v>
      </c>
      <c r="K26" s="11">
        <v>3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4</v>
      </c>
      <c r="S26" s="11">
        <v>0</v>
      </c>
      <c r="T26" s="11">
        <v>0</v>
      </c>
      <c r="U26" s="11">
        <v>1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5</v>
      </c>
      <c r="AE26" s="11">
        <v>2</v>
      </c>
      <c r="AF26" s="11">
        <v>0</v>
      </c>
      <c r="AG26" s="11">
        <v>0</v>
      </c>
      <c r="AH26" s="11">
        <v>6</v>
      </c>
      <c r="AI26" s="11">
        <v>4</v>
      </c>
      <c r="AJ26" s="11">
        <v>0</v>
      </c>
      <c r="AK26" s="11">
        <v>0</v>
      </c>
      <c r="AL26" s="21">
        <v>0</v>
      </c>
      <c r="AM26" s="11">
        <v>0</v>
      </c>
      <c r="AN26" s="21">
        <v>0</v>
      </c>
      <c r="AO26" s="21">
        <v>0</v>
      </c>
      <c r="AP26" s="21">
        <v>0</v>
      </c>
      <c r="AQ26" s="21">
        <v>0</v>
      </c>
      <c r="AR26" s="49">
        <f t="shared" si="3"/>
        <v>98.84559884559884</v>
      </c>
      <c r="AS26" s="49">
        <f t="shared" si="4"/>
        <v>97.83549783549783</v>
      </c>
      <c r="AT26" s="49">
        <f t="shared" si="5"/>
        <v>0</v>
      </c>
    </row>
    <row r="27" spans="1:46" ht="22.5" customHeight="1">
      <c r="A27" s="57" t="s">
        <v>67</v>
      </c>
      <c r="B27" s="23"/>
      <c r="C27" s="11">
        <f t="shared" si="6"/>
        <v>2701</v>
      </c>
      <c r="D27" s="20">
        <f t="shared" si="7"/>
        <v>1410</v>
      </c>
      <c r="E27" s="20">
        <f t="shared" si="8"/>
        <v>1291</v>
      </c>
      <c r="F27" s="11">
        <v>1241</v>
      </c>
      <c r="G27" s="11">
        <v>1166</v>
      </c>
      <c r="H27" s="11">
        <v>72</v>
      </c>
      <c r="I27" s="11">
        <v>56</v>
      </c>
      <c r="J27" s="11">
        <v>45</v>
      </c>
      <c r="K27" s="11">
        <v>48</v>
      </c>
      <c r="L27" s="11">
        <v>0</v>
      </c>
      <c r="M27" s="11">
        <v>0</v>
      </c>
      <c r="N27" s="11">
        <v>0</v>
      </c>
      <c r="O27" s="11">
        <v>0</v>
      </c>
      <c r="P27" s="11">
        <v>2</v>
      </c>
      <c r="Q27" s="11">
        <v>0</v>
      </c>
      <c r="R27" s="11">
        <v>20</v>
      </c>
      <c r="S27" s="11">
        <v>7</v>
      </c>
      <c r="T27" s="11">
        <v>2</v>
      </c>
      <c r="U27" s="11">
        <v>2</v>
      </c>
      <c r="V27" s="11">
        <v>0</v>
      </c>
      <c r="W27" s="11">
        <v>0</v>
      </c>
      <c r="X27" s="11">
        <v>1</v>
      </c>
      <c r="Y27" s="11">
        <v>0</v>
      </c>
      <c r="Z27" s="11">
        <v>1</v>
      </c>
      <c r="AA27" s="11">
        <v>0</v>
      </c>
      <c r="AB27" s="11">
        <v>8</v>
      </c>
      <c r="AC27" s="11">
        <v>1</v>
      </c>
      <c r="AD27" s="11">
        <v>18</v>
      </c>
      <c r="AE27" s="11">
        <v>11</v>
      </c>
      <c r="AF27" s="11">
        <v>0</v>
      </c>
      <c r="AG27" s="11">
        <v>0</v>
      </c>
      <c r="AH27" s="11">
        <v>240</v>
      </c>
      <c r="AI27" s="11">
        <v>202</v>
      </c>
      <c r="AJ27" s="11">
        <v>1</v>
      </c>
      <c r="AK27" s="11">
        <v>0</v>
      </c>
      <c r="AL27" s="21">
        <v>0</v>
      </c>
      <c r="AM27" s="11">
        <v>0</v>
      </c>
      <c r="AN27" s="21">
        <v>0</v>
      </c>
      <c r="AO27" s="21">
        <v>0</v>
      </c>
      <c r="AP27" s="21">
        <v>0</v>
      </c>
      <c r="AQ27" s="21">
        <v>0</v>
      </c>
      <c r="AR27" s="49">
        <f t="shared" si="3"/>
        <v>98.37097371343947</v>
      </c>
      <c r="AS27" s="49">
        <f t="shared" si="4"/>
        <v>94.92780451684561</v>
      </c>
      <c r="AT27" s="49">
        <f t="shared" si="5"/>
        <v>0.37023324694557574</v>
      </c>
    </row>
    <row r="28" spans="1:46" ht="16.5" customHeight="1">
      <c r="A28" s="57" t="s">
        <v>68</v>
      </c>
      <c r="B28" s="23"/>
      <c r="C28" s="11">
        <f t="shared" si="6"/>
        <v>850</v>
      </c>
      <c r="D28" s="20">
        <f t="shared" si="7"/>
        <v>461</v>
      </c>
      <c r="E28" s="20">
        <f t="shared" si="8"/>
        <v>389</v>
      </c>
      <c r="F28" s="11">
        <v>426</v>
      </c>
      <c r="G28" s="11">
        <v>359</v>
      </c>
      <c r="H28" s="11">
        <v>7</v>
      </c>
      <c r="I28" s="11">
        <v>9</v>
      </c>
      <c r="J28" s="11">
        <v>12</v>
      </c>
      <c r="K28" s="11">
        <v>14</v>
      </c>
      <c r="L28" s="11">
        <v>0</v>
      </c>
      <c r="M28" s="11">
        <v>0</v>
      </c>
      <c r="N28" s="11">
        <v>0</v>
      </c>
      <c r="O28" s="11">
        <v>0</v>
      </c>
      <c r="P28" s="11">
        <v>2</v>
      </c>
      <c r="Q28" s="11">
        <v>0</v>
      </c>
      <c r="R28" s="11">
        <v>5</v>
      </c>
      <c r="S28" s="11">
        <v>1</v>
      </c>
      <c r="T28" s="11">
        <v>2</v>
      </c>
      <c r="U28" s="11">
        <v>0</v>
      </c>
      <c r="V28" s="11">
        <v>0</v>
      </c>
      <c r="W28" s="11">
        <v>1</v>
      </c>
      <c r="X28" s="11">
        <v>0</v>
      </c>
      <c r="Y28" s="11">
        <v>0</v>
      </c>
      <c r="Z28" s="11">
        <v>0</v>
      </c>
      <c r="AA28" s="11">
        <v>0</v>
      </c>
      <c r="AB28" s="11">
        <v>3</v>
      </c>
      <c r="AC28" s="11">
        <v>1</v>
      </c>
      <c r="AD28" s="11">
        <v>4</v>
      </c>
      <c r="AE28" s="11">
        <v>4</v>
      </c>
      <c r="AF28" s="11">
        <v>0</v>
      </c>
      <c r="AG28" s="11">
        <v>0</v>
      </c>
      <c r="AH28" s="11">
        <v>27</v>
      </c>
      <c r="AI28" s="11">
        <v>28</v>
      </c>
      <c r="AJ28" s="11">
        <v>0</v>
      </c>
      <c r="AK28" s="11">
        <v>0</v>
      </c>
      <c r="AL28" s="21">
        <v>0</v>
      </c>
      <c r="AM28" s="11">
        <v>0</v>
      </c>
      <c r="AN28" s="21">
        <v>0</v>
      </c>
      <c r="AO28" s="21">
        <v>0</v>
      </c>
      <c r="AP28" s="21">
        <v>0</v>
      </c>
      <c r="AQ28" s="21">
        <v>0</v>
      </c>
      <c r="AR28" s="49">
        <f t="shared" si="3"/>
        <v>98.23529411764706</v>
      </c>
      <c r="AS28" s="49">
        <f t="shared" si="4"/>
        <v>95.17647058823529</v>
      </c>
      <c r="AT28" s="49">
        <f t="shared" si="5"/>
        <v>0.4705882352941176</v>
      </c>
    </row>
    <row r="29" spans="1:46" ht="16.5" customHeight="1">
      <c r="A29" s="57" t="s">
        <v>69</v>
      </c>
      <c r="B29" s="23"/>
      <c r="C29" s="11">
        <f t="shared" si="6"/>
        <v>1128</v>
      </c>
      <c r="D29" s="20">
        <f t="shared" si="7"/>
        <v>582</v>
      </c>
      <c r="E29" s="20">
        <f t="shared" si="8"/>
        <v>546</v>
      </c>
      <c r="F29" s="11">
        <v>537</v>
      </c>
      <c r="G29" s="11">
        <v>507</v>
      </c>
      <c r="H29" s="11">
        <v>16</v>
      </c>
      <c r="I29" s="11">
        <v>16</v>
      </c>
      <c r="J29" s="11">
        <v>8</v>
      </c>
      <c r="K29" s="11">
        <v>11</v>
      </c>
      <c r="L29" s="11">
        <v>0</v>
      </c>
      <c r="M29" s="11">
        <v>0</v>
      </c>
      <c r="N29" s="11">
        <v>0</v>
      </c>
      <c r="O29" s="11">
        <v>0</v>
      </c>
      <c r="P29" s="11">
        <v>3</v>
      </c>
      <c r="Q29" s="11">
        <v>0</v>
      </c>
      <c r="R29" s="11">
        <v>7</v>
      </c>
      <c r="S29" s="11">
        <v>4</v>
      </c>
      <c r="T29" s="11">
        <v>0</v>
      </c>
      <c r="U29" s="11">
        <v>1</v>
      </c>
      <c r="V29" s="11">
        <v>0</v>
      </c>
      <c r="W29" s="11">
        <v>0</v>
      </c>
      <c r="X29" s="11">
        <v>0</v>
      </c>
      <c r="Y29" s="11">
        <v>0</v>
      </c>
      <c r="Z29" s="11">
        <v>1</v>
      </c>
      <c r="AA29" s="11">
        <v>0</v>
      </c>
      <c r="AB29" s="11">
        <v>3</v>
      </c>
      <c r="AC29" s="11">
        <v>0</v>
      </c>
      <c r="AD29" s="11">
        <v>7</v>
      </c>
      <c r="AE29" s="11">
        <v>7</v>
      </c>
      <c r="AF29" s="11">
        <v>0</v>
      </c>
      <c r="AG29" s="11">
        <v>0</v>
      </c>
      <c r="AH29" s="11">
        <v>76</v>
      </c>
      <c r="AI29" s="11">
        <v>42</v>
      </c>
      <c r="AJ29" s="11">
        <v>0</v>
      </c>
      <c r="AK29" s="11">
        <v>0</v>
      </c>
      <c r="AL29" s="21">
        <v>0</v>
      </c>
      <c r="AM29" s="11">
        <v>0</v>
      </c>
      <c r="AN29" s="21">
        <v>0</v>
      </c>
      <c r="AO29" s="21">
        <v>0</v>
      </c>
      <c r="AP29" s="21">
        <v>0</v>
      </c>
      <c r="AQ29" s="21">
        <v>0</v>
      </c>
      <c r="AR29" s="49">
        <f t="shared" si="3"/>
        <v>98.31560283687944</v>
      </c>
      <c r="AS29" s="49">
        <f t="shared" si="4"/>
        <v>96.63120567375887</v>
      </c>
      <c r="AT29" s="49">
        <f t="shared" si="5"/>
        <v>0.26595744680851063</v>
      </c>
    </row>
    <row r="30" spans="1:46" ht="16.5" customHeight="1">
      <c r="A30" s="57" t="s">
        <v>70</v>
      </c>
      <c r="B30" s="23"/>
      <c r="C30" s="11">
        <f t="shared" si="6"/>
        <v>837</v>
      </c>
      <c r="D30" s="20">
        <f t="shared" si="7"/>
        <v>407</v>
      </c>
      <c r="E30" s="20">
        <f t="shared" si="8"/>
        <v>430</v>
      </c>
      <c r="F30" s="11">
        <v>385</v>
      </c>
      <c r="G30" s="11">
        <v>410</v>
      </c>
      <c r="H30" s="11">
        <v>6</v>
      </c>
      <c r="I30" s="11">
        <v>4</v>
      </c>
      <c r="J30" s="11">
        <v>0</v>
      </c>
      <c r="K30" s="11">
        <v>6</v>
      </c>
      <c r="L30" s="11">
        <v>0</v>
      </c>
      <c r="M30" s="11">
        <v>0</v>
      </c>
      <c r="N30" s="11">
        <v>0</v>
      </c>
      <c r="O30" s="11">
        <v>0</v>
      </c>
      <c r="P30" s="11">
        <v>5</v>
      </c>
      <c r="Q30" s="11">
        <v>1</v>
      </c>
      <c r="R30" s="11">
        <v>2</v>
      </c>
      <c r="S30" s="11">
        <v>3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1</v>
      </c>
      <c r="AC30" s="11">
        <v>1</v>
      </c>
      <c r="AD30" s="11">
        <v>8</v>
      </c>
      <c r="AE30" s="11">
        <v>5</v>
      </c>
      <c r="AF30" s="11">
        <v>0</v>
      </c>
      <c r="AG30" s="11">
        <v>0</v>
      </c>
      <c r="AH30" s="11">
        <v>13</v>
      </c>
      <c r="AI30" s="11">
        <v>22</v>
      </c>
      <c r="AJ30" s="11">
        <v>1</v>
      </c>
      <c r="AK30" s="11">
        <v>0</v>
      </c>
      <c r="AL30" s="21">
        <v>0</v>
      </c>
      <c r="AM30" s="11">
        <v>0</v>
      </c>
      <c r="AN30" s="21">
        <v>0</v>
      </c>
      <c r="AO30" s="21">
        <v>0</v>
      </c>
      <c r="AP30" s="21">
        <v>0</v>
      </c>
      <c r="AQ30" s="21">
        <v>0</v>
      </c>
      <c r="AR30" s="49">
        <f t="shared" si="3"/>
        <v>98.2078853046595</v>
      </c>
      <c r="AS30" s="49">
        <f t="shared" si="4"/>
        <v>97.4910394265233</v>
      </c>
      <c r="AT30" s="49">
        <f t="shared" si="5"/>
        <v>0.35842293906810035</v>
      </c>
    </row>
    <row r="31" spans="1:46" ht="16.5" customHeight="1">
      <c r="A31" s="57" t="s">
        <v>71</v>
      </c>
      <c r="B31" s="23"/>
      <c r="C31" s="11">
        <f t="shared" si="6"/>
        <v>791</v>
      </c>
      <c r="D31" s="20">
        <f t="shared" si="7"/>
        <v>408</v>
      </c>
      <c r="E31" s="20">
        <f t="shared" si="8"/>
        <v>383</v>
      </c>
      <c r="F31" s="11">
        <v>390</v>
      </c>
      <c r="G31" s="11">
        <v>358</v>
      </c>
      <c r="H31" s="11">
        <v>4</v>
      </c>
      <c r="I31" s="11">
        <v>4</v>
      </c>
      <c r="J31" s="11">
        <v>3</v>
      </c>
      <c r="K31" s="11">
        <v>16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4</v>
      </c>
      <c r="S31" s="11">
        <v>1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4</v>
      </c>
      <c r="AC31" s="11">
        <v>0</v>
      </c>
      <c r="AD31" s="11">
        <v>3</v>
      </c>
      <c r="AE31" s="11">
        <v>4</v>
      </c>
      <c r="AF31" s="11">
        <v>0</v>
      </c>
      <c r="AG31" s="11">
        <v>0</v>
      </c>
      <c r="AH31" s="11">
        <v>8</v>
      </c>
      <c r="AI31" s="11">
        <v>14</v>
      </c>
      <c r="AJ31" s="11">
        <v>0</v>
      </c>
      <c r="AK31" s="11">
        <v>0</v>
      </c>
      <c r="AL31" s="21">
        <v>0</v>
      </c>
      <c r="AM31" s="11">
        <v>0</v>
      </c>
      <c r="AN31" s="21">
        <v>0</v>
      </c>
      <c r="AO31" s="21">
        <v>0</v>
      </c>
      <c r="AP31" s="21">
        <v>0</v>
      </c>
      <c r="AQ31" s="21">
        <v>0</v>
      </c>
      <c r="AR31" s="49">
        <f t="shared" si="3"/>
        <v>98.60935524652339</v>
      </c>
      <c r="AS31" s="49">
        <f t="shared" si="4"/>
        <v>96.20733249051833</v>
      </c>
      <c r="AT31" s="49">
        <f t="shared" si="5"/>
        <v>0.5056890012642226</v>
      </c>
    </row>
    <row r="32" spans="1:46" ht="22.5" customHeight="1">
      <c r="A32" s="57" t="s">
        <v>72</v>
      </c>
      <c r="B32" s="23"/>
      <c r="C32" s="11">
        <f t="shared" si="6"/>
        <v>2205</v>
      </c>
      <c r="D32" s="20">
        <f t="shared" si="7"/>
        <v>1149</v>
      </c>
      <c r="E32" s="20">
        <f t="shared" si="8"/>
        <v>1056</v>
      </c>
      <c r="F32" s="11">
        <v>1036</v>
      </c>
      <c r="G32" s="11">
        <v>975</v>
      </c>
      <c r="H32" s="11">
        <v>34</v>
      </c>
      <c r="I32" s="11">
        <v>20</v>
      </c>
      <c r="J32" s="11">
        <v>36</v>
      </c>
      <c r="K32" s="11">
        <v>39</v>
      </c>
      <c r="L32" s="11">
        <v>0</v>
      </c>
      <c r="M32" s="11">
        <v>0</v>
      </c>
      <c r="N32" s="11">
        <v>0</v>
      </c>
      <c r="O32" s="11">
        <v>0</v>
      </c>
      <c r="P32" s="11">
        <v>4</v>
      </c>
      <c r="Q32" s="11">
        <v>0</v>
      </c>
      <c r="R32" s="11">
        <v>13</v>
      </c>
      <c r="S32" s="11">
        <v>9</v>
      </c>
      <c r="T32" s="11">
        <v>0</v>
      </c>
      <c r="U32" s="11">
        <v>4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9</v>
      </c>
      <c r="AC32" s="11">
        <v>1</v>
      </c>
      <c r="AD32" s="11">
        <v>17</v>
      </c>
      <c r="AE32" s="11">
        <v>8</v>
      </c>
      <c r="AF32" s="11">
        <v>0</v>
      </c>
      <c r="AG32" s="11">
        <v>0</v>
      </c>
      <c r="AH32" s="11">
        <v>75</v>
      </c>
      <c r="AI32" s="11">
        <v>71</v>
      </c>
      <c r="AJ32" s="11">
        <v>0</v>
      </c>
      <c r="AK32" s="11">
        <v>0</v>
      </c>
      <c r="AL32" s="21">
        <v>0</v>
      </c>
      <c r="AM32" s="11">
        <v>0</v>
      </c>
      <c r="AN32" s="21">
        <v>0</v>
      </c>
      <c r="AO32" s="21">
        <v>0</v>
      </c>
      <c r="AP32" s="21">
        <v>0</v>
      </c>
      <c r="AQ32" s="21">
        <v>0</v>
      </c>
      <c r="AR32" s="49">
        <f t="shared" si="3"/>
        <v>98.2312925170068</v>
      </c>
      <c r="AS32" s="49">
        <f t="shared" si="4"/>
        <v>94.82993197278911</v>
      </c>
      <c r="AT32" s="49">
        <f t="shared" si="5"/>
        <v>0.45351473922902497</v>
      </c>
    </row>
    <row r="33" spans="1:46" ht="16.5" customHeight="1">
      <c r="A33" s="57" t="s">
        <v>73</v>
      </c>
      <c r="B33" s="23"/>
      <c r="C33" s="11">
        <f t="shared" si="6"/>
        <v>1393</v>
      </c>
      <c r="D33" s="20">
        <f t="shared" si="7"/>
        <v>744</v>
      </c>
      <c r="E33" s="20">
        <f t="shared" si="8"/>
        <v>649</v>
      </c>
      <c r="F33" s="11">
        <v>675</v>
      </c>
      <c r="G33" s="11">
        <v>592</v>
      </c>
      <c r="H33" s="11">
        <v>32</v>
      </c>
      <c r="I33" s="11">
        <v>36</v>
      </c>
      <c r="J33" s="11">
        <v>24</v>
      </c>
      <c r="K33" s="11">
        <v>10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4</v>
      </c>
      <c r="S33" s="11">
        <v>2</v>
      </c>
      <c r="T33" s="11">
        <v>0</v>
      </c>
      <c r="U33" s="11">
        <v>1</v>
      </c>
      <c r="V33" s="11">
        <v>1</v>
      </c>
      <c r="W33" s="11">
        <v>0</v>
      </c>
      <c r="X33" s="11">
        <v>0</v>
      </c>
      <c r="Y33" s="11">
        <v>1</v>
      </c>
      <c r="Z33" s="11">
        <v>0</v>
      </c>
      <c r="AA33" s="11">
        <v>0</v>
      </c>
      <c r="AB33" s="11">
        <v>2</v>
      </c>
      <c r="AC33" s="11">
        <v>1</v>
      </c>
      <c r="AD33" s="11">
        <v>5</v>
      </c>
      <c r="AE33" s="11">
        <v>6</v>
      </c>
      <c r="AF33" s="11">
        <v>1</v>
      </c>
      <c r="AG33" s="11">
        <v>0</v>
      </c>
      <c r="AH33" s="11">
        <v>75</v>
      </c>
      <c r="AI33" s="11">
        <v>55</v>
      </c>
      <c r="AJ33" s="11">
        <v>1</v>
      </c>
      <c r="AK33" s="11">
        <v>0</v>
      </c>
      <c r="AL33" s="21">
        <v>0</v>
      </c>
      <c r="AM33" s="11">
        <v>0</v>
      </c>
      <c r="AN33" s="21">
        <v>0</v>
      </c>
      <c r="AO33" s="21">
        <v>0</v>
      </c>
      <c r="AP33" s="21">
        <v>0</v>
      </c>
      <c r="AQ33" s="21">
        <v>0</v>
      </c>
      <c r="AR33" s="49">
        <f t="shared" si="3"/>
        <v>98.7078248384781</v>
      </c>
      <c r="AS33" s="49">
        <f t="shared" si="4"/>
        <v>96.26704953338118</v>
      </c>
      <c r="AT33" s="49">
        <f t="shared" si="5"/>
        <v>0.2871500358937545</v>
      </c>
    </row>
    <row r="34" spans="1:46" ht="16.5" customHeight="1">
      <c r="A34" s="57" t="s">
        <v>74</v>
      </c>
      <c r="B34" s="23"/>
      <c r="C34" s="11">
        <f t="shared" si="6"/>
        <v>571</v>
      </c>
      <c r="D34" s="20">
        <f t="shared" si="7"/>
        <v>275</v>
      </c>
      <c r="E34" s="20">
        <f t="shared" si="8"/>
        <v>296</v>
      </c>
      <c r="F34" s="11">
        <v>255</v>
      </c>
      <c r="G34" s="11">
        <v>275</v>
      </c>
      <c r="H34" s="11">
        <v>11</v>
      </c>
      <c r="I34" s="11">
        <v>3</v>
      </c>
      <c r="J34" s="11">
        <v>2</v>
      </c>
      <c r="K34" s="11">
        <v>8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3</v>
      </c>
      <c r="S34" s="11">
        <v>3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1</v>
      </c>
      <c r="AC34" s="11">
        <v>0</v>
      </c>
      <c r="AD34" s="11">
        <v>3</v>
      </c>
      <c r="AE34" s="11">
        <v>7</v>
      </c>
      <c r="AF34" s="11">
        <v>0</v>
      </c>
      <c r="AG34" s="11">
        <v>0</v>
      </c>
      <c r="AH34" s="11">
        <v>31</v>
      </c>
      <c r="AI34" s="11">
        <v>22</v>
      </c>
      <c r="AJ34" s="11">
        <v>0</v>
      </c>
      <c r="AK34" s="11">
        <v>0</v>
      </c>
      <c r="AL34" s="21">
        <v>0</v>
      </c>
      <c r="AM34" s="11">
        <v>0</v>
      </c>
      <c r="AN34" s="21">
        <v>0</v>
      </c>
      <c r="AO34" s="21">
        <v>0</v>
      </c>
      <c r="AP34" s="21">
        <v>0</v>
      </c>
      <c r="AQ34" s="21">
        <v>0</v>
      </c>
      <c r="AR34" s="49">
        <f t="shared" si="3"/>
        <v>98.07355516637479</v>
      </c>
      <c r="AS34" s="49">
        <f t="shared" si="4"/>
        <v>96.32224168126095</v>
      </c>
      <c r="AT34" s="49">
        <f t="shared" si="5"/>
        <v>0.17513134851138354</v>
      </c>
    </row>
    <row r="35" spans="1:46" ht="16.5" customHeight="1">
      <c r="A35" s="57" t="s">
        <v>75</v>
      </c>
      <c r="B35" s="23"/>
      <c r="C35" s="11">
        <f t="shared" si="6"/>
        <v>1157</v>
      </c>
      <c r="D35" s="20">
        <f t="shared" si="7"/>
        <v>585</v>
      </c>
      <c r="E35" s="20">
        <f t="shared" si="8"/>
        <v>572</v>
      </c>
      <c r="F35" s="11">
        <v>540</v>
      </c>
      <c r="G35" s="11">
        <v>523</v>
      </c>
      <c r="H35" s="11">
        <v>29</v>
      </c>
      <c r="I35" s="11">
        <v>34</v>
      </c>
      <c r="J35" s="11">
        <v>5</v>
      </c>
      <c r="K35" s="11">
        <v>5</v>
      </c>
      <c r="L35" s="11">
        <v>0</v>
      </c>
      <c r="M35" s="11">
        <v>0</v>
      </c>
      <c r="N35" s="11">
        <v>0</v>
      </c>
      <c r="O35" s="11">
        <v>0</v>
      </c>
      <c r="P35" s="11">
        <v>3</v>
      </c>
      <c r="Q35" s="11">
        <v>0</v>
      </c>
      <c r="R35" s="11">
        <v>6</v>
      </c>
      <c r="S35" s="11">
        <v>4</v>
      </c>
      <c r="T35" s="11">
        <v>0</v>
      </c>
      <c r="U35" s="11">
        <v>1</v>
      </c>
      <c r="V35" s="11">
        <v>0</v>
      </c>
      <c r="W35" s="11">
        <v>0</v>
      </c>
      <c r="X35" s="11">
        <v>0</v>
      </c>
      <c r="Y35" s="11">
        <v>1</v>
      </c>
      <c r="Z35" s="11">
        <v>0</v>
      </c>
      <c r="AA35" s="11">
        <v>0</v>
      </c>
      <c r="AB35" s="11">
        <v>1</v>
      </c>
      <c r="AC35" s="11">
        <v>1</v>
      </c>
      <c r="AD35" s="11">
        <v>1</v>
      </c>
      <c r="AE35" s="11">
        <v>3</v>
      </c>
      <c r="AF35" s="11">
        <v>0</v>
      </c>
      <c r="AG35" s="11">
        <v>0</v>
      </c>
      <c r="AH35" s="11">
        <v>25</v>
      </c>
      <c r="AI35" s="11">
        <v>22</v>
      </c>
      <c r="AJ35" s="11">
        <v>0</v>
      </c>
      <c r="AK35" s="11">
        <v>0</v>
      </c>
      <c r="AL35" s="21">
        <v>0</v>
      </c>
      <c r="AM35" s="11">
        <v>0</v>
      </c>
      <c r="AN35" s="21">
        <v>0</v>
      </c>
      <c r="AO35" s="21">
        <v>0</v>
      </c>
      <c r="AP35" s="21">
        <v>0</v>
      </c>
      <c r="AQ35" s="21">
        <v>0</v>
      </c>
      <c r="AR35" s="49">
        <f t="shared" si="3"/>
        <v>99.3085566119274</v>
      </c>
      <c r="AS35" s="49">
        <f t="shared" si="4"/>
        <v>98.44425237683664</v>
      </c>
      <c r="AT35" s="49">
        <f t="shared" si="5"/>
        <v>0.17286084701815038</v>
      </c>
    </row>
    <row r="36" spans="1:46" ht="16.5" customHeight="1">
      <c r="A36" s="57" t="s">
        <v>76</v>
      </c>
      <c r="B36" s="23"/>
      <c r="C36" s="11">
        <f t="shared" si="6"/>
        <v>1330</v>
      </c>
      <c r="D36" s="20">
        <f t="shared" si="7"/>
        <v>676</v>
      </c>
      <c r="E36" s="20">
        <f t="shared" si="8"/>
        <v>654</v>
      </c>
      <c r="F36" s="11">
        <v>644</v>
      </c>
      <c r="G36" s="11">
        <v>614</v>
      </c>
      <c r="H36" s="11">
        <v>7</v>
      </c>
      <c r="I36" s="11">
        <v>18</v>
      </c>
      <c r="J36" s="11">
        <v>6</v>
      </c>
      <c r="K36" s="11">
        <v>5</v>
      </c>
      <c r="L36" s="11">
        <v>0</v>
      </c>
      <c r="M36" s="11">
        <v>0</v>
      </c>
      <c r="N36" s="11">
        <v>0</v>
      </c>
      <c r="O36" s="11">
        <v>0</v>
      </c>
      <c r="P36" s="11">
        <v>4</v>
      </c>
      <c r="Q36" s="11">
        <v>0</v>
      </c>
      <c r="R36" s="11">
        <v>5</v>
      </c>
      <c r="S36" s="11">
        <v>7</v>
      </c>
      <c r="T36" s="11">
        <v>2</v>
      </c>
      <c r="U36" s="11">
        <v>1</v>
      </c>
      <c r="V36" s="11">
        <v>0</v>
      </c>
      <c r="W36" s="11">
        <v>0</v>
      </c>
      <c r="X36" s="11">
        <v>0</v>
      </c>
      <c r="Y36" s="11">
        <v>0</v>
      </c>
      <c r="Z36" s="11">
        <v>1</v>
      </c>
      <c r="AA36" s="11">
        <v>0</v>
      </c>
      <c r="AB36" s="11">
        <v>4</v>
      </c>
      <c r="AC36" s="11">
        <v>1</v>
      </c>
      <c r="AD36" s="11">
        <v>3</v>
      </c>
      <c r="AE36" s="11">
        <v>8</v>
      </c>
      <c r="AF36" s="11">
        <v>0</v>
      </c>
      <c r="AG36" s="11">
        <v>0</v>
      </c>
      <c r="AH36" s="11">
        <v>24</v>
      </c>
      <c r="AI36" s="11">
        <v>17</v>
      </c>
      <c r="AJ36" s="11">
        <v>1</v>
      </c>
      <c r="AK36" s="11">
        <v>0</v>
      </c>
      <c r="AL36" s="21">
        <v>0</v>
      </c>
      <c r="AM36" s="11">
        <v>0</v>
      </c>
      <c r="AN36" s="21">
        <v>0</v>
      </c>
      <c r="AO36" s="21">
        <v>0</v>
      </c>
      <c r="AP36" s="21">
        <v>0</v>
      </c>
      <c r="AQ36" s="21">
        <v>0</v>
      </c>
      <c r="AR36" s="49">
        <f t="shared" si="3"/>
        <v>98.49624060150376</v>
      </c>
      <c r="AS36" s="49">
        <f t="shared" si="4"/>
        <v>97.66917293233082</v>
      </c>
      <c r="AT36" s="49">
        <f t="shared" si="5"/>
        <v>0.4511278195488722</v>
      </c>
    </row>
    <row r="37" spans="1:46" ht="22.5" customHeight="1">
      <c r="A37" s="57" t="s">
        <v>77</v>
      </c>
      <c r="B37" s="23"/>
      <c r="C37" s="11">
        <f t="shared" si="6"/>
        <v>1987</v>
      </c>
      <c r="D37" s="20">
        <f t="shared" si="7"/>
        <v>999</v>
      </c>
      <c r="E37" s="20">
        <f t="shared" si="8"/>
        <v>988</v>
      </c>
      <c r="F37" s="11">
        <v>948</v>
      </c>
      <c r="G37" s="11">
        <v>932</v>
      </c>
      <c r="H37" s="11">
        <v>24</v>
      </c>
      <c r="I37" s="11">
        <v>27</v>
      </c>
      <c r="J37" s="11">
        <v>8</v>
      </c>
      <c r="K37" s="11">
        <v>17</v>
      </c>
      <c r="L37" s="11">
        <v>0</v>
      </c>
      <c r="M37" s="11">
        <v>0</v>
      </c>
      <c r="N37" s="11">
        <v>0</v>
      </c>
      <c r="O37" s="11">
        <v>0</v>
      </c>
      <c r="P37" s="11">
        <v>2</v>
      </c>
      <c r="Q37" s="11">
        <v>0</v>
      </c>
      <c r="R37" s="11">
        <v>9</v>
      </c>
      <c r="S37" s="11">
        <v>6</v>
      </c>
      <c r="T37" s="11">
        <v>0</v>
      </c>
      <c r="U37" s="11">
        <v>2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2</v>
      </c>
      <c r="AC37" s="11">
        <v>0</v>
      </c>
      <c r="AD37" s="11">
        <v>6</v>
      </c>
      <c r="AE37" s="11">
        <v>4</v>
      </c>
      <c r="AF37" s="11">
        <v>0</v>
      </c>
      <c r="AG37" s="11">
        <v>0</v>
      </c>
      <c r="AH37" s="11">
        <v>40</v>
      </c>
      <c r="AI37" s="11">
        <v>39</v>
      </c>
      <c r="AJ37" s="11">
        <v>0</v>
      </c>
      <c r="AK37" s="11">
        <v>0</v>
      </c>
      <c r="AL37" s="21">
        <v>0</v>
      </c>
      <c r="AM37" s="11">
        <v>0</v>
      </c>
      <c r="AN37" s="21">
        <v>0</v>
      </c>
      <c r="AO37" s="21">
        <v>0</v>
      </c>
      <c r="AP37" s="21">
        <v>0</v>
      </c>
      <c r="AQ37" s="21">
        <v>0</v>
      </c>
      <c r="AR37" s="49">
        <f t="shared" si="3"/>
        <v>99.29542023150478</v>
      </c>
      <c r="AS37" s="49">
        <f t="shared" si="4"/>
        <v>98.0372420734776</v>
      </c>
      <c r="AT37" s="49">
        <f t="shared" si="5"/>
        <v>0.10065425264217413</v>
      </c>
    </row>
    <row r="38" spans="1:46" ht="16.5" customHeight="1">
      <c r="A38" s="57" t="s">
        <v>78</v>
      </c>
      <c r="B38" s="23"/>
      <c r="C38" s="11">
        <f t="shared" si="6"/>
        <v>1959</v>
      </c>
      <c r="D38" s="20">
        <f t="shared" si="7"/>
        <v>1017</v>
      </c>
      <c r="E38" s="20">
        <f t="shared" si="8"/>
        <v>942</v>
      </c>
      <c r="F38" s="11">
        <v>900</v>
      </c>
      <c r="G38" s="11">
        <v>850</v>
      </c>
      <c r="H38" s="11">
        <v>29</v>
      </c>
      <c r="I38" s="11">
        <v>31</v>
      </c>
      <c r="J38" s="11">
        <v>33</v>
      </c>
      <c r="K38" s="11">
        <v>30</v>
      </c>
      <c r="L38" s="11">
        <v>0</v>
      </c>
      <c r="M38" s="11">
        <v>0</v>
      </c>
      <c r="N38" s="11">
        <v>0</v>
      </c>
      <c r="O38" s="11">
        <v>0</v>
      </c>
      <c r="P38" s="11">
        <v>3</v>
      </c>
      <c r="Q38" s="11">
        <v>0</v>
      </c>
      <c r="R38" s="11">
        <v>23</v>
      </c>
      <c r="S38" s="11">
        <v>9</v>
      </c>
      <c r="T38" s="11">
        <v>3</v>
      </c>
      <c r="U38" s="11">
        <v>6</v>
      </c>
      <c r="V38" s="11">
        <v>1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14</v>
      </c>
      <c r="AC38" s="11">
        <v>4</v>
      </c>
      <c r="AD38" s="11">
        <v>11</v>
      </c>
      <c r="AE38" s="11">
        <v>11</v>
      </c>
      <c r="AF38" s="11">
        <v>0</v>
      </c>
      <c r="AG38" s="11">
        <v>1</v>
      </c>
      <c r="AH38" s="11">
        <v>154</v>
      </c>
      <c r="AI38" s="11">
        <v>162</v>
      </c>
      <c r="AJ38" s="11">
        <v>0</v>
      </c>
      <c r="AK38" s="11">
        <v>0</v>
      </c>
      <c r="AL38" s="21">
        <v>0</v>
      </c>
      <c r="AM38" s="11">
        <v>0</v>
      </c>
      <c r="AN38" s="21">
        <v>0</v>
      </c>
      <c r="AO38" s="21">
        <v>0</v>
      </c>
      <c r="AP38" s="21">
        <v>0</v>
      </c>
      <c r="AQ38" s="21">
        <v>0</v>
      </c>
      <c r="AR38" s="49">
        <f t="shared" si="3"/>
        <v>97.39663093415007</v>
      </c>
      <c r="AS38" s="49">
        <f t="shared" si="4"/>
        <v>94.18070444104136</v>
      </c>
      <c r="AT38" s="49">
        <f t="shared" si="5"/>
        <v>0.9188361408882083</v>
      </c>
    </row>
    <row r="39" spans="1:46" ht="16.5" customHeight="1">
      <c r="A39" s="57" t="s">
        <v>79</v>
      </c>
      <c r="B39" s="23"/>
      <c r="C39" s="11">
        <f t="shared" si="6"/>
        <v>3006</v>
      </c>
      <c r="D39" s="20">
        <f t="shared" si="7"/>
        <v>1530</v>
      </c>
      <c r="E39" s="20">
        <f t="shared" si="8"/>
        <v>1476</v>
      </c>
      <c r="F39" s="11">
        <v>1393</v>
      </c>
      <c r="G39" s="11">
        <v>1349</v>
      </c>
      <c r="H39" s="11">
        <v>37</v>
      </c>
      <c r="I39" s="11">
        <v>23</v>
      </c>
      <c r="J39" s="11">
        <v>47</v>
      </c>
      <c r="K39" s="11">
        <v>59</v>
      </c>
      <c r="L39" s="11">
        <v>0</v>
      </c>
      <c r="M39" s="11">
        <v>0</v>
      </c>
      <c r="N39" s="11">
        <v>0</v>
      </c>
      <c r="O39" s="11">
        <v>0</v>
      </c>
      <c r="P39" s="11">
        <v>1</v>
      </c>
      <c r="Q39" s="11">
        <v>0</v>
      </c>
      <c r="R39" s="11">
        <v>21</v>
      </c>
      <c r="S39" s="11">
        <v>13</v>
      </c>
      <c r="T39" s="11">
        <v>1</v>
      </c>
      <c r="U39" s="11">
        <v>5</v>
      </c>
      <c r="V39" s="11">
        <v>0</v>
      </c>
      <c r="W39" s="11">
        <v>0</v>
      </c>
      <c r="X39" s="11">
        <v>0</v>
      </c>
      <c r="Y39" s="11">
        <v>1</v>
      </c>
      <c r="Z39" s="11">
        <v>0</v>
      </c>
      <c r="AA39" s="11">
        <v>0</v>
      </c>
      <c r="AB39" s="11">
        <v>15</v>
      </c>
      <c r="AC39" s="11">
        <v>10</v>
      </c>
      <c r="AD39" s="11">
        <v>15</v>
      </c>
      <c r="AE39" s="11">
        <v>16</v>
      </c>
      <c r="AF39" s="11">
        <v>0</v>
      </c>
      <c r="AG39" s="11">
        <v>0</v>
      </c>
      <c r="AH39" s="11">
        <v>118</v>
      </c>
      <c r="AI39" s="11">
        <v>133</v>
      </c>
      <c r="AJ39" s="11">
        <v>1</v>
      </c>
      <c r="AK39" s="11">
        <v>0</v>
      </c>
      <c r="AL39" s="21">
        <v>0</v>
      </c>
      <c r="AM39" s="11">
        <v>0</v>
      </c>
      <c r="AN39" s="21">
        <v>0</v>
      </c>
      <c r="AO39" s="21">
        <v>0</v>
      </c>
      <c r="AP39" s="21">
        <v>0</v>
      </c>
      <c r="AQ39" s="21">
        <v>0</v>
      </c>
      <c r="AR39" s="49">
        <f t="shared" si="3"/>
        <v>97.90419161676647</v>
      </c>
      <c r="AS39" s="49">
        <f t="shared" si="4"/>
        <v>94.37791084497671</v>
      </c>
      <c r="AT39" s="49">
        <f t="shared" si="5"/>
        <v>0.8649367930805056</v>
      </c>
    </row>
    <row r="40" spans="1:46" ht="16.5" customHeight="1">
      <c r="A40" s="57" t="s">
        <v>80</v>
      </c>
      <c r="B40" s="23"/>
      <c r="C40" s="11">
        <f t="shared" si="6"/>
        <v>474</v>
      </c>
      <c r="D40" s="20">
        <f t="shared" si="7"/>
        <v>241</v>
      </c>
      <c r="E40" s="20">
        <f t="shared" si="8"/>
        <v>233</v>
      </c>
      <c r="F40" s="11">
        <v>220</v>
      </c>
      <c r="G40" s="11">
        <v>213</v>
      </c>
      <c r="H40" s="11">
        <v>7</v>
      </c>
      <c r="I40" s="11">
        <v>11</v>
      </c>
      <c r="J40" s="11">
        <v>3</v>
      </c>
      <c r="K40" s="11">
        <v>3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4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2</v>
      </c>
      <c r="AC40" s="11">
        <v>3</v>
      </c>
      <c r="AD40" s="11">
        <v>5</v>
      </c>
      <c r="AE40" s="11">
        <v>3</v>
      </c>
      <c r="AF40" s="11">
        <v>0</v>
      </c>
      <c r="AG40" s="11">
        <v>0</v>
      </c>
      <c r="AH40" s="11">
        <v>50</v>
      </c>
      <c r="AI40" s="11">
        <v>43</v>
      </c>
      <c r="AJ40" s="11">
        <v>0</v>
      </c>
      <c r="AK40" s="11">
        <v>0</v>
      </c>
      <c r="AL40" s="21">
        <v>0</v>
      </c>
      <c r="AM40" s="11">
        <v>0</v>
      </c>
      <c r="AN40" s="21">
        <v>0</v>
      </c>
      <c r="AO40" s="21">
        <v>0</v>
      </c>
      <c r="AP40" s="21">
        <v>0</v>
      </c>
      <c r="AQ40" s="21">
        <v>0</v>
      </c>
      <c r="AR40" s="49">
        <f t="shared" si="3"/>
        <v>97.25738396624473</v>
      </c>
      <c r="AS40" s="49">
        <f t="shared" si="4"/>
        <v>95.9915611814346</v>
      </c>
      <c r="AT40" s="49">
        <f t="shared" si="5"/>
        <v>1.0548523206751055</v>
      </c>
    </row>
    <row r="41" spans="1:46" ht="16.5" customHeight="1">
      <c r="A41" s="57" t="s">
        <v>81</v>
      </c>
      <c r="B41" s="23"/>
      <c r="C41" s="11">
        <f t="shared" si="6"/>
        <v>980</v>
      </c>
      <c r="D41" s="20">
        <f t="shared" si="7"/>
        <v>504</v>
      </c>
      <c r="E41" s="20">
        <f t="shared" si="8"/>
        <v>476</v>
      </c>
      <c r="F41" s="11">
        <v>426</v>
      </c>
      <c r="G41" s="11">
        <v>412</v>
      </c>
      <c r="H41" s="11">
        <v>48</v>
      </c>
      <c r="I41" s="11">
        <v>43</v>
      </c>
      <c r="J41" s="11">
        <v>7</v>
      </c>
      <c r="K41" s="11">
        <v>14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6</v>
      </c>
      <c r="S41" s="11">
        <v>4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11</v>
      </c>
      <c r="AC41" s="11">
        <v>1</v>
      </c>
      <c r="AD41" s="11">
        <v>6</v>
      </c>
      <c r="AE41" s="11">
        <v>2</v>
      </c>
      <c r="AF41" s="11">
        <v>0</v>
      </c>
      <c r="AG41" s="11">
        <v>0</v>
      </c>
      <c r="AH41" s="11">
        <v>93</v>
      </c>
      <c r="AI41" s="11">
        <v>94</v>
      </c>
      <c r="AJ41" s="11">
        <v>0</v>
      </c>
      <c r="AK41" s="11">
        <v>0</v>
      </c>
      <c r="AL41" s="21">
        <v>0</v>
      </c>
      <c r="AM41" s="11">
        <v>0</v>
      </c>
      <c r="AN41" s="21">
        <v>0</v>
      </c>
      <c r="AO41" s="21">
        <v>0</v>
      </c>
      <c r="AP41" s="21">
        <v>0</v>
      </c>
      <c r="AQ41" s="21">
        <v>0</v>
      </c>
      <c r="AR41" s="49">
        <f t="shared" si="3"/>
        <v>97.95918367346938</v>
      </c>
      <c r="AS41" s="49">
        <f t="shared" si="4"/>
        <v>95.81632653061224</v>
      </c>
      <c r="AT41" s="49">
        <f t="shared" si="5"/>
        <v>1.2244897959183674</v>
      </c>
    </row>
    <row r="42" spans="1:46" ht="22.5" customHeight="1">
      <c r="A42" s="57" t="s">
        <v>82</v>
      </c>
      <c r="B42" s="23"/>
      <c r="C42" s="11">
        <f t="shared" si="6"/>
        <v>1420</v>
      </c>
      <c r="D42" s="20">
        <f t="shared" si="7"/>
        <v>723</v>
      </c>
      <c r="E42" s="20">
        <f t="shared" si="8"/>
        <v>697</v>
      </c>
      <c r="F42" s="11">
        <v>648</v>
      </c>
      <c r="G42" s="11">
        <v>630</v>
      </c>
      <c r="H42" s="11">
        <v>41</v>
      </c>
      <c r="I42" s="11">
        <v>34</v>
      </c>
      <c r="J42" s="11">
        <v>17</v>
      </c>
      <c r="K42" s="11">
        <v>17</v>
      </c>
      <c r="L42" s="11">
        <v>0</v>
      </c>
      <c r="M42" s="11">
        <v>0</v>
      </c>
      <c r="N42" s="11">
        <v>0</v>
      </c>
      <c r="O42" s="11">
        <v>0</v>
      </c>
      <c r="P42" s="11">
        <v>3</v>
      </c>
      <c r="Q42" s="11">
        <v>0</v>
      </c>
      <c r="R42" s="11">
        <v>5</v>
      </c>
      <c r="S42" s="11">
        <v>4</v>
      </c>
      <c r="T42" s="11">
        <v>0</v>
      </c>
      <c r="U42" s="11">
        <v>2</v>
      </c>
      <c r="V42" s="11">
        <v>0</v>
      </c>
      <c r="W42" s="11">
        <v>0</v>
      </c>
      <c r="X42" s="11">
        <v>0</v>
      </c>
      <c r="Y42" s="11">
        <v>1</v>
      </c>
      <c r="Z42" s="11">
        <v>0</v>
      </c>
      <c r="AA42" s="11">
        <v>0</v>
      </c>
      <c r="AB42" s="11">
        <v>4</v>
      </c>
      <c r="AC42" s="11">
        <v>1</v>
      </c>
      <c r="AD42" s="11">
        <v>5</v>
      </c>
      <c r="AE42" s="11">
        <v>8</v>
      </c>
      <c r="AF42" s="11">
        <v>0</v>
      </c>
      <c r="AG42" s="11">
        <v>0</v>
      </c>
      <c r="AH42" s="11">
        <v>76</v>
      </c>
      <c r="AI42" s="11">
        <v>91</v>
      </c>
      <c r="AJ42" s="11">
        <v>0</v>
      </c>
      <c r="AK42" s="11">
        <v>0</v>
      </c>
      <c r="AL42" s="21">
        <v>0</v>
      </c>
      <c r="AM42" s="11">
        <v>0</v>
      </c>
      <c r="AN42" s="21">
        <v>0</v>
      </c>
      <c r="AO42" s="21">
        <v>0</v>
      </c>
      <c r="AP42" s="21">
        <v>0</v>
      </c>
      <c r="AQ42" s="21">
        <v>0</v>
      </c>
      <c r="AR42" s="49">
        <f t="shared" si="3"/>
        <v>98.52112676056338</v>
      </c>
      <c r="AS42" s="49">
        <f t="shared" si="4"/>
        <v>96.12676056338029</v>
      </c>
      <c r="AT42" s="49">
        <f t="shared" si="5"/>
        <v>0.35211267605633806</v>
      </c>
    </row>
    <row r="43" spans="1:46" ht="16.5" customHeight="1">
      <c r="A43" s="57" t="s">
        <v>83</v>
      </c>
      <c r="B43" s="23"/>
      <c r="C43" s="11">
        <f t="shared" si="6"/>
        <v>434</v>
      </c>
      <c r="D43" s="20">
        <f t="shared" si="7"/>
        <v>216</v>
      </c>
      <c r="E43" s="20">
        <f t="shared" si="8"/>
        <v>218</v>
      </c>
      <c r="F43" s="11">
        <v>189</v>
      </c>
      <c r="G43" s="11">
        <v>190</v>
      </c>
      <c r="H43" s="11">
        <v>9</v>
      </c>
      <c r="I43" s="11">
        <v>12</v>
      </c>
      <c r="J43" s="11">
        <v>5</v>
      </c>
      <c r="K43" s="11">
        <v>7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1</v>
      </c>
      <c r="S43" s="11">
        <v>1</v>
      </c>
      <c r="T43" s="11">
        <v>0</v>
      </c>
      <c r="U43" s="11">
        <v>0</v>
      </c>
      <c r="V43" s="11">
        <v>1</v>
      </c>
      <c r="W43" s="11">
        <v>1</v>
      </c>
      <c r="X43" s="11">
        <v>0</v>
      </c>
      <c r="Y43" s="11">
        <v>0</v>
      </c>
      <c r="Z43" s="11">
        <v>0</v>
      </c>
      <c r="AA43" s="11">
        <v>0</v>
      </c>
      <c r="AB43" s="11">
        <v>11</v>
      </c>
      <c r="AC43" s="11">
        <v>5</v>
      </c>
      <c r="AD43" s="11">
        <v>0</v>
      </c>
      <c r="AE43" s="11">
        <v>2</v>
      </c>
      <c r="AF43" s="11">
        <v>0</v>
      </c>
      <c r="AG43" s="11">
        <v>0</v>
      </c>
      <c r="AH43" s="11">
        <v>31</v>
      </c>
      <c r="AI43" s="11">
        <v>39</v>
      </c>
      <c r="AJ43" s="11">
        <v>1</v>
      </c>
      <c r="AK43" s="11">
        <v>0</v>
      </c>
      <c r="AL43" s="21">
        <v>0</v>
      </c>
      <c r="AM43" s="11">
        <v>0</v>
      </c>
      <c r="AN43" s="21">
        <v>0</v>
      </c>
      <c r="AO43" s="21">
        <v>0</v>
      </c>
      <c r="AP43" s="21">
        <v>0</v>
      </c>
      <c r="AQ43" s="21">
        <v>0</v>
      </c>
      <c r="AR43" s="49">
        <f t="shared" si="3"/>
        <v>95.39170506912443</v>
      </c>
      <c r="AS43" s="49">
        <f t="shared" si="4"/>
        <v>92.62672811059907</v>
      </c>
      <c r="AT43" s="49">
        <f t="shared" si="5"/>
        <v>3.9170506912442393</v>
      </c>
    </row>
    <row r="44" spans="1:46" ht="16.5" customHeight="1">
      <c r="A44" s="57" t="s">
        <v>84</v>
      </c>
      <c r="B44" s="23"/>
      <c r="C44" s="11">
        <f t="shared" si="6"/>
        <v>1053</v>
      </c>
      <c r="D44" s="20">
        <f t="shared" si="7"/>
        <v>513</v>
      </c>
      <c r="E44" s="20">
        <f t="shared" si="8"/>
        <v>540</v>
      </c>
      <c r="F44" s="11">
        <v>470</v>
      </c>
      <c r="G44" s="11">
        <v>514</v>
      </c>
      <c r="H44" s="11">
        <v>14</v>
      </c>
      <c r="I44" s="11">
        <v>12</v>
      </c>
      <c r="J44" s="11">
        <v>14</v>
      </c>
      <c r="K44" s="11">
        <v>5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9</v>
      </c>
      <c r="S44" s="11">
        <v>2</v>
      </c>
      <c r="T44" s="11">
        <v>1</v>
      </c>
      <c r="U44" s="11">
        <v>2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3</v>
      </c>
      <c r="AC44" s="11">
        <v>1</v>
      </c>
      <c r="AD44" s="11">
        <v>2</v>
      </c>
      <c r="AE44" s="11">
        <v>4</v>
      </c>
      <c r="AF44" s="11">
        <v>0</v>
      </c>
      <c r="AG44" s="11">
        <v>0</v>
      </c>
      <c r="AH44" s="11">
        <v>91</v>
      </c>
      <c r="AI44" s="11">
        <v>62</v>
      </c>
      <c r="AJ44" s="11">
        <v>0</v>
      </c>
      <c r="AK44" s="11">
        <v>0</v>
      </c>
      <c r="AL44" s="21">
        <v>0</v>
      </c>
      <c r="AM44" s="11">
        <v>0</v>
      </c>
      <c r="AN44" s="21">
        <v>0</v>
      </c>
      <c r="AO44" s="21">
        <v>0</v>
      </c>
      <c r="AP44" s="21">
        <v>0</v>
      </c>
      <c r="AQ44" s="21">
        <v>0</v>
      </c>
      <c r="AR44" s="49">
        <f t="shared" si="3"/>
        <v>98.76543209876543</v>
      </c>
      <c r="AS44" s="49">
        <f t="shared" si="4"/>
        <v>96.9610636277303</v>
      </c>
      <c r="AT44" s="49">
        <f t="shared" si="5"/>
        <v>0.3798670465337132</v>
      </c>
    </row>
    <row r="45" spans="1:46" ht="16.5" customHeight="1">
      <c r="A45" s="57" t="s">
        <v>85</v>
      </c>
      <c r="B45" s="23"/>
      <c r="C45" s="11">
        <f t="shared" si="6"/>
        <v>530</v>
      </c>
      <c r="D45" s="20">
        <f t="shared" si="7"/>
        <v>284</v>
      </c>
      <c r="E45" s="20">
        <f t="shared" si="8"/>
        <v>246</v>
      </c>
      <c r="F45" s="11">
        <v>259</v>
      </c>
      <c r="G45" s="11">
        <v>232</v>
      </c>
      <c r="H45" s="11">
        <v>11</v>
      </c>
      <c r="I45" s="11">
        <v>5</v>
      </c>
      <c r="J45" s="11">
        <v>3</v>
      </c>
      <c r="K45" s="11">
        <v>4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4</v>
      </c>
      <c r="S45" s="11">
        <v>3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6</v>
      </c>
      <c r="AC45" s="11">
        <v>0</v>
      </c>
      <c r="AD45" s="11">
        <v>1</v>
      </c>
      <c r="AE45" s="11">
        <v>2</v>
      </c>
      <c r="AF45" s="11">
        <v>0</v>
      </c>
      <c r="AG45" s="11">
        <v>0</v>
      </c>
      <c r="AH45" s="11">
        <v>33</v>
      </c>
      <c r="AI45" s="11">
        <v>36</v>
      </c>
      <c r="AJ45" s="11">
        <v>0</v>
      </c>
      <c r="AK45" s="11">
        <v>0</v>
      </c>
      <c r="AL45" s="21">
        <v>0</v>
      </c>
      <c r="AM45" s="11">
        <v>0</v>
      </c>
      <c r="AN45" s="21">
        <v>0</v>
      </c>
      <c r="AO45" s="21">
        <v>0</v>
      </c>
      <c r="AP45" s="21">
        <v>0</v>
      </c>
      <c r="AQ45" s="21">
        <v>0</v>
      </c>
      <c r="AR45" s="49">
        <f t="shared" si="3"/>
        <v>98.30188679245283</v>
      </c>
      <c r="AS45" s="49">
        <f t="shared" si="4"/>
        <v>96.98113207547169</v>
      </c>
      <c r="AT45" s="49">
        <f t="shared" si="5"/>
        <v>1.1320754716981132</v>
      </c>
    </row>
    <row r="46" spans="1:46" ht="16.5" customHeight="1">
      <c r="A46" s="57" t="s">
        <v>86</v>
      </c>
      <c r="B46" s="23"/>
      <c r="C46" s="11">
        <f t="shared" si="6"/>
        <v>563</v>
      </c>
      <c r="D46" s="20">
        <f t="shared" si="7"/>
        <v>287</v>
      </c>
      <c r="E46" s="20">
        <f t="shared" si="8"/>
        <v>276</v>
      </c>
      <c r="F46" s="11">
        <v>262</v>
      </c>
      <c r="G46" s="11">
        <v>258</v>
      </c>
      <c r="H46" s="11">
        <v>10</v>
      </c>
      <c r="I46" s="11">
        <v>6</v>
      </c>
      <c r="J46" s="11">
        <v>8</v>
      </c>
      <c r="K46" s="11">
        <v>6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3</v>
      </c>
      <c r="S46" s="11">
        <v>2</v>
      </c>
      <c r="T46" s="11">
        <v>0</v>
      </c>
      <c r="U46" s="11">
        <v>1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2</v>
      </c>
      <c r="AC46" s="11">
        <v>2</v>
      </c>
      <c r="AD46" s="11">
        <v>2</v>
      </c>
      <c r="AE46" s="11">
        <v>1</v>
      </c>
      <c r="AF46" s="11">
        <v>0</v>
      </c>
      <c r="AG46" s="11">
        <v>0</v>
      </c>
      <c r="AH46" s="11">
        <v>72</v>
      </c>
      <c r="AI46" s="11">
        <v>62</v>
      </c>
      <c r="AJ46" s="11">
        <v>0</v>
      </c>
      <c r="AK46" s="11">
        <v>0</v>
      </c>
      <c r="AL46" s="21">
        <v>0</v>
      </c>
      <c r="AM46" s="11">
        <v>0</v>
      </c>
      <c r="AN46" s="21">
        <v>0</v>
      </c>
      <c r="AO46" s="21">
        <v>0</v>
      </c>
      <c r="AP46" s="21">
        <v>0</v>
      </c>
      <c r="AQ46" s="21">
        <v>0</v>
      </c>
      <c r="AR46" s="49">
        <f t="shared" si="3"/>
        <v>98.57904085257549</v>
      </c>
      <c r="AS46" s="49">
        <f t="shared" si="4"/>
        <v>96.0923623445826</v>
      </c>
      <c r="AT46" s="49">
        <f t="shared" si="5"/>
        <v>0.7104795737122558</v>
      </c>
    </row>
    <row r="47" spans="1:46" ht="22.5" customHeight="1">
      <c r="A47" s="57" t="s">
        <v>87</v>
      </c>
      <c r="B47" s="23"/>
      <c r="C47" s="11">
        <f t="shared" si="6"/>
        <v>1409</v>
      </c>
      <c r="D47" s="20">
        <f t="shared" si="7"/>
        <v>826</v>
      </c>
      <c r="E47" s="20">
        <f t="shared" si="8"/>
        <v>583</v>
      </c>
      <c r="F47" s="11">
        <v>759</v>
      </c>
      <c r="G47" s="11">
        <v>523</v>
      </c>
      <c r="H47" s="11">
        <v>17</v>
      </c>
      <c r="I47" s="11">
        <v>18</v>
      </c>
      <c r="J47" s="11">
        <v>16</v>
      </c>
      <c r="K47" s="11">
        <v>26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7</v>
      </c>
      <c r="S47" s="11">
        <v>3</v>
      </c>
      <c r="T47" s="11">
        <v>1</v>
      </c>
      <c r="U47" s="11">
        <v>0</v>
      </c>
      <c r="V47" s="11">
        <v>0</v>
      </c>
      <c r="W47" s="11">
        <v>3</v>
      </c>
      <c r="X47" s="11">
        <v>0</v>
      </c>
      <c r="Y47" s="11">
        <v>2</v>
      </c>
      <c r="Z47" s="11">
        <v>2</v>
      </c>
      <c r="AA47" s="11">
        <v>0</v>
      </c>
      <c r="AB47" s="11">
        <v>12</v>
      </c>
      <c r="AC47" s="11">
        <v>3</v>
      </c>
      <c r="AD47" s="11">
        <v>12</v>
      </c>
      <c r="AE47" s="11">
        <v>5</v>
      </c>
      <c r="AF47" s="11">
        <v>0</v>
      </c>
      <c r="AG47" s="11">
        <v>0</v>
      </c>
      <c r="AH47" s="11">
        <v>105</v>
      </c>
      <c r="AI47" s="11">
        <v>73</v>
      </c>
      <c r="AJ47" s="11">
        <v>1</v>
      </c>
      <c r="AK47" s="11">
        <v>0</v>
      </c>
      <c r="AL47" s="21">
        <v>0</v>
      </c>
      <c r="AM47" s="11">
        <v>0</v>
      </c>
      <c r="AN47" s="21">
        <v>0</v>
      </c>
      <c r="AO47" s="21">
        <v>0</v>
      </c>
      <c r="AP47" s="21">
        <v>0</v>
      </c>
      <c r="AQ47" s="21">
        <v>0</v>
      </c>
      <c r="AR47" s="49">
        <f t="shared" si="3"/>
        <v>97.1611071682044</v>
      </c>
      <c r="AS47" s="49">
        <f t="shared" si="4"/>
        <v>94.18026969481902</v>
      </c>
      <c r="AT47" s="49">
        <f t="shared" si="5"/>
        <v>1.1355571327182399</v>
      </c>
    </row>
    <row r="48" spans="1:46" ht="16.5" customHeight="1">
      <c r="A48" s="57" t="s">
        <v>88</v>
      </c>
      <c r="B48" s="23"/>
      <c r="C48" s="11">
        <f t="shared" si="6"/>
        <v>656</v>
      </c>
      <c r="D48" s="20">
        <f t="shared" si="7"/>
        <v>350</v>
      </c>
      <c r="E48" s="20">
        <f t="shared" si="8"/>
        <v>306</v>
      </c>
      <c r="F48" s="11">
        <v>321</v>
      </c>
      <c r="G48" s="11">
        <v>273</v>
      </c>
      <c r="H48" s="11">
        <v>16</v>
      </c>
      <c r="I48" s="11">
        <v>16</v>
      </c>
      <c r="J48" s="11">
        <v>3</v>
      </c>
      <c r="K48" s="11">
        <v>4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3</v>
      </c>
      <c r="S48" s="11">
        <v>5</v>
      </c>
      <c r="T48" s="11">
        <v>0</v>
      </c>
      <c r="U48" s="11">
        <v>1</v>
      </c>
      <c r="V48" s="11">
        <v>0</v>
      </c>
      <c r="W48" s="11">
        <v>0</v>
      </c>
      <c r="X48" s="11">
        <v>0</v>
      </c>
      <c r="Y48" s="11">
        <v>1</v>
      </c>
      <c r="Z48" s="11">
        <v>0</v>
      </c>
      <c r="AA48" s="11">
        <v>0</v>
      </c>
      <c r="AB48" s="11">
        <v>3</v>
      </c>
      <c r="AC48" s="11">
        <v>2</v>
      </c>
      <c r="AD48" s="11">
        <v>4</v>
      </c>
      <c r="AE48" s="11">
        <v>4</v>
      </c>
      <c r="AF48" s="11">
        <v>0</v>
      </c>
      <c r="AG48" s="11">
        <v>0</v>
      </c>
      <c r="AH48" s="11">
        <v>17</v>
      </c>
      <c r="AI48" s="11">
        <v>19</v>
      </c>
      <c r="AJ48" s="11">
        <v>0</v>
      </c>
      <c r="AK48" s="1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49">
        <f t="shared" si="3"/>
        <v>97.71341463414635</v>
      </c>
      <c r="AS48" s="49">
        <f t="shared" si="4"/>
        <v>96.64634146341463</v>
      </c>
      <c r="AT48" s="49">
        <f t="shared" si="5"/>
        <v>0.7621951219512195</v>
      </c>
    </row>
    <row r="49" spans="1:46" ht="16.5" customHeight="1">
      <c r="A49" s="57" t="s">
        <v>89</v>
      </c>
      <c r="B49" s="23"/>
      <c r="C49" s="11">
        <f t="shared" si="6"/>
        <v>1341</v>
      </c>
      <c r="D49" s="20">
        <f t="shared" si="7"/>
        <v>660</v>
      </c>
      <c r="E49" s="20">
        <f t="shared" si="8"/>
        <v>681</v>
      </c>
      <c r="F49" s="11">
        <v>600</v>
      </c>
      <c r="G49" s="11">
        <v>639</v>
      </c>
      <c r="H49" s="11">
        <v>20</v>
      </c>
      <c r="I49" s="11">
        <v>16</v>
      </c>
      <c r="J49" s="11">
        <v>15</v>
      </c>
      <c r="K49" s="11">
        <v>11</v>
      </c>
      <c r="L49" s="11">
        <v>0</v>
      </c>
      <c r="M49" s="11">
        <v>0</v>
      </c>
      <c r="N49" s="11">
        <v>0</v>
      </c>
      <c r="O49" s="11">
        <v>0</v>
      </c>
      <c r="P49" s="11">
        <v>6</v>
      </c>
      <c r="Q49" s="11">
        <v>0</v>
      </c>
      <c r="R49" s="11">
        <v>8</v>
      </c>
      <c r="S49" s="11">
        <v>6</v>
      </c>
      <c r="T49" s="11">
        <v>1</v>
      </c>
      <c r="U49" s="11">
        <v>1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5</v>
      </c>
      <c r="AC49" s="11">
        <v>2</v>
      </c>
      <c r="AD49" s="11">
        <v>5</v>
      </c>
      <c r="AE49" s="11">
        <v>6</v>
      </c>
      <c r="AF49" s="11">
        <v>0</v>
      </c>
      <c r="AG49" s="11">
        <v>0</v>
      </c>
      <c r="AH49" s="11">
        <v>67</v>
      </c>
      <c r="AI49" s="11">
        <v>29</v>
      </c>
      <c r="AJ49" s="11">
        <v>1</v>
      </c>
      <c r="AK49" s="1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49">
        <f t="shared" si="3"/>
        <v>98.50857568978374</v>
      </c>
      <c r="AS49" s="49">
        <f t="shared" si="4"/>
        <v>96.5697240865026</v>
      </c>
      <c r="AT49" s="49">
        <f t="shared" si="5"/>
        <v>0.5965697240865026</v>
      </c>
    </row>
    <row r="50" spans="1:46" ht="16.5" customHeight="1">
      <c r="A50" s="57" t="s">
        <v>90</v>
      </c>
      <c r="B50" s="23"/>
      <c r="C50" s="11">
        <f t="shared" si="6"/>
        <v>606</v>
      </c>
      <c r="D50" s="20">
        <f t="shared" si="7"/>
        <v>338</v>
      </c>
      <c r="E50" s="20">
        <f t="shared" si="8"/>
        <v>268</v>
      </c>
      <c r="F50" s="11">
        <v>309</v>
      </c>
      <c r="G50" s="11">
        <v>250</v>
      </c>
      <c r="H50" s="11">
        <v>17</v>
      </c>
      <c r="I50" s="11">
        <v>10</v>
      </c>
      <c r="J50" s="11">
        <v>4</v>
      </c>
      <c r="K50" s="11">
        <v>2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2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3</v>
      </c>
      <c r="AC50" s="11">
        <v>0</v>
      </c>
      <c r="AD50" s="11">
        <v>3</v>
      </c>
      <c r="AE50" s="11">
        <v>6</v>
      </c>
      <c r="AF50" s="11">
        <v>0</v>
      </c>
      <c r="AG50" s="11">
        <v>0</v>
      </c>
      <c r="AH50" s="11">
        <v>10</v>
      </c>
      <c r="AI50" s="11">
        <v>8</v>
      </c>
      <c r="AJ50" s="11">
        <v>0</v>
      </c>
      <c r="AK50" s="1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49">
        <f t="shared" si="3"/>
        <v>98.01980198019803</v>
      </c>
      <c r="AS50" s="49">
        <f t="shared" si="4"/>
        <v>97.02970297029702</v>
      </c>
      <c r="AT50" s="49">
        <f t="shared" si="5"/>
        <v>0.49504950495049505</v>
      </c>
    </row>
    <row r="51" spans="1:46" ht="16.5" customHeight="1">
      <c r="A51" s="57" t="s">
        <v>91</v>
      </c>
      <c r="B51" s="23"/>
      <c r="C51" s="11">
        <f>SUM(D51:E51)</f>
        <v>708</v>
      </c>
      <c r="D51" s="20">
        <f>SUM(F51,H51,J51,L51,N51,P51,R51,T51,V51,X51,Z51,AB51,AD51,AF51)</f>
        <v>352</v>
      </c>
      <c r="E51" s="20">
        <f>SUM(G51,I51,K51,M51,O51,Q51,S51,U51,W51,Y51,AA51,AC51,AE51,AG51)</f>
        <v>356</v>
      </c>
      <c r="F51" s="11">
        <v>280</v>
      </c>
      <c r="G51" s="11">
        <v>301</v>
      </c>
      <c r="H51" s="11">
        <v>15</v>
      </c>
      <c r="I51" s="11">
        <v>11</v>
      </c>
      <c r="J51" s="11">
        <v>35</v>
      </c>
      <c r="K51" s="11">
        <v>35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2</v>
      </c>
      <c r="S51" s="11">
        <v>1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2</v>
      </c>
      <c r="AA51" s="11">
        <v>0</v>
      </c>
      <c r="AB51" s="11">
        <v>10</v>
      </c>
      <c r="AC51" s="11">
        <v>3</v>
      </c>
      <c r="AD51" s="11">
        <v>8</v>
      </c>
      <c r="AE51" s="11">
        <v>5</v>
      </c>
      <c r="AF51" s="11">
        <v>0</v>
      </c>
      <c r="AG51" s="11">
        <v>0</v>
      </c>
      <c r="AH51" s="11">
        <v>46</v>
      </c>
      <c r="AI51" s="11">
        <v>63</v>
      </c>
      <c r="AJ51" s="11">
        <v>0</v>
      </c>
      <c r="AK51" s="1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49">
        <f>(F51+G51+H51+I51+J51+K51+L51+M51+N51+O51+P51+Q51+R51+S51)/C51*100</f>
        <v>96.045197740113</v>
      </c>
      <c r="AS51" s="49">
        <f>(F51+G51+H51+I51+N51+O51+L51+M51+P51+Q51+R51+S51)/C51*100</f>
        <v>86.15819209039547</v>
      </c>
      <c r="AT51" s="49">
        <f>(AB51+AC51+AJ51+AK51+AL51+AM51+AN51+AO51+AP51+AQ51)/C51*100</f>
        <v>1.8361581920903955</v>
      </c>
    </row>
    <row r="52" spans="2:46" ht="11.25" customHeight="1">
      <c r="B52" s="23"/>
      <c r="C52" s="11"/>
      <c r="D52" s="20"/>
      <c r="E52" s="2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21"/>
      <c r="AM52" s="21"/>
      <c r="AN52" s="21"/>
      <c r="AO52" s="21"/>
      <c r="AP52" s="21"/>
      <c r="AQ52" s="21"/>
      <c r="AR52" s="49"/>
      <c r="AS52" s="49"/>
      <c r="AT52" s="49"/>
    </row>
    <row r="53" spans="1:46" ht="11.25" customHeight="1">
      <c r="A53" s="61"/>
      <c r="B53" s="24"/>
      <c r="C53" s="5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34"/>
      <c r="AM53" s="34"/>
      <c r="AN53" s="34"/>
      <c r="AO53" s="34"/>
      <c r="AP53" s="34"/>
      <c r="AQ53" s="34"/>
      <c r="AR53" s="50"/>
      <c r="AS53" s="50"/>
      <c r="AT53" s="50"/>
    </row>
    <row r="54" spans="1:46" ht="13.5">
      <c r="A54" s="1" t="s">
        <v>17</v>
      </c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T54" s="5" t="s">
        <v>17</v>
      </c>
    </row>
    <row r="55" spans="1:42" ht="18.75" customHeight="1">
      <c r="A55" s="6"/>
      <c r="B55" s="6"/>
      <c r="C55" s="7"/>
      <c r="D55" s="7"/>
      <c r="E55" s="7"/>
      <c r="F55" s="7"/>
      <c r="G55" s="7"/>
      <c r="H55" s="7"/>
      <c r="I55" s="7"/>
      <c r="J55" s="7"/>
      <c r="K55" s="8"/>
      <c r="L55" s="7"/>
      <c r="M55" s="7"/>
      <c r="N55" s="7"/>
      <c r="O55" s="7"/>
      <c r="P55" s="7"/>
      <c r="S55" s="7"/>
      <c r="T55" s="7"/>
      <c r="U55" s="9" t="s">
        <v>137</v>
      </c>
      <c r="V55" s="8" t="s">
        <v>50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0"/>
    </row>
    <row r="56" spans="1:46" ht="13.5" customHeight="1">
      <c r="A56" s="113" t="s">
        <v>4</v>
      </c>
      <c r="B56" s="96"/>
      <c r="C56" s="75" t="s">
        <v>5</v>
      </c>
      <c r="D56" s="113"/>
      <c r="E56" s="96"/>
      <c r="F56" s="117" t="s">
        <v>19</v>
      </c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9"/>
      <c r="T56" s="89" t="s">
        <v>23</v>
      </c>
      <c r="U56" s="90"/>
      <c r="V56" s="107" t="s">
        <v>38</v>
      </c>
      <c r="W56" s="108"/>
      <c r="X56" s="108"/>
      <c r="Y56" s="109"/>
      <c r="Z56" s="26" t="s">
        <v>0</v>
      </c>
      <c r="AA56" s="27"/>
      <c r="AB56" s="28" t="s">
        <v>1</v>
      </c>
      <c r="AC56" s="27"/>
      <c r="AD56" s="29" t="s">
        <v>2</v>
      </c>
      <c r="AE56" s="27"/>
      <c r="AF56" s="29" t="s">
        <v>24</v>
      </c>
      <c r="AG56" s="27"/>
      <c r="AH56" s="64" t="s">
        <v>51</v>
      </c>
      <c r="AI56" s="65"/>
      <c r="AJ56" s="75" t="s">
        <v>25</v>
      </c>
      <c r="AK56" s="99"/>
      <c r="AL56" s="99"/>
      <c r="AM56" s="99"/>
      <c r="AN56" s="99"/>
      <c r="AO56" s="99"/>
      <c r="AP56" s="99"/>
      <c r="AQ56" s="76"/>
      <c r="AR56" s="75" t="s">
        <v>26</v>
      </c>
      <c r="AS56" s="76"/>
      <c r="AT56" s="100" t="s">
        <v>27</v>
      </c>
    </row>
    <row r="57" spans="1:46" ht="13.5" customHeight="1">
      <c r="A57" s="114"/>
      <c r="B57" s="115"/>
      <c r="C57" s="104"/>
      <c r="D57" s="114"/>
      <c r="E57" s="115"/>
      <c r="F57" s="75" t="s">
        <v>3</v>
      </c>
      <c r="G57" s="113"/>
      <c r="H57" s="113"/>
      <c r="I57" s="113"/>
      <c r="J57" s="113"/>
      <c r="K57" s="96"/>
      <c r="L57" s="125" t="s">
        <v>36</v>
      </c>
      <c r="M57" s="126"/>
      <c r="N57" s="126"/>
      <c r="O57" s="127"/>
      <c r="P57" s="35"/>
      <c r="Q57" s="36"/>
      <c r="R57" s="64" t="s">
        <v>133</v>
      </c>
      <c r="S57" s="120"/>
      <c r="T57" s="70" t="s">
        <v>42</v>
      </c>
      <c r="U57" s="71"/>
      <c r="V57" s="92" t="s">
        <v>39</v>
      </c>
      <c r="W57" s="92"/>
      <c r="X57" s="92"/>
      <c r="Y57" s="93"/>
      <c r="Z57" s="103" t="s">
        <v>28</v>
      </c>
      <c r="AA57" s="80"/>
      <c r="AB57" s="104" t="s">
        <v>12</v>
      </c>
      <c r="AC57" s="95"/>
      <c r="AD57" s="105" t="s">
        <v>41</v>
      </c>
      <c r="AE57" s="67"/>
      <c r="AF57" s="105" t="s">
        <v>136</v>
      </c>
      <c r="AG57" s="67"/>
      <c r="AH57" s="66"/>
      <c r="AI57" s="67"/>
      <c r="AJ57" s="97" t="s">
        <v>29</v>
      </c>
      <c r="AK57" s="106"/>
      <c r="AL57" s="106"/>
      <c r="AM57" s="106"/>
      <c r="AN57" s="106"/>
      <c r="AO57" s="106"/>
      <c r="AP57" s="106"/>
      <c r="AQ57" s="78"/>
      <c r="AR57" s="94"/>
      <c r="AS57" s="95"/>
      <c r="AT57" s="101"/>
    </row>
    <row r="58" spans="1:46" ht="13.5">
      <c r="A58" s="114"/>
      <c r="B58" s="115"/>
      <c r="C58" s="104"/>
      <c r="D58" s="114"/>
      <c r="E58" s="115"/>
      <c r="F58" s="97"/>
      <c r="G58" s="116"/>
      <c r="H58" s="116"/>
      <c r="I58" s="116"/>
      <c r="J58" s="116"/>
      <c r="K58" s="98"/>
      <c r="L58" s="110" t="s">
        <v>37</v>
      </c>
      <c r="M58" s="111"/>
      <c r="N58" s="111"/>
      <c r="O58" s="112"/>
      <c r="P58" s="13" t="s">
        <v>6</v>
      </c>
      <c r="Q58" s="14"/>
      <c r="R58" s="121"/>
      <c r="S58" s="122"/>
      <c r="T58" s="70" t="s">
        <v>7</v>
      </c>
      <c r="U58" s="71"/>
      <c r="V58" s="87" t="s">
        <v>40</v>
      </c>
      <c r="W58" s="87"/>
      <c r="X58" s="87"/>
      <c r="Y58" s="88"/>
      <c r="Z58" s="103" t="s">
        <v>30</v>
      </c>
      <c r="AA58" s="80"/>
      <c r="AB58" s="94"/>
      <c r="AC58" s="95"/>
      <c r="AD58" s="66"/>
      <c r="AE58" s="67"/>
      <c r="AF58" s="66"/>
      <c r="AG58" s="67"/>
      <c r="AH58" s="66"/>
      <c r="AI58" s="67"/>
      <c r="AJ58" s="64" t="s">
        <v>31</v>
      </c>
      <c r="AK58" s="65"/>
      <c r="AL58" s="64" t="s">
        <v>45</v>
      </c>
      <c r="AM58" s="65"/>
      <c r="AN58" s="64" t="s">
        <v>46</v>
      </c>
      <c r="AO58" s="65"/>
      <c r="AP58" s="64" t="s">
        <v>47</v>
      </c>
      <c r="AQ58" s="65"/>
      <c r="AR58" s="3"/>
      <c r="AS58" s="72" t="s">
        <v>32</v>
      </c>
      <c r="AT58" s="101"/>
    </row>
    <row r="59" spans="1:46" ht="13.5" customHeight="1">
      <c r="A59" s="114"/>
      <c r="B59" s="115"/>
      <c r="C59" s="104"/>
      <c r="D59" s="114"/>
      <c r="E59" s="115"/>
      <c r="F59" s="75" t="s">
        <v>8</v>
      </c>
      <c r="G59" s="96"/>
      <c r="H59" s="75" t="s">
        <v>20</v>
      </c>
      <c r="I59" s="96"/>
      <c r="J59" s="75" t="s">
        <v>21</v>
      </c>
      <c r="K59" s="96"/>
      <c r="L59" s="75" t="s">
        <v>34</v>
      </c>
      <c r="M59" s="76"/>
      <c r="N59" s="75" t="s">
        <v>35</v>
      </c>
      <c r="O59" s="76"/>
      <c r="P59" s="13" t="s">
        <v>9</v>
      </c>
      <c r="Q59" s="14"/>
      <c r="R59" s="121"/>
      <c r="S59" s="122"/>
      <c r="T59" s="70" t="s">
        <v>43</v>
      </c>
      <c r="U59" s="71"/>
      <c r="V59" s="28" t="s">
        <v>10</v>
      </c>
      <c r="W59" s="27"/>
      <c r="X59" s="75" t="s">
        <v>11</v>
      </c>
      <c r="Y59" s="76"/>
      <c r="Z59" s="79" t="s">
        <v>48</v>
      </c>
      <c r="AA59" s="80"/>
      <c r="AB59" s="94"/>
      <c r="AC59" s="95"/>
      <c r="AD59" s="66"/>
      <c r="AE59" s="67"/>
      <c r="AF59" s="66"/>
      <c r="AG59" s="67"/>
      <c r="AH59" s="66"/>
      <c r="AI59" s="67"/>
      <c r="AJ59" s="66"/>
      <c r="AK59" s="67"/>
      <c r="AL59" s="66"/>
      <c r="AM59" s="67"/>
      <c r="AN59" s="66"/>
      <c r="AO59" s="67"/>
      <c r="AP59" s="66"/>
      <c r="AQ59" s="67"/>
      <c r="AR59" s="12"/>
      <c r="AS59" s="73"/>
      <c r="AT59" s="101"/>
    </row>
    <row r="60" spans="1:46" ht="13.5" customHeight="1">
      <c r="A60" s="114"/>
      <c r="B60" s="115"/>
      <c r="C60" s="97"/>
      <c r="D60" s="116"/>
      <c r="E60" s="98"/>
      <c r="F60" s="97"/>
      <c r="G60" s="98"/>
      <c r="H60" s="97"/>
      <c r="I60" s="98"/>
      <c r="J60" s="97"/>
      <c r="K60" s="98"/>
      <c r="L60" s="77"/>
      <c r="M60" s="78"/>
      <c r="N60" s="77"/>
      <c r="O60" s="78"/>
      <c r="P60" s="15"/>
      <c r="Q60" s="16"/>
      <c r="R60" s="123"/>
      <c r="S60" s="124"/>
      <c r="T60" s="85" t="s">
        <v>44</v>
      </c>
      <c r="U60" s="86"/>
      <c r="V60" s="81" t="s">
        <v>33</v>
      </c>
      <c r="W60" s="82"/>
      <c r="X60" s="77"/>
      <c r="Y60" s="78"/>
      <c r="Z60" s="83" t="s">
        <v>49</v>
      </c>
      <c r="AA60" s="84"/>
      <c r="AB60" s="77"/>
      <c r="AC60" s="78"/>
      <c r="AD60" s="68"/>
      <c r="AE60" s="69"/>
      <c r="AF60" s="68"/>
      <c r="AG60" s="69"/>
      <c r="AH60" s="68"/>
      <c r="AI60" s="69"/>
      <c r="AJ60" s="68"/>
      <c r="AK60" s="69"/>
      <c r="AL60" s="68"/>
      <c r="AM60" s="69"/>
      <c r="AN60" s="68"/>
      <c r="AO60" s="69"/>
      <c r="AP60" s="68"/>
      <c r="AQ60" s="69"/>
      <c r="AR60" s="16"/>
      <c r="AS60" s="74"/>
      <c r="AT60" s="102"/>
    </row>
    <row r="61" spans="1:46" ht="13.5">
      <c r="A61" s="116"/>
      <c r="B61" s="98"/>
      <c r="C61" s="17" t="s">
        <v>13</v>
      </c>
      <c r="D61" s="17" t="s">
        <v>14</v>
      </c>
      <c r="E61" s="17" t="s">
        <v>15</v>
      </c>
      <c r="F61" s="17" t="s">
        <v>14</v>
      </c>
      <c r="G61" s="17" t="s">
        <v>15</v>
      </c>
      <c r="H61" s="17" t="s">
        <v>14</v>
      </c>
      <c r="I61" s="17" t="s">
        <v>15</v>
      </c>
      <c r="J61" s="17" t="s">
        <v>14</v>
      </c>
      <c r="K61" s="17" t="s">
        <v>15</v>
      </c>
      <c r="L61" s="17" t="s">
        <v>14</v>
      </c>
      <c r="M61" s="17" t="s">
        <v>15</v>
      </c>
      <c r="N61" s="17" t="s">
        <v>14</v>
      </c>
      <c r="O61" s="17" t="s">
        <v>15</v>
      </c>
      <c r="P61" s="17" t="s">
        <v>14</v>
      </c>
      <c r="Q61" s="17" t="s">
        <v>15</v>
      </c>
      <c r="R61" s="17" t="s">
        <v>14</v>
      </c>
      <c r="S61" s="17" t="s">
        <v>15</v>
      </c>
      <c r="T61" s="17" t="s">
        <v>14</v>
      </c>
      <c r="U61" s="30" t="s">
        <v>15</v>
      </c>
      <c r="V61" s="31" t="s">
        <v>14</v>
      </c>
      <c r="W61" s="17" t="s">
        <v>15</v>
      </c>
      <c r="X61" s="17" t="s">
        <v>14</v>
      </c>
      <c r="Y61" s="17" t="s">
        <v>15</v>
      </c>
      <c r="Z61" s="17" t="s">
        <v>14</v>
      </c>
      <c r="AA61" s="17" t="s">
        <v>15</v>
      </c>
      <c r="AB61" s="17" t="s">
        <v>14</v>
      </c>
      <c r="AC61" s="17" t="s">
        <v>15</v>
      </c>
      <c r="AD61" s="17" t="s">
        <v>14</v>
      </c>
      <c r="AE61" s="17" t="s">
        <v>15</v>
      </c>
      <c r="AF61" s="17" t="s">
        <v>14</v>
      </c>
      <c r="AG61" s="17" t="s">
        <v>15</v>
      </c>
      <c r="AH61" s="17" t="s">
        <v>14</v>
      </c>
      <c r="AI61" s="17" t="s">
        <v>15</v>
      </c>
      <c r="AJ61" s="17" t="s">
        <v>14</v>
      </c>
      <c r="AK61" s="17" t="s">
        <v>15</v>
      </c>
      <c r="AL61" s="17" t="s">
        <v>14</v>
      </c>
      <c r="AM61" s="17" t="s">
        <v>15</v>
      </c>
      <c r="AN61" s="17" t="s">
        <v>14</v>
      </c>
      <c r="AO61" s="17" t="s">
        <v>15</v>
      </c>
      <c r="AP61" s="17" t="s">
        <v>14</v>
      </c>
      <c r="AQ61" s="17" t="s">
        <v>15</v>
      </c>
      <c r="AR61" s="17" t="s">
        <v>16</v>
      </c>
      <c r="AS61" s="17" t="s">
        <v>16</v>
      </c>
      <c r="AT61" s="56" t="s">
        <v>16</v>
      </c>
    </row>
    <row r="62" spans="1:11" ht="1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</row>
    <row r="63" spans="1:46" ht="15" customHeight="1">
      <c r="A63" s="57" t="s">
        <v>92</v>
      </c>
      <c r="B63" s="40"/>
      <c r="C63" s="11">
        <f>SUM(D63:E63)</f>
        <v>905</v>
      </c>
      <c r="D63" s="20">
        <f aca="true" t="shared" si="9" ref="D63:E66">SUM(F63,H63,J63,L63,N63,P63,R63,T63,V63,X63,Z63,AB63,AD63,AF63)</f>
        <v>479</v>
      </c>
      <c r="E63" s="20">
        <f t="shared" si="9"/>
        <v>426</v>
      </c>
      <c r="F63" s="41">
        <v>441</v>
      </c>
      <c r="G63" s="41">
        <v>393</v>
      </c>
      <c r="H63" s="41">
        <v>15</v>
      </c>
      <c r="I63" s="41">
        <v>6</v>
      </c>
      <c r="J63" s="41">
        <v>12</v>
      </c>
      <c r="K63" s="41">
        <v>13</v>
      </c>
      <c r="L63" s="41">
        <v>0</v>
      </c>
      <c r="M63" s="41">
        <v>0</v>
      </c>
      <c r="N63" s="41">
        <v>0</v>
      </c>
      <c r="O63" s="41">
        <v>0</v>
      </c>
      <c r="P63" s="45">
        <v>0</v>
      </c>
      <c r="Q63" s="45">
        <v>0</v>
      </c>
      <c r="R63" s="45">
        <v>5</v>
      </c>
      <c r="S63" s="45">
        <v>4</v>
      </c>
      <c r="T63" s="45">
        <v>0</v>
      </c>
      <c r="U63" s="45">
        <v>0</v>
      </c>
      <c r="V63" s="45">
        <v>0</v>
      </c>
      <c r="W63" s="45">
        <v>1</v>
      </c>
      <c r="X63" s="45">
        <v>1</v>
      </c>
      <c r="Y63" s="45">
        <v>0</v>
      </c>
      <c r="Z63" s="45">
        <v>0</v>
      </c>
      <c r="AA63" s="45">
        <v>0</v>
      </c>
      <c r="AB63" s="45">
        <v>0</v>
      </c>
      <c r="AC63" s="45">
        <v>1</v>
      </c>
      <c r="AD63" s="45">
        <v>5</v>
      </c>
      <c r="AE63" s="45">
        <v>8</v>
      </c>
      <c r="AF63" s="45">
        <v>0</v>
      </c>
      <c r="AG63" s="45">
        <v>0</v>
      </c>
      <c r="AH63" s="45">
        <v>49</v>
      </c>
      <c r="AI63" s="45">
        <v>39</v>
      </c>
      <c r="AJ63" s="45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9">
        <f aca="true" t="shared" si="10" ref="AR63:AR103">(F63+G63+H63+I63+J63+K63+L63+M63+N63+O63+P63+Q63+R63+S63)/C63*100</f>
        <v>98.23204419889503</v>
      </c>
      <c r="AS63" s="49">
        <f aca="true" t="shared" si="11" ref="AS63:AS103">(F63+G63+H63+I63+N63+O63+L63+M63+P63+Q63+R63+S63)/C63*100</f>
        <v>95.4696132596685</v>
      </c>
      <c r="AT63" s="49">
        <f aca="true" t="shared" si="12" ref="AT63:AT103">(AB63+AC63+AJ63+AK63+AL63+AM63+AN63+AO63+AP63+AQ63)/C63*100</f>
        <v>0.11049723756906078</v>
      </c>
    </row>
    <row r="64" spans="1:46" ht="15" customHeight="1">
      <c r="A64" s="59" t="s">
        <v>93</v>
      </c>
      <c r="B64" s="40"/>
      <c r="C64" s="11">
        <f>SUM(D64:E64)</f>
        <v>1080</v>
      </c>
      <c r="D64" s="20">
        <f t="shared" si="9"/>
        <v>560</v>
      </c>
      <c r="E64" s="20">
        <f t="shared" si="9"/>
        <v>520</v>
      </c>
      <c r="F64" s="41">
        <v>497</v>
      </c>
      <c r="G64" s="41">
        <v>470</v>
      </c>
      <c r="H64" s="41">
        <v>18</v>
      </c>
      <c r="I64" s="41">
        <v>6</v>
      </c>
      <c r="J64" s="41">
        <v>20</v>
      </c>
      <c r="K64" s="41">
        <v>21</v>
      </c>
      <c r="L64" s="41">
        <v>0</v>
      </c>
      <c r="M64" s="41">
        <v>0</v>
      </c>
      <c r="N64" s="41">
        <v>0</v>
      </c>
      <c r="O64" s="41">
        <v>0</v>
      </c>
      <c r="P64" s="45">
        <v>0</v>
      </c>
      <c r="Q64" s="45">
        <v>0</v>
      </c>
      <c r="R64" s="45">
        <v>6</v>
      </c>
      <c r="S64" s="45">
        <v>2</v>
      </c>
      <c r="T64" s="45">
        <v>0</v>
      </c>
      <c r="U64" s="45">
        <v>0</v>
      </c>
      <c r="V64" s="45">
        <v>0</v>
      </c>
      <c r="W64" s="45">
        <v>1</v>
      </c>
      <c r="X64" s="45">
        <v>2</v>
      </c>
      <c r="Y64" s="45">
        <v>0</v>
      </c>
      <c r="Z64" s="45">
        <v>0</v>
      </c>
      <c r="AA64" s="45">
        <v>0</v>
      </c>
      <c r="AB64" s="45">
        <v>11</v>
      </c>
      <c r="AC64" s="45">
        <v>3</v>
      </c>
      <c r="AD64" s="45">
        <v>6</v>
      </c>
      <c r="AE64" s="45">
        <v>17</v>
      </c>
      <c r="AF64" s="45">
        <v>0</v>
      </c>
      <c r="AG64" s="45">
        <v>0</v>
      </c>
      <c r="AH64" s="45">
        <v>86</v>
      </c>
      <c r="AI64" s="45">
        <v>128</v>
      </c>
      <c r="AJ64" s="45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9">
        <f t="shared" si="10"/>
        <v>96.29629629629629</v>
      </c>
      <c r="AS64" s="49">
        <f t="shared" si="11"/>
        <v>92.5</v>
      </c>
      <c r="AT64" s="49">
        <f t="shared" si="12"/>
        <v>1.2962962962962963</v>
      </c>
    </row>
    <row r="65" spans="1:46" ht="15" customHeight="1">
      <c r="A65" s="62" t="s">
        <v>130</v>
      </c>
      <c r="B65" s="40"/>
      <c r="C65" s="11">
        <f>SUM(D65:E65)</f>
        <v>515</v>
      </c>
      <c r="D65" s="20">
        <f t="shared" si="9"/>
        <v>274</v>
      </c>
      <c r="E65" s="20">
        <f t="shared" si="9"/>
        <v>241</v>
      </c>
      <c r="F65" s="41">
        <v>254</v>
      </c>
      <c r="G65" s="41">
        <v>229</v>
      </c>
      <c r="H65" s="41">
        <v>7</v>
      </c>
      <c r="I65" s="41">
        <v>2</v>
      </c>
      <c r="J65" s="41">
        <v>7</v>
      </c>
      <c r="K65" s="41">
        <v>8</v>
      </c>
      <c r="L65" s="41">
        <v>0</v>
      </c>
      <c r="M65" s="41">
        <v>0</v>
      </c>
      <c r="N65" s="41">
        <v>0</v>
      </c>
      <c r="O65" s="41">
        <v>0</v>
      </c>
      <c r="P65" s="45">
        <v>2</v>
      </c>
      <c r="Q65" s="45">
        <v>0</v>
      </c>
      <c r="R65" s="45">
        <v>1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1</v>
      </c>
      <c r="AC65" s="45">
        <v>0</v>
      </c>
      <c r="AD65" s="45">
        <v>2</v>
      </c>
      <c r="AE65" s="45">
        <v>2</v>
      </c>
      <c r="AF65" s="45">
        <v>0</v>
      </c>
      <c r="AG65" s="45">
        <v>0</v>
      </c>
      <c r="AH65" s="45">
        <v>25</v>
      </c>
      <c r="AI65" s="45">
        <v>16</v>
      </c>
      <c r="AJ65" s="45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9">
        <f t="shared" si="10"/>
        <v>99.02912621359224</v>
      </c>
      <c r="AS65" s="49">
        <f t="shared" si="11"/>
        <v>96.11650485436894</v>
      </c>
      <c r="AT65" s="49">
        <f t="shared" si="12"/>
        <v>0.1941747572815534</v>
      </c>
    </row>
    <row r="66" spans="1:46" ht="15" customHeight="1">
      <c r="A66" s="63" t="s">
        <v>131</v>
      </c>
      <c r="B66" s="40"/>
      <c r="C66" s="11">
        <f>SUM(D66:E66)</f>
        <v>790</v>
      </c>
      <c r="D66" s="20">
        <f t="shared" si="9"/>
        <v>419</v>
      </c>
      <c r="E66" s="20">
        <f t="shared" si="9"/>
        <v>371</v>
      </c>
      <c r="F66" s="41">
        <v>392</v>
      </c>
      <c r="G66" s="41">
        <v>349</v>
      </c>
      <c r="H66" s="41">
        <v>5</v>
      </c>
      <c r="I66" s="41">
        <v>6</v>
      </c>
      <c r="J66" s="41">
        <v>8</v>
      </c>
      <c r="K66" s="41">
        <v>8</v>
      </c>
      <c r="L66" s="41">
        <v>0</v>
      </c>
      <c r="M66" s="41">
        <v>0</v>
      </c>
      <c r="N66" s="41">
        <v>0</v>
      </c>
      <c r="O66" s="41">
        <v>0</v>
      </c>
      <c r="P66" s="45">
        <v>2</v>
      </c>
      <c r="Q66" s="45">
        <v>0</v>
      </c>
      <c r="R66" s="45">
        <v>6</v>
      </c>
      <c r="S66" s="45">
        <v>1</v>
      </c>
      <c r="T66" s="45">
        <v>2</v>
      </c>
      <c r="U66" s="45">
        <v>1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3</v>
      </c>
      <c r="AD66" s="45">
        <v>4</v>
      </c>
      <c r="AE66" s="45">
        <v>3</v>
      </c>
      <c r="AF66" s="45">
        <v>0</v>
      </c>
      <c r="AG66" s="45">
        <v>0</v>
      </c>
      <c r="AH66" s="45">
        <v>15</v>
      </c>
      <c r="AI66" s="45">
        <v>17</v>
      </c>
      <c r="AJ66" s="45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9">
        <f t="shared" si="10"/>
        <v>98.35443037974684</v>
      </c>
      <c r="AS66" s="49">
        <f t="shared" si="11"/>
        <v>96.32911392405063</v>
      </c>
      <c r="AT66" s="49">
        <f t="shared" si="12"/>
        <v>0.37974683544303794</v>
      </c>
    </row>
    <row r="67" spans="1:46" ht="15" customHeight="1">
      <c r="A67" s="63" t="s">
        <v>132</v>
      </c>
      <c r="B67" s="40"/>
      <c r="C67" s="11">
        <f>SUM(D67:E67)</f>
        <v>457</v>
      </c>
      <c r="D67" s="20">
        <f>SUM(F67,H67,J67,L67,N67,P67,R67,T67,V67,X67,Z67,AB67,AD67,AF67)</f>
        <v>240</v>
      </c>
      <c r="E67" s="20">
        <f>SUM(G67,I67,K67,M67,O67,Q67,S67,U67,W67,Y67,AA67,AC67,AE67,AG67)</f>
        <v>217</v>
      </c>
      <c r="F67" s="41">
        <v>205</v>
      </c>
      <c r="G67" s="41">
        <v>187</v>
      </c>
      <c r="H67" s="41">
        <v>8</v>
      </c>
      <c r="I67" s="41">
        <v>8</v>
      </c>
      <c r="J67" s="41">
        <v>8</v>
      </c>
      <c r="K67" s="41">
        <v>15</v>
      </c>
      <c r="L67" s="41">
        <v>0</v>
      </c>
      <c r="M67" s="41">
        <v>0</v>
      </c>
      <c r="N67" s="41">
        <v>0</v>
      </c>
      <c r="O67" s="41">
        <v>0</v>
      </c>
      <c r="P67" s="45">
        <v>0</v>
      </c>
      <c r="Q67" s="45">
        <v>0</v>
      </c>
      <c r="R67" s="45">
        <v>5</v>
      </c>
      <c r="S67" s="45">
        <v>1</v>
      </c>
      <c r="T67" s="45">
        <v>0</v>
      </c>
      <c r="U67" s="45">
        <v>0</v>
      </c>
      <c r="V67" s="45">
        <v>0</v>
      </c>
      <c r="W67" s="45">
        <v>2</v>
      </c>
      <c r="X67" s="45">
        <v>0</v>
      </c>
      <c r="Y67" s="45">
        <v>0</v>
      </c>
      <c r="Z67" s="45">
        <v>0</v>
      </c>
      <c r="AA67" s="45">
        <v>0</v>
      </c>
      <c r="AB67" s="45">
        <v>6</v>
      </c>
      <c r="AC67" s="45">
        <v>0</v>
      </c>
      <c r="AD67" s="45">
        <v>8</v>
      </c>
      <c r="AE67" s="45">
        <v>4</v>
      </c>
      <c r="AF67" s="45">
        <v>0</v>
      </c>
      <c r="AG67" s="45">
        <v>0</v>
      </c>
      <c r="AH67" s="45">
        <v>13</v>
      </c>
      <c r="AI67" s="45">
        <v>16</v>
      </c>
      <c r="AJ67" s="45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9">
        <f>(F67+G67+H67+I67+J67+K67+L67+M67+N67+O67+P67+Q67+R67+S67)/C67*100</f>
        <v>95.62363238512035</v>
      </c>
      <c r="AS67" s="49">
        <f>(F67+G67+H67+I67+N67+O67+L67+M67+P67+Q67+R67+S67)/C67*100</f>
        <v>90.59080962800876</v>
      </c>
      <c r="AT67" s="49">
        <f>(AB67+AC67+AJ67+AK67+AL67+AM67+AN67+AO67+AP67+AQ67)/C67*100</f>
        <v>1.312910284463895</v>
      </c>
    </row>
    <row r="68" spans="1:46" ht="18.75" customHeight="1">
      <c r="A68" s="57" t="s">
        <v>94</v>
      </c>
      <c r="B68" s="40"/>
      <c r="C68" s="11">
        <f aca="true" t="shared" si="13" ref="C68:C75">SUM(D68:E68)</f>
        <v>574</v>
      </c>
      <c r="D68" s="20">
        <f aca="true" t="shared" si="14" ref="D68:D75">SUM(F68,H68,J68,L68,N68,P68,R68,T68,V68,X68,Z68,AB68,AD68,AF68)</f>
        <v>302</v>
      </c>
      <c r="E68" s="20">
        <f aca="true" t="shared" si="15" ref="E68:E75">SUM(G68,I68,K68,M68,O68,Q68,S68,U68,W68,Y68,AA68,AC68,AE68,AG68)</f>
        <v>272</v>
      </c>
      <c r="F68" s="41">
        <v>276</v>
      </c>
      <c r="G68" s="41">
        <v>262</v>
      </c>
      <c r="H68" s="41">
        <v>10</v>
      </c>
      <c r="I68" s="41">
        <v>0</v>
      </c>
      <c r="J68" s="41">
        <v>9</v>
      </c>
      <c r="K68" s="41">
        <v>5</v>
      </c>
      <c r="L68" s="41">
        <v>0</v>
      </c>
      <c r="M68" s="41">
        <v>0</v>
      </c>
      <c r="N68" s="41">
        <v>0</v>
      </c>
      <c r="O68" s="41">
        <v>0</v>
      </c>
      <c r="P68" s="45">
        <v>0</v>
      </c>
      <c r="Q68" s="45">
        <v>0</v>
      </c>
      <c r="R68" s="45">
        <v>1</v>
      </c>
      <c r="S68" s="45">
        <v>1</v>
      </c>
      <c r="T68" s="45">
        <v>0</v>
      </c>
      <c r="U68" s="45">
        <v>1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2</v>
      </c>
      <c r="AC68" s="45">
        <v>1</v>
      </c>
      <c r="AD68" s="45">
        <v>4</v>
      </c>
      <c r="AE68" s="45">
        <v>2</v>
      </c>
      <c r="AF68" s="45">
        <v>0</v>
      </c>
      <c r="AG68" s="45">
        <v>0</v>
      </c>
      <c r="AH68" s="45">
        <v>14</v>
      </c>
      <c r="AI68" s="45">
        <v>7</v>
      </c>
      <c r="AJ68" s="45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9">
        <f t="shared" si="10"/>
        <v>98.25783972125436</v>
      </c>
      <c r="AS68" s="49">
        <f t="shared" si="11"/>
        <v>95.81881533101046</v>
      </c>
      <c r="AT68" s="49">
        <f t="shared" si="12"/>
        <v>0.5226480836236934</v>
      </c>
    </row>
    <row r="69" spans="1:46" ht="15" customHeight="1">
      <c r="A69" s="57" t="s">
        <v>95</v>
      </c>
      <c r="B69" s="40"/>
      <c r="C69" s="11">
        <f t="shared" si="13"/>
        <v>511</v>
      </c>
      <c r="D69" s="20">
        <f t="shared" si="14"/>
        <v>283</v>
      </c>
      <c r="E69" s="20">
        <f t="shared" si="15"/>
        <v>228</v>
      </c>
      <c r="F69" s="41">
        <v>257</v>
      </c>
      <c r="G69" s="41">
        <v>213</v>
      </c>
      <c r="H69" s="41">
        <v>5</v>
      </c>
      <c r="I69" s="41">
        <v>2</v>
      </c>
      <c r="J69" s="41">
        <v>10</v>
      </c>
      <c r="K69" s="41">
        <v>8</v>
      </c>
      <c r="L69" s="41">
        <v>0</v>
      </c>
      <c r="M69" s="41">
        <v>0</v>
      </c>
      <c r="N69" s="41">
        <v>0</v>
      </c>
      <c r="O69" s="41">
        <v>0</v>
      </c>
      <c r="P69" s="45">
        <v>1</v>
      </c>
      <c r="Q69" s="45">
        <v>0</v>
      </c>
      <c r="R69" s="45">
        <v>2</v>
      </c>
      <c r="S69" s="45">
        <v>2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7</v>
      </c>
      <c r="AC69" s="45">
        <v>0</v>
      </c>
      <c r="AD69" s="45">
        <v>1</v>
      </c>
      <c r="AE69" s="45">
        <v>3</v>
      </c>
      <c r="AF69" s="45">
        <v>0</v>
      </c>
      <c r="AG69" s="45">
        <v>0</v>
      </c>
      <c r="AH69" s="45">
        <v>13</v>
      </c>
      <c r="AI69" s="45">
        <v>14</v>
      </c>
      <c r="AJ69" s="45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9">
        <f t="shared" si="10"/>
        <v>97.84735812133071</v>
      </c>
      <c r="AS69" s="49">
        <f t="shared" si="11"/>
        <v>94.32485322896281</v>
      </c>
      <c r="AT69" s="49">
        <f t="shared" si="12"/>
        <v>1.36986301369863</v>
      </c>
    </row>
    <row r="70" spans="1:46" ht="15" customHeight="1">
      <c r="A70" s="57" t="s">
        <v>96</v>
      </c>
      <c r="B70" s="40"/>
      <c r="C70" s="11">
        <f t="shared" si="13"/>
        <v>597</v>
      </c>
      <c r="D70" s="20">
        <f t="shared" si="14"/>
        <v>304</v>
      </c>
      <c r="E70" s="20">
        <f t="shared" si="15"/>
        <v>293</v>
      </c>
      <c r="F70" s="41">
        <v>261</v>
      </c>
      <c r="G70" s="41">
        <v>267</v>
      </c>
      <c r="H70" s="41">
        <v>5</v>
      </c>
      <c r="I70" s="41">
        <v>4</v>
      </c>
      <c r="J70" s="41">
        <v>14</v>
      </c>
      <c r="K70" s="41">
        <v>15</v>
      </c>
      <c r="L70" s="41">
        <v>0</v>
      </c>
      <c r="M70" s="41">
        <v>0</v>
      </c>
      <c r="N70" s="41">
        <v>0</v>
      </c>
      <c r="O70" s="41">
        <v>0</v>
      </c>
      <c r="P70" s="45">
        <v>0</v>
      </c>
      <c r="Q70" s="45">
        <v>0</v>
      </c>
      <c r="R70" s="45">
        <v>8</v>
      </c>
      <c r="S70" s="45">
        <v>1</v>
      </c>
      <c r="T70" s="45">
        <v>1</v>
      </c>
      <c r="U70" s="45">
        <v>0</v>
      </c>
      <c r="V70" s="45">
        <v>0</v>
      </c>
      <c r="W70" s="45">
        <v>2</v>
      </c>
      <c r="X70" s="45">
        <v>0</v>
      </c>
      <c r="Y70" s="45">
        <v>0</v>
      </c>
      <c r="Z70" s="45">
        <v>0</v>
      </c>
      <c r="AA70" s="45">
        <v>0</v>
      </c>
      <c r="AB70" s="45">
        <v>11</v>
      </c>
      <c r="AC70" s="45">
        <v>0</v>
      </c>
      <c r="AD70" s="45">
        <v>4</v>
      </c>
      <c r="AE70" s="45">
        <v>4</v>
      </c>
      <c r="AF70" s="45">
        <v>0</v>
      </c>
      <c r="AG70" s="45">
        <v>0</v>
      </c>
      <c r="AH70" s="45">
        <v>35</v>
      </c>
      <c r="AI70" s="45">
        <v>28</v>
      </c>
      <c r="AJ70" s="45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9">
        <f t="shared" si="10"/>
        <v>96.31490787269682</v>
      </c>
      <c r="AS70" s="49">
        <f t="shared" si="11"/>
        <v>91.4572864321608</v>
      </c>
      <c r="AT70" s="49">
        <f t="shared" si="12"/>
        <v>1.8425460636515913</v>
      </c>
    </row>
    <row r="71" spans="1:46" ht="15" customHeight="1">
      <c r="A71" s="57" t="s">
        <v>97</v>
      </c>
      <c r="B71" s="40"/>
      <c r="C71" s="11">
        <f t="shared" si="13"/>
        <v>958</v>
      </c>
      <c r="D71" s="20">
        <f t="shared" si="14"/>
        <v>470</v>
      </c>
      <c r="E71" s="20">
        <f t="shared" si="15"/>
        <v>488</v>
      </c>
      <c r="F71" s="41">
        <v>438</v>
      </c>
      <c r="G71" s="41">
        <v>461</v>
      </c>
      <c r="H71" s="41">
        <v>12</v>
      </c>
      <c r="I71" s="41">
        <v>6</v>
      </c>
      <c r="J71" s="41">
        <v>9</v>
      </c>
      <c r="K71" s="41">
        <v>15</v>
      </c>
      <c r="L71" s="41">
        <v>0</v>
      </c>
      <c r="M71" s="41">
        <v>0</v>
      </c>
      <c r="N71" s="41">
        <v>0</v>
      </c>
      <c r="O71" s="41">
        <v>0</v>
      </c>
      <c r="P71" s="45">
        <v>0</v>
      </c>
      <c r="Q71" s="45">
        <v>0</v>
      </c>
      <c r="R71" s="45">
        <v>6</v>
      </c>
      <c r="S71" s="45">
        <v>4</v>
      </c>
      <c r="T71" s="45">
        <v>0</v>
      </c>
      <c r="U71" s="45">
        <v>1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5">
        <v>5</v>
      </c>
      <c r="AE71" s="45">
        <v>1</v>
      </c>
      <c r="AF71" s="45">
        <v>0</v>
      </c>
      <c r="AG71" s="45">
        <v>0</v>
      </c>
      <c r="AH71" s="45">
        <v>51</v>
      </c>
      <c r="AI71" s="45">
        <v>48</v>
      </c>
      <c r="AJ71" s="45">
        <v>1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9">
        <f t="shared" si="10"/>
        <v>99.26931106471815</v>
      </c>
      <c r="AS71" s="49">
        <f t="shared" si="11"/>
        <v>96.76409185803759</v>
      </c>
      <c r="AT71" s="49">
        <f t="shared" si="12"/>
        <v>0.10438413361169101</v>
      </c>
    </row>
    <row r="72" spans="1:46" ht="18.75" customHeight="1">
      <c r="A72" s="60" t="s">
        <v>98</v>
      </c>
      <c r="B72" s="40"/>
      <c r="C72" s="11"/>
      <c r="D72" s="20"/>
      <c r="E72" s="20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6"/>
      <c r="AL72" s="46"/>
      <c r="AM72" s="46"/>
      <c r="AN72" s="46"/>
      <c r="AO72" s="46"/>
      <c r="AP72" s="46"/>
      <c r="AQ72" s="46"/>
      <c r="AR72" s="49"/>
      <c r="AS72" s="49"/>
      <c r="AT72" s="49"/>
    </row>
    <row r="73" spans="1:46" ht="15" customHeight="1">
      <c r="A73" s="57" t="s">
        <v>99</v>
      </c>
      <c r="B73" s="40"/>
      <c r="C73" s="11">
        <f t="shared" si="13"/>
        <v>449</v>
      </c>
      <c r="D73" s="20">
        <f t="shared" si="14"/>
        <v>231</v>
      </c>
      <c r="E73" s="20">
        <f t="shared" si="15"/>
        <v>218</v>
      </c>
      <c r="F73" s="41">
        <v>212</v>
      </c>
      <c r="G73" s="41">
        <v>211</v>
      </c>
      <c r="H73" s="41">
        <v>8</v>
      </c>
      <c r="I73" s="41">
        <v>1</v>
      </c>
      <c r="J73" s="41">
        <v>4</v>
      </c>
      <c r="K73" s="41">
        <v>4</v>
      </c>
      <c r="L73" s="41">
        <v>0</v>
      </c>
      <c r="M73" s="41">
        <v>0</v>
      </c>
      <c r="N73" s="41">
        <v>0</v>
      </c>
      <c r="O73" s="41">
        <v>0</v>
      </c>
      <c r="P73" s="45">
        <v>0</v>
      </c>
      <c r="Q73" s="45">
        <v>0</v>
      </c>
      <c r="R73" s="45">
        <v>4</v>
      </c>
      <c r="S73" s="45">
        <v>1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1</v>
      </c>
      <c r="AC73" s="45">
        <v>0</v>
      </c>
      <c r="AD73" s="45">
        <v>2</v>
      </c>
      <c r="AE73" s="45">
        <v>1</v>
      </c>
      <c r="AF73" s="45">
        <v>0</v>
      </c>
      <c r="AG73" s="45">
        <v>0</v>
      </c>
      <c r="AH73" s="45">
        <v>8</v>
      </c>
      <c r="AI73" s="45">
        <v>6</v>
      </c>
      <c r="AJ73" s="45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9">
        <f t="shared" si="10"/>
        <v>99.10913140311804</v>
      </c>
      <c r="AS73" s="49">
        <f t="shared" si="11"/>
        <v>97.32739420935413</v>
      </c>
      <c r="AT73" s="49">
        <f t="shared" si="12"/>
        <v>0.22271714922048996</v>
      </c>
    </row>
    <row r="74" spans="1:6" ht="18.75" customHeight="1">
      <c r="A74" s="60" t="s">
        <v>100</v>
      </c>
      <c r="B74" s="40"/>
      <c r="F74" s="41"/>
    </row>
    <row r="75" spans="1:46" ht="15" customHeight="1">
      <c r="A75" s="57" t="s">
        <v>101</v>
      </c>
      <c r="B75" s="40"/>
      <c r="C75" s="11">
        <f t="shared" si="13"/>
        <v>356</v>
      </c>
      <c r="D75" s="20">
        <f t="shared" si="14"/>
        <v>187</v>
      </c>
      <c r="E75" s="20">
        <f t="shared" si="15"/>
        <v>169</v>
      </c>
      <c r="F75" s="41">
        <v>175</v>
      </c>
      <c r="G75" s="41">
        <v>154</v>
      </c>
      <c r="H75" s="41">
        <v>2</v>
      </c>
      <c r="I75" s="41">
        <v>3</v>
      </c>
      <c r="J75" s="41">
        <v>6</v>
      </c>
      <c r="K75" s="41">
        <v>6</v>
      </c>
      <c r="L75" s="41">
        <v>0</v>
      </c>
      <c r="M75" s="41">
        <v>0</v>
      </c>
      <c r="N75" s="41">
        <v>0</v>
      </c>
      <c r="O75" s="41">
        <v>0</v>
      </c>
      <c r="P75" s="45">
        <v>0</v>
      </c>
      <c r="Q75" s="45">
        <v>0</v>
      </c>
      <c r="R75" s="45">
        <v>2</v>
      </c>
      <c r="S75" s="45">
        <v>2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2</v>
      </c>
      <c r="AE75" s="45">
        <v>4</v>
      </c>
      <c r="AF75" s="45">
        <v>0</v>
      </c>
      <c r="AG75" s="45">
        <v>0</v>
      </c>
      <c r="AH75" s="45">
        <v>21</v>
      </c>
      <c r="AI75" s="45">
        <v>17</v>
      </c>
      <c r="AJ75" s="45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9">
        <f t="shared" si="10"/>
        <v>98.31460674157303</v>
      </c>
      <c r="AS75" s="49">
        <f t="shared" si="11"/>
        <v>94.9438202247191</v>
      </c>
      <c r="AT75" s="49">
        <f t="shared" si="12"/>
        <v>0</v>
      </c>
    </row>
    <row r="76" spans="1:46" ht="15" customHeight="1">
      <c r="A76" s="57" t="s">
        <v>102</v>
      </c>
      <c r="B76" s="40"/>
      <c r="C76" s="11">
        <f>SUM(D76:E76)</f>
        <v>376</v>
      </c>
      <c r="D76" s="20">
        <f>SUM(F76,H76,J76,L76,N76,P76,R76,T76,V76,X76,Z76,AB76,AD76,AF76)</f>
        <v>207</v>
      </c>
      <c r="E76" s="20">
        <f>SUM(G76,I76,K76,M76,O76,Q76,S76,U76,W76,Y76,AA76,AC76,AE76,AG76)</f>
        <v>169</v>
      </c>
      <c r="F76" s="41">
        <v>189</v>
      </c>
      <c r="G76" s="41">
        <v>162</v>
      </c>
      <c r="H76" s="41">
        <v>3</v>
      </c>
      <c r="I76" s="41">
        <v>0</v>
      </c>
      <c r="J76" s="41">
        <v>9</v>
      </c>
      <c r="K76" s="41">
        <v>5</v>
      </c>
      <c r="L76" s="41">
        <v>0</v>
      </c>
      <c r="M76" s="41">
        <v>0</v>
      </c>
      <c r="N76" s="41">
        <v>0</v>
      </c>
      <c r="O76" s="41">
        <v>0</v>
      </c>
      <c r="P76" s="45">
        <v>0</v>
      </c>
      <c r="Q76" s="45">
        <v>0</v>
      </c>
      <c r="R76" s="45">
        <v>3</v>
      </c>
      <c r="S76" s="45">
        <v>2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2</v>
      </c>
      <c r="AC76" s="45">
        <v>0</v>
      </c>
      <c r="AD76" s="45">
        <v>1</v>
      </c>
      <c r="AE76" s="45">
        <v>0</v>
      </c>
      <c r="AF76" s="45">
        <v>0</v>
      </c>
      <c r="AG76" s="45">
        <v>0</v>
      </c>
      <c r="AH76" s="45">
        <v>7</v>
      </c>
      <c r="AI76" s="45">
        <v>5</v>
      </c>
      <c r="AJ76" s="45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9">
        <f>(F76+G76+H76+I76+J76+K76+L76+M76+N76+O76+P76+Q76+R76+S76)/C76*100</f>
        <v>99.20212765957447</v>
      </c>
      <c r="AS76" s="49">
        <f>(F76+G76+H76+I76+N76+O76+L76+M76+P76+Q76+R76+S76)/C76*100</f>
        <v>95.47872340425532</v>
      </c>
      <c r="AT76" s="49">
        <f>(AB76+AC76+AJ76+AK76+AL76+AM76+AN76+AO76+AP76+AQ76)/C76*100</f>
        <v>0.5319148936170213</v>
      </c>
    </row>
    <row r="77" spans="1:46" ht="15" customHeight="1">
      <c r="A77" s="57" t="s">
        <v>103</v>
      </c>
      <c r="B77" s="40"/>
      <c r="C77" s="11">
        <f aca="true" t="shared" si="16" ref="C77:C82">SUM(D77:E77)</f>
        <v>110</v>
      </c>
      <c r="D77" s="20">
        <f aca="true" t="shared" si="17" ref="D77:D82">SUM(F77,H77,J77,L77,N77,P77,R77,T77,V77,X77,Z77,AB77,AD77,AF77)</f>
        <v>53</v>
      </c>
      <c r="E77" s="20">
        <f aca="true" t="shared" si="18" ref="E77:E82">SUM(G77,I77,K77,M77,O77,Q77,S77,U77,W77,Y77,AA77,AC77,AE77,AG77)</f>
        <v>57</v>
      </c>
      <c r="F77" s="41">
        <v>52</v>
      </c>
      <c r="G77" s="41">
        <v>51</v>
      </c>
      <c r="H77" s="41">
        <v>0</v>
      </c>
      <c r="I77" s="41">
        <v>1</v>
      </c>
      <c r="J77" s="41">
        <v>1</v>
      </c>
      <c r="K77" s="41">
        <v>5</v>
      </c>
      <c r="L77" s="41">
        <v>0</v>
      </c>
      <c r="M77" s="41">
        <v>0</v>
      </c>
      <c r="N77" s="41">
        <v>0</v>
      </c>
      <c r="O77" s="41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2</v>
      </c>
      <c r="AI77" s="45">
        <v>2</v>
      </c>
      <c r="AJ77" s="45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9">
        <f t="shared" si="10"/>
        <v>100</v>
      </c>
      <c r="AS77" s="49">
        <f t="shared" si="11"/>
        <v>94.54545454545455</v>
      </c>
      <c r="AT77" s="49">
        <f t="shared" si="12"/>
        <v>0</v>
      </c>
    </row>
    <row r="78" spans="1:8" ht="18.75" customHeight="1">
      <c r="A78" s="60" t="s">
        <v>104</v>
      </c>
      <c r="B78" s="40"/>
      <c r="F78" s="41"/>
      <c r="H78" s="41"/>
    </row>
    <row r="79" spans="1:46" ht="15" customHeight="1">
      <c r="A79" s="57" t="s">
        <v>105</v>
      </c>
      <c r="B79" s="40"/>
      <c r="C79" s="11">
        <f>SUM(D79:E79)</f>
        <v>119</v>
      </c>
      <c r="D79" s="20">
        <f t="shared" si="17"/>
        <v>63</v>
      </c>
      <c r="E79" s="20">
        <f t="shared" si="18"/>
        <v>56</v>
      </c>
      <c r="F79" s="41">
        <v>60</v>
      </c>
      <c r="G79" s="41">
        <v>54</v>
      </c>
      <c r="H79" s="41">
        <v>1</v>
      </c>
      <c r="I79" s="41">
        <v>1</v>
      </c>
      <c r="J79" s="41">
        <v>1</v>
      </c>
      <c r="K79" s="41">
        <v>1</v>
      </c>
      <c r="L79" s="41">
        <v>0</v>
      </c>
      <c r="M79" s="41">
        <v>0</v>
      </c>
      <c r="N79" s="41">
        <v>0</v>
      </c>
      <c r="O79" s="41">
        <v>0</v>
      </c>
      <c r="P79" s="45">
        <v>0</v>
      </c>
      <c r="Q79" s="45">
        <v>0</v>
      </c>
      <c r="R79" s="45">
        <v>1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2</v>
      </c>
      <c r="AI79" s="45">
        <v>1</v>
      </c>
      <c r="AJ79" s="45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9">
        <f t="shared" si="10"/>
        <v>100</v>
      </c>
      <c r="AS79" s="49">
        <f t="shared" si="11"/>
        <v>98.31932773109243</v>
      </c>
      <c r="AT79" s="49">
        <f t="shared" si="12"/>
        <v>0</v>
      </c>
    </row>
    <row r="80" spans="1:46" ht="15" customHeight="1">
      <c r="A80" s="57" t="s">
        <v>106</v>
      </c>
      <c r="B80" s="40"/>
      <c r="C80" s="11">
        <f t="shared" si="16"/>
        <v>262</v>
      </c>
      <c r="D80" s="20">
        <f t="shared" si="17"/>
        <v>73</v>
      </c>
      <c r="E80" s="20">
        <f t="shared" si="18"/>
        <v>189</v>
      </c>
      <c r="F80" s="41">
        <v>65</v>
      </c>
      <c r="G80" s="41">
        <v>183</v>
      </c>
      <c r="H80" s="41">
        <v>2</v>
      </c>
      <c r="I80" s="41">
        <v>0</v>
      </c>
      <c r="J80" s="41">
        <v>4</v>
      </c>
      <c r="K80" s="41">
        <v>3</v>
      </c>
      <c r="L80" s="41">
        <v>0</v>
      </c>
      <c r="M80" s="41">
        <v>0</v>
      </c>
      <c r="N80" s="41">
        <v>0</v>
      </c>
      <c r="O80" s="41">
        <v>0</v>
      </c>
      <c r="P80" s="45">
        <v>0</v>
      </c>
      <c r="Q80" s="45">
        <v>0</v>
      </c>
      <c r="R80" s="45">
        <v>0</v>
      </c>
      <c r="S80" s="45">
        <v>2</v>
      </c>
      <c r="T80" s="45">
        <v>1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1</v>
      </c>
      <c r="AC80" s="45">
        <v>0</v>
      </c>
      <c r="AD80" s="45">
        <v>0</v>
      </c>
      <c r="AE80" s="45">
        <v>1</v>
      </c>
      <c r="AF80" s="45">
        <v>0</v>
      </c>
      <c r="AG80" s="45">
        <v>0</v>
      </c>
      <c r="AH80" s="45">
        <v>0</v>
      </c>
      <c r="AI80" s="45">
        <v>3</v>
      </c>
      <c r="AJ80" s="45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9">
        <f t="shared" si="10"/>
        <v>98.85496183206108</v>
      </c>
      <c r="AS80" s="49">
        <f t="shared" si="11"/>
        <v>96.18320610687023</v>
      </c>
      <c r="AT80" s="49">
        <f t="shared" si="12"/>
        <v>0.38167938931297707</v>
      </c>
    </row>
    <row r="81" spans="1:46" ht="15" customHeight="1">
      <c r="A81" s="57" t="s">
        <v>107</v>
      </c>
      <c r="B81" s="40"/>
      <c r="C81" s="11">
        <f t="shared" si="16"/>
        <v>317</v>
      </c>
      <c r="D81" s="20">
        <f t="shared" si="17"/>
        <v>176</v>
      </c>
      <c r="E81" s="20">
        <f t="shared" si="18"/>
        <v>141</v>
      </c>
      <c r="F81" s="41">
        <v>168</v>
      </c>
      <c r="G81" s="41">
        <v>136</v>
      </c>
      <c r="H81" s="41">
        <v>0</v>
      </c>
      <c r="I81" s="41">
        <v>1</v>
      </c>
      <c r="J81" s="41">
        <v>3</v>
      </c>
      <c r="K81" s="41">
        <v>3</v>
      </c>
      <c r="L81" s="41">
        <v>0</v>
      </c>
      <c r="M81" s="41">
        <v>0</v>
      </c>
      <c r="N81" s="41">
        <v>0</v>
      </c>
      <c r="O81" s="41">
        <v>0</v>
      </c>
      <c r="P81" s="45">
        <v>1</v>
      </c>
      <c r="Q81" s="45">
        <v>0</v>
      </c>
      <c r="R81" s="45">
        <v>3</v>
      </c>
      <c r="S81" s="45">
        <v>1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1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4</v>
      </c>
      <c r="AI81" s="45">
        <v>3</v>
      </c>
      <c r="AJ81" s="45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9">
        <f t="shared" si="10"/>
        <v>99.6845425867508</v>
      </c>
      <c r="AS81" s="49">
        <f t="shared" si="11"/>
        <v>97.79179810725552</v>
      </c>
      <c r="AT81" s="49">
        <f t="shared" si="12"/>
        <v>0.31545741324921134</v>
      </c>
    </row>
    <row r="82" spans="1:46" ht="15" customHeight="1">
      <c r="A82" s="57" t="s">
        <v>108</v>
      </c>
      <c r="B82" s="40"/>
      <c r="C82" s="11">
        <f t="shared" si="16"/>
        <v>209</v>
      </c>
      <c r="D82" s="20">
        <f t="shared" si="17"/>
        <v>104</v>
      </c>
      <c r="E82" s="20">
        <f t="shared" si="18"/>
        <v>105</v>
      </c>
      <c r="F82" s="41">
        <v>101</v>
      </c>
      <c r="G82" s="41">
        <v>99</v>
      </c>
      <c r="H82" s="41">
        <v>1</v>
      </c>
      <c r="I82" s="41">
        <v>1</v>
      </c>
      <c r="J82" s="41">
        <v>2</v>
      </c>
      <c r="K82" s="41">
        <v>3</v>
      </c>
      <c r="L82" s="41">
        <v>0</v>
      </c>
      <c r="M82" s="41">
        <v>0</v>
      </c>
      <c r="N82" s="41">
        <v>0</v>
      </c>
      <c r="O82" s="41">
        <v>0</v>
      </c>
      <c r="P82" s="45">
        <v>0</v>
      </c>
      <c r="Q82" s="45">
        <v>0</v>
      </c>
      <c r="R82" s="45">
        <v>0</v>
      </c>
      <c r="S82" s="45">
        <v>1</v>
      </c>
      <c r="T82" s="45">
        <v>0</v>
      </c>
      <c r="U82" s="45">
        <v>1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5">
        <v>0</v>
      </c>
      <c r="AE82" s="45">
        <v>0</v>
      </c>
      <c r="AF82" s="45">
        <v>0</v>
      </c>
      <c r="AG82" s="45">
        <v>0</v>
      </c>
      <c r="AH82" s="45">
        <v>4</v>
      </c>
      <c r="AI82" s="45">
        <v>5</v>
      </c>
      <c r="AJ82" s="45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9">
        <f t="shared" si="10"/>
        <v>99.52153110047847</v>
      </c>
      <c r="AS82" s="49">
        <f t="shared" si="11"/>
        <v>97.1291866028708</v>
      </c>
      <c r="AT82" s="49">
        <f t="shared" si="12"/>
        <v>0</v>
      </c>
    </row>
    <row r="83" spans="1:46" ht="15" customHeight="1">
      <c r="A83" s="57" t="s">
        <v>109</v>
      </c>
      <c r="B83" s="40"/>
      <c r="C83" s="11">
        <f>SUM(D83:E83)</f>
        <v>243</v>
      </c>
      <c r="D83" s="20">
        <f>SUM(F83,H83,J83,L83,N83,P83,R83,T83,V83,X83,Z83,AB83,AD83,AF83)</f>
        <v>128</v>
      </c>
      <c r="E83" s="20">
        <f>SUM(G83,I83,K83,M83,O83,Q83,S83,U83,W83,Y83,AA83,AC83,AE83,AG83)</f>
        <v>115</v>
      </c>
      <c r="F83" s="41">
        <v>113</v>
      </c>
      <c r="G83" s="41">
        <v>111</v>
      </c>
      <c r="H83" s="41">
        <v>6</v>
      </c>
      <c r="I83" s="41">
        <v>1</v>
      </c>
      <c r="J83" s="41">
        <v>5</v>
      </c>
      <c r="K83" s="41">
        <v>1</v>
      </c>
      <c r="L83" s="41">
        <v>0</v>
      </c>
      <c r="M83" s="41">
        <v>0</v>
      </c>
      <c r="N83" s="41">
        <v>0</v>
      </c>
      <c r="O83" s="41">
        <v>0</v>
      </c>
      <c r="P83" s="45">
        <v>1</v>
      </c>
      <c r="Q83" s="45">
        <v>0</v>
      </c>
      <c r="R83" s="45">
        <v>1</v>
      </c>
      <c r="S83" s="45">
        <v>2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45">
        <v>2</v>
      </c>
      <c r="AE83" s="45">
        <v>0</v>
      </c>
      <c r="AF83" s="45">
        <v>0</v>
      </c>
      <c r="AG83" s="45">
        <v>0</v>
      </c>
      <c r="AH83" s="45">
        <v>9</v>
      </c>
      <c r="AI83" s="45">
        <v>1</v>
      </c>
      <c r="AJ83" s="45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9">
        <f>(F83+G83+H83+I83+J83+K83+L83+M83+N83+O83+P83+Q83+R83+S83)/C83*100</f>
        <v>99.1769547325103</v>
      </c>
      <c r="AS83" s="49">
        <f>(F83+G83+H83+I83+N83+O83+L83+M83+P83+Q83+R83+S83)/C83*100</f>
        <v>96.70781893004116</v>
      </c>
      <c r="AT83" s="49">
        <f>(AB83+AC83+AJ83+AK83+AL83+AM83+AN83+AO83+AP83+AQ83)/C83*100</f>
        <v>0</v>
      </c>
    </row>
    <row r="84" spans="1:46" ht="15" customHeight="1">
      <c r="A84" s="57" t="s">
        <v>110</v>
      </c>
      <c r="B84" s="40"/>
      <c r="C84" s="11">
        <f>SUM(D84:E84)</f>
        <v>104</v>
      </c>
      <c r="D84" s="20">
        <f aca="true" t="shared" si="19" ref="D84:E88">SUM(F84,H84,J84,L84,N84,P84,R84,T84,V84,X84,Z84,AB84,AD84,AF84)</f>
        <v>55</v>
      </c>
      <c r="E84" s="20">
        <f t="shared" si="19"/>
        <v>49</v>
      </c>
      <c r="F84" s="41">
        <v>52</v>
      </c>
      <c r="G84" s="41">
        <v>47</v>
      </c>
      <c r="H84" s="41">
        <v>0</v>
      </c>
      <c r="I84" s="41">
        <v>0</v>
      </c>
      <c r="J84" s="41">
        <v>3</v>
      </c>
      <c r="K84" s="41">
        <v>2</v>
      </c>
      <c r="L84" s="41">
        <v>0</v>
      </c>
      <c r="M84" s="41">
        <v>0</v>
      </c>
      <c r="N84" s="41">
        <v>0</v>
      </c>
      <c r="O84" s="41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45">
        <v>0</v>
      </c>
      <c r="AH84" s="45">
        <v>1</v>
      </c>
      <c r="AI84" s="45">
        <v>2</v>
      </c>
      <c r="AJ84" s="45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9">
        <f t="shared" si="10"/>
        <v>100</v>
      </c>
      <c r="AS84" s="49">
        <f t="shared" si="11"/>
        <v>95.1923076923077</v>
      </c>
      <c r="AT84" s="49">
        <f t="shared" si="12"/>
        <v>0</v>
      </c>
    </row>
    <row r="85" spans="1:46" ht="15" customHeight="1">
      <c r="A85" s="57" t="s">
        <v>111</v>
      </c>
      <c r="B85" s="40"/>
      <c r="C85" s="11">
        <f>SUM(D85:E85)</f>
        <v>123</v>
      </c>
      <c r="D85" s="20">
        <f t="shared" si="19"/>
        <v>64</v>
      </c>
      <c r="E85" s="20">
        <f t="shared" si="19"/>
        <v>59</v>
      </c>
      <c r="F85" s="41">
        <v>60</v>
      </c>
      <c r="G85" s="41">
        <v>55</v>
      </c>
      <c r="H85" s="41">
        <v>3</v>
      </c>
      <c r="I85" s="41">
        <v>1</v>
      </c>
      <c r="J85" s="41">
        <v>0</v>
      </c>
      <c r="K85" s="41">
        <v>2</v>
      </c>
      <c r="L85" s="41">
        <v>0</v>
      </c>
      <c r="M85" s="41">
        <v>0</v>
      </c>
      <c r="N85" s="41">
        <v>0</v>
      </c>
      <c r="O85" s="41">
        <v>0</v>
      </c>
      <c r="P85" s="45">
        <v>0</v>
      </c>
      <c r="Q85" s="45">
        <v>0</v>
      </c>
      <c r="R85" s="45">
        <v>0</v>
      </c>
      <c r="S85" s="45">
        <v>1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1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9">
        <f t="shared" si="10"/>
        <v>99.1869918699187</v>
      </c>
      <c r="AS85" s="49">
        <f t="shared" si="11"/>
        <v>97.5609756097561</v>
      </c>
      <c r="AT85" s="49">
        <f t="shared" si="12"/>
        <v>0</v>
      </c>
    </row>
    <row r="86" spans="1:2" ht="18.75" customHeight="1">
      <c r="A86" s="60" t="s">
        <v>112</v>
      </c>
      <c r="B86" s="40"/>
    </row>
    <row r="87" spans="1:46" ht="15" customHeight="1">
      <c r="A87" s="57" t="s">
        <v>113</v>
      </c>
      <c r="B87" s="40"/>
      <c r="C87" s="11">
        <f>SUM(D87:E87)</f>
        <v>90</v>
      </c>
      <c r="D87" s="20">
        <f t="shared" si="19"/>
        <v>55</v>
      </c>
      <c r="E87" s="20">
        <f t="shared" si="19"/>
        <v>35</v>
      </c>
      <c r="F87" s="41">
        <v>54</v>
      </c>
      <c r="G87" s="41">
        <v>33</v>
      </c>
      <c r="H87" s="41">
        <v>0</v>
      </c>
      <c r="I87" s="41">
        <v>1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1</v>
      </c>
      <c r="AE87" s="45">
        <v>1</v>
      </c>
      <c r="AF87" s="45">
        <v>0</v>
      </c>
      <c r="AG87" s="45">
        <v>0</v>
      </c>
      <c r="AH87" s="45">
        <v>0</v>
      </c>
      <c r="AI87" s="45">
        <v>1</v>
      </c>
      <c r="AJ87" s="45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9">
        <f t="shared" si="10"/>
        <v>97.77777777777777</v>
      </c>
      <c r="AS87" s="49">
        <f t="shared" si="11"/>
        <v>97.77777777777777</v>
      </c>
      <c r="AT87" s="49">
        <f t="shared" si="12"/>
        <v>0</v>
      </c>
    </row>
    <row r="88" spans="1:46" ht="15" customHeight="1">
      <c r="A88" s="57" t="s">
        <v>114</v>
      </c>
      <c r="B88" s="40"/>
      <c r="C88" s="11">
        <f>SUM(D88:E88)</f>
        <v>99</v>
      </c>
      <c r="D88" s="20">
        <f t="shared" si="19"/>
        <v>56</v>
      </c>
      <c r="E88" s="20">
        <f t="shared" si="19"/>
        <v>43</v>
      </c>
      <c r="F88" s="41">
        <v>52</v>
      </c>
      <c r="G88" s="41">
        <v>43</v>
      </c>
      <c r="H88" s="41">
        <v>1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5">
        <v>0</v>
      </c>
      <c r="Q88" s="45">
        <v>0</v>
      </c>
      <c r="R88" s="45">
        <v>2</v>
      </c>
      <c r="S88" s="45">
        <v>0</v>
      </c>
      <c r="T88" s="45">
        <v>1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9">
        <f t="shared" si="10"/>
        <v>98.98989898989899</v>
      </c>
      <c r="AS88" s="49">
        <f t="shared" si="11"/>
        <v>98.98989898989899</v>
      </c>
      <c r="AT88" s="49">
        <f t="shared" si="12"/>
        <v>0</v>
      </c>
    </row>
    <row r="89" spans="1:46" ht="15" customHeight="1">
      <c r="A89" s="57" t="s">
        <v>115</v>
      </c>
      <c r="B89" s="40"/>
      <c r="C89" s="11">
        <f>SUM(D89:E89)</f>
        <v>84</v>
      </c>
      <c r="D89" s="20">
        <f>SUM(F89,H89,J89,L89,N89,P89,R89,T89,V89,X89,Z89,AB89,AD89,AF89)</f>
        <v>46</v>
      </c>
      <c r="E89" s="20">
        <f>SUM(G89,I89,K89,M89,O89,Q89,S89,U89,W89,Y89,AA89,AC89,AE89,AG89)</f>
        <v>38</v>
      </c>
      <c r="F89" s="41">
        <v>44</v>
      </c>
      <c r="G89" s="41">
        <v>38</v>
      </c>
      <c r="H89" s="41">
        <v>1</v>
      </c>
      <c r="I89" s="41">
        <v>0</v>
      </c>
      <c r="J89" s="41">
        <v>1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9">
        <f>(F89+G89+H89+I89+J89+K89+L89+M89+N89+O89+P89+Q89+R89+S89)/C89*100</f>
        <v>100</v>
      </c>
      <c r="AS89" s="49">
        <f>(F89+G89+H89+I89+N89+O89+L89+M89+P89+Q89+R89+S89)/C89*100</f>
        <v>98.80952380952381</v>
      </c>
      <c r="AT89" s="49">
        <f>(AB89+AC89+AJ89+AK89+AL89+AM89+AN89+AO89+AP89+AQ89)/C89*100</f>
        <v>0</v>
      </c>
    </row>
    <row r="90" spans="1:46" ht="15" customHeight="1">
      <c r="A90" s="57" t="s">
        <v>116</v>
      </c>
      <c r="B90" s="40"/>
      <c r="C90" s="11">
        <f aca="true" t="shared" si="20" ref="C90:C95">SUM(D90:E90)</f>
        <v>131</v>
      </c>
      <c r="D90" s="20">
        <f aca="true" t="shared" si="21" ref="D90:D95">SUM(F90,H90,J90,L90,N90,P90,R90,T90,V90,X90,Z90,AB90,AD90,AF90)</f>
        <v>65</v>
      </c>
      <c r="E90" s="20">
        <f aca="true" t="shared" si="22" ref="E90:E95">SUM(G90,I90,K90,M90,O90,Q90,S90,U90,W90,Y90,AA90,AC90,AE90,AG90)</f>
        <v>66</v>
      </c>
      <c r="F90" s="41">
        <v>64</v>
      </c>
      <c r="G90" s="41">
        <v>65</v>
      </c>
      <c r="H90" s="41">
        <v>0</v>
      </c>
      <c r="I90" s="41">
        <v>1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45">
        <v>1</v>
      </c>
      <c r="AE90" s="45">
        <v>0</v>
      </c>
      <c r="AF90" s="45">
        <v>0</v>
      </c>
      <c r="AG90" s="45">
        <v>0</v>
      </c>
      <c r="AH90" s="45">
        <v>1</v>
      </c>
      <c r="AI90" s="45">
        <v>0</v>
      </c>
      <c r="AJ90" s="45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9">
        <f t="shared" si="10"/>
        <v>99.23664122137404</v>
      </c>
      <c r="AS90" s="49">
        <f t="shared" si="11"/>
        <v>99.23664122137404</v>
      </c>
      <c r="AT90" s="49">
        <f t="shared" si="12"/>
        <v>0</v>
      </c>
    </row>
    <row r="91" spans="1:46" ht="15" customHeight="1">
      <c r="A91" s="57" t="s">
        <v>117</v>
      </c>
      <c r="B91" s="40"/>
      <c r="C91" s="11">
        <f t="shared" si="20"/>
        <v>30</v>
      </c>
      <c r="D91" s="20">
        <f t="shared" si="21"/>
        <v>16</v>
      </c>
      <c r="E91" s="20">
        <f t="shared" si="22"/>
        <v>14</v>
      </c>
      <c r="F91" s="41">
        <v>13</v>
      </c>
      <c r="G91" s="41">
        <v>13</v>
      </c>
      <c r="H91" s="41">
        <v>0</v>
      </c>
      <c r="I91" s="41">
        <v>0</v>
      </c>
      <c r="J91" s="41">
        <v>3</v>
      </c>
      <c r="K91" s="41">
        <v>1</v>
      </c>
      <c r="L91" s="41">
        <v>0</v>
      </c>
      <c r="M91" s="41">
        <v>0</v>
      </c>
      <c r="N91" s="41">
        <v>0</v>
      </c>
      <c r="O91" s="41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9">
        <f t="shared" si="10"/>
        <v>100</v>
      </c>
      <c r="AS91" s="49">
        <f t="shared" si="11"/>
        <v>86.66666666666667</v>
      </c>
      <c r="AT91" s="49">
        <f t="shared" si="12"/>
        <v>0</v>
      </c>
    </row>
    <row r="92" spans="1:46" ht="18.75" customHeight="1">
      <c r="A92" s="60" t="s">
        <v>118</v>
      </c>
      <c r="B92" s="40"/>
      <c r="C92" s="11"/>
      <c r="D92" s="20"/>
      <c r="E92" s="20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6"/>
      <c r="AL92" s="46"/>
      <c r="AM92" s="46"/>
      <c r="AN92" s="46"/>
      <c r="AO92" s="46"/>
      <c r="AP92" s="46"/>
      <c r="AQ92" s="46"/>
      <c r="AR92" s="49"/>
      <c r="AS92" s="49"/>
      <c r="AT92" s="49"/>
    </row>
    <row r="93" spans="1:46" ht="15" customHeight="1">
      <c r="A93" s="57" t="s">
        <v>119</v>
      </c>
      <c r="B93" s="40"/>
      <c r="C93" s="11">
        <f t="shared" si="20"/>
        <v>135</v>
      </c>
      <c r="D93" s="20">
        <f t="shared" si="21"/>
        <v>70</v>
      </c>
      <c r="E93" s="20">
        <f t="shared" si="22"/>
        <v>65</v>
      </c>
      <c r="F93" s="41">
        <v>66</v>
      </c>
      <c r="G93" s="41">
        <v>61</v>
      </c>
      <c r="H93" s="41">
        <v>0</v>
      </c>
      <c r="I93" s="41">
        <v>1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5">
        <v>2</v>
      </c>
      <c r="Q93" s="45">
        <v>0</v>
      </c>
      <c r="R93" s="45">
        <v>2</v>
      </c>
      <c r="S93" s="45">
        <v>2</v>
      </c>
      <c r="T93" s="45">
        <v>0</v>
      </c>
      <c r="U93" s="45">
        <v>1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4</v>
      </c>
      <c r="AI93" s="45">
        <v>1</v>
      </c>
      <c r="AJ93" s="45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9">
        <f t="shared" si="10"/>
        <v>99.25925925925925</v>
      </c>
      <c r="AS93" s="49">
        <f t="shared" si="11"/>
        <v>99.25925925925925</v>
      </c>
      <c r="AT93" s="49">
        <f t="shared" si="12"/>
        <v>0</v>
      </c>
    </row>
    <row r="94" spans="1:46" ht="15" customHeight="1">
      <c r="A94" s="57" t="s">
        <v>120</v>
      </c>
      <c r="B94" s="40"/>
      <c r="C94" s="11">
        <f t="shared" si="20"/>
        <v>163</v>
      </c>
      <c r="D94" s="20">
        <f t="shared" si="21"/>
        <v>89</v>
      </c>
      <c r="E94" s="20">
        <f t="shared" si="22"/>
        <v>74</v>
      </c>
      <c r="F94" s="41">
        <v>83</v>
      </c>
      <c r="G94" s="41">
        <v>69</v>
      </c>
      <c r="H94" s="41">
        <v>1</v>
      </c>
      <c r="I94" s="41">
        <v>1</v>
      </c>
      <c r="J94" s="41">
        <v>0</v>
      </c>
      <c r="K94" s="41">
        <v>1</v>
      </c>
      <c r="L94" s="41">
        <v>0</v>
      </c>
      <c r="M94" s="41">
        <v>0</v>
      </c>
      <c r="N94" s="41">
        <v>0</v>
      </c>
      <c r="O94" s="41">
        <v>0</v>
      </c>
      <c r="P94" s="45">
        <v>1</v>
      </c>
      <c r="Q94" s="45">
        <v>1</v>
      </c>
      <c r="R94" s="45">
        <v>1</v>
      </c>
      <c r="S94" s="45">
        <v>2</v>
      </c>
      <c r="T94" s="45">
        <v>0</v>
      </c>
      <c r="U94" s="45">
        <v>0</v>
      </c>
      <c r="V94" s="45">
        <v>0</v>
      </c>
      <c r="W94" s="45">
        <v>0</v>
      </c>
      <c r="X94" s="45">
        <v>0</v>
      </c>
      <c r="Y94" s="45">
        <v>0</v>
      </c>
      <c r="Z94" s="45">
        <v>0</v>
      </c>
      <c r="AA94" s="45">
        <v>0</v>
      </c>
      <c r="AB94" s="45">
        <v>1</v>
      </c>
      <c r="AC94" s="45">
        <v>0</v>
      </c>
      <c r="AD94" s="45">
        <v>2</v>
      </c>
      <c r="AE94" s="45">
        <v>0</v>
      </c>
      <c r="AF94" s="45">
        <v>0</v>
      </c>
      <c r="AG94" s="45">
        <v>0</v>
      </c>
      <c r="AH94" s="45">
        <v>7</v>
      </c>
      <c r="AI94" s="45">
        <v>11</v>
      </c>
      <c r="AJ94" s="45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9">
        <f t="shared" si="10"/>
        <v>98.15950920245399</v>
      </c>
      <c r="AS94" s="49">
        <f t="shared" si="11"/>
        <v>97.54601226993866</v>
      </c>
      <c r="AT94" s="49">
        <f t="shared" si="12"/>
        <v>0.6134969325153374</v>
      </c>
    </row>
    <row r="95" spans="1:46" ht="15" customHeight="1">
      <c r="A95" s="57" t="s">
        <v>121</v>
      </c>
      <c r="B95" s="40"/>
      <c r="C95" s="11">
        <f t="shared" si="20"/>
        <v>361</v>
      </c>
      <c r="D95" s="20">
        <f t="shared" si="21"/>
        <v>179</v>
      </c>
      <c r="E95" s="20">
        <f t="shared" si="22"/>
        <v>182</v>
      </c>
      <c r="F95" s="41">
        <v>167</v>
      </c>
      <c r="G95" s="41">
        <v>168</v>
      </c>
      <c r="H95" s="41">
        <v>6</v>
      </c>
      <c r="I95" s="41">
        <v>5</v>
      </c>
      <c r="J95" s="41">
        <v>0</v>
      </c>
      <c r="K95" s="41">
        <v>2</v>
      </c>
      <c r="L95" s="41">
        <v>0</v>
      </c>
      <c r="M95" s="41">
        <v>0</v>
      </c>
      <c r="N95" s="41">
        <v>0</v>
      </c>
      <c r="O95" s="41">
        <v>0</v>
      </c>
      <c r="P95" s="45">
        <v>1</v>
      </c>
      <c r="Q95" s="45">
        <v>0</v>
      </c>
      <c r="R95" s="45">
        <v>2</v>
      </c>
      <c r="S95" s="45">
        <v>3</v>
      </c>
      <c r="T95" s="45">
        <v>0</v>
      </c>
      <c r="U95" s="45">
        <v>3</v>
      </c>
      <c r="V95" s="45">
        <v>0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5">
        <v>2</v>
      </c>
      <c r="AC95" s="45">
        <v>0</v>
      </c>
      <c r="AD95" s="45">
        <v>1</v>
      </c>
      <c r="AE95" s="45">
        <v>1</v>
      </c>
      <c r="AF95" s="45">
        <v>0</v>
      </c>
      <c r="AG95" s="45">
        <v>0</v>
      </c>
      <c r="AH95" s="45">
        <v>7</v>
      </c>
      <c r="AI95" s="45">
        <v>4</v>
      </c>
      <c r="AJ95" s="45">
        <v>4</v>
      </c>
      <c r="AK95" s="46">
        <v>0</v>
      </c>
      <c r="AL95" s="45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9">
        <f t="shared" si="10"/>
        <v>98.06094182825484</v>
      </c>
      <c r="AS95" s="49">
        <f t="shared" si="11"/>
        <v>97.50692520775624</v>
      </c>
      <c r="AT95" s="49">
        <f t="shared" si="12"/>
        <v>1.662049861495845</v>
      </c>
    </row>
    <row r="96" spans="1:2" ht="18.75" customHeight="1">
      <c r="A96" s="60" t="s">
        <v>122</v>
      </c>
      <c r="B96" s="40"/>
    </row>
    <row r="97" spans="1:46" ht="15" customHeight="1">
      <c r="A97" s="57" t="s">
        <v>123</v>
      </c>
      <c r="B97" s="40"/>
      <c r="C97" s="11">
        <f>SUM(D97:E97)</f>
        <v>379</v>
      </c>
      <c r="D97" s="20">
        <f>SUM(F97,H97,J97,L97,N97,P97,R97,T97,V97,X97,Z97,AB97,AD97,AF97)</f>
        <v>206</v>
      </c>
      <c r="E97" s="20">
        <f>SUM(G97,I97,K97,M97,O97,Q97,S97,U97,W97,Y97,AA97,AC97,AE97,AG97)</f>
        <v>173</v>
      </c>
      <c r="F97" s="41">
        <v>197</v>
      </c>
      <c r="G97" s="41">
        <v>168</v>
      </c>
      <c r="H97" s="41">
        <v>1</v>
      </c>
      <c r="I97" s="41">
        <v>2</v>
      </c>
      <c r="J97" s="41">
        <v>1</v>
      </c>
      <c r="K97" s="41">
        <v>3</v>
      </c>
      <c r="L97" s="41">
        <v>0</v>
      </c>
      <c r="M97" s="41">
        <v>0</v>
      </c>
      <c r="N97" s="41">
        <v>0</v>
      </c>
      <c r="O97" s="41">
        <v>0</v>
      </c>
      <c r="P97" s="45">
        <v>1</v>
      </c>
      <c r="Q97" s="45">
        <v>0</v>
      </c>
      <c r="R97" s="45">
        <v>4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2</v>
      </c>
      <c r="AE97" s="45">
        <v>0</v>
      </c>
      <c r="AF97" s="45">
        <v>0</v>
      </c>
      <c r="AG97" s="45">
        <v>0</v>
      </c>
      <c r="AH97" s="45">
        <v>6</v>
      </c>
      <c r="AI97" s="45">
        <v>3</v>
      </c>
      <c r="AJ97" s="45">
        <v>0</v>
      </c>
      <c r="AK97" s="46">
        <v>0</v>
      </c>
      <c r="AL97" s="45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9">
        <f t="shared" si="10"/>
        <v>99.47229551451187</v>
      </c>
      <c r="AS97" s="49">
        <f t="shared" si="11"/>
        <v>98.41688654353563</v>
      </c>
      <c r="AT97" s="49">
        <f t="shared" si="12"/>
        <v>0</v>
      </c>
    </row>
    <row r="98" spans="1:46" ht="18.75" customHeight="1">
      <c r="A98" s="60" t="s">
        <v>124</v>
      </c>
      <c r="B98" s="40"/>
      <c r="C98" s="41"/>
      <c r="D98" s="42"/>
      <c r="E98" s="42"/>
      <c r="F98" s="41"/>
      <c r="G98" s="41"/>
      <c r="H98" s="41"/>
      <c r="I98" s="41"/>
      <c r="J98" s="41"/>
      <c r="K98" s="41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6"/>
      <c r="AL98" s="45"/>
      <c r="AM98" s="46"/>
      <c r="AN98" s="46"/>
      <c r="AO98" s="46"/>
      <c r="AP98" s="46"/>
      <c r="AQ98" s="46"/>
      <c r="AR98" s="49"/>
      <c r="AS98" s="49"/>
      <c r="AT98" s="49"/>
    </row>
    <row r="99" spans="1:46" ht="15" customHeight="1">
      <c r="A99" s="57" t="s">
        <v>125</v>
      </c>
      <c r="B99" s="40"/>
      <c r="C99" s="11">
        <f>SUM(D99:E99)</f>
        <v>254</v>
      </c>
      <c r="D99" s="20">
        <f>SUM(F99,H99,J99,L99,N99,P99,R99,T99,V99,X99,Z99,AB99,AD99,AF99)</f>
        <v>125</v>
      </c>
      <c r="E99" s="20">
        <f>SUM(G99,I99,K99,M99,O99,Q99,S99,U99,W99,Y99,AA99,AC99,AE99,AG99)</f>
        <v>129</v>
      </c>
      <c r="F99" s="41">
        <v>111</v>
      </c>
      <c r="G99" s="41">
        <v>122</v>
      </c>
      <c r="H99" s="41">
        <v>3</v>
      </c>
      <c r="I99" s="41">
        <v>0</v>
      </c>
      <c r="J99" s="41">
        <v>10</v>
      </c>
      <c r="K99" s="41">
        <v>5</v>
      </c>
      <c r="L99" s="41">
        <v>0</v>
      </c>
      <c r="M99" s="41">
        <v>0</v>
      </c>
      <c r="N99" s="41">
        <v>0</v>
      </c>
      <c r="O99" s="41">
        <v>0</v>
      </c>
      <c r="P99" s="45">
        <v>0</v>
      </c>
      <c r="Q99" s="45">
        <v>0</v>
      </c>
      <c r="R99" s="45">
        <v>1</v>
      </c>
      <c r="S99" s="45">
        <v>2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5">
        <v>0</v>
      </c>
      <c r="AE99" s="45">
        <v>0</v>
      </c>
      <c r="AF99" s="45">
        <v>0</v>
      </c>
      <c r="AG99" s="45">
        <v>0</v>
      </c>
      <c r="AH99" s="45">
        <v>15</v>
      </c>
      <c r="AI99" s="45">
        <v>11</v>
      </c>
      <c r="AJ99" s="45">
        <v>0</v>
      </c>
      <c r="AK99" s="46">
        <v>0</v>
      </c>
      <c r="AL99" s="45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9">
        <f t="shared" si="10"/>
        <v>100</v>
      </c>
      <c r="AS99" s="49">
        <f t="shared" si="11"/>
        <v>94.09448818897637</v>
      </c>
      <c r="AT99" s="49">
        <f t="shared" si="12"/>
        <v>0</v>
      </c>
    </row>
    <row r="100" spans="1:46" ht="15" customHeight="1">
      <c r="A100" s="57" t="s">
        <v>126</v>
      </c>
      <c r="B100" s="40"/>
      <c r="C100" s="11">
        <f>SUM(D100:E100)</f>
        <v>468</v>
      </c>
      <c r="D100" s="20">
        <f>SUM(F100,H100,J100,L100,N100,P100,R100,T100,V100,X100,Z100,AB100,AD100,AF100)</f>
        <v>236</v>
      </c>
      <c r="E100" s="20">
        <f>SUM(G100,I100,K100,M100,O100,Q100,S100,U100,W100,Y100,AA100,AC100,AE100,AG100)</f>
        <v>232</v>
      </c>
      <c r="F100" s="41">
        <v>230</v>
      </c>
      <c r="G100" s="41">
        <v>225</v>
      </c>
      <c r="H100" s="41">
        <v>3</v>
      </c>
      <c r="I100" s="41">
        <v>4</v>
      </c>
      <c r="J100" s="41">
        <v>2</v>
      </c>
      <c r="K100" s="41">
        <v>2</v>
      </c>
      <c r="L100" s="41">
        <v>0</v>
      </c>
      <c r="M100" s="41">
        <v>0</v>
      </c>
      <c r="N100" s="41">
        <v>0</v>
      </c>
      <c r="O100" s="41">
        <v>0</v>
      </c>
      <c r="P100" s="45">
        <v>1</v>
      </c>
      <c r="Q100" s="45">
        <v>0</v>
      </c>
      <c r="R100" s="45">
        <v>0</v>
      </c>
      <c r="S100" s="45">
        <v>0</v>
      </c>
      <c r="T100" s="45">
        <v>0</v>
      </c>
      <c r="U100" s="45">
        <v>1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13</v>
      </c>
      <c r="AI100" s="45">
        <v>17</v>
      </c>
      <c r="AJ100" s="45">
        <v>0</v>
      </c>
      <c r="AK100" s="46">
        <v>0</v>
      </c>
      <c r="AL100" s="45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9">
        <f t="shared" si="10"/>
        <v>99.78632478632478</v>
      </c>
      <c r="AS100" s="49">
        <f t="shared" si="11"/>
        <v>98.93162393162393</v>
      </c>
      <c r="AT100" s="49">
        <f t="shared" si="12"/>
        <v>0</v>
      </c>
    </row>
    <row r="101" spans="1:46" ht="18.75" customHeight="1">
      <c r="A101" s="60" t="s">
        <v>127</v>
      </c>
      <c r="B101" s="40"/>
      <c r="C101" s="41"/>
      <c r="D101" s="42"/>
      <c r="E101" s="42"/>
      <c r="F101" s="41"/>
      <c r="G101" s="41"/>
      <c r="H101" s="41"/>
      <c r="I101" s="41"/>
      <c r="J101" s="41"/>
      <c r="K101" s="41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6"/>
      <c r="AL101" s="45"/>
      <c r="AM101" s="46"/>
      <c r="AN101" s="46"/>
      <c r="AO101" s="46"/>
      <c r="AP101" s="46"/>
      <c r="AQ101" s="46"/>
      <c r="AR101" s="49"/>
      <c r="AS101" s="49"/>
      <c r="AT101" s="49"/>
    </row>
    <row r="102" spans="1:46" ht="15" customHeight="1">
      <c r="A102" s="57" t="s">
        <v>128</v>
      </c>
      <c r="B102" s="40"/>
      <c r="C102" s="11">
        <f>SUM(D102:E102)</f>
        <v>414</v>
      </c>
      <c r="D102" s="20">
        <f>SUM(F102,H102,J102,L102,N102,P102,R102,T102,V102,X102,Z102,AB102,AD102,AF102)</f>
        <v>221</v>
      </c>
      <c r="E102" s="20">
        <f>SUM(G102,I102,K102,M102,O102,Q102,S102,U102,W102,Y102,AA102,AC102,AE102,AG102)</f>
        <v>193</v>
      </c>
      <c r="F102" s="41">
        <v>190</v>
      </c>
      <c r="G102" s="41">
        <v>175</v>
      </c>
      <c r="H102" s="41">
        <v>8</v>
      </c>
      <c r="I102" s="41">
        <v>5</v>
      </c>
      <c r="J102" s="41">
        <v>8</v>
      </c>
      <c r="K102" s="41">
        <v>4</v>
      </c>
      <c r="L102" s="41">
        <v>0</v>
      </c>
      <c r="M102" s="41">
        <v>0</v>
      </c>
      <c r="N102" s="41">
        <v>0</v>
      </c>
      <c r="O102" s="41">
        <v>0</v>
      </c>
      <c r="P102" s="45">
        <v>2</v>
      </c>
      <c r="Q102" s="45">
        <v>0</v>
      </c>
      <c r="R102" s="45">
        <v>8</v>
      </c>
      <c r="S102" s="45">
        <v>3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2</v>
      </c>
      <c r="Z102" s="45">
        <v>0</v>
      </c>
      <c r="AA102" s="45">
        <v>0</v>
      </c>
      <c r="AB102" s="45">
        <v>3</v>
      </c>
      <c r="AC102" s="45">
        <v>1</v>
      </c>
      <c r="AD102" s="45">
        <v>2</v>
      </c>
      <c r="AE102" s="45">
        <v>3</v>
      </c>
      <c r="AF102" s="45">
        <v>0</v>
      </c>
      <c r="AG102" s="45">
        <v>0</v>
      </c>
      <c r="AH102" s="45">
        <v>22</v>
      </c>
      <c r="AI102" s="45">
        <v>11</v>
      </c>
      <c r="AJ102" s="45">
        <v>0</v>
      </c>
      <c r="AK102" s="46">
        <v>0</v>
      </c>
      <c r="AL102" s="45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9">
        <f t="shared" si="10"/>
        <v>97.34299516908213</v>
      </c>
      <c r="AS102" s="49">
        <f t="shared" si="11"/>
        <v>94.44444444444444</v>
      </c>
      <c r="AT102" s="49">
        <f t="shared" si="12"/>
        <v>0.966183574879227</v>
      </c>
    </row>
    <row r="103" spans="1:46" ht="15" customHeight="1">
      <c r="A103" s="57" t="s">
        <v>129</v>
      </c>
      <c r="B103" s="40"/>
      <c r="C103" s="11">
        <f>SUM(D103:E103)</f>
        <v>357</v>
      </c>
      <c r="D103" s="20">
        <f>SUM(F103,H103,J103,L103,N103,P103,R103,T103,V103,X103,Z103,AB103,AD103,AF103)</f>
        <v>180</v>
      </c>
      <c r="E103" s="20">
        <f>SUM(G103,I103,K103,M103,O103,Q103,S103,U103,W103,Y103,AA103,AC103,AE103,AG103)</f>
        <v>177</v>
      </c>
      <c r="F103" s="41">
        <v>162</v>
      </c>
      <c r="G103" s="41">
        <v>161</v>
      </c>
      <c r="H103" s="41">
        <v>6</v>
      </c>
      <c r="I103" s="41">
        <v>4</v>
      </c>
      <c r="J103" s="41">
        <v>7</v>
      </c>
      <c r="K103" s="41">
        <v>10</v>
      </c>
      <c r="L103" s="41">
        <v>0</v>
      </c>
      <c r="M103" s="41">
        <v>0</v>
      </c>
      <c r="N103" s="41">
        <v>0</v>
      </c>
      <c r="O103" s="41">
        <v>0</v>
      </c>
      <c r="P103" s="45">
        <v>1</v>
      </c>
      <c r="Q103" s="45">
        <v>0</v>
      </c>
      <c r="R103" s="45">
        <v>2</v>
      </c>
      <c r="S103" s="45">
        <v>1</v>
      </c>
      <c r="T103" s="45">
        <v>0</v>
      </c>
      <c r="U103" s="45">
        <v>1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  <c r="AB103" s="45">
        <v>2</v>
      </c>
      <c r="AC103" s="45">
        <v>0</v>
      </c>
      <c r="AD103" s="45">
        <v>0</v>
      </c>
      <c r="AE103" s="45">
        <v>0</v>
      </c>
      <c r="AF103" s="45">
        <v>0</v>
      </c>
      <c r="AG103" s="45">
        <v>0</v>
      </c>
      <c r="AH103" s="45">
        <v>11</v>
      </c>
      <c r="AI103" s="45">
        <v>15</v>
      </c>
      <c r="AJ103" s="45">
        <v>0</v>
      </c>
      <c r="AK103" s="46">
        <v>0</v>
      </c>
      <c r="AL103" s="45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9">
        <f t="shared" si="10"/>
        <v>99.15966386554622</v>
      </c>
      <c r="AS103" s="49">
        <f t="shared" si="11"/>
        <v>94.39775910364145</v>
      </c>
      <c r="AT103" s="49">
        <f t="shared" si="12"/>
        <v>0.5602240896358543</v>
      </c>
    </row>
    <row r="104" spans="1:46" ht="15" customHeight="1">
      <c r="A104" s="61"/>
      <c r="B104" s="43"/>
      <c r="C104" s="55"/>
      <c r="D104" s="25"/>
      <c r="E104" s="25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8"/>
      <c r="AL104" s="48"/>
      <c r="AM104" s="48"/>
      <c r="AN104" s="48"/>
      <c r="AO104" s="48"/>
      <c r="AP104" s="48"/>
      <c r="AQ104" s="48"/>
      <c r="AR104" s="50"/>
      <c r="AS104" s="50"/>
      <c r="AT104" s="50"/>
    </row>
  </sheetData>
  <sheetProtection sheet="1"/>
  <mergeCells count="78">
    <mergeCell ref="L6:M7"/>
    <mergeCell ref="Z4:AA4"/>
    <mergeCell ref="Z5:AA5"/>
    <mergeCell ref="Z6:AA6"/>
    <mergeCell ref="A3:B8"/>
    <mergeCell ref="C3:E7"/>
    <mergeCell ref="F6:G7"/>
    <mergeCell ref="H6:I7"/>
    <mergeCell ref="F3:S3"/>
    <mergeCell ref="J6:K7"/>
    <mergeCell ref="AT3:AT7"/>
    <mergeCell ref="AS5:AS7"/>
    <mergeCell ref="AB4:AC7"/>
    <mergeCell ref="AD4:AE7"/>
    <mergeCell ref="AF4:AG7"/>
    <mergeCell ref="N6:O7"/>
    <mergeCell ref="L4:O4"/>
    <mergeCell ref="L5:O5"/>
    <mergeCell ref="R4:S7"/>
    <mergeCell ref="X6:Y7"/>
    <mergeCell ref="A56:B61"/>
    <mergeCell ref="C56:E60"/>
    <mergeCell ref="F56:S56"/>
    <mergeCell ref="AH56:AI60"/>
    <mergeCell ref="R57:S60"/>
    <mergeCell ref="N59:O60"/>
    <mergeCell ref="L59:M60"/>
    <mergeCell ref="F59:G60"/>
    <mergeCell ref="F57:K58"/>
    <mergeCell ref="L57:O57"/>
    <mergeCell ref="F4:K5"/>
    <mergeCell ref="H59:I60"/>
    <mergeCell ref="V56:Y56"/>
    <mergeCell ref="AH3:AI7"/>
    <mergeCell ref="AJ3:AQ3"/>
    <mergeCell ref="L58:O58"/>
    <mergeCell ref="T6:U6"/>
    <mergeCell ref="T7:U7"/>
    <mergeCell ref="Z7:AA7"/>
    <mergeCell ref="AN58:AO60"/>
    <mergeCell ref="AR3:AS4"/>
    <mergeCell ref="AJ5:AK7"/>
    <mergeCell ref="AP5:AQ7"/>
    <mergeCell ref="AN5:AO7"/>
    <mergeCell ref="V4:Y4"/>
    <mergeCell ref="AJ4:AQ4"/>
    <mergeCell ref="V3:Y3"/>
    <mergeCell ref="AL5:AM7"/>
    <mergeCell ref="V5:Y5"/>
    <mergeCell ref="V7:W7"/>
    <mergeCell ref="AR56:AS57"/>
    <mergeCell ref="J59:K60"/>
    <mergeCell ref="AJ56:AQ56"/>
    <mergeCell ref="AT56:AT60"/>
    <mergeCell ref="Z57:AA57"/>
    <mergeCell ref="AB57:AC60"/>
    <mergeCell ref="AD57:AE60"/>
    <mergeCell ref="AF57:AG60"/>
    <mergeCell ref="AJ57:AQ57"/>
    <mergeCell ref="Z58:AA58"/>
    <mergeCell ref="T60:U60"/>
    <mergeCell ref="AL58:AM60"/>
    <mergeCell ref="V58:Y58"/>
    <mergeCell ref="T3:U3"/>
    <mergeCell ref="T4:U4"/>
    <mergeCell ref="T5:U5"/>
    <mergeCell ref="V57:Y57"/>
    <mergeCell ref="T56:U56"/>
    <mergeCell ref="AP58:AQ60"/>
    <mergeCell ref="T57:U57"/>
    <mergeCell ref="T58:U58"/>
    <mergeCell ref="AS58:AS60"/>
    <mergeCell ref="X59:Y60"/>
    <mergeCell ref="Z59:AA59"/>
    <mergeCell ref="V60:W60"/>
    <mergeCell ref="Z60:AA60"/>
    <mergeCell ref="AJ58:AK60"/>
    <mergeCell ref="T59:U5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2" r:id="rId1"/>
  <headerFooter alignWithMargins="0">
    <oddFooter>&amp;C&amp;"明朝,標準"- &amp;P+79 -</oddFooter>
  </headerFooter>
  <rowBreaks count="1" manualBreakCount="1">
    <brk id="5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2012-01-19T06:54:52Z</cp:lastPrinted>
  <dcterms:created xsi:type="dcterms:W3CDTF">2003-10-07T07:28:57Z</dcterms:created>
  <dcterms:modified xsi:type="dcterms:W3CDTF">2012-02-08T08:13:02Z</dcterms:modified>
  <cp:category/>
  <cp:version/>
  <cp:contentType/>
  <cp:contentStatus/>
</cp:coreProperties>
</file>