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0500" windowHeight="8700" activeTab="0"/>
  </bookViews>
  <sheets>
    <sheet name="第37表" sheetId="1" r:id="rId1"/>
  </sheets>
  <definedNames>
    <definedName name="_xlnm.Print_Area" localSheetId="0">'第37表'!$A$1:$S$54</definedName>
  </definedNames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<sst xmlns="http://schemas.openxmlformats.org/spreadsheetml/2006/main" count="69" uniqueCount="59">
  <si>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</si>
  <si>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</si>
  <si>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</si>
  <si>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</si>
  <si>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</si>
  <si>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</si>
  <si>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</si>
  <si>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</si>
  <si>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</si>
  <si>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</si>
  <si>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</si>
  <si>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</si>
  <si>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</si>
  <si>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</si>
  <si>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</si>
  <si>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</si>
  <si>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</si>
  <si>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</si>
  <si>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</si>
  <si>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</si>
  <si>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</si>
  <si>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</si>
  <si>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</si>
  <si>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</si>
  <si>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</si>
  <si>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</si>
  <si>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</si>
  <si>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</si>
  <si>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</si>
  <si>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</si>
  <si>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</si>
  <si>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</si>
  <si>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</si>
  <si>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</si>
  <si>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</si>
  <si>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</si>
  <si>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</si>
  <si>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</si>
  <si>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</si>
  <si>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</si>
  <si>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</si>
  <si>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</si>
  <si>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</si>
  <si>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</si>
  <si>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</si>
  <si>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</si>
  <si>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</si>
  <si>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</si>
  <si>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</si>
  <si>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</si>
  <si>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</si>
  <si>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</si>
  <si>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</si>
  <si>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</si>
  <si>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>第３７表　　小　学　科　別　生　徒　数　（　本　科　）</t>
  </si>
  <si>
    <t xml:space="preserve"> </t>
  </si>
  <si>
    <t>平成22年度</t>
  </si>
  <si>
    <t>平成23年度</t>
  </si>
  <si>
    <t>科学工業関係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</si>
</sst>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  <numFmt numFmtId="179" formatCode="#,##0_);[Red]\(#,##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8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3" width="8.3984375" style="8" customWidth="1"/>
    <col min="14" max="15" width="7.3984375" style="8" customWidth="1"/>
    <col min="16" max="19" width="1.69921875" style="8" customWidth="1"/>
    <col min="20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50" t="s">
        <v>43</v>
      </c>
      <c r="B3" s="51"/>
      <c r="C3" s="52"/>
      <c r="D3" s="30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53"/>
      <c r="B4" s="53"/>
      <c r="C4" s="54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6" t="s">
        <v>56</v>
      </c>
      <c r="B5" s="56"/>
      <c r="C5" s="34"/>
      <c r="D5" s="15">
        <f>SUM(E5:F5)</f>
        <v>175082</v>
      </c>
      <c r="E5" s="6">
        <f>SUM(H5+K5+N5)</f>
        <v>91044</v>
      </c>
      <c r="F5" s="6">
        <f>SUM(I5+L5+O5)</f>
        <v>84038</v>
      </c>
      <c r="G5" s="6">
        <f>SUM(H5:I5)</f>
        <v>475</v>
      </c>
      <c r="H5" s="6">
        <v>191</v>
      </c>
      <c r="I5" s="6">
        <v>284</v>
      </c>
      <c r="J5" s="6">
        <f>SUM(K5:L5)</f>
        <v>122734</v>
      </c>
      <c r="K5" s="6">
        <v>60521</v>
      </c>
      <c r="L5" s="6">
        <v>62213</v>
      </c>
      <c r="M5" s="6">
        <f>SUM(N5:O5)</f>
        <v>51873</v>
      </c>
      <c r="N5" s="6">
        <v>30332</v>
      </c>
      <c r="O5" s="6">
        <v>21541</v>
      </c>
    </row>
    <row r="6" spans="1:15" s="16" customFormat="1" ht="22.5" customHeight="1">
      <c r="A6" s="57" t="s">
        <v>57</v>
      </c>
      <c r="B6" s="58"/>
      <c r="C6" s="35"/>
      <c r="D6" s="22">
        <f aca="true" t="shared" si="0" ref="D6:D16">E6+F6</f>
        <v>175587</v>
      </c>
      <c r="E6" s="23">
        <f aca="true" t="shared" si="1" ref="E6:E53">H6+K6+N6</f>
        <v>90991</v>
      </c>
      <c r="F6" s="23">
        <f aca="true" t="shared" si="2" ref="F6:F53">I6+L6+O6</f>
        <v>84596</v>
      </c>
      <c r="G6" s="23">
        <f>H6+I6</f>
        <v>479</v>
      </c>
      <c r="H6" s="23">
        <f>H7+H8+H17+H31+H37+H43+H47+H53+H45</f>
        <v>203</v>
      </c>
      <c r="I6" s="23">
        <f>I7+I8+I17+I31+I37+I43+I47+I53+I45</f>
        <v>276</v>
      </c>
      <c r="J6" s="23">
        <f aca="true" t="shared" si="3" ref="J6:J30">K6+L6</f>
        <v>123114</v>
      </c>
      <c r="K6" s="23">
        <f>K7+K8+K17+K31+K37+K43+K47+K53+K45</f>
        <v>60469</v>
      </c>
      <c r="L6" s="23">
        <f>L7+L8+L17+L31+L37+L43+L47+L53+L45</f>
        <v>62645</v>
      </c>
      <c r="M6" s="23">
        <f aca="true" t="shared" si="4" ref="M6:M16">N6+O6</f>
        <v>51994</v>
      </c>
      <c r="N6" s="23">
        <f>N7+N8+N17+N31+N37+N43+N47+N53+N45</f>
        <v>30319</v>
      </c>
      <c r="O6" s="23">
        <f>O7+O8+O17+O31+O37+O43+O47+O53+O45</f>
        <v>21675</v>
      </c>
    </row>
    <row r="7" spans="1:15" s="13" customFormat="1" ht="22.5" customHeight="1">
      <c r="A7" s="55" t="s">
        <v>44</v>
      </c>
      <c r="B7" s="48"/>
      <c r="C7" s="28"/>
      <c r="D7" s="24">
        <f t="shared" si="0"/>
        <v>138969</v>
      </c>
      <c r="E7" s="25">
        <f t="shared" si="1"/>
        <v>72163</v>
      </c>
      <c r="F7" s="39">
        <f t="shared" si="2"/>
        <v>66806</v>
      </c>
      <c r="G7" s="39">
        <f aca="true" t="shared" si="5" ref="G7:G26">H7+I7</f>
        <v>0</v>
      </c>
      <c r="H7" s="40">
        <v>0</v>
      </c>
      <c r="I7" s="40">
        <v>0</v>
      </c>
      <c r="J7" s="39">
        <f t="shared" si="3"/>
        <v>90190</v>
      </c>
      <c r="K7" s="39">
        <v>43822</v>
      </c>
      <c r="L7" s="39">
        <v>46368</v>
      </c>
      <c r="M7" s="39">
        <f t="shared" si="4"/>
        <v>48779</v>
      </c>
      <c r="N7" s="39">
        <v>28341</v>
      </c>
      <c r="O7" s="39">
        <v>20438</v>
      </c>
    </row>
    <row r="8" spans="1:15" s="13" customFormat="1" ht="22.5" customHeight="1">
      <c r="A8" s="47" t="s">
        <v>45</v>
      </c>
      <c r="B8" s="48"/>
      <c r="C8" s="28"/>
      <c r="D8" s="24">
        <f t="shared" si="0"/>
        <v>2846</v>
      </c>
      <c r="E8" s="25">
        <f t="shared" si="1"/>
        <v>1284</v>
      </c>
      <c r="F8" s="25">
        <f t="shared" si="2"/>
        <v>1562</v>
      </c>
      <c r="G8" s="25">
        <f t="shared" si="5"/>
        <v>0</v>
      </c>
      <c r="H8" s="25">
        <f>SUM(H9:H16)</f>
        <v>0</v>
      </c>
      <c r="I8" s="25">
        <f>SUM(I9:I16)</f>
        <v>0</v>
      </c>
      <c r="J8" s="25">
        <f t="shared" si="3"/>
        <v>2846</v>
      </c>
      <c r="K8" s="25">
        <f>SUM(K9:K16)</f>
        <v>1284</v>
      </c>
      <c r="L8" s="25">
        <f>SUM(L9:L16)</f>
        <v>1562</v>
      </c>
      <c r="M8" s="25">
        <f t="shared" si="4"/>
        <v>0</v>
      </c>
      <c r="N8" s="25">
        <f>SUM(N9:N16)</f>
        <v>0</v>
      </c>
      <c r="O8" s="25">
        <f>SUM(O9:O16)</f>
        <v>0</v>
      </c>
    </row>
    <row r="9" spans="1:15" s="13" customFormat="1" ht="15" customHeight="1">
      <c r="A9" s="14"/>
      <c r="B9" s="21" t="s">
        <v>8</v>
      </c>
      <c r="C9" s="21"/>
      <c r="D9" s="17">
        <f t="shared" si="0"/>
        <v>600</v>
      </c>
      <c r="E9" s="7">
        <f t="shared" si="1"/>
        <v>329</v>
      </c>
      <c r="F9" s="7">
        <f t="shared" si="2"/>
        <v>271</v>
      </c>
      <c r="G9" s="7">
        <f t="shared" si="5"/>
        <v>0</v>
      </c>
      <c r="H9" s="6">
        <v>0</v>
      </c>
      <c r="I9" s="6">
        <v>0</v>
      </c>
      <c r="J9" s="7">
        <f t="shared" si="3"/>
        <v>600</v>
      </c>
      <c r="K9" s="41">
        <v>329</v>
      </c>
      <c r="L9" s="41">
        <v>271</v>
      </c>
      <c r="M9" s="7">
        <f t="shared" si="4"/>
        <v>0</v>
      </c>
      <c r="N9" s="6">
        <v>0</v>
      </c>
      <c r="O9" s="6">
        <v>0</v>
      </c>
    </row>
    <row r="10" spans="1:15" s="13" customFormat="1" ht="15" customHeight="1">
      <c r="A10" s="14"/>
      <c r="B10" s="21" t="s">
        <v>9</v>
      </c>
      <c r="C10" s="21"/>
      <c r="D10" s="17">
        <f t="shared" si="0"/>
        <v>343</v>
      </c>
      <c r="E10" s="7">
        <f t="shared" si="1"/>
        <v>132</v>
      </c>
      <c r="F10" s="7">
        <f t="shared" si="2"/>
        <v>211</v>
      </c>
      <c r="G10" s="7">
        <f t="shared" si="5"/>
        <v>0</v>
      </c>
      <c r="H10" s="6">
        <v>0</v>
      </c>
      <c r="I10" s="6">
        <v>0</v>
      </c>
      <c r="J10" s="7">
        <f t="shared" si="3"/>
        <v>343</v>
      </c>
      <c r="K10" s="41">
        <v>132</v>
      </c>
      <c r="L10" s="41">
        <v>211</v>
      </c>
      <c r="M10" s="7">
        <f t="shared" si="4"/>
        <v>0</v>
      </c>
      <c r="N10" s="6">
        <v>0</v>
      </c>
      <c r="O10" s="6">
        <v>0</v>
      </c>
    </row>
    <row r="11" spans="1:15" s="13" customFormat="1" ht="15" customHeight="1">
      <c r="A11" s="14"/>
      <c r="B11" s="21" t="s">
        <v>11</v>
      </c>
      <c r="C11" s="21"/>
      <c r="D11" s="17">
        <f t="shared" si="0"/>
        <v>312</v>
      </c>
      <c r="E11" s="7">
        <f t="shared" si="1"/>
        <v>157</v>
      </c>
      <c r="F11" s="7">
        <f t="shared" si="2"/>
        <v>155</v>
      </c>
      <c r="G11" s="7">
        <f t="shared" si="5"/>
        <v>0</v>
      </c>
      <c r="H11" s="6">
        <v>0</v>
      </c>
      <c r="I11" s="6">
        <v>0</v>
      </c>
      <c r="J11" s="7">
        <f t="shared" si="3"/>
        <v>312</v>
      </c>
      <c r="K11" s="41">
        <v>157</v>
      </c>
      <c r="L11" s="41">
        <v>155</v>
      </c>
      <c r="M11" s="7">
        <f t="shared" si="4"/>
        <v>0</v>
      </c>
      <c r="N11" s="6">
        <v>0</v>
      </c>
      <c r="O11" s="6">
        <v>0</v>
      </c>
    </row>
    <row r="12" spans="1:15" s="13" customFormat="1" ht="15" customHeight="1">
      <c r="A12" s="14"/>
      <c r="B12" s="21" t="s">
        <v>12</v>
      </c>
      <c r="C12" s="21"/>
      <c r="D12" s="17">
        <f t="shared" si="0"/>
        <v>118</v>
      </c>
      <c r="E12" s="7">
        <f t="shared" si="1"/>
        <v>114</v>
      </c>
      <c r="F12" s="7">
        <f t="shared" si="2"/>
        <v>4</v>
      </c>
      <c r="G12" s="7">
        <f t="shared" si="5"/>
        <v>0</v>
      </c>
      <c r="H12" s="6">
        <v>0</v>
      </c>
      <c r="I12" s="6">
        <v>0</v>
      </c>
      <c r="J12" s="7">
        <f t="shared" si="3"/>
        <v>118</v>
      </c>
      <c r="K12" s="41">
        <v>114</v>
      </c>
      <c r="L12" s="41">
        <v>4</v>
      </c>
      <c r="M12" s="7">
        <f t="shared" si="4"/>
        <v>0</v>
      </c>
      <c r="N12" s="6">
        <v>0</v>
      </c>
      <c r="O12" s="6">
        <v>0</v>
      </c>
    </row>
    <row r="13" spans="1:15" s="13" customFormat="1" ht="15" customHeight="1">
      <c r="A13" s="14"/>
      <c r="B13" s="21" t="s">
        <v>10</v>
      </c>
      <c r="C13" s="21"/>
      <c r="D13" s="17">
        <f>E13+F13</f>
        <v>237</v>
      </c>
      <c r="E13" s="7">
        <f>H13+K13+N13</f>
        <v>70</v>
      </c>
      <c r="F13" s="7">
        <f>I13+L13+O13</f>
        <v>167</v>
      </c>
      <c r="G13" s="7">
        <f>H13+I13</f>
        <v>0</v>
      </c>
      <c r="H13" s="6">
        <v>0</v>
      </c>
      <c r="I13" s="6">
        <v>0</v>
      </c>
      <c r="J13" s="7">
        <f>K13+L13</f>
        <v>237</v>
      </c>
      <c r="K13" s="41">
        <v>70</v>
      </c>
      <c r="L13" s="41">
        <v>167</v>
      </c>
      <c r="M13" s="7">
        <f>N13+O13</f>
        <v>0</v>
      </c>
      <c r="N13" s="6">
        <v>0</v>
      </c>
      <c r="O13" s="6">
        <v>0</v>
      </c>
    </row>
    <row r="14" spans="1:15" s="13" customFormat="1" ht="15" customHeight="1">
      <c r="A14" s="14"/>
      <c r="B14" s="21" t="s">
        <v>13</v>
      </c>
      <c r="C14" s="21"/>
      <c r="D14" s="17">
        <f t="shared" si="0"/>
        <v>336</v>
      </c>
      <c r="E14" s="7">
        <f t="shared" si="1"/>
        <v>19</v>
      </c>
      <c r="F14" s="7">
        <f t="shared" si="2"/>
        <v>317</v>
      </c>
      <c r="G14" s="7">
        <f t="shared" si="5"/>
        <v>0</v>
      </c>
      <c r="H14" s="6">
        <v>0</v>
      </c>
      <c r="I14" s="6">
        <v>0</v>
      </c>
      <c r="J14" s="7">
        <f t="shared" si="3"/>
        <v>336</v>
      </c>
      <c r="K14" s="41">
        <v>19</v>
      </c>
      <c r="L14" s="41">
        <v>317</v>
      </c>
      <c r="M14" s="7">
        <f t="shared" si="4"/>
        <v>0</v>
      </c>
      <c r="N14" s="6">
        <v>0</v>
      </c>
      <c r="O14" s="6">
        <v>0</v>
      </c>
    </row>
    <row r="15" spans="1:15" s="13" customFormat="1" ht="15" customHeight="1">
      <c r="A15" s="14"/>
      <c r="B15" s="21" t="s">
        <v>14</v>
      </c>
      <c r="C15" s="21"/>
      <c r="D15" s="17">
        <f t="shared" si="0"/>
        <v>226</v>
      </c>
      <c r="E15" s="7">
        <f t="shared" si="1"/>
        <v>78</v>
      </c>
      <c r="F15" s="7">
        <f t="shared" si="2"/>
        <v>148</v>
      </c>
      <c r="G15" s="7">
        <f t="shared" si="5"/>
        <v>0</v>
      </c>
      <c r="H15" s="6">
        <v>0</v>
      </c>
      <c r="I15" s="6">
        <v>0</v>
      </c>
      <c r="J15" s="7">
        <f t="shared" si="3"/>
        <v>226</v>
      </c>
      <c r="K15" s="41">
        <v>78</v>
      </c>
      <c r="L15" s="41">
        <v>148</v>
      </c>
      <c r="M15" s="7">
        <f t="shared" si="4"/>
        <v>0</v>
      </c>
      <c r="N15" s="6">
        <v>0</v>
      </c>
      <c r="O15" s="6">
        <v>0</v>
      </c>
    </row>
    <row r="16" spans="1:15" s="13" customFormat="1" ht="15" customHeight="1">
      <c r="A16" s="31"/>
      <c r="B16" s="32" t="s">
        <v>15</v>
      </c>
      <c r="C16" s="32"/>
      <c r="D16" s="37">
        <f t="shared" si="0"/>
        <v>674</v>
      </c>
      <c r="E16" s="38">
        <f t="shared" si="1"/>
        <v>385</v>
      </c>
      <c r="F16" s="38">
        <f t="shared" si="2"/>
        <v>289</v>
      </c>
      <c r="G16" s="38">
        <f t="shared" si="5"/>
        <v>0</v>
      </c>
      <c r="H16" s="33">
        <v>0</v>
      </c>
      <c r="I16" s="33">
        <v>0</v>
      </c>
      <c r="J16" s="38">
        <f t="shared" si="3"/>
        <v>674</v>
      </c>
      <c r="K16" s="42">
        <v>385</v>
      </c>
      <c r="L16" s="42">
        <v>289</v>
      </c>
      <c r="M16" s="38">
        <f t="shared" si="4"/>
        <v>0</v>
      </c>
      <c r="N16" s="33">
        <v>0</v>
      </c>
      <c r="O16" s="33">
        <v>0</v>
      </c>
    </row>
    <row r="17" spans="1:15" s="13" customFormat="1" ht="22.5" customHeight="1">
      <c r="A17" s="47" t="s">
        <v>46</v>
      </c>
      <c r="B17" s="48"/>
      <c r="C17" s="28"/>
      <c r="D17" s="24">
        <f aca="true" t="shared" si="6" ref="D17:D26">E17+F17</f>
        <v>9242</v>
      </c>
      <c r="E17" s="25">
        <f t="shared" si="1"/>
        <v>8567</v>
      </c>
      <c r="F17" s="25">
        <f t="shared" si="2"/>
        <v>675</v>
      </c>
      <c r="G17" s="25">
        <f t="shared" si="5"/>
        <v>0</v>
      </c>
      <c r="H17" s="25">
        <f>SUM(H18:H29)</f>
        <v>0</v>
      </c>
      <c r="I17" s="25">
        <f>SUM(I18:I29)</f>
        <v>0</v>
      </c>
      <c r="J17" s="25">
        <f t="shared" si="3"/>
        <v>8635</v>
      </c>
      <c r="K17" s="25">
        <f>SUM(K18:K30)</f>
        <v>7963</v>
      </c>
      <c r="L17" s="25">
        <f>SUM(L18:L30)</f>
        <v>672</v>
      </c>
      <c r="M17" s="25">
        <f aca="true" t="shared" si="7" ref="M17:M30">N17+O17</f>
        <v>607</v>
      </c>
      <c r="N17" s="25">
        <f>SUM(N18:N30)</f>
        <v>604</v>
      </c>
      <c r="O17" s="25">
        <f>SUM(O18:O30)</f>
        <v>3</v>
      </c>
    </row>
    <row r="18" spans="2:15" s="13" customFormat="1" ht="15" customHeight="1">
      <c r="B18" s="21" t="s">
        <v>16</v>
      </c>
      <c r="C18" s="21"/>
      <c r="D18" s="17">
        <f t="shared" si="6"/>
        <v>2334</v>
      </c>
      <c r="E18" s="7">
        <f t="shared" si="1"/>
        <v>2313</v>
      </c>
      <c r="F18" s="7">
        <f t="shared" si="2"/>
        <v>21</v>
      </c>
      <c r="G18" s="7">
        <f t="shared" si="5"/>
        <v>0</v>
      </c>
      <c r="H18" s="6">
        <v>0</v>
      </c>
      <c r="I18" s="6">
        <v>0</v>
      </c>
      <c r="J18" s="7">
        <f t="shared" si="3"/>
        <v>2190</v>
      </c>
      <c r="K18" s="43">
        <v>2169</v>
      </c>
      <c r="L18" s="43">
        <v>21</v>
      </c>
      <c r="M18" s="7">
        <f t="shared" si="7"/>
        <v>144</v>
      </c>
      <c r="N18" s="43">
        <v>144</v>
      </c>
      <c r="O18" s="43">
        <v>0</v>
      </c>
    </row>
    <row r="19" spans="2:15" s="13" customFormat="1" ht="15" customHeight="1">
      <c r="B19" s="21" t="s">
        <v>18</v>
      </c>
      <c r="C19" s="21"/>
      <c r="D19" s="17">
        <f t="shared" si="6"/>
        <v>258</v>
      </c>
      <c r="E19" s="7">
        <f t="shared" si="1"/>
        <v>255</v>
      </c>
      <c r="F19" s="7">
        <f t="shared" si="2"/>
        <v>3</v>
      </c>
      <c r="G19" s="7">
        <f t="shared" si="5"/>
        <v>0</v>
      </c>
      <c r="H19" s="6">
        <v>0</v>
      </c>
      <c r="I19" s="6">
        <v>0</v>
      </c>
      <c r="J19" s="7">
        <f t="shared" si="3"/>
        <v>0</v>
      </c>
      <c r="K19" s="43">
        <v>0</v>
      </c>
      <c r="L19" s="43">
        <v>0</v>
      </c>
      <c r="M19" s="7">
        <f t="shared" si="7"/>
        <v>258</v>
      </c>
      <c r="N19" s="43">
        <v>255</v>
      </c>
      <c r="O19" s="43">
        <v>3</v>
      </c>
    </row>
    <row r="20" spans="2:15" s="13" customFormat="1" ht="15" customHeight="1">
      <c r="B20" s="21" t="s">
        <v>19</v>
      </c>
      <c r="C20" s="21"/>
      <c r="D20" s="17">
        <f t="shared" si="6"/>
        <v>1718</v>
      </c>
      <c r="E20" s="7">
        <f t="shared" si="1"/>
        <v>1699</v>
      </c>
      <c r="F20" s="7">
        <f t="shared" si="2"/>
        <v>19</v>
      </c>
      <c r="G20" s="7">
        <f t="shared" si="5"/>
        <v>0</v>
      </c>
      <c r="H20" s="6">
        <v>0</v>
      </c>
      <c r="I20" s="6">
        <v>0</v>
      </c>
      <c r="J20" s="7">
        <f t="shared" si="3"/>
        <v>1718</v>
      </c>
      <c r="K20" s="43">
        <v>1699</v>
      </c>
      <c r="L20" s="43">
        <v>19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0</v>
      </c>
      <c r="E21" s="7">
        <f t="shared" si="1"/>
        <v>0</v>
      </c>
      <c r="F21" s="7">
        <f t="shared" si="2"/>
        <v>0</v>
      </c>
      <c r="G21" s="7">
        <f t="shared" si="5"/>
        <v>0</v>
      </c>
      <c r="H21" s="6">
        <v>0</v>
      </c>
      <c r="I21" s="6">
        <v>0</v>
      </c>
      <c r="J21" s="7">
        <f t="shared" si="3"/>
        <v>0</v>
      </c>
      <c r="K21" s="43">
        <v>0</v>
      </c>
      <c r="L21" s="43">
        <v>0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1449</v>
      </c>
      <c r="E22" s="7">
        <f t="shared" si="1"/>
        <v>1299</v>
      </c>
      <c r="F22" s="7">
        <f t="shared" si="2"/>
        <v>150</v>
      </c>
      <c r="G22" s="7">
        <f t="shared" si="5"/>
        <v>0</v>
      </c>
      <c r="H22" s="6">
        <v>0</v>
      </c>
      <c r="I22" s="6">
        <v>0</v>
      </c>
      <c r="J22" s="7">
        <f t="shared" si="3"/>
        <v>1244</v>
      </c>
      <c r="K22" s="43">
        <v>1094</v>
      </c>
      <c r="L22" s="43">
        <v>150</v>
      </c>
      <c r="M22" s="7">
        <f t="shared" si="7"/>
        <v>205</v>
      </c>
      <c r="N22" s="43">
        <v>205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768</v>
      </c>
      <c r="E23" s="7">
        <f t="shared" si="1"/>
        <v>668</v>
      </c>
      <c r="F23" s="7">
        <f t="shared" si="2"/>
        <v>100</v>
      </c>
      <c r="G23" s="7">
        <f t="shared" si="5"/>
        <v>0</v>
      </c>
      <c r="H23" s="6">
        <v>0</v>
      </c>
      <c r="I23" s="6">
        <v>0</v>
      </c>
      <c r="J23" s="7">
        <f t="shared" si="3"/>
        <v>768</v>
      </c>
      <c r="K23" s="43">
        <v>668</v>
      </c>
      <c r="L23" s="43">
        <v>100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100</v>
      </c>
      <c r="E24" s="7">
        <f t="shared" si="1"/>
        <v>93</v>
      </c>
      <c r="F24" s="7">
        <f t="shared" si="2"/>
        <v>7</v>
      </c>
      <c r="G24" s="7">
        <f t="shared" si="5"/>
        <v>0</v>
      </c>
      <c r="H24" s="6">
        <v>0</v>
      </c>
      <c r="I24" s="6">
        <v>0</v>
      </c>
      <c r="J24" s="7">
        <f t="shared" si="3"/>
        <v>100</v>
      </c>
      <c r="K24" s="43">
        <v>93</v>
      </c>
      <c r="L24" s="43">
        <v>7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261</v>
      </c>
      <c r="E25" s="7">
        <f t="shared" si="1"/>
        <v>219</v>
      </c>
      <c r="F25" s="7">
        <f t="shared" si="2"/>
        <v>42</v>
      </c>
      <c r="G25" s="7">
        <f t="shared" si="5"/>
        <v>0</v>
      </c>
      <c r="H25" s="6">
        <v>0</v>
      </c>
      <c r="I25" s="6">
        <v>0</v>
      </c>
      <c r="J25" s="7">
        <f t="shared" si="3"/>
        <v>261</v>
      </c>
      <c r="K25" s="43">
        <v>219</v>
      </c>
      <c r="L25" s="43">
        <v>42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58</v>
      </c>
      <c r="C26" s="21"/>
      <c r="D26" s="17">
        <f t="shared" si="6"/>
        <v>444</v>
      </c>
      <c r="E26" s="7">
        <f t="shared" si="1"/>
        <v>364</v>
      </c>
      <c r="F26" s="7">
        <f t="shared" si="2"/>
        <v>80</v>
      </c>
      <c r="G26" s="7">
        <f t="shared" si="5"/>
        <v>0</v>
      </c>
      <c r="H26" s="6">
        <v>0</v>
      </c>
      <c r="I26" s="6">
        <v>0</v>
      </c>
      <c r="J26" s="7">
        <f t="shared" si="3"/>
        <v>444</v>
      </c>
      <c r="K26" s="43">
        <v>364</v>
      </c>
      <c r="L26" s="43">
        <v>80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119</v>
      </c>
      <c r="E27" s="7">
        <f aca="true" t="shared" si="8" ref="E27:F29">H27+K27+N27</f>
        <v>17</v>
      </c>
      <c r="F27" s="7">
        <f t="shared" si="8"/>
        <v>102</v>
      </c>
      <c r="G27" s="7">
        <f>H27+I27</f>
        <v>0</v>
      </c>
      <c r="H27" s="6">
        <v>0</v>
      </c>
      <c r="I27" s="6">
        <v>0</v>
      </c>
      <c r="J27" s="7">
        <f>K27+L27</f>
        <v>119</v>
      </c>
      <c r="K27" s="43">
        <v>17</v>
      </c>
      <c r="L27" s="43">
        <v>102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1086</v>
      </c>
      <c r="E28" s="7">
        <f t="shared" si="8"/>
        <v>1070</v>
      </c>
      <c r="F28" s="7">
        <f t="shared" si="8"/>
        <v>16</v>
      </c>
      <c r="G28" s="7">
        <f>H28+I28</f>
        <v>0</v>
      </c>
      <c r="H28" s="6">
        <v>0</v>
      </c>
      <c r="I28" s="6">
        <v>0</v>
      </c>
      <c r="J28" s="7">
        <f>K28+L28</f>
        <v>1086</v>
      </c>
      <c r="K28" s="43">
        <v>1070</v>
      </c>
      <c r="L28" s="43">
        <v>16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117</v>
      </c>
      <c r="E29" s="7">
        <f t="shared" si="8"/>
        <v>15</v>
      </c>
      <c r="F29" s="7">
        <f t="shared" si="8"/>
        <v>102</v>
      </c>
      <c r="G29" s="7">
        <v>0</v>
      </c>
      <c r="H29" s="6">
        <v>0</v>
      </c>
      <c r="I29" s="6">
        <v>0</v>
      </c>
      <c r="J29" s="7">
        <f>K29+L29</f>
        <v>117</v>
      </c>
      <c r="K29" s="43">
        <v>15</v>
      </c>
      <c r="L29" s="43">
        <v>102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588</v>
      </c>
      <c r="E30" s="7">
        <f t="shared" si="1"/>
        <v>555</v>
      </c>
      <c r="F30" s="7">
        <f t="shared" si="2"/>
        <v>33</v>
      </c>
      <c r="G30" s="7">
        <f>H30+I30</f>
        <v>0</v>
      </c>
      <c r="H30" s="6">
        <v>0</v>
      </c>
      <c r="I30" s="6">
        <v>0</v>
      </c>
      <c r="J30" s="7">
        <f t="shared" si="3"/>
        <v>588</v>
      </c>
      <c r="K30" s="43">
        <v>555</v>
      </c>
      <c r="L30" s="43">
        <v>33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7" t="s">
        <v>47</v>
      </c>
      <c r="B31" s="48"/>
      <c r="C31" s="28"/>
      <c r="D31" s="24">
        <f aca="true" t="shared" si="9" ref="D31:D41">E31+F31</f>
        <v>10240</v>
      </c>
      <c r="E31" s="25">
        <f t="shared" si="1"/>
        <v>3759</v>
      </c>
      <c r="F31" s="25">
        <f t="shared" si="2"/>
        <v>6481</v>
      </c>
      <c r="G31" s="25">
        <f aca="true" t="shared" si="10" ref="G31:G53">H31+I31</f>
        <v>0</v>
      </c>
      <c r="H31" s="25">
        <f>SUM(H32:H36)</f>
        <v>0</v>
      </c>
      <c r="I31" s="25">
        <f>SUM(I32:I36)</f>
        <v>0</v>
      </c>
      <c r="J31" s="25">
        <f aca="true" t="shared" si="11" ref="J31:J36">K31+L31</f>
        <v>9569</v>
      </c>
      <c r="K31" s="25">
        <f>SUM(K32:K36)</f>
        <v>3411</v>
      </c>
      <c r="L31" s="25">
        <f>SUM(L32:L36)</f>
        <v>6158</v>
      </c>
      <c r="M31" s="25">
        <f aca="true" t="shared" si="12" ref="M31:M36">N31+O31</f>
        <v>671</v>
      </c>
      <c r="N31" s="25">
        <f>SUM(N32:N36)</f>
        <v>348</v>
      </c>
      <c r="O31" s="25">
        <f>SUM(O32:O36)</f>
        <v>323</v>
      </c>
    </row>
    <row r="32" spans="1:15" s="13" customFormat="1" ht="15" customHeight="1">
      <c r="A32" s="14"/>
      <c r="B32" s="21" t="s">
        <v>26</v>
      </c>
      <c r="C32" s="21"/>
      <c r="D32" s="17">
        <f t="shared" si="9"/>
        <v>5329</v>
      </c>
      <c r="E32" s="7">
        <f t="shared" si="1"/>
        <v>1723</v>
      </c>
      <c r="F32" s="7">
        <f t="shared" si="2"/>
        <v>3606</v>
      </c>
      <c r="G32" s="7">
        <f t="shared" si="10"/>
        <v>0</v>
      </c>
      <c r="H32" s="6">
        <v>0</v>
      </c>
      <c r="I32" s="6">
        <v>0</v>
      </c>
      <c r="J32" s="7">
        <f t="shared" si="11"/>
        <v>4658</v>
      </c>
      <c r="K32" s="41">
        <v>1375</v>
      </c>
      <c r="L32" s="41">
        <v>3283</v>
      </c>
      <c r="M32" s="7">
        <f t="shared" si="12"/>
        <v>671</v>
      </c>
      <c r="N32" s="41">
        <v>348</v>
      </c>
      <c r="O32" s="41">
        <v>323</v>
      </c>
    </row>
    <row r="33" spans="1:15" s="13" customFormat="1" ht="15" customHeight="1">
      <c r="A33" s="14"/>
      <c r="B33" s="21" t="s">
        <v>30</v>
      </c>
      <c r="C33" s="21"/>
      <c r="D33" s="17">
        <f>E33+F33</f>
        <v>2944</v>
      </c>
      <c r="E33" s="7">
        <f>H33+K33+N33</f>
        <v>1395</v>
      </c>
      <c r="F33" s="7">
        <f>I33+L33+O33</f>
        <v>1549</v>
      </c>
      <c r="G33" s="7">
        <f>H33+I33</f>
        <v>0</v>
      </c>
      <c r="H33" s="6">
        <v>0</v>
      </c>
      <c r="I33" s="6">
        <v>0</v>
      </c>
      <c r="J33" s="7">
        <f>K33+L33</f>
        <v>2944</v>
      </c>
      <c r="K33" s="41">
        <v>1395</v>
      </c>
      <c r="L33" s="41">
        <v>1549</v>
      </c>
      <c r="M33" s="7">
        <f>N33+O33</f>
        <v>0</v>
      </c>
      <c r="N33" s="6">
        <v>0</v>
      </c>
      <c r="O33" s="6">
        <v>0</v>
      </c>
    </row>
    <row r="34" spans="1:15" s="13" customFormat="1" ht="15" customHeight="1">
      <c r="A34" s="14"/>
      <c r="B34" s="21" t="s">
        <v>27</v>
      </c>
      <c r="C34" s="21"/>
      <c r="D34" s="17">
        <f t="shared" si="9"/>
        <v>351</v>
      </c>
      <c r="E34" s="7">
        <f t="shared" si="1"/>
        <v>92</v>
      </c>
      <c r="F34" s="7">
        <f t="shared" si="2"/>
        <v>259</v>
      </c>
      <c r="G34" s="7">
        <f t="shared" si="10"/>
        <v>0</v>
      </c>
      <c r="H34" s="6">
        <v>0</v>
      </c>
      <c r="I34" s="6">
        <v>0</v>
      </c>
      <c r="J34" s="7">
        <f t="shared" si="11"/>
        <v>351</v>
      </c>
      <c r="K34" s="41">
        <v>92</v>
      </c>
      <c r="L34" s="41">
        <v>259</v>
      </c>
      <c r="M34" s="7">
        <f t="shared" si="12"/>
        <v>0</v>
      </c>
      <c r="N34" s="6">
        <v>0</v>
      </c>
      <c r="O34" s="7">
        <v>0</v>
      </c>
    </row>
    <row r="35" spans="1:15" s="13" customFormat="1" ht="15" customHeight="1">
      <c r="A35" s="14"/>
      <c r="B35" s="21" t="s">
        <v>28</v>
      </c>
      <c r="C35" s="21"/>
      <c r="D35" s="17">
        <f t="shared" si="9"/>
        <v>919</v>
      </c>
      <c r="E35" s="7">
        <f t="shared" si="1"/>
        <v>275</v>
      </c>
      <c r="F35" s="7">
        <f t="shared" si="2"/>
        <v>644</v>
      </c>
      <c r="G35" s="7">
        <f t="shared" si="10"/>
        <v>0</v>
      </c>
      <c r="H35" s="6">
        <v>0</v>
      </c>
      <c r="I35" s="6">
        <v>0</v>
      </c>
      <c r="J35" s="7">
        <f t="shared" si="11"/>
        <v>919</v>
      </c>
      <c r="K35" s="41">
        <v>275</v>
      </c>
      <c r="L35" s="41">
        <v>644</v>
      </c>
      <c r="M35" s="7">
        <f t="shared" si="12"/>
        <v>0</v>
      </c>
      <c r="N35" s="6">
        <v>0</v>
      </c>
      <c r="O35" s="6">
        <v>0</v>
      </c>
    </row>
    <row r="36" spans="1:15" s="13" customFormat="1" ht="15" customHeight="1">
      <c r="A36" s="31"/>
      <c r="B36" s="32" t="s">
        <v>29</v>
      </c>
      <c r="C36" s="32"/>
      <c r="D36" s="37">
        <f t="shared" si="9"/>
        <v>697</v>
      </c>
      <c r="E36" s="38">
        <f t="shared" si="1"/>
        <v>274</v>
      </c>
      <c r="F36" s="38">
        <f t="shared" si="2"/>
        <v>423</v>
      </c>
      <c r="G36" s="38">
        <f t="shared" si="10"/>
        <v>0</v>
      </c>
      <c r="H36" s="33">
        <v>0</v>
      </c>
      <c r="I36" s="33">
        <v>0</v>
      </c>
      <c r="J36" s="38">
        <f t="shared" si="11"/>
        <v>697</v>
      </c>
      <c r="K36" s="42">
        <v>274</v>
      </c>
      <c r="L36" s="42">
        <v>423</v>
      </c>
      <c r="M36" s="38">
        <f t="shared" si="12"/>
        <v>0</v>
      </c>
      <c r="N36" s="33">
        <v>0</v>
      </c>
      <c r="O36" s="33">
        <v>0</v>
      </c>
    </row>
    <row r="37" spans="1:15" s="13" customFormat="1" ht="22.5" customHeight="1">
      <c r="A37" s="47" t="s">
        <v>48</v>
      </c>
      <c r="B37" s="48"/>
      <c r="C37" s="28"/>
      <c r="D37" s="24">
        <f t="shared" si="9"/>
        <v>1279</v>
      </c>
      <c r="E37" s="25">
        <f t="shared" si="1"/>
        <v>221</v>
      </c>
      <c r="F37" s="25">
        <f t="shared" si="2"/>
        <v>1058</v>
      </c>
      <c r="G37" s="25">
        <f t="shared" si="10"/>
        <v>0</v>
      </c>
      <c r="H37" s="25">
        <f>SUM(H38:H41)</f>
        <v>0</v>
      </c>
      <c r="I37" s="25">
        <f>SUM(I38:I41)</f>
        <v>0</v>
      </c>
      <c r="J37" s="25">
        <f aca="true" t="shared" si="13" ref="J37:J42">K37+L37</f>
        <v>943</v>
      </c>
      <c r="K37" s="25">
        <f>SUM(K38:K42)</f>
        <v>100</v>
      </c>
      <c r="L37" s="25">
        <f>SUM(L38:L42)</f>
        <v>843</v>
      </c>
      <c r="M37" s="25">
        <f aca="true" t="shared" si="14" ref="M37:M46">N37+O37</f>
        <v>336</v>
      </c>
      <c r="N37" s="25">
        <f>SUM(N38:N41)</f>
        <v>121</v>
      </c>
      <c r="O37" s="25">
        <f>SUM(O38:O41)</f>
        <v>215</v>
      </c>
    </row>
    <row r="38" spans="2:15" s="13" customFormat="1" ht="15" customHeight="1">
      <c r="B38" s="21" t="s">
        <v>31</v>
      </c>
      <c r="C38" s="21"/>
      <c r="D38" s="17">
        <f t="shared" si="9"/>
        <v>118</v>
      </c>
      <c r="E38" s="7">
        <f t="shared" si="1"/>
        <v>0</v>
      </c>
      <c r="F38" s="7">
        <f t="shared" si="2"/>
        <v>118</v>
      </c>
      <c r="G38" s="7">
        <f t="shared" si="10"/>
        <v>0</v>
      </c>
      <c r="H38" s="6">
        <v>0</v>
      </c>
      <c r="I38" s="6">
        <v>0</v>
      </c>
      <c r="J38" s="7">
        <f t="shared" si="13"/>
        <v>118</v>
      </c>
      <c r="K38" s="43">
        <v>0</v>
      </c>
      <c r="L38" s="43">
        <v>118</v>
      </c>
      <c r="M38" s="7">
        <f t="shared" si="14"/>
        <v>0</v>
      </c>
      <c r="N38" s="43">
        <v>0</v>
      </c>
      <c r="O38" s="43">
        <v>0</v>
      </c>
    </row>
    <row r="39" spans="2:15" s="13" customFormat="1" ht="15" customHeight="1">
      <c r="B39" s="21" t="s">
        <v>32</v>
      </c>
      <c r="C39" s="21"/>
      <c r="D39" s="17">
        <f t="shared" si="9"/>
        <v>225</v>
      </c>
      <c r="E39" s="7">
        <f t="shared" si="1"/>
        <v>1</v>
      </c>
      <c r="F39" s="7">
        <f t="shared" si="2"/>
        <v>224</v>
      </c>
      <c r="G39" s="7">
        <f t="shared" si="10"/>
        <v>0</v>
      </c>
      <c r="H39" s="6">
        <v>0</v>
      </c>
      <c r="I39" s="6">
        <v>0</v>
      </c>
      <c r="J39" s="7">
        <f t="shared" si="13"/>
        <v>225</v>
      </c>
      <c r="K39" s="43">
        <v>1</v>
      </c>
      <c r="L39" s="43">
        <v>224</v>
      </c>
      <c r="M39" s="7">
        <f t="shared" si="14"/>
        <v>0</v>
      </c>
      <c r="N39" s="43">
        <v>0</v>
      </c>
      <c r="O39" s="43">
        <v>0</v>
      </c>
    </row>
    <row r="40" spans="2:15" s="13" customFormat="1" ht="15" customHeight="1">
      <c r="B40" s="21" t="s">
        <v>33</v>
      </c>
      <c r="C40" s="21"/>
      <c r="D40" s="17">
        <f t="shared" si="9"/>
        <v>692</v>
      </c>
      <c r="E40" s="7">
        <f t="shared" si="1"/>
        <v>220</v>
      </c>
      <c r="F40" s="7">
        <f t="shared" si="2"/>
        <v>472</v>
      </c>
      <c r="G40" s="7">
        <f t="shared" si="10"/>
        <v>0</v>
      </c>
      <c r="H40" s="6">
        <v>0</v>
      </c>
      <c r="I40" s="6">
        <v>0</v>
      </c>
      <c r="J40" s="7">
        <f t="shared" si="13"/>
        <v>356</v>
      </c>
      <c r="K40" s="43">
        <v>99</v>
      </c>
      <c r="L40" s="43">
        <v>257</v>
      </c>
      <c r="M40" s="7">
        <f t="shared" si="14"/>
        <v>336</v>
      </c>
      <c r="N40" s="43">
        <v>121</v>
      </c>
      <c r="O40" s="43">
        <v>215</v>
      </c>
    </row>
    <row r="41" spans="2:15" s="13" customFormat="1" ht="15" customHeight="1">
      <c r="B41" s="21" t="s">
        <v>34</v>
      </c>
      <c r="C41" s="21"/>
      <c r="D41" s="17">
        <f t="shared" si="9"/>
        <v>124</v>
      </c>
      <c r="E41" s="7">
        <f t="shared" si="1"/>
        <v>0</v>
      </c>
      <c r="F41" s="7">
        <f t="shared" si="2"/>
        <v>124</v>
      </c>
      <c r="G41" s="7">
        <f t="shared" si="10"/>
        <v>0</v>
      </c>
      <c r="H41" s="6">
        <v>0</v>
      </c>
      <c r="I41" s="6">
        <v>0</v>
      </c>
      <c r="J41" s="7">
        <f t="shared" si="13"/>
        <v>124</v>
      </c>
      <c r="K41" s="43">
        <v>0</v>
      </c>
      <c r="L41" s="43">
        <v>124</v>
      </c>
      <c r="M41" s="7">
        <f t="shared" si="14"/>
        <v>0</v>
      </c>
      <c r="N41" s="43">
        <v>0</v>
      </c>
      <c r="O41" s="43">
        <v>0</v>
      </c>
    </row>
    <row r="42" spans="2:15" s="13" customFormat="1" ht="15" customHeight="1">
      <c r="B42" s="21" t="s">
        <v>50</v>
      </c>
      <c r="C42" s="21"/>
      <c r="D42" s="17">
        <f>E42+F42</f>
        <v>120</v>
      </c>
      <c r="E42" s="7">
        <f>H42+K42+N42</f>
        <v>0</v>
      </c>
      <c r="F42" s="7">
        <f>I42+L42+O42</f>
        <v>120</v>
      </c>
      <c r="G42" s="7">
        <f>H42+I42</f>
        <v>0</v>
      </c>
      <c r="H42" s="6">
        <v>0</v>
      </c>
      <c r="I42" s="6">
        <v>0</v>
      </c>
      <c r="J42" s="7">
        <f t="shared" si="13"/>
        <v>120</v>
      </c>
      <c r="K42" s="43">
        <v>0</v>
      </c>
      <c r="L42" s="43">
        <v>120</v>
      </c>
      <c r="M42" s="7">
        <f>N42+O42</f>
        <v>0</v>
      </c>
      <c r="N42" s="43">
        <v>0</v>
      </c>
      <c r="O42" s="43">
        <v>0</v>
      </c>
    </row>
    <row r="43" spans="1:15" s="13" customFormat="1" ht="22.5" customHeight="1">
      <c r="A43" s="47" t="s">
        <v>49</v>
      </c>
      <c r="B43" s="48"/>
      <c r="C43" s="36"/>
      <c r="D43" s="24">
        <f aca="true" t="shared" si="15" ref="D43:D51">E43+F43</f>
        <v>239</v>
      </c>
      <c r="E43" s="25">
        <f t="shared" si="1"/>
        <v>5</v>
      </c>
      <c r="F43" s="25">
        <f t="shared" si="2"/>
        <v>234</v>
      </c>
      <c r="G43" s="25">
        <f t="shared" si="10"/>
        <v>0</v>
      </c>
      <c r="H43" s="25">
        <f>H44</f>
        <v>0</v>
      </c>
      <c r="I43" s="25">
        <f>I44</f>
        <v>0</v>
      </c>
      <c r="J43" s="25">
        <f aca="true" t="shared" si="16" ref="J43:J53">K43+L43</f>
        <v>239</v>
      </c>
      <c r="K43" s="25">
        <f>K44</f>
        <v>5</v>
      </c>
      <c r="L43" s="25">
        <f>L44</f>
        <v>234</v>
      </c>
      <c r="M43" s="25">
        <f t="shared" si="14"/>
        <v>0</v>
      </c>
      <c r="N43" s="25">
        <f>N44</f>
        <v>0</v>
      </c>
      <c r="O43" s="25">
        <f>O44</f>
        <v>0</v>
      </c>
    </row>
    <row r="44" spans="1:15" s="13" customFormat="1" ht="15" customHeight="1">
      <c r="A44" s="31"/>
      <c r="B44" s="32" t="s">
        <v>35</v>
      </c>
      <c r="C44" s="32"/>
      <c r="D44" s="37">
        <f t="shared" si="15"/>
        <v>239</v>
      </c>
      <c r="E44" s="38">
        <f t="shared" si="1"/>
        <v>5</v>
      </c>
      <c r="F44" s="38">
        <f t="shared" si="2"/>
        <v>234</v>
      </c>
      <c r="G44" s="38">
        <f t="shared" si="10"/>
        <v>0</v>
      </c>
      <c r="H44" s="33">
        <v>0</v>
      </c>
      <c r="I44" s="33">
        <v>0</v>
      </c>
      <c r="J44" s="38">
        <f t="shared" si="16"/>
        <v>239</v>
      </c>
      <c r="K44" s="42">
        <v>5</v>
      </c>
      <c r="L44" s="42">
        <v>234</v>
      </c>
      <c r="M44" s="38">
        <f t="shared" si="14"/>
        <v>0</v>
      </c>
      <c r="N44" s="33">
        <v>0</v>
      </c>
      <c r="O44" s="33">
        <v>0</v>
      </c>
    </row>
    <row r="45" spans="1:15" s="13" customFormat="1" ht="22.5" customHeight="1">
      <c r="A45" s="49" t="s">
        <v>52</v>
      </c>
      <c r="B45" s="49"/>
      <c r="C45" s="28"/>
      <c r="D45" s="24">
        <f>E45+F45</f>
        <v>220</v>
      </c>
      <c r="E45" s="25">
        <f>H45+K45+N45</f>
        <v>44</v>
      </c>
      <c r="F45" s="25">
        <f>I45+L45+O45</f>
        <v>176</v>
      </c>
      <c r="G45" s="25">
        <f>H45+I45</f>
        <v>0</v>
      </c>
      <c r="H45" s="25">
        <f>H46</f>
        <v>0</v>
      </c>
      <c r="I45" s="25">
        <f>I46</f>
        <v>0</v>
      </c>
      <c r="J45" s="25">
        <f>K45+L45</f>
        <v>220</v>
      </c>
      <c r="K45" s="25">
        <f>K46</f>
        <v>44</v>
      </c>
      <c r="L45" s="25">
        <f>L46</f>
        <v>176</v>
      </c>
      <c r="M45" s="25">
        <f>N45+O45</f>
        <v>0</v>
      </c>
      <c r="N45" s="25">
        <f>N46</f>
        <v>0</v>
      </c>
      <c r="O45" s="25">
        <f>O46</f>
        <v>0</v>
      </c>
    </row>
    <row r="46" spans="1:15" s="13" customFormat="1" ht="15" customHeight="1">
      <c r="A46" s="31"/>
      <c r="B46" s="32" t="s">
        <v>53</v>
      </c>
      <c r="C46" s="32"/>
      <c r="D46" s="17">
        <f>E46+F46</f>
        <v>220</v>
      </c>
      <c r="E46" s="7">
        <f>H46+K46+N46</f>
        <v>44</v>
      </c>
      <c r="F46" s="7">
        <f>I46+L46+O46</f>
        <v>176</v>
      </c>
      <c r="G46" s="7">
        <f t="shared" si="10"/>
        <v>0</v>
      </c>
      <c r="H46" s="33">
        <v>0</v>
      </c>
      <c r="I46" s="33">
        <v>0</v>
      </c>
      <c r="J46" s="7">
        <f t="shared" si="16"/>
        <v>220</v>
      </c>
      <c r="K46" s="43">
        <v>44</v>
      </c>
      <c r="L46" s="43">
        <v>176</v>
      </c>
      <c r="M46" s="7">
        <f t="shared" si="14"/>
        <v>0</v>
      </c>
      <c r="N46" s="33">
        <v>0</v>
      </c>
      <c r="O46" s="33">
        <v>0</v>
      </c>
    </row>
    <row r="47" spans="1:15" s="13" customFormat="1" ht="22.5" customHeight="1">
      <c r="A47" s="47" t="s">
        <v>51</v>
      </c>
      <c r="B47" s="47"/>
      <c r="C47" s="36"/>
      <c r="D47" s="24">
        <f t="shared" si="15"/>
        <v>4315</v>
      </c>
      <c r="E47" s="25">
        <f t="shared" si="1"/>
        <v>1621</v>
      </c>
      <c r="F47" s="25">
        <f t="shared" si="2"/>
        <v>2694</v>
      </c>
      <c r="G47" s="25">
        <f t="shared" si="10"/>
        <v>0</v>
      </c>
      <c r="H47" s="25">
        <f>SUM(H48:H52)</f>
        <v>0</v>
      </c>
      <c r="I47" s="25">
        <f>SUM(I48:I52)</f>
        <v>0</v>
      </c>
      <c r="J47" s="25">
        <f t="shared" si="16"/>
        <v>3396</v>
      </c>
      <c r="K47" s="25">
        <f>SUM(K48:K52)</f>
        <v>1101</v>
      </c>
      <c r="L47" s="25">
        <f>SUM(L48:L52)</f>
        <v>2295</v>
      </c>
      <c r="M47" s="25">
        <f aca="true" t="shared" si="17" ref="M47:M52">N47+O47</f>
        <v>919</v>
      </c>
      <c r="N47" s="25">
        <f>SUM(N48:N52)</f>
        <v>520</v>
      </c>
      <c r="O47" s="25">
        <f>SUM(O48:O52)</f>
        <v>399</v>
      </c>
    </row>
    <row r="48" spans="1:15" s="13" customFormat="1" ht="15" customHeight="1">
      <c r="A48" s="14"/>
      <c r="B48" s="21" t="s">
        <v>36</v>
      </c>
      <c r="C48" s="21"/>
      <c r="D48" s="17">
        <f t="shared" si="15"/>
        <v>591</v>
      </c>
      <c r="E48" s="7">
        <f t="shared" si="1"/>
        <v>447</v>
      </c>
      <c r="F48" s="7">
        <f t="shared" si="2"/>
        <v>144</v>
      </c>
      <c r="G48" s="7">
        <f t="shared" si="10"/>
        <v>0</v>
      </c>
      <c r="H48" s="6">
        <v>0</v>
      </c>
      <c r="I48" s="6">
        <v>0</v>
      </c>
      <c r="J48" s="7">
        <f t="shared" si="16"/>
        <v>485</v>
      </c>
      <c r="K48" s="41">
        <v>373</v>
      </c>
      <c r="L48" s="41">
        <v>112</v>
      </c>
      <c r="M48" s="7">
        <f t="shared" si="17"/>
        <v>106</v>
      </c>
      <c r="N48" s="41">
        <v>74</v>
      </c>
      <c r="O48" s="41">
        <v>32</v>
      </c>
    </row>
    <row r="49" spans="1:15" s="13" customFormat="1" ht="15" customHeight="1">
      <c r="A49" s="14"/>
      <c r="B49" s="21" t="s">
        <v>37</v>
      </c>
      <c r="C49" s="21"/>
      <c r="D49" s="17">
        <f t="shared" si="15"/>
        <v>1184</v>
      </c>
      <c r="E49" s="7">
        <f t="shared" si="1"/>
        <v>218</v>
      </c>
      <c r="F49" s="7">
        <f t="shared" si="2"/>
        <v>966</v>
      </c>
      <c r="G49" s="7">
        <f t="shared" si="10"/>
        <v>0</v>
      </c>
      <c r="H49" s="6">
        <v>0</v>
      </c>
      <c r="I49" s="6">
        <v>0</v>
      </c>
      <c r="J49" s="7">
        <f t="shared" si="16"/>
        <v>1085</v>
      </c>
      <c r="K49" s="41">
        <v>168</v>
      </c>
      <c r="L49" s="41">
        <v>917</v>
      </c>
      <c r="M49" s="7">
        <f t="shared" si="17"/>
        <v>99</v>
      </c>
      <c r="N49" s="41">
        <v>50</v>
      </c>
      <c r="O49" s="41">
        <v>49</v>
      </c>
    </row>
    <row r="50" spans="1:15" s="13" customFormat="1" ht="15" customHeight="1">
      <c r="A50" s="14"/>
      <c r="B50" s="19" t="s">
        <v>38</v>
      </c>
      <c r="C50" s="19"/>
      <c r="D50" s="17">
        <f t="shared" si="15"/>
        <v>1024</v>
      </c>
      <c r="E50" s="7">
        <f t="shared" si="1"/>
        <v>115</v>
      </c>
      <c r="F50" s="7">
        <f t="shared" si="2"/>
        <v>909</v>
      </c>
      <c r="G50" s="7">
        <f t="shared" si="10"/>
        <v>0</v>
      </c>
      <c r="H50" s="6">
        <v>0</v>
      </c>
      <c r="I50" s="6">
        <v>0</v>
      </c>
      <c r="J50" s="7">
        <f t="shared" si="16"/>
        <v>848</v>
      </c>
      <c r="K50" s="41">
        <v>89</v>
      </c>
      <c r="L50" s="41">
        <v>759</v>
      </c>
      <c r="M50" s="7">
        <f t="shared" si="17"/>
        <v>176</v>
      </c>
      <c r="N50" s="41">
        <v>26</v>
      </c>
      <c r="O50" s="41">
        <v>150</v>
      </c>
    </row>
    <row r="51" spans="1:15" s="13" customFormat="1" ht="15" customHeight="1">
      <c r="A51" s="14"/>
      <c r="B51" s="21" t="s">
        <v>39</v>
      </c>
      <c r="C51" s="21"/>
      <c r="D51" s="17">
        <f t="shared" si="15"/>
        <v>994</v>
      </c>
      <c r="E51" s="7">
        <f t="shared" si="1"/>
        <v>709</v>
      </c>
      <c r="F51" s="7">
        <f t="shared" si="2"/>
        <v>285</v>
      </c>
      <c r="G51" s="7">
        <f t="shared" si="10"/>
        <v>0</v>
      </c>
      <c r="H51" s="6">
        <v>0</v>
      </c>
      <c r="I51" s="6">
        <v>0</v>
      </c>
      <c r="J51" s="7">
        <f t="shared" si="16"/>
        <v>456</v>
      </c>
      <c r="K51" s="41">
        <v>339</v>
      </c>
      <c r="L51" s="41">
        <v>117</v>
      </c>
      <c r="M51" s="7">
        <f t="shared" si="17"/>
        <v>538</v>
      </c>
      <c r="N51" s="41">
        <v>370</v>
      </c>
      <c r="O51" s="41">
        <v>168</v>
      </c>
    </row>
    <row r="52" spans="1:15" s="13" customFormat="1" ht="15" customHeight="1">
      <c r="A52" s="31"/>
      <c r="B52" s="32" t="s">
        <v>15</v>
      </c>
      <c r="C52" s="32"/>
      <c r="D52" s="37">
        <f>E52+F52</f>
        <v>522</v>
      </c>
      <c r="E52" s="38">
        <f t="shared" si="1"/>
        <v>132</v>
      </c>
      <c r="F52" s="38">
        <f t="shared" si="2"/>
        <v>390</v>
      </c>
      <c r="G52" s="38">
        <f t="shared" si="10"/>
        <v>0</v>
      </c>
      <c r="H52" s="33">
        <v>0</v>
      </c>
      <c r="I52" s="33">
        <v>0</v>
      </c>
      <c r="J52" s="38">
        <f t="shared" si="16"/>
        <v>522</v>
      </c>
      <c r="K52" s="42">
        <v>132</v>
      </c>
      <c r="L52" s="42">
        <v>390</v>
      </c>
      <c r="M52" s="38">
        <f t="shared" si="17"/>
        <v>0</v>
      </c>
      <c r="N52" s="42">
        <v>0</v>
      </c>
      <c r="O52" s="42">
        <v>0</v>
      </c>
    </row>
    <row r="53" spans="1:15" s="13" customFormat="1" ht="22.5" customHeight="1">
      <c r="A53" s="45" t="s">
        <v>42</v>
      </c>
      <c r="B53" s="46"/>
      <c r="C53" s="29"/>
      <c r="D53" s="26">
        <f>E53+F53</f>
        <v>8237</v>
      </c>
      <c r="E53" s="27">
        <f t="shared" si="1"/>
        <v>3327</v>
      </c>
      <c r="F53" s="27">
        <f t="shared" si="2"/>
        <v>4910</v>
      </c>
      <c r="G53" s="27">
        <f t="shared" si="10"/>
        <v>479</v>
      </c>
      <c r="H53" s="27">
        <v>203</v>
      </c>
      <c r="I53" s="27">
        <v>276</v>
      </c>
      <c r="J53" s="27">
        <f t="shared" si="16"/>
        <v>7076</v>
      </c>
      <c r="K53" s="44">
        <v>2739</v>
      </c>
      <c r="L53" s="44">
        <v>4337</v>
      </c>
      <c r="M53" s="27">
        <f>N53+O53</f>
        <v>682</v>
      </c>
      <c r="N53" s="44">
        <v>385</v>
      </c>
      <c r="O53" s="44">
        <v>297</v>
      </c>
    </row>
    <row r="54" spans="1:15" s="13" customFormat="1" ht="22.5" customHeight="1">
      <c r="A54" s="21"/>
      <c r="B54" s="34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9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55</v>
      </c>
      <c r="P55" s="13"/>
      <c r="Q55" s="13"/>
      <c r="R55" s="13"/>
      <c r="S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/>
  <mergeCells count="12">
    <mergeCell ref="A3:C4"/>
    <mergeCell ref="A7:B7"/>
    <mergeCell ref="A8:B8"/>
    <mergeCell ref="A17:B17"/>
    <mergeCell ref="A5:B5"/>
    <mergeCell ref="A6:B6"/>
    <mergeCell ref="A53:B53"/>
    <mergeCell ref="A47:B47"/>
    <mergeCell ref="A31:B31"/>
    <mergeCell ref="A37:B37"/>
    <mergeCell ref="A43:B43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2012-02-07T05:00:30Z</cp:lastPrinted>
  <dcterms:created xsi:type="dcterms:W3CDTF">1999-10-06T02:25:15Z</dcterms:created>
  <dcterms:modified xsi:type="dcterms:W3CDTF">2012-02-08T07:43:33Z</dcterms:modified>
  <cp:category/>
  <cp:version/>
  <cp:contentType/>
  <cp:contentStatus/>
</cp:coreProperties>
</file>