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30" windowHeight="8760" tabRatio="611" activeTab="0"/>
  </bookViews>
  <sheets>
    <sheet name="第24表" sheetId="1" r:id="rId1"/>
  </sheets>
  <definedNames>
    <definedName name="_xlnm.Print_Area" localSheetId="0">'第24表'!$A$1:$U$116</definedName>
  </definedNames>
  <calcPr fullCalcOnLoad="1"/>
</workbook>
</file>

<file path=xl/sharedStrings.xml><?xml version="1.0" encoding="utf-8"?>
<sst xmlns="http://schemas.openxmlformats.org/spreadsheetml/2006/main" count="166" uniqueCount="121">
  <si>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</si>
  <si>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</si>
  <si>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</si>
  <si>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</si>
  <si>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</si>
  <si>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</si>
  <si>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</si>
  <si>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男</t>
  </si>
  <si>
    <t>女</t>
  </si>
  <si>
    <t>　うち国立</t>
  </si>
  <si>
    <t xml:space="preserve"> 中学校</t>
  </si>
  <si>
    <t xml:space="preserve">中学校 </t>
  </si>
  <si>
    <t>学　　校　　数</t>
  </si>
  <si>
    <t>学　　級　　数</t>
  </si>
  <si>
    <t>生　　徒　　総　　数</t>
  </si>
  <si>
    <t>１　　学　　年</t>
  </si>
  <si>
    <t>総 数</t>
  </si>
  <si>
    <t>本 校</t>
  </si>
  <si>
    <t>分 校</t>
  </si>
  <si>
    <t>単 式</t>
  </si>
  <si>
    <t>複 式</t>
  </si>
  <si>
    <t>・　学　級　数　・　学　年　別　生　徒　数  （　つ　づ　き　）</t>
  </si>
  <si>
    <t>学　　校　　数</t>
  </si>
  <si>
    <t>学　　級　　数</t>
  </si>
  <si>
    <t>生 　 徒  　総  　数</t>
  </si>
  <si>
    <t xml:space="preserve"> </t>
  </si>
  <si>
    <t xml:space="preserve"> </t>
  </si>
  <si>
    <t>　　　公立</t>
  </si>
  <si>
    <t>　　　私立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</si>
  <si>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</si>
  <si>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</si>
  <si>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</si>
  <si>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</si>
  <si>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</si>
  <si>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</si>
  <si>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</si>
  <si>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</si>
  <si>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</si>
  <si>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</si>
  <si>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</si>
  <si>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</si>
  <si>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</si>
  <si>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</si>
  <si>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</si>
  <si>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</si>
  <si>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</si>
  <si>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</si>
  <si>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</si>
  <si>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</si>
  <si>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</si>
  <si>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</si>
  <si>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</si>
  <si>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</si>
  <si>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</si>
  <si>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</si>
  <si>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</si>
  <si>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</si>
  <si>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</si>
  <si>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</si>
  <si>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</si>
  <si>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</si>
  <si>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</si>
  <si>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</si>
  <si>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</si>
  <si>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</si>
  <si>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</si>
  <si>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</si>
  <si>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</si>
  <si>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</si>
  <si>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鳩ヶ谷市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</si>
  <si>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</si>
  <si>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</si>
  <si>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</si>
  <si>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</si>
  <si>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</si>
  <si>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</si>
  <si>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</si>
  <si>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</si>
  <si>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</si>
  <si>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</si>
  <si>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</si>
  <si>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</si>
  <si>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</si>
  <si>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</si>
  <si>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</si>
  <si>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</si>
  <si>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</si>
  <si>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</si>
  <si>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</si>
  <si>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</si>
  <si>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</si>
  <si>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</si>
  <si>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</si>
  <si>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</si>
  <si>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</si>
  <si>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</si>
  <si>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</si>
  <si>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</si>
  <si>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</si>
  <si>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</si>
  <si>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</si>
  <si>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</si>
  <si>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</si>
  <si>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</si>
  <si>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</si>
  <si>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</si>
  <si>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</si>
  <si>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</si>
  <si>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</si>
  <si>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</si>
  <si>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</si>
  <si>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</si>
  <si>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</si>
  <si>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</si>
  <si>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</si>
  <si>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</si>
  <si>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特別支援　　学級</t>
  </si>
  <si>
    <t>　　　第２４表　  市　 町　 村 　別　 学 　校 　数</t>
  </si>
  <si>
    <t>杉戸町</t>
  </si>
  <si>
    <r>
      <t>平成22</t>
    </r>
    <r>
      <rPr>
        <sz val="11"/>
        <rFont val="明朝"/>
        <family val="1"/>
      </rPr>
      <t>年度</t>
    </r>
  </si>
  <si>
    <t>平成23年度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</si>
</sst>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distributed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distributed"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1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5" xfId="0" applyNumberFormat="1" applyFont="1" applyFill="1" applyBorder="1" applyAlignment="1">
      <alignment horizontal="centerContinuous" vertical="center"/>
    </xf>
    <xf numFmtId="178" fontId="0" fillId="0" borderId="16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16" xfId="0" applyNumberFormat="1" applyFont="1" applyFill="1" applyBorder="1" applyAlignment="1">
      <alignment horizontal="distributed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 applyProtection="1">
      <alignment horizontal="distributed"/>
      <protection locked="0"/>
    </xf>
    <xf numFmtId="178" fontId="0" fillId="0" borderId="12" xfId="0" applyNumberFormat="1" applyFont="1" applyFill="1" applyBorder="1" applyAlignment="1" applyProtection="1">
      <alignment/>
      <protection locked="0"/>
    </xf>
    <xf numFmtId="178" fontId="0" fillId="0" borderId="13" xfId="0" applyNumberFormat="1" applyFont="1" applyFill="1" applyBorder="1" applyAlignment="1" applyProtection="1">
      <alignment/>
      <protection locked="0"/>
    </xf>
    <xf numFmtId="178" fontId="0" fillId="0" borderId="13" xfId="0" applyNumberFormat="1" applyFont="1" applyFill="1" applyBorder="1" applyAlignment="1">
      <alignment/>
    </xf>
    <xf numFmtId="178" fontId="0" fillId="0" borderId="13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1" fillId="0" borderId="11" xfId="0" applyNumberFormat="1" applyFont="1" applyFill="1" applyBorder="1" applyAlignment="1">
      <alignment horizontal="distributed"/>
    </xf>
    <xf numFmtId="178" fontId="1" fillId="0" borderId="0" xfId="0" applyNumberFormat="1" applyFont="1" applyBorder="1" applyAlignment="1" applyProtection="1">
      <alignment/>
      <protection locked="0"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1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 vertical="top"/>
    </xf>
    <xf numFmtId="178" fontId="0" fillId="0" borderId="18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Border="1" applyAlignment="1" applyProtection="1">
      <alignment vertical="top"/>
      <protection locked="0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178" fontId="0" fillId="0" borderId="11" xfId="0" applyNumberFormat="1" applyFont="1" applyFill="1" applyBorder="1" applyAlignment="1">
      <alignment horizontal="distributed" wrapText="1"/>
    </xf>
    <xf numFmtId="178" fontId="0" fillId="0" borderId="0" xfId="0" applyNumberFormat="1" applyFont="1" applyFill="1" applyAlignment="1">
      <alignment/>
    </xf>
    <xf numFmtId="178" fontId="0" fillId="0" borderId="16" xfId="0" applyNumberFormat="1" applyFont="1" applyFill="1" applyBorder="1" applyAlignment="1">
      <alignment horizontal="distributed" vertical="top"/>
    </xf>
    <xf numFmtId="178" fontId="0" fillId="0" borderId="19" xfId="0" applyNumberFormat="1" applyFont="1" applyBorder="1" applyAlignment="1" applyProtection="1">
      <alignment vertical="top"/>
      <protection locked="0"/>
    </xf>
    <xf numFmtId="178" fontId="0" fillId="0" borderId="10" xfId="0" applyNumberFormat="1" applyFont="1" applyBorder="1" applyAlignment="1" applyProtection="1">
      <alignment vertical="top"/>
      <protection locked="0"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Alignment="1">
      <alignment/>
    </xf>
    <xf numFmtId="178" fontId="0" fillId="0" borderId="18" xfId="0" applyNumberFormat="1" applyFont="1" applyFill="1" applyBorder="1" applyAlignment="1">
      <alignment horizontal="distributed"/>
    </xf>
    <xf numFmtId="178" fontId="0" fillId="0" borderId="0" xfId="0" applyNumberFormat="1" applyFont="1" applyFill="1" applyAlignment="1">
      <alignment horizontal="distributed"/>
    </xf>
    <xf numFmtId="178" fontId="6" fillId="0" borderId="0" xfId="0" applyNumberFormat="1" applyFont="1" applyFill="1" applyBorder="1" applyAlignment="1" applyProtection="1">
      <alignment shrinkToFit="1"/>
      <protection locked="0"/>
    </xf>
    <xf numFmtId="178" fontId="1" fillId="0" borderId="0" xfId="0" applyNumberFormat="1" applyFont="1" applyFill="1" applyBorder="1" applyAlignment="1">
      <alignment horizontal="right"/>
    </xf>
    <xf numFmtId="178" fontId="0" fillId="0" borderId="20" xfId="0" applyNumberFormat="1" applyFont="1" applyFill="1" applyBorder="1" applyAlignment="1">
      <alignment horizontal="distributed"/>
    </xf>
    <xf numFmtId="178" fontId="0" fillId="0" borderId="21" xfId="0" applyNumberFormat="1" applyFont="1" applyFill="1" applyBorder="1" applyAlignment="1">
      <alignment horizontal="distributed"/>
    </xf>
    <xf numFmtId="178" fontId="0" fillId="0" borderId="20" xfId="0" applyNumberFormat="1" applyFont="1" applyFill="1" applyBorder="1" applyAlignment="1">
      <alignment/>
    </xf>
    <xf numFmtId="178" fontId="0" fillId="0" borderId="20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22" xfId="0" applyNumberFormat="1" applyFont="1" applyFill="1" applyBorder="1" applyAlignment="1">
      <alignment horizontal="distributed"/>
    </xf>
    <xf numFmtId="178" fontId="0" fillId="0" borderId="23" xfId="0" applyNumberFormat="1" applyFont="1" applyBorder="1" applyAlignment="1" applyProtection="1">
      <alignment/>
      <protection locked="0"/>
    </xf>
    <xf numFmtId="178" fontId="0" fillId="0" borderId="23" xfId="0" applyNumberFormat="1" applyFont="1" applyFill="1" applyBorder="1" applyAlignment="1">
      <alignment/>
    </xf>
    <xf numFmtId="178" fontId="1" fillId="0" borderId="23" xfId="0" applyNumberFormat="1" applyFont="1" applyFill="1" applyBorder="1" applyAlignment="1">
      <alignment/>
    </xf>
    <xf numFmtId="178" fontId="1" fillId="0" borderId="23" xfId="0" applyNumberFormat="1" applyFont="1" applyBorder="1" applyAlignment="1">
      <alignment/>
    </xf>
    <xf numFmtId="178" fontId="0" fillId="0" borderId="10" xfId="0" applyNumberFormat="1" applyFont="1" applyBorder="1" applyAlignment="1">
      <alignment vertical="top"/>
    </xf>
    <xf numFmtId="178" fontId="0" fillId="0" borderId="14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13" xfId="0" applyNumberFormat="1" applyFont="1" applyFill="1" applyBorder="1" applyAlignment="1">
      <alignment/>
    </xf>
    <xf numFmtId="178" fontId="1" fillId="0" borderId="20" xfId="0" applyNumberFormat="1" applyFont="1" applyFill="1" applyBorder="1" applyAlignment="1">
      <alignment horizontal="distributed"/>
    </xf>
    <xf numFmtId="178" fontId="1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Border="1" applyAlignment="1">
      <alignment horizontal="distributed"/>
    </xf>
    <xf numFmtId="178" fontId="7" fillId="0" borderId="0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0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/>
    </xf>
    <xf numFmtId="178" fontId="6" fillId="0" borderId="0" xfId="0" applyNumberFormat="1" applyFont="1" applyFill="1" applyBorder="1" applyAlignment="1">
      <alignment/>
    </xf>
    <xf numFmtId="178" fontId="6" fillId="0" borderId="11" xfId="0" applyNumberFormat="1" applyFont="1" applyFill="1" applyBorder="1" applyAlignment="1" applyProtection="1">
      <alignment horizontal="distributed"/>
      <protection locked="0"/>
    </xf>
    <xf numFmtId="178" fontId="9" fillId="0" borderId="16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0" xfId="0" applyNumberFormat="1" applyFill="1" applyBorder="1" applyAlignment="1">
      <alignment horizontal="distributed"/>
    </xf>
    <xf numFmtId="178" fontId="0" fillId="0" borderId="23" xfId="0" applyNumberForma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6" sqref="K26"/>
    </sheetView>
  </sheetViews>
  <sheetFormatPr defaultColWidth="8.796875" defaultRowHeight="14.25"/>
  <cols>
    <col min="1" max="1" width="10.8984375" style="2" customWidth="1"/>
    <col min="2" max="2" width="1.59765625" style="2" customWidth="1"/>
    <col min="3" max="3" width="6.59765625" style="2" customWidth="1"/>
    <col min="4" max="5" width="7.5" style="2" customWidth="1"/>
    <col min="6" max="9" width="7.5" style="1" customWidth="1"/>
    <col min="10" max="21" width="11.19921875" style="1" customWidth="1"/>
    <col min="22" max="16384" width="9" style="1" customWidth="1"/>
  </cols>
  <sheetData>
    <row r="1" spans="1:21" s="8" customFormat="1" ht="13.5">
      <c r="A1" s="6" t="s">
        <v>10</v>
      </c>
      <c r="B1" s="7"/>
      <c r="C1" s="7"/>
      <c r="D1" s="7"/>
      <c r="E1" s="7"/>
      <c r="U1" s="4" t="s">
        <v>11</v>
      </c>
    </row>
    <row r="2" spans="1:21" s="11" customFormat="1" ht="30" customHeight="1">
      <c r="A2" s="9"/>
      <c r="B2" s="9"/>
      <c r="C2" s="9"/>
      <c r="D2" s="9"/>
      <c r="E2" s="9"/>
      <c r="F2" s="10"/>
      <c r="G2" s="101" t="s">
        <v>117</v>
      </c>
      <c r="H2" s="102"/>
      <c r="I2" s="102"/>
      <c r="J2" s="102"/>
      <c r="K2" s="102"/>
      <c r="L2" s="102"/>
      <c r="M2" s="3" t="s">
        <v>2</v>
      </c>
      <c r="N2" s="10"/>
      <c r="O2" s="10"/>
      <c r="P2" s="10"/>
      <c r="Q2" s="10"/>
      <c r="R2" s="10"/>
      <c r="S2" s="10"/>
      <c r="T2" s="10"/>
      <c r="U2" s="10"/>
    </row>
    <row r="3" spans="1:22" s="20" customFormat="1" ht="15.75" customHeight="1">
      <c r="A3" s="99" t="s">
        <v>3</v>
      </c>
      <c r="B3" s="12"/>
      <c r="C3" s="13" t="s">
        <v>12</v>
      </c>
      <c r="D3" s="14"/>
      <c r="E3" s="15"/>
      <c r="F3" s="16" t="s">
        <v>13</v>
      </c>
      <c r="G3" s="16"/>
      <c r="H3" s="17"/>
      <c r="I3" s="18"/>
      <c r="J3" s="16" t="s">
        <v>14</v>
      </c>
      <c r="K3" s="16"/>
      <c r="L3" s="80"/>
      <c r="M3" s="16" t="s">
        <v>15</v>
      </c>
      <c r="N3" s="16"/>
      <c r="O3" s="18"/>
      <c r="P3" s="16" t="s">
        <v>4</v>
      </c>
      <c r="Q3" s="16"/>
      <c r="R3" s="18"/>
      <c r="S3" s="16" t="s">
        <v>5</v>
      </c>
      <c r="T3" s="16"/>
      <c r="U3" s="16"/>
      <c r="V3" s="19"/>
    </row>
    <row r="4" spans="1:22" s="8" customFormat="1" ht="18.75" customHeight="1">
      <c r="A4" s="100"/>
      <c r="B4" s="21"/>
      <c r="C4" s="22" t="s">
        <v>16</v>
      </c>
      <c r="D4" s="23" t="s">
        <v>17</v>
      </c>
      <c r="E4" s="23" t="s">
        <v>18</v>
      </c>
      <c r="F4" s="24" t="s">
        <v>16</v>
      </c>
      <c r="G4" s="24" t="s">
        <v>19</v>
      </c>
      <c r="H4" s="24" t="s">
        <v>20</v>
      </c>
      <c r="I4" s="95" t="s">
        <v>116</v>
      </c>
      <c r="J4" s="24" t="s">
        <v>6</v>
      </c>
      <c r="K4" s="24" t="s">
        <v>7</v>
      </c>
      <c r="L4" s="24" t="s">
        <v>8</v>
      </c>
      <c r="M4" s="24" t="s">
        <v>6</v>
      </c>
      <c r="N4" s="24" t="s">
        <v>7</v>
      </c>
      <c r="O4" s="24" t="s">
        <v>8</v>
      </c>
      <c r="P4" s="24" t="s">
        <v>6</v>
      </c>
      <c r="Q4" s="24" t="s">
        <v>7</v>
      </c>
      <c r="R4" s="24" t="s">
        <v>8</v>
      </c>
      <c r="S4" s="24" t="s">
        <v>6</v>
      </c>
      <c r="T4" s="24" t="s">
        <v>7</v>
      </c>
      <c r="U4" s="25" t="s">
        <v>8</v>
      </c>
      <c r="V4" s="5"/>
    </row>
    <row r="5" spans="1:22" s="8" customFormat="1" ht="24" customHeight="1">
      <c r="A5" s="96" t="s">
        <v>119</v>
      </c>
      <c r="B5" s="26"/>
      <c r="C5" s="27">
        <v>449</v>
      </c>
      <c r="D5" s="28">
        <v>448</v>
      </c>
      <c r="E5" s="28">
        <v>1</v>
      </c>
      <c r="F5" s="29">
        <v>6007</v>
      </c>
      <c r="G5" s="30">
        <v>5587</v>
      </c>
      <c r="H5" s="28">
        <v>0</v>
      </c>
      <c r="I5" s="30">
        <v>420</v>
      </c>
      <c r="J5" s="29">
        <v>196241</v>
      </c>
      <c r="K5" s="29">
        <v>101050</v>
      </c>
      <c r="L5" s="29">
        <v>95191</v>
      </c>
      <c r="M5" s="29">
        <v>65795</v>
      </c>
      <c r="N5" s="30">
        <v>33808</v>
      </c>
      <c r="O5" s="30">
        <v>31987</v>
      </c>
      <c r="P5" s="29">
        <v>66236</v>
      </c>
      <c r="Q5" s="30">
        <v>34108</v>
      </c>
      <c r="R5" s="30">
        <v>32128</v>
      </c>
      <c r="S5" s="29">
        <v>64210</v>
      </c>
      <c r="T5" s="30">
        <v>33134</v>
      </c>
      <c r="U5" s="30">
        <v>31076</v>
      </c>
      <c r="V5" s="5"/>
    </row>
    <row r="6" spans="1:22" s="32" customFormat="1" ht="24" customHeight="1">
      <c r="A6" s="66" t="s">
        <v>120</v>
      </c>
      <c r="B6" s="94"/>
      <c r="C6" s="93">
        <f aca="true" t="shared" si="0" ref="C6:U6">SUM(C10,C21:C55,C63:C98)</f>
        <v>448</v>
      </c>
      <c r="D6" s="93">
        <f t="shared" si="0"/>
        <v>447</v>
      </c>
      <c r="E6" s="93">
        <f t="shared" si="0"/>
        <v>1</v>
      </c>
      <c r="F6" s="93">
        <f t="shared" si="0"/>
        <v>6109</v>
      </c>
      <c r="G6" s="93">
        <f t="shared" si="0"/>
        <v>5654</v>
      </c>
      <c r="H6" s="93">
        <f t="shared" si="0"/>
        <v>2</v>
      </c>
      <c r="I6" s="93">
        <f t="shared" si="0"/>
        <v>453</v>
      </c>
      <c r="J6" s="93">
        <f t="shared" si="0"/>
        <v>197970</v>
      </c>
      <c r="K6" s="93">
        <f t="shared" si="0"/>
        <v>101853</v>
      </c>
      <c r="L6" s="93">
        <f t="shared" si="0"/>
        <v>96117</v>
      </c>
      <c r="M6" s="93">
        <f t="shared" si="0"/>
        <v>65670</v>
      </c>
      <c r="N6" s="93">
        <f t="shared" si="0"/>
        <v>33831</v>
      </c>
      <c r="O6" s="93">
        <f t="shared" si="0"/>
        <v>31839</v>
      </c>
      <c r="P6" s="93">
        <f t="shared" si="0"/>
        <v>65918</v>
      </c>
      <c r="Q6" s="93">
        <f t="shared" si="0"/>
        <v>33866</v>
      </c>
      <c r="R6" s="93">
        <f t="shared" si="0"/>
        <v>32052</v>
      </c>
      <c r="S6" s="93">
        <f t="shared" si="0"/>
        <v>66382</v>
      </c>
      <c r="T6" s="93">
        <f t="shared" si="0"/>
        <v>34156</v>
      </c>
      <c r="U6" s="93">
        <f t="shared" si="0"/>
        <v>32226</v>
      </c>
      <c r="V6" s="31"/>
    </row>
    <row r="7" spans="1:22" s="37" customFormat="1" ht="15" customHeight="1">
      <c r="A7" s="67" t="s">
        <v>9</v>
      </c>
      <c r="B7" s="33"/>
      <c r="C7" s="34">
        <f>SUM(D7,E7)</f>
        <v>1</v>
      </c>
      <c r="D7" s="34">
        <v>1</v>
      </c>
      <c r="E7" s="34">
        <v>0</v>
      </c>
      <c r="F7" s="35">
        <f>SUM(G7:I7)</f>
        <v>12</v>
      </c>
      <c r="G7" s="34">
        <v>12</v>
      </c>
      <c r="H7" s="34">
        <v>0</v>
      </c>
      <c r="I7" s="34">
        <v>0</v>
      </c>
      <c r="J7" s="35">
        <f>K7+L7</f>
        <v>512</v>
      </c>
      <c r="K7" s="35">
        <f>SUM(N7,Q7,T7)</f>
        <v>261</v>
      </c>
      <c r="L7" s="35">
        <f>SUM(O7,R7,U7)</f>
        <v>251</v>
      </c>
      <c r="M7" s="35">
        <f>N7+O7</f>
        <v>165</v>
      </c>
      <c r="N7" s="35">
        <v>82</v>
      </c>
      <c r="O7" s="35">
        <v>83</v>
      </c>
      <c r="P7" s="35">
        <f>Q7+R7</f>
        <v>173</v>
      </c>
      <c r="Q7" s="35">
        <v>89</v>
      </c>
      <c r="R7" s="35">
        <v>84</v>
      </c>
      <c r="S7" s="35">
        <f>T7+U7</f>
        <v>174</v>
      </c>
      <c r="T7" s="35">
        <v>90</v>
      </c>
      <c r="U7" s="35">
        <v>84</v>
      </c>
      <c r="V7" s="36"/>
    </row>
    <row r="8" spans="1:22" s="37" customFormat="1" ht="15" customHeight="1">
      <c r="A8" s="67" t="s">
        <v>27</v>
      </c>
      <c r="B8" s="33"/>
      <c r="C8" s="34">
        <f>C6-C7-C9</f>
        <v>423</v>
      </c>
      <c r="D8" s="34">
        <f aca="true" t="shared" si="1" ref="D8:U8">D6-D7-D9</f>
        <v>422</v>
      </c>
      <c r="E8" s="34">
        <f t="shared" si="1"/>
        <v>1</v>
      </c>
      <c r="F8" s="34">
        <f t="shared" si="1"/>
        <v>5824</v>
      </c>
      <c r="G8" s="34">
        <f t="shared" si="1"/>
        <v>5369</v>
      </c>
      <c r="H8" s="34">
        <f t="shared" si="1"/>
        <v>2</v>
      </c>
      <c r="I8" s="34">
        <f t="shared" si="1"/>
        <v>453</v>
      </c>
      <c r="J8" s="34">
        <f t="shared" si="1"/>
        <v>188391</v>
      </c>
      <c r="K8" s="34">
        <f t="shared" si="1"/>
        <v>96677</v>
      </c>
      <c r="L8" s="34">
        <f t="shared" si="1"/>
        <v>91714</v>
      </c>
      <c r="M8" s="34">
        <f t="shared" si="1"/>
        <v>62403</v>
      </c>
      <c r="N8" s="34">
        <f t="shared" si="1"/>
        <v>32102</v>
      </c>
      <c r="O8" s="34">
        <f t="shared" si="1"/>
        <v>30301</v>
      </c>
      <c r="P8" s="34">
        <f t="shared" si="1"/>
        <v>62794</v>
      </c>
      <c r="Q8" s="34">
        <f t="shared" si="1"/>
        <v>32171</v>
      </c>
      <c r="R8" s="34">
        <f t="shared" si="1"/>
        <v>30623</v>
      </c>
      <c r="S8" s="34">
        <f t="shared" si="1"/>
        <v>63194</v>
      </c>
      <c r="T8" s="34">
        <f t="shared" si="1"/>
        <v>32404</v>
      </c>
      <c r="U8" s="34">
        <f t="shared" si="1"/>
        <v>30790</v>
      </c>
      <c r="V8" s="36"/>
    </row>
    <row r="9" spans="1:22" s="37" customFormat="1" ht="15" customHeight="1">
      <c r="A9" s="67" t="s">
        <v>28</v>
      </c>
      <c r="B9" s="33"/>
      <c r="C9" s="34">
        <f>SUM(C104:C116)</f>
        <v>24</v>
      </c>
      <c r="D9" s="34">
        <f>SUM(D104:D116)</f>
        <v>24</v>
      </c>
      <c r="E9" s="34">
        <f>SUM(E104:E116)</f>
        <v>0</v>
      </c>
      <c r="F9" s="34">
        <f>SUM(F104:F116)</f>
        <v>273</v>
      </c>
      <c r="G9" s="34">
        <f>SUM(G104:G116)</f>
        <v>273</v>
      </c>
      <c r="H9" s="34">
        <f aca="true" t="shared" si="2" ref="H9:U9">SUM(H104:H116)</f>
        <v>0</v>
      </c>
      <c r="I9" s="34">
        <f t="shared" si="2"/>
        <v>0</v>
      </c>
      <c r="J9" s="34">
        <f t="shared" si="2"/>
        <v>9067</v>
      </c>
      <c r="K9" s="34">
        <f t="shared" si="2"/>
        <v>4915</v>
      </c>
      <c r="L9" s="34">
        <f t="shared" si="2"/>
        <v>4152</v>
      </c>
      <c r="M9" s="34">
        <f t="shared" si="2"/>
        <v>3102</v>
      </c>
      <c r="N9" s="34">
        <f t="shared" si="2"/>
        <v>1647</v>
      </c>
      <c r="O9" s="34">
        <f t="shared" si="2"/>
        <v>1455</v>
      </c>
      <c r="P9" s="34">
        <f t="shared" si="2"/>
        <v>2951</v>
      </c>
      <c r="Q9" s="34">
        <f t="shared" si="2"/>
        <v>1606</v>
      </c>
      <c r="R9" s="34">
        <f t="shared" si="2"/>
        <v>1345</v>
      </c>
      <c r="S9" s="34">
        <f t="shared" si="2"/>
        <v>3014</v>
      </c>
      <c r="T9" s="34">
        <f t="shared" si="2"/>
        <v>1662</v>
      </c>
      <c r="U9" s="34">
        <f t="shared" si="2"/>
        <v>1352</v>
      </c>
      <c r="V9" s="36"/>
    </row>
    <row r="10" spans="1:22" ht="24" customHeight="1">
      <c r="A10" s="87" t="s">
        <v>43</v>
      </c>
      <c r="B10" s="39"/>
      <c r="C10" s="40">
        <f>SUM(D10,E10)</f>
        <v>66</v>
      </c>
      <c r="D10" s="40">
        <f>SUM(D11:D20)</f>
        <v>66</v>
      </c>
      <c r="E10" s="40">
        <v>0</v>
      </c>
      <c r="F10" s="41">
        <f>SUM(G10:I10)</f>
        <v>1034</v>
      </c>
      <c r="G10" s="40">
        <f>SUM(G11:G20)</f>
        <v>985</v>
      </c>
      <c r="H10" s="40">
        <f>SUM(H11:H20)</f>
        <v>1</v>
      </c>
      <c r="I10" s="40">
        <f>SUM(I11:I20)</f>
        <v>48</v>
      </c>
      <c r="J10" s="41">
        <f>K10+L10</f>
        <v>35651</v>
      </c>
      <c r="K10" s="40">
        <f>SUM(K11:K20)</f>
        <v>18108</v>
      </c>
      <c r="L10" s="40">
        <f>SUM(L11:L20)</f>
        <v>17543</v>
      </c>
      <c r="M10" s="41">
        <f>N10+O10</f>
        <v>12042</v>
      </c>
      <c r="N10" s="40">
        <f>SUM(N11:N20)</f>
        <v>6094</v>
      </c>
      <c r="O10" s="40">
        <f>SUM(O11:O20)</f>
        <v>5948</v>
      </c>
      <c r="P10" s="41">
        <f>Q10+R10</f>
        <v>11839</v>
      </c>
      <c r="Q10" s="40">
        <f>SUM(Q11:Q20)</f>
        <v>6079</v>
      </c>
      <c r="R10" s="40">
        <f>SUM(R11:R20)</f>
        <v>5760</v>
      </c>
      <c r="S10" s="41">
        <f>T10+U10</f>
        <v>11770</v>
      </c>
      <c r="T10" s="40">
        <f>SUM(T11:T20)</f>
        <v>5935</v>
      </c>
      <c r="U10" s="40">
        <f>SUM(U11:U20)</f>
        <v>5835</v>
      </c>
      <c r="V10" s="42"/>
    </row>
    <row r="11" spans="1:22" ht="24" customHeight="1">
      <c r="A11" s="88" t="s">
        <v>44</v>
      </c>
      <c r="B11" s="39"/>
      <c r="C11" s="40">
        <f aca="true" t="shared" si="3" ref="C11:C49">SUM(D11,E11)</f>
        <v>7</v>
      </c>
      <c r="D11" s="40">
        <v>7</v>
      </c>
      <c r="E11" s="40">
        <v>0</v>
      </c>
      <c r="F11" s="41">
        <f>SUM(G11:I11)</f>
        <v>85</v>
      </c>
      <c r="G11" s="40">
        <v>83</v>
      </c>
      <c r="H11" s="40">
        <v>0</v>
      </c>
      <c r="I11" s="40">
        <v>2</v>
      </c>
      <c r="J11" s="41">
        <f>K11+L11</f>
        <v>2849</v>
      </c>
      <c r="K11" s="41">
        <f aca="true" t="shared" si="4" ref="K11:K49">SUM(N11,Q11,T11)</f>
        <v>1469</v>
      </c>
      <c r="L11" s="41">
        <f aca="true" t="shared" si="5" ref="L11:L49">SUM(O11,R11,U11)</f>
        <v>1380</v>
      </c>
      <c r="M11" s="41">
        <f>N11+O11</f>
        <v>915</v>
      </c>
      <c r="N11" s="41">
        <v>473</v>
      </c>
      <c r="O11" s="41">
        <v>442</v>
      </c>
      <c r="P11" s="41">
        <f>Q11+R11</f>
        <v>965</v>
      </c>
      <c r="Q11" s="41">
        <v>498</v>
      </c>
      <c r="R11" s="41">
        <v>467</v>
      </c>
      <c r="S11" s="41">
        <f>T11+U11</f>
        <v>969</v>
      </c>
      <c r="T11" s="41">
        <v>498</v>
      </c>
      <c r="U11" s="41">
        <v>471</v>
      </c>
      <c r="V11" s="42"/>
    </row>
    <row r="12" spans="1:22" ht="13.5" customHeight="1">
      <c r="A12" s="88" t="s">
        <v>45</v>
      </c>
      <c r="B12" s="39"/>
      <c r="C12" s="40">
        <f t="shared" si="3"/>
        <v>5</v>
      </c>
      <c r="D12" s="40">
        <v>5</v>
      </c>
      <c r="E12" s="40">
        <v>0</v>
      </c>
      <c r="F12" s="41">
        <f>SUM(G12:I12)</f>
        <v>108</v>
      </c>
      <c r="G12" s="40">
        <v>104</v>
      </c>
      <c r="H12" s="40">
        <v>0</v>
      </c>
      <c r="I12" s="40">
        <v>4</v>
      </c>
      <c r="J12" s="41">
        <f>K12+L12</f>
        <v>3798</v>
      </c>
      <c r="K12" s="41">
        <f t="shared" si="4"/>
        <v>1933</v>
      </c>
      <c r="L12" s="41">
        <f t="shared" si="5"/>
        <v>1865</v>
      </c>
      <c r="M12" s="41">
        <f>N12+O12</f>
        <v>1304</v>
      </c>
      <c r="N12" s="41">
        <v>669</v>
      </c>
      <c r="O12" s="41">
        <v>635</v>
      </c>
      <c r="P12" s="41">
        <f>Q12+R12</f>
        <v>1267</v>
      </c>
      <c r="Q12" s="41">
        <v>651</v>
      </c>
      <c r="R12" s="41">
        <v>616</v>
      </c>
      <c r="S12" s="41">
        <f>T12+U12</f>
        <v>1227</v>
      </c>
      <c r="T12" s="41">
        <v>613</v>
      </c>
      <c r="U12" s="41">
        <v>614</v>
      </c>
      <c r="V12" s="42"/>
    </row>
    <row r="13" spans="1:21" ht="13.5" customHeight="1">
      <c r="A13" s="88" t="s">
        <v>46</v>
      </c>
      <c r="B13" s="39"/>
      <c r="C13" s="40">
        <f t="shared" si="3"/>
        <v>8</v>
      </c>
      <c r="D13" s="40">
        <v>8</v>
      </c>
      <c r="E13" s="40">
        <v>0</v>
      </c>
      <c r="F13" s="41">
        <f>SUM(G13:I13)</f>
        <v>100</v>
      </c>
      <c r="G13" s="40">
        <v>93</v>
      </c>
      <c r="H13" s="40">
        <v>0</v>
      </c>
      <c r="I13" s="40">
        <v>7</v>
      </c>
      <c r="J13" s="41">
        <f>K13+L13</f>
        <v>3187</v>
      </c>
      <c r="K13" s="41">
        <f t="shared" si="4"/>
        <v>1646</v>
      </c>
      <c r="L13" s="41">
        <f t="shared" si="5"/>
        <v>1541</v>
      </c>
      <c r="M13" s="41">
        <f>N13+O13</f>
        <v>1118</v>
      </c>
      <c r="N13" s="41">
        <v>587</v>
      </c>
      <c r="O13" s="41">
        <v>531</v>
      </c>
      <c r="P13" s="41">
        <f>Q13+R13</f>
        <v>1075</v>
      </c>
      <c r="Q13" s="41">
        <v>557</v>
      </c>
      <c r="R13" s="41">
        <v>518</v>
      </c>
      <c r="S13" s="41">
        <f>T13+U13</f>
        <v>994</v>
      </c>
      <c r="T13" s="41">
        <v>502</v>
      </c>
      <c r="U13" s="41">
        <v>492</v>
      </c>
    </row>
    <row r="14" spans="1:22" ht="13.5" customHeight="1">
      <c r="A14" s="88" t="s">
        <v>47</v>
      </c>
      <c r="B14" s="39"/>
      <c r="C14" s="40">
        <f t="shared" si="3"/>
        <v>8</v>
      </c>
      <c r="D14" s="40">
        <v>8</v>
      </c>
      <c r="E14" s="40">
        <v>0</v>
      </c>
      <c r="F14" s="41">
        <f aca="true" t="shared" si="6" ref="F14:F22">SUM(G14:I14)</f>
        <v>108</v>
      </c>
      <c r="G14" s="40">
        <v>106</v>
      </c>
      <c r="H14" s="40">
        <v>0</v>
      </c>
      <c r="I14" s="40">
        <v>2</v>
      </c>
      <c r="J14" s="41">
        <f aca="true" t="shared" si="7" ref="J14:J22">K14+L14</f>
        <v>3845</v>
      </c>
      <c r="K14" s="41">
        <f t="shared" si="4"/>
        <v>1983</v>
      </c>
      <c r="L14" s="41">
        <f t="shared" si="5"/>
        <v>1862</v>
      </c>
      <c r="M14" s="41">
        <f aca="true" t="shared" si="8" ref="M14:M49">N14+O14</f>
        <v>1335</v>
      </c>
      <c r="N14" s="41">
        <v>710</v>
      </c>
      <c r="O14" s="41">
        <v>625</v>
      </c>
      <c r="P14" s="41">
        <f aca="true" t="shared" si="9" ref="P14:P49">Q14+R14</f>
        <v>1219</v>
      </c>
      <c r="Q14" s="41">
        <v>633</v>
      </c>
      <c r="R14" s="41">
        <v>586</v>
      </c>
      <c r="S14" s="41">
        <f aca="true" t="shared" si="10" ref="S14:S49">T14+U14</f>
        <v>1291</v>
      </c>
      <c r="T14" s="41">
        <v>640</v>
      </c>
      <c r="U14" s="41">
        <v>651</v>
      </c>
      <c r="V14" s="42"/>
    </row>
    <row r="15" spans="1:22" ht="13.5" customHeight="1">
      <c r="A15" s="88" t="s">
        <v>48</v>
      </c>
      <c r="B15" s="39"/>
      <c r="C15" s="40">
        <f t="shared" si="3"/>
        <v>5</v>
      </c>
      <c r="D15" s="40">
        <v>5</v>
      </c>
      <c r="E15" s="40">
        <v>0</v>
      </c>
      <c r="F15" s="41">
        <f t="shared" si="6"/>
        <v>72</v>
      </c>
      <c r="G15" s="40">
        <v>67</v>
      </c>
      <c r="H15" s="40">
        <v>0</v>
      </c>
      <c r="I15" s="40">
        <v>5</v>
      </c>
      <c r="J15" s="41">
        <f t="shared" si="7"/>
        <v>2500</v>
      </c>
      <c r="K15" s="41">
        <f t="shared" si="4"/>
        <v>1153</v>
      </c>
      <c r="L15" s="41">
        <f t="shared" si="5"/>
        <v>1347</v>
      </c>
      <c r="M15" s="41">
        <f t="shared" si="8"/>
        <v>861</v>
      </c>
      <c r="N15" s="41">
        <v>374</v>
      </c>
      <c r="O15" s="41">
        <v>487</v>
      </c>
      <c r="P15" s="41">
        <f t="shared" si="9"/>
        <v>849</v>
      </c>
      <c r="Q15" s="41">
        <v>411</v>
      </c>
      <c r="R15" s="41">
        <v>438</v>
      </c>
      <c r="S15" s="41">
        <f t="shared" si="10"/>
        <v>790</v>
      </c>
      <c r="T15" s="41">
        <v>368</v>
      </c>
      <c r="U15" s="41">
        <v>422</v>
      </c>
      <c r="V15" s="42"/>
    </row>
    <row r="16" spans="1:22" ht="24" customHeight="1">
      <c r="A16" s="88" t="s">
        <v>49</v>
      </c>
      <c r="B16" s="39"/>
      <c r="C16" s="40">
        <f t="shared" si="3"/>
        <v>4</v>
      </c>
      <c r="D16" s="40">
        <v>4</v>
      </c>
      <c r="E16" s="40">
        <v>0</v>
      </c>
      <c r="F16" s="41">
        <f t="shared" si="6"/>
        <v>76</v>
      </c>
      <c r="G16" s="40">
        <v>74</v>
      </c>
      <c r="H16" s="40">
        <v>0</v>
      </c>
      <c r="I16" s="40">
        <v>2</v>
      </c>
      <c r="J16" s="41">
        <f t="shared" si="7"/>
        <v>2690</v>
      </c>
      <c r="K16" s="41">
        <f t="shared" si="4"/>
        <v>1371</v>
      </c>
      <c r="L16" s="41">
        <f t="shared" si="5"/>
        <v>1319</v>
      </c>
      <c r="M16" s="41">
        <f t="shared" si="8"/>
        <v>908</v>
      </c>
      <c r="N16" s="41">
        <v>452</v>
      </c>
      <c r="O16" s="41">
        <v>456</v>
      </c>
      <c r="P16" s="41">
        <f t="shared" si="9"/>
        <v>933</v>
      </c>
      <c r="Q16" s="41">
        <v>494</v>
      </c>
      <c r="R16" s="41">
        <v>439</v>
      </c>
      <c r="S16" s="41">
        <f t="shared" si="10"/>
        <v>849</v>
      </c>
      <c r="T16" s="41">
        <v>425</v>
      </c>
      <c r="U16" s="41">
        <v>424</v>
      </c>
      <c r="V16" s="42"/>
    </row>
    <row r="17" spans="1:22" ht="13.5" customHeight="1">
      <c r="A17" s="88" t="s">
        <v>50</v>
      </c>
      <c r="B17" s="39"/>
      <c r="C17" s="40">
        <f t="shared" si="3"/>
        <v>6</v>
      </c>
      <c r="D17" s="40">
        <v>6</v>
      </c>
      <c r="E17" s="40">
        <v>0</v>
      </c>
      <c r="F17" s="41">
        <f t="shared" si="6"/>
        <v>102</v>
      </c>
      <c r="G17" s="40">
        <v>98</v>
      </c>
      <c r="H17" s="40">
        <v>0</v>
      </c>
      <c r="I17" s="40">
        <v>4</v>
      </c>
      <c r="J17" s="41">
        <f t="shared" si="7"/>
        <v>3710</v>
      </c>
      <c r="K17" s="41">
        <f t="shared" si="4"/>
        <v>1914</v>
      </c>
      <c r="L17" s="41">
        <f t="shared" si="5"/>
        <v>1796</v>
      </c>
      <c r="M17" s="41">
        <f t="shared" si="8"/>
        <v>1222</v>
      </c>
      <c r="N17" s="41">
        <v>648</v>
      </c>
      <c r="O17" s="41">
        <v>574</v>
      </c>
      <c r="P17" s="41">
        <f t="shared" si="9"/>
        <v>1252</v>
      </c>
      <c r="Q17" s="41">
        <v>639</v>
      </c>
      <c r="R17" s="41">
        <v>613</v>
      </c>
      <c r="S17" s="41">
        <f t="shared" si="10"/>
        <v>1236</v>
      </c>
      <c r="T17" s="41">
        <v>627</v>
      </c>
      <c r="U17" s="41">
        <v>609</v>
      </c>
      <c r="V17" s="42"/>
    </row>
    <row r="18" spans="1:22" ht="13.5" customHeight="1">
      <c r="A18" s="88" t="s">
        <v>51</v>
      </c>
      <c r="B18" s="39"/>
      <c r="C18" s="40">
        <f t="shared" si="3"/>
        <v>8</v>
      </c>
      <c r="D18" s="40">
        <v>8</v>
      </c>
      <c r="E18" s="40">
        <v>0</v>
      </c>
      <c r="F18" s="41">
        <f t="shared" si="6"/>
        <v>151</v>
      </c>
      <c r="G18" s="40">
        <v>144</v>
      </c>
      <c r="H18" s="40">
        <v>0</v>
      </c>
      <c r="I18" s="40">
        <v>7</v>
      </c>
      <c r="J18" s="41">
        <f t="shared" si="7"/>
        <v>5371</v>
      </c>
      <c r="K18" s="41">
        <f t="shared" si="4"/>
        <v>2818</v>
      </c>
      <c r="L18" s="41">
        <f t="shared" si="5"/>
        <v>2553</v>
      </c>
      <c r="M18" s="41">
        <f t="shared" si="8"/>
        <v>1838</v>
      </c>
      <c r="N18" s="41">
        <v>946</v>
      </c>
      <c r="O18" s="41">
        <v>892</v>
      </c>
      <c r="P18" s="41">
        <f t="shared" si="9"/>
        <v>1710</v>
      </c>
      <c r="Q18" s="41">
        <v>903</v>
      </c>
      <c r="R18" s="41">
        <v>807</v>
      </c>
      <c r="S18" s="41">
        <f t="shared" si="10"/>
        <v>1823</v>
      </c>
      <c r="T18" s="41">
        <v>969</v>
      </c>
      <c r="U18" s="41">
        <v>854</v>
      </c>
      <c r="V18" s="42"/>
    </row>
    <row r="19" spans="1:22" ht="13.5" customHeight="1">
      <c r="A19" s="88" t="s">
        <v>52</v>
      </c>
      <c r="B19" s="39"/>
      <c r="C19" s="40">
        <f t="shared" si="3"/>
        <v>6</v>
      </c>
      <c r="D19" s="40">
        <v>6</v>
      </c>
      <c r="E19" s="40">
        <v>0</v>
      </c>
      <c r="F19" s="41">
        <f t="shared" si="6"/>
        <v>110</v>
      </c>
      <c r="G19" s="40">
        <v>102</v>
      </c>
      <c r="H19" s="40">
        <v>1</v>
      </c>
      <c r="I19" s="40">
        <v>7</v>
      </c>
      <c r="J19" s="41">
        <f t="shared" si="7"/>
        <v>3821</v>
      </c>
      <c r="K19" s="41">
        <f t="shared" si="4"/>
        <v>1717</v>
      </c>
      <c r="L19" s="41">
        <f t="shared" si="5"/>
        <v>2104</v>
      </c>
      <c r="M19" s="41">
        <f t="shared" si="8"/>
        <v>1242</v>
      </c>
      <c r="N19" s="41">
        <v>539</v>
      </c>
      <c r="O19" s="41">
        <v>703</v>
      </c>
      <c r="P19" s="41">
        <f t="shared" si="9"/>
        <v>1282</v>
      </c>
      <c r="Q19" s="41">
        <v>593</v>
      </c>
      <c r="R19" s="41">
        <v>689</v>
      </c>
      <c r="S19" s="41">
        <f t="shared" si="10"/>
        <v>1297</v>
      </c>
      <c r="T19" s="41">
        <v>585</v>
      </c>
      <c r="U19" s="41">
        <v>712</v>
      </c>
      <c r="V19" s="42"/>
    </row>
    <row r="20" spans="1:22" ht="13.5" customHeight="1">
      <c r="A20" s="88" t="s">
        <v>53</v>
      </c>
      <c r="B20" s="39"/>
      <c r="C20" s="40">
        <f t="shared" si="3"/>
        <v>9</v>
      </c>
      <c r="D20" s="40">
        <v>9</v>
      </c>
      <c r="E20" s="40">
        <v>0</v>
      </c>
      <c r="F20" s="41">
        <f t="shared" si="6"/>
        <v>122</v>
      </c>
      <c r="G20" s="40">
        <v>114</v>
      </c>
      <c r="H20" s="40">
        <v>0</v>
      </c>
      <c r="I20" s="40">
        <v>8</v>
      </c>
      <c r="J20" s="41">
        <f t="shared" si="7"/>
        <v>3880</v>
      </c>
      <c r="K20" s="41">
        <f t="shared" si="4"/>
        <v>2104</v>
      </c>
      <c r="L20" s="41">
        <f t="shared" si="5"/>
        <v>1776</v>
      </c>
      <c r="M20" s="41">
        <f t="shared" si="8"/>
        <v>1299</v>
      </c>
      <c r="N20" s="41">
        <v>696</v>
      </c>
      <c r="O20" s="41">
        <v>603</v>
      </c>
      <c r="P20" s="41">
        <f t="shared" si="9"/>
        <v>1287</v>
      </c>
      <c r="Q20" s="41">
        <v>700</v>
      </c>
      <c r="R20" s="41">
        <v>587</v>
      </c>
      <c r="S20" s="41">
        <f t="shared" si="10"/>
        <v>1294</v>
      </c>
      <c r="T20" s="41">
        <v>708</v>
      </c>
      <c r="U20" s="41">
        <v>586</v>
      </c>
      <c r="V20" s="42"/>
    </row>
    <row r="21" spans="1:22" ht="24" customHeight="1">
      <c r="A21" s="87" t="s">
        <v>32</v>
      </c>
      <c r="B21" s="39"/>
      <c r="C21" s="40">
        <f t="shared" si="3"/>
        <v>26</v>
      </c>
      <c r="D21" s="40">
        <v>26</v>
      </c>
      <c r="E21" s="40">
        <v>0</v>
      </c>
      <c r="F21" s="41">
        <f t="shared" si="6"/>
        <v>330</v>
      </c>
      <c r="G21" s="40">
        <v>312</v>
      </c>
      <c r="H21" s="40">
        <v>0</v>
      </c>
      <c r="I21" s="40">
        <v>18</v>
      </c>
      <c r="J21" s="41">
        <f t="shared" si="7"/>
        <v>10468</v>
      </c>
      <c r="K21" s="41">
        <f t="shared" si="4"/>
        <v>5791</v>
      </c>
      <c r="L21" s="41">
        <f t="shared" si="5"/>
        <v>4677</v>
      </c>
      <c r="M21" s="41">
        <f t="shared" si="8"/>
        <v>3367</v>
      </c>
      <c r="N21" s="41">
        <v>1903</v>
      </c>
      <c r="O21" s="41">
        <v>1464</v>
      </c>
      <c r="P21" s="41">
        <f t="shared" si="9"/>
        <v>3507</v>
      </c>
      <c r="Q21" s="41">
        <v>1885</v>
      </c>
      <c r="R21" s="41">
        <v>1622</v>
      </c>
      <c r="S21" s="41">
        <f t="shared" si="10"/>
        <v>3594</v>
      </c>
      <c r="T21" s="41">
        <v>2003</v>
      </c>
      <c r="U21" s="41">
        <v>1591</v>
      </c>
      <c r="V21" s="42"/>
    </row>
    <row r="22" spans="1:22" ht="13.5" customHeight="1">
      <c r="A22" s="87" t="s">
        <v>54</v>
      </c>
      <c r="B22" s="39"/>
      <c r="C22" s="40">
        <f t="shared" si="3"/>
        <v>17</v>
      </c>
      <c r="D22" s="40">
        <v>17</v>
      </c>
      <c r="E22" s="40">
        <v>0</v>
      </c>
      <c r="F22" s="41">
        <f t="shared" si="6"/>
        <v>184</v>
      </c>
      <c r="G22" s="40">
        <v>160</v>
      </c>
      <c r="H22" s="40">
        <v>0</v>
      </c>
      <c r="I22" s="40">
        <v>24</v>
      </c>
      <c r="J22" s="41">
        <f t="shared" si="7"/>
        <v>5470</v>
      </c>
      <c r="K22" s="41">
        <f t="shared" si="4"/>
        <v>2874</v>
      </c>
      <c r="L22" s="41">
        <f t="shared" si="5"/>
        <v>2596</v>
      </c>
      <c r="M22" s="41">
        <f t="shared" si="8"/>
        <v>1740</v>
      </c>
      <c r="N22" s="41">
        <v>891</v>
      </c>
      <c r="O22" s="41">
        <v>849</v>
      </c>
      <c r="P22" s="41">
        <f t="shared" si="9"/>
        <v>1839</v>
      </c>
      <c r="Q22" s="41">
        <v>961</v>
      </c>
      <c r="R22" s="41">
        <v>878</v>
      </c>
      <c r="S22" s="41">
        <f t="shared" si="10"/>
        <v>1891</v>
      </c>
      <c r="T22" s="41">
        <v>1022</v>
      </c>
      <c r="U22" s="41">
        <v>869</v>
      </c>
      <c r="V22" s="42"/>
    </row>
    <row r="23" spans="1:22" ht="13.5" customHeight="1">
      <c r="A23" s="87" t="s">
        <v>55</v>
      </c>
      <c r="B23" s="39"/>
      <c r="C23" s="40">
        <f t="shared" si="3"/>
        <v>24</v>
      </c>
      <c r="D23" s="40">
        <v>24</v>
      </c>
      <c r="E23" s="40">
        <v>0</v>
      </c>
      <c r="F23" s="41">
        <f aca="true" t="shared" si="11" ref="F23:F33">SUM(G23:I23)</f>
        <v>367</v>
      </c>
      <c r="G23" s="40">
        <v>344</v>
      </c>
      <c r="H23" s="40">
        <v>0</v>
      </c>
      <c r="I23" s="40">
        <v>23</v>
      </c>
      <c r="J23" s="41">
        <f aca="true" t="shared" si="12" ref="J23:J33">K23+L23</f>
        <v>12313</v>
      </c>
      <c r="K23" s="41">
        <f t="shared" si="4"/>
        <v>6229</v>
      </c>
      <c r="L23" s="41">
        <f t="shared" si="5"/>
        <v>6084</v>
      </c>
      <c r="M23" s="41">
        <f t="shared" si="8"/>
        <v>4085</v>
      </c>
      <c r="N23" s="41">
        <v>2113</v>
      </c>
      <c r="O23" s="41">
        <v>1972</v>
      </c>
      <c r="P23" s="41">
        <f t="shared" si="9"/>
        <v>4155</v>
      </c>
      <c r="Q23" s="41">
        <v>2089</v>
      </c>
      <c r="R23" s="41">
        <v>2066</v>
      </c>
      <c r="S23" s="41">
        <f t="shared" si="10"/>
        <v>4073</v>
      </c>
      <c r="T23" s="41">
        <v>2027</v>
      </c>
      <c r="U23" s="41">
        <v>2046</v>
      </c>
      <c r="V23" s="42"/>
    </row>
    <row r="24" spans="1:22" ht="13.5" customHeight="1">
      <c r="A24" s="87" t="s">
        <v>56</v>
      </c>
      <c r="B24" s="39"/>
      <c r="C24" s="40">
        <f t="shared" si="3"/>
        <v>8</v>
      </c>
      <c r="D24" s="40">
        <v>8</v>
      </c>
      <c r="E24" s="40">
        <v>0</v>
      </c>
      <c r="F24" s="41">
        <f t="shared" si="11"/>
        <v>90</v>
      </c>
      <c r="G24" s="40">
        <v>84</v>
      </c>
      <c r="H24" s="40">
        <v>0</v>
      </c>
      <c r="I24" s="40">
        <v>6</v>
      </c>
      <c r="J24" s="41">
        <f t="shared" si="12"/>
        <v>2342</v>
      </c>
      <c r="K24" s="41">
        <f t="shared" si="4"/>
        <v>1198</v>
      </c>
      <c r="L24" s="41">
        <f t="shared" si="5"/>
        <v>1144</v>
      </c>
      <c r="M24" s="41">
        <f t="shared" si="8"/>
        <v>750</v>
      </c>
      <c r="N24" s="41">
        <v>390</v>
      </c>
      <c r="O24" s="41">
        <v>360</v>
      </c>
      <c r="P24" s="41">
        <f t="shared" si="9"/>
        <v>786</v>
      </c>
      <c r="Q24" s="41">
        <v>404</v>
      </c>
      <c r="R24" s="41">
        <v>382</v>
      </c>
      <c r="S24" s="41">
        <f t="shared" si="10"/>
        <v>806</v>
      </c>
      <c r="T24" s="41">
        <v>404</v>
      </c>
      <c r="U24" s="41">
        <v>402</v>
      </c>
      <c r="V24" s="42"/>
    </row>
    <row r="25" spans="1:22" ht="13.5" customHeight="1">
      <c r="A25" s="87" t="s">
        <v>57</v>
      </c>
      <c r="B25" s="39"/>
      <c r="C25" s="40">
        <f t="shared" si="3"/>
        <v>9</v>
      </c>
      <c r="D25" s="40">
        <v>9</v>
      </c>
      <c r="E25" s="40">
        <v>0</v>
      </c>
      <c r="F25" s="41">
        <f t="shared" si="11"/>
        <v>73</v>
      </c>
      <c r="G25" s="40">
        <v>66</v>
      </c>
      <c r="H25" s="40">
        <v>0</v>
      </c>
      <c r="I25" s="40">
        <v>7</v>
      </c>
      <c r="J25" s="41">
        <f t="shared" si="12"/>
        <v>2004</v>
      </c>
      <c r="K25" s="41">
        <f t="shared" si="4"/>
        <v>1011</v>
      </c>
      <c r="L25" s="41">
        <f t="shared" si="5"/>
        <v>993</v>
      </c>
      <c r="M25" s="41">
        <f t="shared" si="8"/>
        <v>643</v>
      </c>
      <c r="N25" s="41">
        <v>316</v>
      </c>
      <c r="O25" s="41">
        <v>327</v>
      </c>
      <c r="P25" s="41">
        <f t="shared" si="9"/>
        <v>647</v>
      </c>
      <c r="Q25" s="41">
        <v>321</v>
      </c>
      <c r="R25" s="41">
        <v>326</v>
      </c>
      <c r="S25" s="41">
        <f t="shared" si="10"/>
        <v>714</v>
      </c>
      <c r="T25" s="41">
        <v>374</v>
      </c>
      <c r="U25" s="41">
        <v>340</v>
      </c>
      <c r="V25" s="42"/>
    </row>
    <row r="26" spans="1:22" ht="24" customHeight="1">
      <c r="A26" s="87" t="s">
        <v>58</v>
      </c>
      <c r="B26" s="39"/>
      <c r="C26" s="40">
        <f t="shared" si="3"/>
        <v>15</v>
      </c>
      <c r="D26" s="40">
        <v>15</v>
      </c>
      <c r="E26" s="40">
        <v>0</v>
      </c>
      <c r="F26" s="41">
        <f t="shared" si="11"/>
        <v>238</v>
      </c>
      <c r="G26" s="40">
        <v>222</v>
      </c>
      <c r="H26" s="40">
        <v>0</v>
      </c>
      <c r="I26" s="40">
        <v>16</v>
      </c>
      <c r="J26" s="41">
        <f t="shared" si="12"/>
        <v>8117</v>
      </c>
      <c r="K26" s="41">
        <f t="shared" si="4"/>
        <v>4205</v>
      </c>
      <c r="L26" s="41">
        <f t="shared" si="5"/>
        <v>3912</v>
      </c>
      <c r="M26" s="41">
        <f t="shared" si="8"/>
        <v>2736</v>
      </c>
      <c r="N26" s="41">
        <v>1431</v>
      </c>
      <c r="O26" s="41">
        <v>1305</v>
      </c>
      <c r="P26" s="41">
        <f t="shared" si="9"/>
        <v>2689</v>
      </c>
      <c r="Q26" s="41">
        <v>1404</v>
      </c>
      <c r="R26" s="41">
        <v>1285</v>
      </c>
      <c r="S26" s="41">
        <f t="shared" si="10"/>
        <v>2692</v>
      </c>
      <c r="T26" s="41">
        <v>1370</v>
      </c>
      <c r="U26" s="41">
        <v>1322</v>
      </c>
      <c r="V26" s="42"/>
    </row>
    <row r="27" spans="1:22" ht="13.5" customHeight="1">
      <c r="A27" s="87" t="s">
        <v>33</v>
      </c>
      <c r="B27" s="39"/>
      <c r="C27" s="40">
        <f t="shared" si="3"/>
        <v>10</v>
      </c>
      <c r="D27" s="40">
        <v>10</v>
      </c>
      <c r="E27" s="40">
        <v>0</v>
      </c>
      <c r="F27" s="41">
        <f t="shared" si="11"/>
        <v>88</v>
      </c>
      <c r="G27" s="40">
        <v>81</v>
      </c>
      <c r="H27" s="40">
        <v>0</v>
      </c>
      <c r="I27" s="40">
        <v>7</v>
      </c>
      <c r="J27" s="41">
        <f t="shared" si="12"/>
        <v>2579</v>
      </c>
      <c r="K27" s="41">
        <f t="shared" si="4"/>
        <v>1302</v>
      </c>
      <c r="L27" s="41">
        <f t="shared" si="5"/>
        <v>1277</v>
      </c>
      <c r="M27" s="41">
        <f t="shared" si="8"/>
        <v>815</v>
      </c>
      <c r="N27" s="41">
        <v>401</v>
      </c>
      <c r="O27" s="41">
        <v>414</v>
      </c>
      <c r="P27" s="41">
        <f t="shared" si="9"/>
        <v>842</v>
      </c>
      <c r="Q27" s="41">
        <v>415</v>
      </c>
      <c r="R27" s="41">
        <v>427</v>
      </c>
      <c r="S27" s="41">
        <f t="shared" si="10"/>
        <v>922</v>
      </c>
      <c r="T27" s="41">
        <v>486</v>
      </c>
      <c r="U27" s="41">
        <v>436</v>
      </c>
      <c r="V27" s="42"/>
    </row>
    <row r="28" spans="1:22" ht="13.5" customHeight="1">
      <c r="A28" s="87" t="s">
        <v>59</v>
      </c>
      <c r="B28" s="39"/>
      <c r="C28" s="40">
        <f t="shared" si="3"/>
        <v>9</v>
      </c>
      <c r="D28" s="40">
        <v>9</v>
      </c>
      <c r="E28" s="40">
        <v>0</v>
      </c>
      <c r="F28" s="41">
        <f t="shared" si="11"/>
        <v>107</v>
      </c>
      <c r="G28" s="40">
        <v>100</v>
      </c>
      <c r="H28" s="40">
        <v>0</v>
      </c>
      <c r="I28" s="40">
        <v>7</v>
      </c>
      <c r="J28" s="41">
        <f t="shared" si="12"/>
        <v>3434</v>
      </c>
      <c r="K28" s="41">
        <f t="shared" si="4"/>
        <v>1688</v>
      </c>
      <c r="L28" s="41">
        <f t="shared" si="5"/>
        <v>1746</v>
      </c>
      <c r="M28" s="41">
        <f t="shared" si="8"/>
        <v>1159</v>
      </c>
      <c r="N28" s="41">
        <v>564</v>
      </c>
      <c r="O28" s="41">
        <v>595</v>
      </c>
      <c r="P28" s="41">
        <f t="shared" si="9"/>
        <v>1161</v>
      </c>
      <c r="Q28" s="41">
        <v>573</v>
      </c>
      <c r="R28" s="41">
        <v>588</v>
      </c>
      <c r="S28" s="41">
        <f t="shared" si="10"/>
        <v>1114</v>
      </c>
      <c r="T28" s="41">
        <v>551</v>
      </c>
      <c r="U28" s="41">
        <v>563</v>
      </c>
      <c r="V28" s="42"/>
    </row>
    <row r="29" spans="1:22" ht="13.5" customHeight="1">
      <c r="A29" s="87" t="s">
        <v>60</v>
      </c>
      <c r="B29" s="39"/>
      <c r="C29" s="40">
        <f t="shared" si="3"/>
        <v>5</v>
      </c>
      <c r="D29" s="40">
        <v>5</v>
      </c>
      <c r="E29" s="40">
        <v>0</v>
      </c>
      <c r="F29" s="41">
        <f t="shared" si="11"/>
        <v>82</v>
      </c>
      <c r="G29" s="40">
        <v>73</v>
      </c>
      <c r="H29" s="40">
        <v>0</v>
      </c>
      <c r="I29" s="40">
        <v>9</v>
      </c>
      <c r="J29" s="41">
        <f t="shared" si="12"/>
        <v>2497</v>
      </c>
      <c r="K29" s="41">
        <f t="shared" si="4"/>
        <v>1269</v>
      </c>
      <c r="L29" s="41">
        <f t="shared" si="5"/>
        <v>1228</v>
      </c>
      <c r="M29" s="41">
        <f t="shared" si="8"/>
        <v>765</v>
      </c>
      <c r="N29" s="41">
        <v>378</v>
      </c>
      <c r="O29" s="41">
        <v>387</v>
      </c>
      <c r="P29" s="41">
        <f t="shared" si="9"/>
        <v>853</v>
      </c>
      <c r="Q29" s="41">
        <v>433</v>
      </c>
      <c r="R29" s="41">
        <v>420</v>
      </c>
      <c r="S29" s="41">
        <f t="shared" si="10"/>
        <v>879</v>
      </c>
      <c r="T29" s="41">
        <v>458</v>
      </c>
      <c r="U29" s="41">
        <v>421</v>
      </c>
      <c r="V29" s="42"/>
    </row>
    <row r="30" spans="1:22" ht="13.5" customHeight="1">
      <c r="A30" s="87" t="s">
        <v>61</v>
      </c>
      <c r="B30" s="39"/>
      <c r="C30" s="40">
        <f t="shared" si="3"/>
        <v>6</v>
      </c>
      <c r="D30" s="40">
        <v>6</v>
      </c>
      <c r="E30" s="40">
        <v>0</v>
      </c>
      <c r="F30" s="41">
        <f t="shared" si="11"/>
        <v>84</v>
      </c>
      <c r="G30" s="40">
        <v>75</v>
      </c>
      <c r="H30" s="40">
        <v>0</v>
      </c>
      <c r="I30" s="40">
        <v>9</v>
      </c>
      <c r="J30" s="41">
        <f t="shared" si="12"/>
        <v>2696</v>
      </c>
      <c r="K30" s="41">
        <f t="shared" si="4"/>
        <v>1392</v>
      </c>
      <c r="L30" s="41">
        <f t="shared" si="5"/>
        <v>1304</v>
      </c>
      <c r="M30" s="41">
        <f t="shared" si="8"/>
        <v>858</v>
      </c>
      <c r="N30" s="41">
        <v>459</v>
      </c>
      <c r="O30" s="41">
        <v>399</v>
      </c>
      <c r="P30" s="41">
        <f t="shared" si="9"/>
        <v>878</v>
      </c>
      <c r="Q30" s="41">
        <v>449</v>
      </c>
      <c r="R30" s="41">
        <v>429</v>
      </c>
      <c r="S30" s="41">
        <f t="shared" si="10"/>
        <v>960</v>
      </c>
      <c r="T30" s="41">
        <v>484</v>
      </c>
      <c r="U30" s="41">
        <v>476</v>
      </c>
      <c r="V30" s="42"/>
    </row>
    <row r="31" spans="1:22" ht="24" customHeight="1">
      <c r="A31" s="87" t="s">
        <v>34</v>
      </c>
      <c r="B31" s="39"/>
      <c r="C31" s="40">
        <f t="shared" si="3"/>
        <v>14</v>
      </c>
      <c r="D31" s="40">
        <v>14</v>
      </c>
      <c r="E31" s="40">
        <v>0</v>
      </c>
      <c r="F31" s="41">
        <f t="shared" si="11"/>
        <v>215</v>
      </c>
      <c r="G31" s="40">
        <v>197</v>
      </c>
      <c r="H31" s="40">
        <v>0</v>
      </c>
      <c r="I31" s="40">
        <v>18</v>
      </c>
      <c r="J31" s="41">
        <f t="shared" si="12"/>
        <v>6924</v>
      </c>
      <c r="K31" s="41">
        <f t="shared" si="4"/>
        <v>3555</v>
      </c>
      <c r="L31" s="41">
        <f t="shared" si="5"/>
        <v>3369</v>
      </c>
      <c r="M31" s="41">
        <f t="shared" si="8"/>
        <v>2272</v>
      </c>
      <c r="N31" s="41">
        <v>1124</v>
      </c>
      <c r="O31" s="41">
        <v>1148</v>
      </c>
      <c r="P31" s="41">
        <f t="shared" si="9"/>
        <v>2264</v>
      </c>
      <c r="Q31" s="41">
        <v>1168</v>
      </c>
      <c r="R31" s="41">
        <v>1096</v>
      </c>
      <c r="S31" s="41">
        <f t="shared" si="10"/>
        <v>2388</v>
      </c>
      <c r="T31" s="41">
        <v>1263</v>
      </c>
      <c r="U31" s="41">
        <v>1125</v>
      </c>
      <c r="V31" s="42"/>
    </row>
    <row r="32" spans="1:22" ht="13.5" customHeight="1">
      <c r="A32" s="87" t="s">
        <v>35</v>
      </c>
      <c r="B32" s="39"/>
      <c r="C32" s="40">
        <f t="shared" si="3"/>
        <v>11</v>
      </c>
      <c r="D32" s="40">
        <v>11</v>
      </c>
      <c r="E32" s="40">
        <v>0</v>
      </c>
      <c r="F32" s="41">
        <f t="shared" si="11"/>
        <v>135</v>
      </c>
      <c r="G32" s="40">
        <v>127</v>
      </c>
      <c r="H32" s="40">
        <v>0</v>
      </c>
      <c r="I32" s="40">
        <v>8</v>
      </c>
      <c r="J32" s="41">
        <f t="shared" si="12"/>
        <v>4429</v>
      </c>
      <c r="K32" s="41">
        <f t="shared" si="4"/>
        <v>2295</v>
      </c>
      <c r="L32" s="41">
        <f t="shared" si="5"/>
        <v>2134</v>
      </c>
      <c r="M32" s="41">
        <f t="shared" si="8"/>
        <v>1470</v>
      </c>
      <c r="N32" s="41">
        <v>782</v>
      </c>
      <c r="O32" s="41">
        <v>688</v>
      </c>
      <c r="P32" s="41">
        <f t="shared" si="9"/>
        <v>1458</v>
      </c>
      <c r="Q32" s="41">
        <v>731</v>
      </c>
      <c r="R32" s="41">
        <v>727</v>
      </c>
      <c r="S32" s="41">
        <f t="shared" si="10"/>
        <v>1501</v>
      </c>
      <c r="T32" s="41">
        <v>782</v>
      </c>
      <c r="U32" s="41">
        <v>719</v>
      </c>
      <c r="V32" s="42"/>
    </row>
    <row r="33" spans="1:22" ht="13.5" customHeight="1">
      <c r="A33" s="87" t="s">
        <v>62</v>
      </c>
      <c r="B33" s="39"/>
      <c r="C33" s="40">
        <f t="shared" si="3"/>
        <v>3</v>
      </c>
      <c r="D33" s="40">
        <v>3</v>
      </c>
      <c r="E33" s="40">
        <v>0</v>
      </c>
      <c r="F33" s="41">
        <f t="shared" si="11"/>
        <v>48</v>
      </c>
      <c r="G33" s="40">
        <v>43</v>
      </c>
      <c r="H33" s="40">
        <v>0</v>
      </c>
      <c r="I33" s="40">
        <v>5</v>
      </c>
      <c r="J33" s="41">
        <f t="shared" si="12"/>
        <v>1634</v>
      </c>
      <c r="K33" s="41">
        <f t="shared" si="4"/>
        <v>829</v>
      </c>
      <c r="L33" s="41">
        <f t="shared" si="5"/>
        <v>805</v>
      </c>
      <c r="M33" s="41">
        <f t="shared" si="8"/>
        <v>522</v>
      </c>
      <c r="N33" s="41">
        <v>266</v>
      </c>
      <c r="O33" s="41">
        <v>256</v>
      </c>
      <c r="P33" s="41">
        <f t="shared" si="9"/>
        <v>548</v>
      </c>
      <c r="Q33" s="41">
        <v>275</v>
      </c>
      <c r="R33" s="41">
        <v>273</v>
      </c>
      <c r="S33" s="41">
        <f t="shared" si="10"/>
        <v>564</v>
      </c>
      <c r="T33" s="41">
        <v>288</v>
      </c>
      <c r="U33" s="41">
        <v>276</v>
      </c>
      <c r="V33" s="42"/>
    </row>
    <row r="34" spans="1:22" ht="13.5" customHeight="1">
      <c r="A34" s="87" t="s">
        <v>63</v>
      </c>
      <c r="B34" s="39"/>
      <c r="C34" s="40">
        <f t="shared" si="3"/>
        <v>8</v>
      </c>
      <c r="D34" s="40">
        <v>8</v>
      </c>
      <c r="E34" s="40">
        <v>0</v>
      </c>
      <c r="F34" s="41">
        <f>SUM(G34:I34)</f>
        <v>99</v>
      </c>
      <c r="G34" s="40">
        <v>95</v>
      </c>
      <c r="H34" s="40">
        <v>0</v>
      </c>
      <c r="I34" s="40">
        <v>4</v>
      </c>
      <c r="J34" s="41">
        <f>K34+L34</f>
        <v>3295</v>
      </c>
      <c r="K34" s="41">
        <f t="shared" si="4"/>
        <v>1680</v>
      </c>
      <c r="L34" s="41">
        <f t="shared" si="5"/>
        <v>1615</v>
      </c>
      <c r="M34" s="41">
        <f t="shared" si="8"/>
        <v>1069</v>
      </c>
      <c r="N34" s="41">
        <v>540</v>
      </c>
      <c r="O34" s="41">
        <v>529</v>
      </c>
      <c r="P34" s="41">
        <f t="shared" si="9"/>
        <v>1100</v>
      </c>
      <c r="Q34" s="41">
        <v>561</v>
      </c>
      <c r="R34" s="41">
        <v>539</v>
      </c>
      <c r="S34" s="41">
        <f t="shared" si="10"/>
        <v>1126</v>
      </c>
      <c r="T34" s="41">
        <v>579</v>
      </c>
      <c r="U34" s="41">
        <v>547</v>
      </c>
      <c r="V34" s="42"/>
    </row>
    <row r="35" spans="1:22" ht="13.5" customHeight="1">
      <c r="A35" s="87" t="s">
        <v>64</v>
      </c>
      <c r="B35" s="39"/>
      <c r="C35" s="40">
        <f t="shared" si="3"/>
        <v>10</v>
      </c>
      <c r="D35" s="40">
        <v>10</v>
      </c>
      <c r="E35" s="40">
        <v>0</v>
      </c>
      <c r="F35" s="41">
        <f>SUM(G35:I35)</f>
        <v>135</v>
      </c>
      <c r="G35" s="40">
        <v>120</v>
      </c>
      <c r="H35" s="40">
        <v>0</v>
      </c>
      <c r="I35" s="40">
        <v>15</v>
      </c>
      <c r="J35" s="41">
        <f>K35+L35</f>
        <v>4213</v>
      </c>
      <c r="K35" s="41">
        <f t="shared" si="4"/>
        <v>2213</v>
      </c>
      <c r="L35" s="41">
        <f t="shared" si="5"/>
        <v>2000</v>
      </c>
      <c r="M35" s="41">
        <f t="shared" si="8"/>
        <v>1363</v>
      </c>
      <c r="N35" s="41">
        <v>729</v>
      </c>
      <c r="O35" s="41">
        <v>634</v>
      </c>
      <c r="P35" s="41">
        <f t="shared" si="9"/>
        <v>1441</v>
      </c>
      <c r="Q35" s="41">
        <v>776</v>
      </c>
      <c r="R35" s="41">
        <v>665</v>
      </c>
      <c r="S35" s="41">
        <f t="shared" si="10"/>
        <v>1409</v>
      </c>
      <c r="T35" s="41">
        <v>708</v>
      </c>
      <c r="U35" s="41">
        <v>701</v>
      </c>
      <c r="V35" s="42"/>
    </row>
    <row r="36" spans="1:22" ht="24" customHeight="1">
      <c r="A36" s="87" t="s">
        <v>65</v>
      </c>
      <c r="B36" s="39"/>
      <c r="C36" s="40">
        <f t="shared" si="3"/>
        <v>12</v>
      </c>
      <c r="D36" s="40">
        <v>11</v>
      </c>
      <c r="E36" s="40">
        <v>1</v>
      </c>
      <c r="F36" s="41">
        <f>SUM(G36:I36)</f>
        <v>203</v>
      </c>
      <c r="G36" s="40">
        <v>190</v>
      </c>
      <c r="H36" s="40">
        <v>0</v>
      </c>
      <c r="I36" s="40">
        <v>13</v>
      </c>
      <c r="J36" s="41">
        <f>K36+L36</f>
        <v>6312</v>
      </c>
      <c r="K36" s="41">
        <f t="shared" si="4"/>
        <v>3179</v>
      </c>
      <c r="L36" s="41">
        <f t="shared" si="5"/>
        <v>3133</v>
      </c>
      <c r="M36" s="41">
        <f t="shared" si="8"/>
        <v>2105</v>
      </c>
      <c r="N36" s="41">
        <v>1052</v>
      </c>
      <c r="O36" s="41">
        <v>1053</v>
      </c>
      <c r="P36" s="41">
        <f t="shared" si="9"/>
        <v>2090</v>
      </c>
      <c r="Q36" s="41">
        <v>1052</v>
      </c>
      <c r="R36" s="41">
        <v>1038</v>
      </c>
      <c r="S36" s="41">
        <f t="shared" si="10"/>
        <v>2117</v>
      </c>
      <c r="T36" s="41">
        <v>1075</v>
      </c>
      <c r="U36" s="41">
        <v>1042</v>
      </c>
      <c r="V36" s="42"/>
    </row>
    <row r="37" spans="1:22" ht="13.5" customHeight="1">
      <c r="A37" s="87" t="s">
        <v>66</v>
      </c>
      <c r="B37" s="39"/>
      <c r="C37" s="40">
        <f t="shared" si="3"/>
        <v>11</v>
      </c>
      <c r="D37" s="40">
        <v>11</v>
      </c>
      <c r="E37" s="40">
        <v>0</v>
      </c>
      <c r="F37" s="41">
        <f aca="true" t="shared" si="13" ref="F37:F46">SUM(G37:I37)</f>
        <v>194</v>
      </c>
      <c r="G37" s="40">
        <v>178</v>
      </c>
      <c r="H37" s="40">
        <v>0</v>
      </c>
      <c r="I37" s="40">
        <v>16</v>
      </c>
      <c r="J37" s="41">
        <f aca="true" t="shared" si="14" ref="J37:J46">K37+L37</f>
        <v>6410</v>
      </c>
      <c r="K37" s="41">
        <f t="shared" si="4"/>
        <v>3318</v>
      </c>
      <c r="L37" s="41">
        <f t="shared" si="5"/>
        <v>3092</v>
      </c>
      <c r="M37" s="41">
        <f t="shared" si="8"/>
        <v>2211</v>
      </c>
      <c r="N37" s="41">
        <v>1146</v>
      </c>
      <c r="O37" s="41">
        <v>1065</v>
      </c>
      <c r="P37" s="41">
        <f t="shared" si="9"/>
        <v>2106</v>
      </c>
      <c r="Q37" s="41">
        <v>1090</v>
      </c>
      <c r="R37" s="41">
        <v>1016</v>
      </c>
      <c r="S37" s="41">
        <f t="shared" si="10"/>
        <v>2093</v>
      </c>
      <c r="T37" s="41">
        <v>1082</v>
      </c>
      <c r="U37" s="41">
        <v>1011</v>
      </c>
      <c r="V37" s="42"/>
    </row>
    <row r="38" spans="1:22" ht="13.5" customHeight="1">
      <c r="A38" s="87" t="s">
        <v>36</v>
      </c>
      <c r="B38" s="39"/>
      <c r="C38" s="40">
        <f t="shared" si="3"/>
        <v>16</v>
      </c>
      <c r="D38" s="40">
        <v>16</v>
      </c>
      <c r="E38" s="40">
        <v>0</v>
      </c>
      <c r="F38" s="41">
        <f t="shared" si="13"/>
        <v>277</v>
      </c>
      <c r="G38" s="40">
        <v>260</v>
      </c>
      <c r="H38" s="40">
        <v>0</v>
      </c>
      <c r="I38" s="40">
        <v>17</v>
      </c>
      <c r="J38" s="41">
        <f t="shared" si="14"/>
        <v>9529</v>
      </c>
      <c r="K38" s="41">
        <f t="shared" si="4"/>
        <v>4853</v>
      </c>
      <c r="L38" s="41">
        <f t="shared" si="5"/>
        <v>4676</v>
      </c>
      <c r="M38" s="41">
        <f t="shared" si="8"/>
        <v>3237</v>
      </c>
      <c r="N38" s="41">
        <v>1666</v>
      </c>
      <c r="O38" s="41">
        <v>1571</v>
      </c>
      <c r="P38" s="41">
        <f t="shared" si="9"/>
        <v>3123</v>
      </c>
      <c r="Q38" s="41">
        <v>1583</v>
      </c>
      <c r="R38" s="41">
        <v>1540</v>
      </c>
      <c r="S38" s="41">
        <f t="shared" si="10"/>
        <v>3169</v>
      </c>
      <c r="T38" s="41">
        <v>1604</v>
      </c>
      <c r="U38" s="41">
        <v>1565</v>
      </c>
      <c r="V38" s="42"/>
    </row>
    <row r="39" spans="1:22" ht="13.5" customHeight="1">
      <c r="A39" s="87" t="s">
        <v>37</v>
      </c>
      <c r="B39" s="39"/>
      <c r="C39" s="40">
        <f t="shared" si="3"/>
        <v>3</v>
      </c>
      <c r="D39" s="40">
        <v>3</v>
      </c>
      <c r="E39" s="40">
        <v>0</v>
      </c>
      <c r="F39" s="41">
        <f t="shared" si="13"/>
        <v>46</v>
      </c>
      <c r="G39" s="40">
        <v>42</v>
      </c>
      <c r="H39" s="40">
        <v>0</v>
      </c>
      <c r="I39" s="40">
        <v>4</v>
      </c>
      <c r="J39" s="41">
        <f t="shared" si="14"/>
        <v>1506</v>
      </c>
      <c r="K39" s="41">
        <f t="shared" si="4"/>
        <v>766</v>
      </c>
      <c r="L39" s="41">
        <f t="shared" si="5"/>
        <v>740</v>
      </c>
      <c r="M39" s="41">
        <f t="shared" si="8"/>
        <v>509</v>
      </c>
      <c r="N39" s="41">
        <v>247</v>
      </c>
      <c r="O39" s="41">
        <v>262</v>
      </c>
      <c r="P39" s="41">
        <f t="shared" si="9"/>
        <v>511</v>
      </c>
      <c r="Q39" s="41">
        <v>270</v>
      </c>
      <c r="R39" s="41">
        <v>241</v>
      </c>
      <c r="S39" s="41">
        <f t="shared" si="10"/>
        <v>486</v>
      </c>
      <c r="T39" s="41">
        <v>249</v>
      </c>
      <c r="U39" s="41">
        <v>237</v>
      </c>
      <c r="V39" s="42"/>
    </row>
    <row r="40" spans="1:22" ht="13.5" customHeight="1">
      <c r="A40" s="87" t="s">
        <v>67</v>
      </c>
      <c r="B40" s="39"/>
      <c r="C40" s="40">
        <f t="shared" si="3"/>
        <v>6</v>
      </c>
      <c r="D40" s="40">
        <v>6</v>
      </c>
      <c r="E40" s="40">
        <v>0</v>
      </c>
      <c r="F40" s="41">
        <f t="shared" si="13"/>
        <v>100</v>
      </c>
      <c r="G40" s="40">
        <v>92</v>
      </c>
      <c r="H40" s="40">
        <v>0</v>
      </c>
      <c r="I40" s="40">
        <v>8</v>
      </c>
      <c r="J40" s="41">
        <f t="shared" si="14"/>
        <v>3252</v>
      </c>
      <c r="K40" s="41">
        <f t="shared" si="4"/>
        <v>1694</v>
      </c>
      <c r="L40" s="41">
        <f t="shared" si="5"/>
        <v>1558</v>
      </c>
      <c r="M40" s="41">
        <f t="shared" si="8"/>
        <v>1069</v>
      </c>
      <c r="N40" s="41">
        <v>572</v>
      </c>
      <c r="O40" s="41">
        <v>497</v>
      </c>
      <c r="P40" s="41">
        <f t="shared" si="9"/>
        <v>1118</v>
      </c>
      <c r="Q40" s="41">
        <v>564</v>
      </c>
      <c r="R40" s="41">
        <v>554</v>
      </c>
      <c r="S40" s="41">
        <f t="shared" si="10"/>
        <v>1065</v>
      </c>
      <c r="T40" s="41">
        <v>558</v>
      </c>
      <c r="U40" s="41">
        <v>507</v>
      </c>
      <c r="V40" s="42"/>
    </row>
    <row r="41" spans="1:22" ht="24" customHeight="1">
      <c r="A41" s="87" t="s">
        <v>68</v>
      </c>
      <c r="B41" s="39"/>
      <c r="C41" s="40">
        <f t="shared" si="3"/>
        <v>11</v>
      </c>
      <c r="D41" s="40">
        <v>11</v>
      </c>
      <c r="E41" s="40">
        <v>0</v>
      </c>
      <c r="F41" s="41">
        <f t="shared" si="13"/>
        <v>130</v>
      </c>
      <c r="G41" s="40">
        <v>118</v>
      </c>
      <c r="H41" s="40">
        <v>0</v>
      </c>
      <c r="I41" s="40">
        <v>12</v>
      </c>
      <c r="J41" s="41">
        <f t="shared" si="14"/>
        <v>4205</v>
      </c>
      <c r="K41" s="41">
        <f t="shared" si="4"/>
        <v>2141</v>
      </c>
      <c r="L41" s="41">
        <f t="shared" si="5"/>
        <v>2064</v>
      </c>
      <c r="M41" s="41">
        <f t="shared" si="8"/>
        <v>1367</v>
      </c>
      <c r="N41" s="41">
        <v>685</v>
      </c>
      <c r="O41" s="41">
        <v>682</v>
      </c>
      <c r="P41" s="41">
        <f t="shared" si="9"/>
        <v>1447</v>
      </c>
      <c r="Q41" s="41">
        <v>736</v>
      </c>
      <c r="R41" s="41">
        <v>711</v>
      </c>
      <c r="S41" s="41">
        <f t="shared" si="10"/>
        <v>1391</v>
      </c>
      <c r="T41" s="41">
        <v>720</v>
      </c>
      <c r="U41" s="41">
        <v>671</v>
      </c>
      <c r="V41" s="42"/>
    </row>
    <row r="42" spans="1:22" ht="13.5" customHeight="1">
      <c r="A42" s="87" t="s">
        <v>69</v>
      </c>
      <c r="B42" s="39"/>
      <c r="C42" s="40">
        <f t="shared" si="3"/>
        <v>3</v>
      </c>
      <c r="D42" s="40">
        <v>3</v>
      </c>
      <c r="E42" s="40">
        <v>0</v>
      </c>
      <c r="F42" s="43">
        <f t="shared" si="13"/>
        <v>41</v>
      </c>
      <c r="G42" s="40">
        <v>39</v>
      </c>
      <c r="H42" s="40">
        <v>0</v>
      </c>
      <c r="I42" s="40">
        <v>2</v>
      </c>
      <c r="J42" s="41">
        <f t="shared" si="14"/>
        <v>1419</v>
      </c>
      <c r="K42" s="41">
        <f t="shared" si="4"/>
        <v>720</v>
      </c>
      <c r="L42" s="41">
        <f t="shared" si="5"/>
        <v>699</v>
      </c>
      <c r="M42" s="41">
        <f t="shared" si="8"/>
        <v>481</v>
      </c>
      <c r="N42" s="41">
        <v>250</v>
      </c>
      <c r="O42" s="41">
        <v>231</v>
      </c>
      <c r="P42" s="41">
        <f t="shared" si="9"/>
        <v>452</v>
      </c>
      <c r="Q42" s="41">
        <v>221</v>
      </c>
      <c r="R42" s="41">
        <v>231</v>
      </c>
      <c r="S42" s="41">
        <f t="shared" si="10"/>
        <v>486</v>
      </c>
      <c r="T42" s="41">
        <v>249</v>
      </c>
      <c r="U42" s="41">
        <v>237</v>
      </c>
      <c r="V42" s="42"/>
    </row>
    <row r="43" spans="1:22" ht="13.5" customHeight="1">
      <c r="A43" s="87" t="s">
        <v>70</v>
      </c>
      <c r="B43" s="39"/>
      <c r="C43" s="40">
        <f t="shared" si="3"/>
        <v>5</v>
      </c>
      <c r="D43" s="40">
        <v>5</v>
      </c>
      <c r="E43" s="40">
        <v>0</v>
      </c>
      <c r="F43" s="43">
        <f t="shared" si="13"/>
        <v>98</v>
      </c>
      <c r="G43" s="40">
        <v>91</v>
      </c>
      <c r="H43" s="40">
        <v>0</v>
      </c>
      <c r="I43" s="40">
        <v>7</v>
      </c>
      <c r="J43" s="41">
        <f t="shared" si="14"/>
        <v>3384</v>
      </c>
      <c r="K43" s="41">
        <f t="shared" si="4"/>
        <v>1746</v>
      </c>
      <c r="L43" s="41">
        <f t="shared" si="5"/>
        <v>1638</v>
      </c>
      <c r="M43" s="41">
        <f t="shared" si="8"/>
        <v>1124</v>
      </c>
      <c r="N43" s="41">
        <v>579</v>
      </c>
      <c r="O43" s="41">
        <v>545</v>
      </c>
      <c r="P43" s="41">
        <f t="shared" si="9"/>
        <v>1139</v>
      </c>
      <c r="Q43" s="41">
        <v>575</v>
      </c>
      <c r="R43" s="41">
        <v>564</v>
      </c>
      <c r="S43" s="41">
        <f t="shared" si="10"/>
        <v>1121</v>
      </c>
      <c r="T43" s="41">
        <v>592</v>
      </c>
      <c r="U43" s="41">
        <v>529</v>
      </c>
      <c r="V43" s="42"/>
    </row>
    <row r="44" spans="1:22" ht="13.5" customHeight="1">
      <c r="A44" s="87" t="s">
        <v>38</v>
      </c>
      <c r="B44" s="39"/>
      <c r="C44" s="40">
        <f t="shared" si="3"/>
        <v>4</v>
      </c>
      <c r="D44" s="40">
        <v>4</v>
      </c>
      <c r="E44" s="40">
        <v>0</v>
      </c>
      <c r="F44" s="43">
        <f t="shared" si="13"/>
        <v>52</v>
      </c>
      <c r="G44" s="40">
        <v>47</v>
      </c>
      <c r="H44" s="40">
        <v>0</v>
      </c>
      <c r="I44" s="40">
        <v>5</v>
      </c>
      <c r="J44" s="41">
        <f t="shared" si="14"/>
        <v>1724</v>
      </c>
      <c r="K44" s="41">
        <f t="shared" si="4"/>
        <v>894</v>
      </c>
      <c r="L44" s="41">
        <f t="shared" si="5"/>
        <v>830</v>
      </c>
      <c r="M44" s="41">
        <f t="shared" si="8"/>
        <v>601</v>
      </c>
      <c r="N44" s="41">
        <v>318</v>
      </c>
      <c r="O44" s="41">
        <v>283</v>
      </c>
      <c r="P44" s="41">
        <f t="shared" si="9"/>
        <v>599</v>
      </c>
      <c r="Q44" s="41">
        <v>315</v>
      </c>
      <c r="R44" s="41">
        <v>284</v>
      </c>
      <c r="S44" s="41">
        <f t="shared" si="10"/>
        <v>524</v>
      </c>
      <c r="T44" s="41">
        <v>261</v>
      </c>
      <c r="U44" s="41">
        <v>263</v>
      </c>
      <c r="V44" s="42"/>
    </row>
    <row r="45" spans="1:22" ht="13.5" customHeight="1">
      <c r="A45" s="87" t="s">
        <v>71</v>
      </c>
      <c r="B45" s="39"/>
      <c r="C45" s="40">
        <f t="shared" si="3"/>
        <v>3</v>
      </c>
      <c r="D45" s="40">
        <v>3</v>
      </c>
      <c r="E45" s="40">
        <v>0</v>
      </c>
      <c r="F45" s="43">
        <f t="shared" si="13"/>
        <v>50</v>
      </c>
      <c r="G45" s="40">
        <v>47</v>
      </c>
      <c r="H45" s="40">
        <v>0</v>
      </c>
      <c r="I45" s="40">
        <v>3</v>
      </c>
      <c r="J45" s="41">
        <f t="shared" si="14"/>
        <v>1666</v>
      </c>
      <c r="K45" s="41">
        <f t="shared" si="4"/>
        <v>852</v>
      </c>
      <c r="L45" s="41">
        <f t="shared" si="5"/>
        <v>814</v>
      </c>
      <c r="M45" s="41">
        <f t="shared" si="8"/>
        <v>591</v>
      </c>
      <c r="N45" s="41">
        <v>310</v>
      </c>
      <c r="O45" s="41">
        <v>281</v>
      </c>
      <c r="P45" s="41">
        <f t="shared" si="9"/>
        <v>572</v>
      </c>
      <c r="Q45" s="41">
        <v>288</v>
      </c>
      <c r="R45" s="41">
        <v>284</v>
      </c>
      <c r="S45" s="41">
        <f t="shared" si="10"/>
        <v>503</v>
      </c>
      <c r="T45" s="41">
        <v>254</v>
      </c>
      <c r="U45" s="41">
        <v>249</v>
      </c>
      <c r="V45" s="42"/>
    </row>
    <row r="46" spans="1:22" ht="24" customHeight="1">
      <c r="A46" s="87" t="s">
        <v>39</v>
      </c>
      <c r="B46" s="39"/>
      <c r="C46" s="40">
        <f t="shared" si="3"/>
        <v>7</v>
      </c>
      <c r="D46" s="40">
        <v>7</v>
      </c>
      <c r="E46" s="40">
        <v>0</v>
      </c>
      <c r="F46" s="43">
        <f t="shared" si="13"/>
        <v>128</v>
      </c>
      <c r="G46" s="40">
        <v>122</v>
      </c>
      <c r="H46" s="40">
        <v>0</v>
      </c>
      <c r="I46" s="40">
        <v>6</v>
      </c>
      <c r="J46" s="41">
        <f t="shared" si="14"/>
        <v>4451</v>
      </c>
      <c r="K46" s="41">
        <f t="shared" si="4"/>
        <v>2624</v>
      </c>
      <c r="L46" s="41">
        <f t="shared" si="5"/>
        <v>1827</v>
      </c>
      <c r="M46" s="41">
        <f t="shared" si="8"/>
        <v>1460</v>
      </c>
      <c r="N46" s="41">
        <v>848</v>
      </c>
      <c r="O46" s="41">
        <v>612</v>
      </c>
      <c r="P46" s="41">
        <f t="shared" si="9"/>
        <v>1493</v>
      </c>
      <c r="Q46" s="41">
        <v>877</v>
      </c>
      <c r="R46" s="41">
        <v>616</v>
      </c>
      <c r="S46" s="41">
        <f t="shared" si="10"/>
        <v>1498</v>
      </c>
      <c r="T46" s="41">
        <v>899</v>
      </c>
      <c r="U46" s="41">
        <v>599</v>
      </c>
      <c r="V46" s="42"/>
    </row>
    <row r="47" spans="1:22" ht="13.5" customHeight="1">
      <c r="A47" s="87" t="s">
        <v>72</v>
      </c>
      <c r="B47" s="39"/>
      <c r="C47" s="40">
        <f t="shared" si="3"/>
        <v>4</v>
      </c>
      <c r="D47" s="40">
        <v>4</v>
      </c>
      <c r="E47" s="40">
        <v>0</v>
      </c>
      <c r="F47" s="43">
        <f aca="true" t="shared" si="15" ref="F47:F55">SUM(G47:I47)</f>
        <v>64</v>
      </c>
      <c r="G47" s="40">
        <v>57</v>
      </c>
      <c r="H47" s="40">
        <v>0</v>
      </c>
      <c r="I47" s="40">
        <v>7</v>
      </c>
      <c r="J47" s="41">
        <f aca="true" t="shared" si="16" ref="J47:J55">K47+L47</f>
        <v>2058</v>
      </c>
      <c r="K47" s="41">
        <f t="shared" si="4"/>
        <v>1015</v>
      </c>
      <c r="L47" s="41">
        <f t="shared" si="5"/>
        <v>1043</v>
      </c>
      <c r="M47" s="41">
        <f t="shared" si="8"/>
        <v>661</v>
      </c>
      <c r="N47" s="41">
        <v>324</v>
      </c>
      <c r="O47" s="41">
        <v>337</v>
      </c>
      <c r="P47" s="41">
        <f t="shared" si="9"/>
        <v>686</v>
      </c>
      <c r="Q47" s="41">
        <v>352</v>
      </c>
      <c r="R47" s="41">
        <v>334</v>
      </c>
      <c r="S47" s="41">
        <f t="shared" si="10"/>
        <v>711</v>
      </c>
      <c r="T47" s="41">
        <v>339</v>
      </c>
      <c r="U47" s="41">
        <v>372</v>
      </c>
      <c r="V47" s="42"/>
    </row>
    <row r="48" spans="1:22" ht="13.5" customHeight="1">
      <c r="A48" s="87" t="s">
        <v>73</v>
      </c>
      <c r="B48" s="39"/>
      <c r="C48" s="40">
        <f t="shared" si="3"/>
        <v>11</v>
      </c>
      <c r="D48" s="40">
        <v>11</v>
      </c>
      <c r="E48" s="40">
        <v>0</v>
      </c>
      <c r="F48" s="43">
        <f t="shared" si="15"/>
        <v>129</v>
      </c>
      <c r="G48" s="40">
        <v>117</v>
      </c>
      <c r="H48" s="40">
        <v>0</v>
      </c>
      <c r="I48" s="40">
        <v>12</v>
      </c>
      <c r="J48" s="41">
        <f t="shared" si="16"/>
        <v>4004</v>
      </c>
      <c r="K48" s="41">
        <f t="shared" si="4"/>
        <v>2016</v>
      </c>
      <c r="L48" s="41">
        <f t="shared" si="5"/>
        <v>1988</v>
      </c>
      <c r="M48" s="41">
        <f t="shared" si="8"/>
        <v>1311</v>
      </c>
      <c r="N48" s="41">
        <v>646</v>
      </c>
      <c r="O48" s="41">
        <v>665</v>
      </c>
      <c r="P48" s="41">
        <f t="shared" si="9"/>
        <v>1305</v>
      </c>
      <c r="Q48" s="41">
        <v>680</v>
      </c>
      <c r="R48" s="41">
        <v>625</v>
      </c>
      <c r="S48" s="41">
        <f t="shared" si="10"/>
        <v>1388</v>
      </c>
      <c r="T48" s="41">
        <v>690</v>
      </c>
      <c r="U48" s="41">
        <v>698</v>
      </c>
      <c r="V48" s="42"/>
    </row>
    <row r="49" spans="1:22" s="45" customFormat="1" ht="13.5" customHeight="1">
      <c r="A49" s="87" t="s">
        <v>74</v>
      </c>
      <c r="B49" s="39"/>
      <c r="C49" s="40">
        <f t="shared" si="3"/>
        <v>4</v>
      </c>
      <c r="D49" s="40">
        <v>4</v>
      </c>
      <c r="E49" s="40">
        <v>0</v>
      </c>
      <c r="F49" s="41">
        <f t="shared" si="15"/>
        <v>55</v>
      </c>
      <c r="G49" s="40">
        <v>52</v>
      </c>
      <c r="H49" s="40">
        <v>0</v>
      </c>
      <c r="I49" s="40">
        <v>3</v>
      </c>
      <c r="J49" s="41">
        <f t="shared" si="16"/>
        <v>1830</v>
      </c>
      <c r="K49" s="41">
        <f t="shared" si="4"/>
        <v>974</v>
      </c>
      <c r="L49" s="41">
        <f t="shared" si="5"/>
        <v>856</v>
      </c>
      <c r="M49" s="41">
        <f t="shared" si="8"/>
        <v>626</v>
      </c>
      <c r="N49" s="41">
        <v>338</v>
      </c>
      <c r="O49" s="41">
        <v>288</v>
      </c>
      <c r="P49" s="41">
        <f t="shared" si="9"/>
        <v>609</v>
      </c>
      <c r="Q49" s="41">
        <v>314</v>
      </c>
      <c r="R49" s="41">
        <v>295</v>
      </c>
      <c r="S49" s="41">
        <f t="shared" si="10"/>
        <v>595</v>
      </c>
      <c r="T49" s="41">
        <v>322</v>
      </c>
      <c r="U49" s="41">
        <v>273</v>
      </c>
      <c r="V49" s="44"/>
    </row>
    <row r="50" spans="1:22" s="50" customFormat="1" ht="13.5" customHeight="1">
      <c r="A50" s="87" t="s">
        <v>75</v>
      </c>
      <c r="B50" s="46"/>
      <c r="C50" s="40">
        <f aca="true" t="shared" si="17" ref="C50:C55">SUM(D50,E50)</f>
        <v>5</v>
      </c>
      <c r="D50" s="40">
        <v>5</v>
      </c>
      <c r="E50" s="40">
        <v>0</v>
      </c>
      <c r="F50" s="41">
        <f t="shared" si="15"/>
        <v>66</v>
      </c>
      <c r="G50" s="40">
        <v>61</v>
      </c>
      <c r="H50" s="40">
        <v>0</v>
      </c>
      <c r="I50" s="40">
        <v>5</v>
      </c>
      <c r="J50" s="41">
        <f t="shared" si="16"/>
        <v>2153</v>
      </c>
      <c r="K50" s="41">
        <f aca="true" t="shared" si="18" ref="K50:L55">SUM(N50,Q50,T50)</f>
        <v>1145</v>
      </c>
      <c r="L50" s="41">
        <f t="shared" si="18"/>
        <v>1008</v>
      </c>
      <c r="M50" s="41">
        <f aca="true" t="shared" si="19" ref="M50:M55">N50+O50</f>
        <v>712</v>
      </c>
      <c r="N50" s="41">
        <v>377</v>
      </c>
      <c r="O50" s="41">
        <v>335</v>
      </c>
      <c r="P50" s="41">
        <f aca="true" t="shared" si="20" ref="P50:P55">Q50+R50</f>
        <v>712</v>
      </c>
      <c r="Q50" s="41">
        <v>382</v>
      </c>
      <c r="R50" s="41">
        <v>330</v>
      </c>
      <c r="S50" s="41">
        <f aca="true" t="shared" si="21" ref="S50:S55">T50+U50</f>
        <v>729</v>
      </c>
      <c r="T50" s="41">
        <v>386</v>
      </c>
      <c r="U50" s="41">
        <v>343</v>
      </c>
      <c r="V50" s="49"/>
    </row>
    <row r="51" spans="1:22" s="50" customFormat="1" ht="24" customHeight="1">
      <c r="A51" s="87" t="s">
        <v>76</v>
      </c>
      <c r="B51" s="46"/>
      <c r="C51" s="47">
        <f t="shared" si="17"/>
        <v>6</v>
      </c>
      <c r="D51" s="47">
        <v>6</v>
      </c>
      <c r="E51" s="47">
        <v>0</v>
      </c>
      <c r="F51" s="48">
        <f t="shared" si="15"/>
        <v>82</v>
      </c>
      <c r="G51" s="47">
        <v>76</v>
      </c>
      <c r="H51" s="47">
        <v>0</v>
      </c>
      <c r="I51" s="47">
        <v>6</v>
      </c>
      <c r="J51" s="48">
        <f t="shared" si="16"/>
        <v>2729</v>
      </c>
      <c r="K51" s="48">
        <f t="shared" si="18"/>
        <v>1372</v>
      </c>
      <c r="L51" s="48">
        <f t="shared" si="18"/>
        <v>1357</v>
      </c>
      <c r="M51" s="48">
        <f t="shared" si="19"/>
        <v>944</v>
      </c>
      <c r="N51" s="48">
        <v>492</v>
      </c>
      <c r="O51" s="48">
        <v>452</v>
      </c>
      <c r="P51" s="48">
        <f t="shared" si="20"/>
        <v>883</v>
      </c>
      <c r="Q51" s="48">
        <v>447</v>
      </c>
      <c r="R51" s="48">
        <v>436</v>
      </c>
      <c r="S51" s="48">
        <f t="shared" si="21"/>
        <v>902</v>
      </c>
      <c r="T51" s="48">
        <v>433</v>
      </c>
      <c r="U51" s="48">
        <v>469</v>
      </c>
      <c r="V51" s="49"/>
    </row>
    <row r="52" spans="1:22" s="56" customFormat="1" ht="13.5" customHeight="1">
      <c r="A52" s="90" t="s">
        <v>77</v>
      </c>
      <c r="B52" s="52"/>
      <c r="C52" s="53">
        <f t="shared" si="17"/>
        <v>8</v>
      </c>
      <c r="D52" s="54">
        <v>8</v>
      </c>
      <c r="E52" s="54">
        <v>0</v>
      </c>
      <c r="F52" s="55">
        <f t="shared" si="15"/>
        <v>102</v>
      </c>
      <c r="G52" s="54">
        <v>95</v>
      </c>
      <c r="H52" s="54">
        <v>0</v>
      </c>
      <c r="I52" s="54">
        <v>7</v>
      </c>
      <c r="J52" s="55">
        <f t="shared" si="16"/>
        <v>3321</v>
      </c>
      <c r="K52" s="55">
        <f t="shared" si="18"/>
        <v>1732</v>
      </c>
      <c r="L52" s="55">
        <f t="shared" si="18"/>
        <v>1589</v>
      </c>
      <c r="M52" s="55">
        <f t="shared" si="19"/>
        <v>1078</v>
      </c>
      <c r="N52" s="55">
        <v>585</v>
      </c>
      <c r="O52" s="55">
        <v>493</v>
      </c>
      <c r="P52" s="55">
        <f t="shared" si="20"/>
        <v>1095</v>
      </c>
      <c r="Q52" s="55">
        <v>570</v>
      </c>
      <c r="R52" s="55">
        <v>525</v>
      </c>
      <c r="S52" s="55">
        <f t="shared" si="21"/>
        <v>1148</v>
      </c>
      <c r="T52" s="55">
        <v>577</v>
      </c>
      <c r="U52" s="55">
        <v>571</v>
      </c>
      <c r="V52" s="55"/>
    </row>
    <row r="53" spans="1:22" s="50" customFormat="1" ht="13.5" customHeight="1">
      <c r="A53" s="87" t="s">
        <v>78</v>
      </c>
      <c r="B53" s="46"/>
      <c r="C53" s="53">
        <f t="shared" si="17"/>
        <v>5</v>
      </c>
      <c r="D53" s="54">
        <v>5</v>
      </c>
      <c r="E53" s="54">
        <v>0</v>
      </c>
      <c r="F53" s="55">
        <f t="shared" si="15"/>
        <v>51</v>
      </c>
      <c r="G53" s="54">
        <v>47</v>
      </c>
      <c r="H53" s="54">
        <v>0</v>
      </c>
      <c r="I53" s="54">
        <v>4</v>
      </c>
      <c r="J53" s="55">
        <f t="shared" si="16"/>
        <v>1538</v>
      </c>
      <c r="K53" s="55">
        <f t="shared" si="18"/>
        <v>827</v>
      </c>
      <c r="L53" s="55">
        <f t="shared" si="18"/>
        <v>711</v>
      </c>
      <c r="M53" s="55">
        <f t="shared" si="19"/>
        <v>496</v>
      </c>
      <c r="N53" s="55">
        <v>269</v>
      </c>
      <c r="O53" s="55">
        <v>227</v>
      </c>
      <c r="P53" s="55">
        <f t="shared" si="20"/>
        <v>520</v>
      </c>
      <c r="Q53" s="55">
        <v>262</v>
      </c>
      <c r="R53" s="55">
        <v>258</v>
      </c>
      <c r="S53" s="55">
        <f t="shared" si="21"/>
        <v>522</v>
      </c>
      <c r="T53" s="55">
        <v>296</v>
      </c>
      <c r="U53" s="55">
        <v>226</v>
      </c>
      <c r="V53" s="49"/>
    </row>
    <row r="54" spans="1:22" s="50" customFormat="1" ht="13.5" customHeight="1">
      <c r="A54" s="87" t="s">
        <v>79</v>
      </c>
      <c r="B54" s="57"/>
      <c r="C54" s="47">
        <f t="shared" si="17"/>
        <v>7</v>
      </c>
      <c r="D54" s="47">
        <v>7</v>
      </c>
      <c r="E54" s="47">
        <v>0</v>
      </c>
      <c r="F54" s="48">
        <f t="shared" si="15"/>
        <v>82</v>
      </c>
      <c r="G54" s="47">
        <v>74</v>
      </c>
      <c r="H54" s="47">
        <v>0</v>
      </c>
      <c r="I54" s="47">
        <v>8</v>
      </c>
      <c r="J54" s="48">
        <f t="shared" si="16"/>
        <v>2576</v>
      </c>
      <c r="K54" s="48">
        <f t="shared" si="18"/>
        <v>1344</v>
      </c>
      <c r="L54" s="48">
        <f t="shared" si="18"/>
        <v>1232</v>
      </c>
      <c r="M54" s="48">
        <f t="shared" si="19"/>
        <v>853</v>
      </c>
      <c r="N54" s="48">
        <v>439</v>
      </c>
      <c r="O54" s="48">
        <v>414</v>
      </c>
      <c r="P54" s="48">
        <f t="shared" si="20"/>
        <v>836</v>
      </c>
      <c r="Q54" s="48">
        <v>419</v>
      </c>
      <c r="R54" s="48">
        <v>417</v>
      </c>
      <c r="S54" s="48">
        <f t="shared" si="21"/>
        <v>887</v>
      </c>
      <c r="T54" s="48">
        <v>486</v>
      </c>
      <c r="U54" s="48">
        <v>401</v>
      </c>
      <c r="V54" s="58"/>
    </row>
    <row r="55" spans="1:22" s="50" customFormat="1" ht="13.5" customHeight="1">
      <c r="A55" s="87" t="s">
        <v>80</v>
      </c>
      <c r="B55" s="46"/>
      <c r="C55" s="47">
        <f t="shared" si="17"/>
        <v>3</v>
      </c>
      <c r="D55" s="47">
        <v>3</v>
      </c>
      <c r="E55" s="47">
        <v>0</v>
      </c>
      <c r="F55" s="48">
        <f t="shared" si="15"/>
        <v>40</v>
      </c>
      <c r="G55" s="47">
        <v>36</v>
      </c>
      <c r="H55" s="47">
        <v>0</v>
      </c>
      <c r="I55" s="47">
        <v>4</v>
      </c>
      <c r="J55" s="48">
        <f t="shared" si="16"/>
        <v>1248</v>
      </c>
      <c r="K55" s="48">
        <f t="shared" si="18"/>
        <v>631</v>
      </c>
      <c r="L55" s="48">
        <f t="shared" si="18"/>
        <v>617</v>
      </c>
      <c r="M55" s="48">
        <f t="shared" si="19"/>
        <v>398</v>
      </c>
      <c r="N55" s="48">
        <v>196</v>
      </c>
      <c r="O55" s="48">
        <v>202</v>
      </c>
      <c r="P55" s="48">
        <f t="shared" si="20"/>
        <v>404</v>
      </c>
      <c r="Q55" s="48">
        <v>205</v>
      </c>
      <c r="R55" s="48">
        <v>199</v>
      </c>
      <c r="S55" s="48">
        <f t="shared" si="21"/>
        <v>446</v>
      </c>
      <c r="T55" s="48">
        <v>230</v>
      </c>
      <c r="U55" s="48">
        <v>216</v>
      </c>
      <c r="V55" s="58"/>
    </row>
    <row r="56" spans="1:22" s="50" customFormat="1" ht="11.25" customHeight="1">
      <c r="A56" s="87"/>
      <c r="B56" s="46"/>
      <c r="C56" s="47"/>
      <c r="D56" s="47"/>
      <c r="E56" s="47"/>
      <c r="F56" s="48"/>
      <c r="G56" s="47"/>
      <c r="H56" s="47"/>
      <c r="I56" s="47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58"/>
    </row>
    <row r="57" spans="1:22" s="79" customFormat="1" ht="11.25" customHeight="1">
      <c r="A57" s="91"/>
      <c r="B57" s="59"/>
      <c r="C57" s="61"/>
      <c r="D57" s="61"/>
      <c r="E57" s="61"/>
      <c r="F57" s="62"/>
      <c r="G57" s="61"/>
      <c r="H57" s="61"/>
      <c r="I57" s="61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spans="1:21" s="8" customFormat="1" ht="13.5">
      <c r="A58" s="6" t="s">
        <v>0</v>
      </c>
      <c r="B58" s="7"/>
      <c r="C58" s="7"/>
      <c r="D58" s="7"/>
      <c r="E58" s="7"/>
      <c r="U58" s="4" t="s">
        <v>1</v>
      </c>
    </row>
    <row r="59" spans="1:21" s="11" customFormat="1" ht="30" customHeight="1">
      <c r="A59" s="9"/>
      <c r="B59" s="9"/>
      <c r="C59" s="9"/>
      <c r="D59" s="9"/>
      <c r="E59" s="9"/>
      <c r="F59" s="10"/>
      <c r="G59" s="101" t="s">
        <v>117</v>
      </c>
      <c r="H59" s="102"/>
      <c r="I59" s="102"/>
      <c r="J59" s="102"/>
      <c r="K59" s="102"/>
      <c r="L59" s="102"/>
      <c r="M59" s="3" t="s">
        <v>21</v>
      </c>
      <c r="N59" s="10"/>
      <c r="O59" s="10"/>
      <c r="P59" s="10"/>
      <c r="Q59" s="10"/>
      <c r="R59" s="10"/>
      <c r="S59" s="10"/>
      <c r="T59" s="10"/>
      <c r="U59" s="10"/>
    </row>
    <row r="60" spans="1:22" s="20" customFormat="1" ht="15.75" customHeight="1">
      <c r="A60" s="99" t="s">
        <v>3</v>
      </c>
      <c r="B60" s="12"/>
      <c r="C60" s="13" t="s">
        <v>22</v>
      </c>
      <c r="D60" s="14"/>
      <c r="E60" s="15"/>
      <c r="F60" s="16" t="s">
        <v>23</v>
      </c>
      <c r="G60" s="16"/>
      <c r="H60" s="17"/>
      <c r="I60" s="18"/>
      <c r="J60" s="16" t="s">
        <v>24</v>
      </c>
      <c r="K60" s="16"/>
      <c r="L60" s="80"/>
      <c r="M60" s="16" t="s">
        <v>15</v>
      </c>
      <c r="N60" s="16"/>
      <c r="O60" s="18"/>
      <c r="P60" s="16" t="s">
        <v>4</v>
      </c>
      <c r="Q60" s="16"/>
      <c r="R60" s="18"/>
      <c r="S60" s="16" t="s">
        <v>5</v>
      </c>
      <c r="T60" s="16"/>
      <c r="U60" s="16"/>
      <c r="V60" s="19"/>
    </row>
    <row r="61" spans="1:22" s="8" customFormat="1" ht="18.75" customHeight="1">
      <c r="A61" s="100"/>
      <c r="B61" s="21"/>
      <c r="C61" s="22" t="s">
        <v>16</v>
      </c>
      <c r="D61" s="23" t="s">
        <v>17</v>
      </c>
      <c r="E61" s="23" t="s">
        <v>18</v>
      </c>
      <c r="F61" s="24" t="s">
        <v>16</v>
      </c>
      <c r="G61" s="24" t="s">
        <v>19</v>
      </c>
      <c r="H61" s="24" t="s">
        <v>20</v>
      </c>
      <c r="I61" s="95" t="s">
        <v>116</v>
      </c>
      <c r="J61" s="24" t="s">
        <v>6</v>
      </c>
      <c r="K61" s="24" t="s">
        <v>7</v>
      </c>
      <c r="L61" s="24" t="s">
        <v>8</v>
      </c>
      <c r="M61" s="24" t="s">
        <v>6</v>
      </c>
      <c r="N61" s="24" t="s">
        <v>7</v>
      </c>
      <c r="O61" s="24" t="s">
        <v>8</v>
      </c>
      <c r="P61" s="24" t="s">
        <v>6</v>
      </c>
      <c r="Q61" s="24" t="s">
        <v>7</v>
      </c>
      <c r="R61" s="24" t="s">
        <v>8</v>
      </c>
      <c r="S61" s="24" t="s">
        <v>6</v>
      </c>
      <c r="T61" s="24" t="s">
        <v>7</v>
      </c>
      <c r="U61" s="25" t="s">
        <v>8</v>
      </c>
      <c r="V61" s="5"/>
    </row>
    <row r="62" spans="1:22" s="50" customFormat="1" ht="6" customHeight="1">
      <c r="A62" s="89"/>
      <c r="B62" s="46"/>
      <c r="C62" s="47"/>
      <c r="D62" s="47"/>
      <c r="E62" s="47"/>
      <c r="F62" s="48"/>
      <c r="G62" s="47" t="s">
        <v>25</v>
      </c>
      <c r="H62" s="47"/>
      <c r="I62" s="47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58"/>
    </row>
    <row r="63" spans="1:22" s="50" customFormat="1" ht="12.75" customHeight="1">
      <c r="A63" s="87" t="s">
        <v>81</v>
      </c>
      <c r="B63" s="46"/>
      <c r="C63" s="47">
        <f aca="true" t="shared" si="22" ref="C63:C70">SUM(D63,E63)</f>
        <v>5</v>
      </c>
      <c r="D63" s="47">
        <v>5</v>
      </c>
      <c r="E63" s="47">
        <v>0</v>
      </c>
      <c r="F63" s="48">
        <f aca="true" t="shared" si="23" ref="F63:F70">SUM(G63:I63)</f>
        <v>61</v>
      </c>
      <c r="G63" s="47">
        <v>55</v>
      </c>
      <c r="H63" s="47">
        <v>0</v>
      </c>
      <c r="I63" s="47">
        <v>6</v>
      </c>
      <c r="J63" s="48">
        <f aca="true" t="shared" si="24" ref="J63:J70">K63+L63</f>
        <v>1853</v>
      </c>
      <c r="K63" s="48">
        <f aca="true" t="shared" si="25" ref="K63:K70">SUM(N63,Q63,T63)</f>
        <v>948</v>
      </c>
      <c r="L63" s="48">
        <f aca="true" t="shared" si="26" ref="L63:L70">SUM(O63,R63,U63)</f>
        <v>905</v>
      </c>
      <c r="M63" s="48">
        <f aca="true" t="shared" si="27" ref="M63:M70">N63+O63</f>
        <v>640</v>
      </c>
      <c r="N63" s="48">
        <v>322</v>
      </c>
      <c r="O63" s="48">
        <v>318</v>
      </c>
      <c r="P63" s="48">
        <f aca="true" t="shared" si="28" ref="P63:P70">Q63+R63</f>
        <v>608</v>
      </c>
      <c r="Q63" s="48">
        <v>315</v>
      </c>
      <c r="R63" s="48">
        <v>293</v>
      </c>
      <c r="S63" s="48">
        <f aca="true" t="shared" si="29" ref="S63:S70">T63+U63</f>
        <v>605</v>
      </c>
      <c r="T63" s="48">
        <v>311</v>
      </c>
      <c r="U63" s="48">
        <v>294</v>
      </c>
      <c r="V63" s="58"/>
    </row>
    <row r="64" spans="1:22" s="50" customFormat="1" ht="12.75" customHeight="1">
      <c r="A64" s="87" t="s">
        <v>82</v>
      </c>
      <c r="B64" s="46"/>
      <c r="C64" s="47">
        <f t="shared" si="22"/>
        <v>6</v>
      </c>
      <c r="D64" s="47">
        <v>6</v>
      </c>
      <c r="E64" s="47">
        <v>0</v>
      </c>
      <c r="F64" s="48">
        <f t="shared" si="23"/>
        <v>48</v>
      </c>
      <c r="G64" s="47">
        <v>44</v>
      </c>
      <c r="H64" s="47">
        <v>0</v>
      </c>
      <c r="I64" s="47">
        <v>4</v>
      </c>
      <c r="J64" s="48">
        <f t="shared" si="24"/>
        <v>1410</v>
      </c>
      <c r="K64" s="48">
        <f t="shared" si="25"/>
        <v>718</v>
      </c>
      <c r="L64" s="48">
        <f t="shared" si="26"/>
        <v>692</v>
      </c>
      <c r="M64" s="48">
        <f t="shared" si="27"/>
        <v>492</v>
      </c>
      <c r="N64" s="48">
        <v>248</v>
      </c>
      <c r="O64" s="48">
        <v>244</v>
      </c>
      <c r="P64" s="48">
        <f t="shared" si="28"/>
        <v>469</v>
      </c>
      <c r="Q64" s="48">
        <v>258</v>
      </c>
      <c r="R64" s="48">
        <v>211</v>
      </c>
      <c r="S64" s="48">
        <f t="shared" si="29"/>
        <v>449</v>
      </c>
      <c r="T64" s="48">
        <v>212</v>
      </c>
      <c r="U64" s="48">
        <v>237</v>
      </c>
      <c r="V64" s="58"/>
    </row>
    <row r="65" spans="1:22" s="50" customFormat="1" ht="12.75" customHeight="1">
      <c r="A65" s="87" t="s">
        <v>83</v>
      </c>
      <c r="B65" s="46"/>
      <c r="C65" s="47">
        <f t="shared" si="22"/>
        <v>3</v>
      </c>
      <c r="D65" s="47">
        <v>3</v>
      </c>
      <c r="E65" s="47">
        <v>0</v>
      </c>
      <c r="F65" s="48">
        <f t="shared" si="23"/>
        <v>59</v>
      </c>
      <c r="G65" s="47">
        <v>55</v>
      </c>
      <c r="H65" s="47">
        <v>0</v>
      </c>
      <c r="I65" s="47">
        <v>4</v>
      </c>
      <c r="J65" s="48">
        <f t="shared" si="24"/>
        <v>2056</v>
      </c>
      <c r="K65" s="48">
        <f t="shared" si="25"/>
        <v>1021</v>
      </c>
      <c r="L65" s="48">
        <f t="shared" si="26"/>
        <v>1035</v>
      </c>
      <c r="M65" s="48">
        <f t="shared" si="27"/>
        <v>683</v>
      </c>
      <c r="N65" s="48">
        <v>343</v>
      </c>
      <c r="O65" s="48">
        <v>340</v>
      </c>
      <c r="P65" s="48">
        <f t="shared" si="28"/>
        <v>692</v>
      </c>
      <c r="Q65" s="48">
        <v>359</v>
      </c>
      <c r="R65" s="48">
        <v>333</v>
      </c>
      <c r="S65" s="48">
        <f t="shared" si="29"/>
        <v>681</v>
      </c>
      <c r="T65" s="48">
        <v>319</v>
      </c>
      <c r="U65" s="48">
        <v>362</v>
      </c>
      <c r="V65" s="58"/>
    </row>
    <row r="66" spans="1:22" s="50" customFormat="1" ht="12.75" customHeight="1">
      <c r="A66" s="87" t="s">
        <v>84</v>
      </c>
      <c r="B66" s="46"/>
      <c r="C66" s="47">
        <f t="shared" si="22"/>
        <v>6</v>
      </c>
      <c r="D66" s="47">
        <v>6</v>
      </c>
      <c r="E66" s="47">
        <v>0</v>
      </c>
      <c r="F66" s="48">
        <f t="shared" si="23"/>
        <v>89</v>
      </c>
      <c r="G66" s="47">
        <v>84</v>
      </c>
      <c r="H66" s="47">
        <v>0</v>
      </c>
      <c r="I66" s="47">
        <v>5</v>
      </c>
      <c r="J66" s="48">
        <f t="shared" si="24"/>
        <v>2886</v>
      </c>
      <c r="K66" s="48">
        <f t="shared" si="25"/>
        <v>1446</v>
      </c>
      <c r="L66" s="48">
        <f t="shared" si="26"/>
        <v>1440</v>
      </c>
      <c r="M66" s="48">
        <f t="shared" si="27"/>
        <v>956</v>
      </c>
      <c r="N66" s="48">
        <v>474</v>
      </c>
      <c r="O66" s="48">
        <v>482</v>
      </c>
      <c r="P66" s="48">
        <f t="shared" si="28"/>
        <v>979</v>
      </c>
      <c r="Q66" s="48">
        <v>487</v>
      </c>
      <c r="R66" s="48">
        <v>492</v>
      </c>
      <c r="S66" s="48">
        <f t="shared" si="29"/>
        <v>951</v>
      </c>
      <c r="T66" s="48">
        <v>485</v>
      </c>
      <c r="U66" s="48">
        <v>466</v>
      </c>
      <c r="V66" s="58"/>
    </row>
    <row r="67" spans="1:22" s="50" customFormat="1" ht="24" customHeight="1">
      <c r="A67" s="92" t="s">
        <v>85</v>
      </c>
      <c r="B67" s="46"/>
      <c r="V67" s="58"/>
    </row>
    <row r="68" spans="1:22" s="50" customFormat="1" ht="12.75" customHeight="1">
      <c r="A68" s="87" t="s">
        <v>86</v>
      </c>
      <c r="B68" s="46"/>
      <c r="C68" s="47">
        <f t="shared" si="22"/>
        <v>4</v>
      </c>
      <c r="D68" s="47">
        <v>4</v>
      </c>
      <c r="E68" s="47">
        <v>0</v>
      </c>
      <c r="F68" s="48">
        <f t="shared" si="23"/>
        <v>46</v>
      </c>
      <c r="G68" s="47">
        <v>43</v>
      </c>
      <c r="H68" s="47">
        <v>0</v>
      </c>
      <c r="I68" s="47">
        <v>3</v>
      </c>
      <c r="J68" s="48">
        <f t="shared" si="24"/>
        <v>1522</v>
      </c>
      <c r="K68" s="48">
        <f t="shared" si="25"/>
        <v>732</v>
      </c>
      <c r="L68" s="48">
        <f t="shared" si="26"/>
        <v>790</v>
      </c>
      <c r="M68" s="48">
        <f t="shared" si="27"/>
        <v>522</v>
      </c>
      <c r="N68" s="48">
        <v>270</v>
      </c>
      <c r="O68" s="48">
        <v>252</v>
      </c>
      <c r="P68" s="48">
        <f t="shared" si="28"/>
        <v>526</v>
      </c>
      <c r="Q68" s="48">
        <v>247</v>
      </c>
      <c r="R68" s="48">
        <v>279</v>
      </c>
      <c r="S68" s="48">
        <f t="shared" si="29"/>
        <v>474</v>
      </c>
      <c r="T68" s="48">
        <v>215</v>
      </c>
      <c r="U68" s="48">
        <v>259</v>
      </c>
      <c r="V68" s="58"/>
    </row>
    <row r="69" spans="1:22" s="50" customFormat="1" ht="24" customHeight="1">
      <c r="A69" s="92" t="s">
        <v>87</v>
      </c>
      <c r="B69" s="46"/>
      <c r="C69" s="47"/>
      <c r="D69" s="47"/>
      <c r="E69" s="47"/>
      <c r="F69" s="48"/>
      <c r="G69" s="47"/>
      <c r="H69" s="47"/>
      <c r="I69" s="47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58"/>
    </row>
    <row r="70" spans="1:22" s="50" customFormat="1" ht="12.75" customHeight="1">
      <c r="A70" s="87" t="s">
        <v>88</v>
      </c>
      <c r="B70" s="46"/>
      <c r="C70" s="47">
        <f t="shared" si="22"/>
        <v>3</v>
      </c>
      <c r="D70" s="47">
        <v>3</v>
      </c>
      <c r="E70" s="47">
        <v>0</v>
      </c>
      <c r="F70" s="48">
        <f t="shared" si="23"/>
        <v>31</v>
      </c>
      <c r="G70" s="47">
        <v>29</v>
      </c>
      <c r="H70" s="47">
        <v>0</v>
      </c>
      <c r="I70" s="47">
        <v>2</v>
      </c>
      <c r="J70" s="48">
        <f t="shared" si="24"/>
        <v>1014</v>
      </c>
      <c r="K70" s="48">
        <f t="shared" si="25"/>
        <v>527</v>
      </c>
      <c r="L70" s="48">
        <f t="shared" si="26"/>
        <v>487</v>
      </c>
      <c r="M70" s="48">
        <f t="shared" si="27"/>
        <v>377</v>
      </c>
      <c r="N70" s="48">
        <v>199</v>
      </c>
      <c r="O70" s="48">
        <v>178</v>
      </c>
      <c r="P70" s="48">
        <f t="shared" si="28"/>
        <v>306</v>
      </c>
      <c r="Q70" s="48">
        <v>152</v>
      </c>
      <c r="R70" s="48">
        <v>154</v>
      </c>
      <c r="S70" s="48">
        <f t="shared" si="29"/>
        <v>331</v>
      </c>
      <c r="T70" s="48">
        <v>176</v>
      </c>
      <c r="U70" s="48">
        <v>155</v>
      </c>
      <c r="V70" s="58"/>
    </row>
    <row r="71" spans="1:22" s="50" customFormat="1" ht="12.75" customHeight="1">
      <c r="A71" s="87" t="s">
        <v>40</v>
      </c>
      <c r="B71" s="46"/>
      <c r="C71" s="47">
        <f>SUM(D71,E71)</f>
        <v>3</v>
      </c>
      <c r="D71" s="47">
        <v>3</v>
      </c>
      <c r="E71" s="47">
        <v>0</v>
      </c>
      <c r="F71" s="48">
        <f>SUM(G71:I71)</f>
        <v>36</v>
      </c>
      <c r="G71" s="47">
        <v>33</v>
      </c>
      <c r="H71" s="47">
        <v>0</v>
      </c>
      <c r="I71" s="47">
        <v>3</v>
      </c>
      <c r="J71" s="48">
        <f>K71+L71</f>
        <v>1034</v>
      </c>
      <c r="K71" s="48">
        <f>SUM(N71,Q71,T71)</f>
        <v>539</v>
      </c>
      <c r="L71" s="48">
        <f>SUM(O71,R71,U71)</f>
        <v>495</v>
      </c>
      <c r="M71" s="48">
        <f>N71+O71</f>
        <v>315</v>
      </c>
      <c r="N71" s="48">
        <v>163</v>
      </c>
      <c r="O71" s="48">
        <v>152</v>
      </c>
      <c r="P71" s="48">
        <f>Q71+R71</f>
        <v>357</v>
      </c>
      <c r="Q71" s="48">
        <v>190</v>
      </c>
      <c r="R71" s="48">
        <v>167</v>
      </c>
      <c r="S71" s="48">
        <f>T71+U71</f>
        <v>362</v>
      </c>
      <c r="T71" s="48">
        <v>186</v>
      </c>
      <c r="U71" s="48">
        <v>176</v>
      </c>
      <c r="V71" s="58"/>
    </row>
    <row r="72" spans="1:22" s="50" customFormat="1" ht="12.75" customHeight="1">
      <c r="A72" s="87" t="s">
        <v>89</v>
      </c>
      <c r="B72" s="46"/>
      <c r="C72" s="47">
        <f aca="true" t="shared" si="30" ref="C72:C77">SUM(D72,E72)</f>
        <v>1</v>
      </c>
      <c r="D72" s="47">
        <v>1</v>
      </c>
      <c r="E72" s="47">
        <v>0</v>
      </c>
      <c r="F72" s="48">
        <f aca="true" t="shared" si="31" ref="F72:F77">SUM(G72:I72)</f>
        <v>12</v>
      </c>
      <c r="G72" s="47">
        <v>10</v>
      </c>
      <c r="H72" s="47">
        <v>0</v>
      </c>
      <c r="I72" s="47">
        <v>2</v>
      </c>
      <c r="J72" s="48">
        <f aca="true" t="shared" si="32" ref="J72:J77">K72+L72</f>
        <v>338</v>
      </c>
      <c r="K72" s="48">
        <f aca="true" t="shared" si="33" ref="K72:K77">SUM(N72,Q72,T72)</f>
        <v>167</v>
      </c>
      <c r="L72" s="48">
        <f aca="true" t="shared" si="34" ref="L72:L77">SUM(O72,R72,U72)</f>
        <v>171</v>
      </c>
      <c r="M72" s="48">
        <f aca="true" t="shared" si="35" ref="M72:M90">N72+O72</f>
        <v>119</v>
      </c>
      <c r="N72" s="48">
        <v>55</v>
      </c>
      <c r="O72" s="48">
        <v>64</v>
      </c>
      <c r="P72" s="48">
        <f aca="true" t="shared" si="36" ref="P72:P92">Q72+R72</f>
        <v>101</v>
      </c>
      <c r="Q72" s="48">
        <v>53</v>
      </c>
      <c r="R72" s="48">
        <v>48</v>
      </c>
      <c r="S72" s="48">
        <f aca="true" t="shared" si="37" ref="S72:S90">T72+U72</f>
        <v>118</v>
      </c>
      <c r="T72" s="48">
        <v>59</v>
      </c>
      <c r="U72" s="48">
        <v>59</v>
      </c>
      <c r="V72" s="58"/>
    </row>
    <row r="73" spans="1:22" s="50" customFormat="1" ht="24" customHeight="1">
      <c r="A73" s="92" t="s">
        <v>90</v>
      </c>
      <c r="B73" s="46"/>
      <c r="V73" s="58"/>
    </row>
    <row r="74" spans="1:22" s="50" customFormat="1" ht="12.75" customHeight="1">
      <c r="A74" s="87" t="s">
        <v>91</v>
      </c>
      <c r="B74" s="46"/>
      <c r="C74" s="47">
        <f t="shared" si="30"/>
        <v>1</v>
      </c>
      <c r="D74" s="47">
        <v>1</v>
      </c>
      <c r="E74" s="47">
        <v>0</v>
      </c>
      <c r="F74" s="48">
        <f t="shared" si="31"/>
        <v>14</v>
      </c>
      <c r="G74" s="47">
        <v>12</v>
      </c>
      <c r="H74" s="47">
        <v>0</v>
      </c>
      <c r="I74" s="47">
        <v>2</v>
      </c>
      <c r="J74" s="48">
        <f t="shared" si="32"/>
        <v>389</v>
      </c>
      <c r="K74" s="48">
        <f t="shared" si="33"/>
        <v>199</v>
      </c>
      <c r="L74" s="48">
        <f t="shared" si="34"/>
        <v>190</v>
      </c>
      <c r="M74" s="48">
        <f t="shared" si="35"/>
        <v>133</v>
      </c>
      <c r="N74" s="48">
        <v>66</v>
      </c>
      <c r="O74" s="48">
        <v>67</v>
      </c>
      <c r="P74" s="48">
        <f t="shared" si="36"/>
        <v>122</v>
      </c>
      <c r="Q74" s="48">
        <v>62</v>
      </c>
      <c r="R74" s="48">
        <v>60</v>
      </c>
      <c r="S74" s="48">
        <f t="shared" si="37"/>
        <v>134</v>
      </c>
      <c r="T74" s="48">
        <v>71</v>
      </c>
      <c r="U74" s="48">
        <v>63</v>
      </c>
      <c r="V74" s="58"/>
    </row>
    <row r="75" spans="1:22" s="50" customFormat="1" ht="12.75" customHeight="1">
      <c r="A75" s="87" t="s">
        <v>92</v>
      </c>
      <c r="B75" s="46"/>
      <c r="C75" s="47">
        <f t="shared" si="30"/>
        <v>3</v>
      </c>
      <c r="D75" s="47">
        <v>3</v>
      </c>
      <c r="E75" s="47">
        <v>0</v>
      </c>
      <c r="F75" s="48">
        <f t="shared" si="31"/>
        <v>27</v>
      </c>
      <c r="G75" s="47">
        <v>25</v>
      </c>
      <c r="H75" s="47">
        <v>0</v>
      </c>
      <c r="I75" s="47">
        <v>2</v>
      </c>
      <c r="J75" s="48">
        <f t="shared" si="32"/>
        <v>812</v>
      </c>
      <c r="K75" s="48">
        <f t="shared" si="33"/>
        <v>277</v>
      </c>
      <c r="L75" s="48">
        <f t="shared" si="34"/>
        <v>535</v>
      </c>
      <c r="M75" s="48">
        <f t="shared" si="35"/>
        <v>237</v>
      </c>
      <c r="N75" s="48">
        <v>86</v>
      </c>
      <c r="O75" s="48">
        <v>151</v>
      </c>
      <c r="P75" s="48">
        <f t="shared" si="36"/>
        <v>270</v>
      </c>
      <c r="Q75" s="48">
        <v>91</v>
      </c>
      <c r="R75" s="48">
        <v>179</v>
      </c>
      <c r="S75" s="48">
        <f t="shared" si="37"/>
        <v>305</v>
      </c>
      <c r="T75" s="48">
        <v>100</v>
      </c>
      <c r="U75" s="48">
        <v>205</v>
      </c>
      <c r="V75" s="58"/>
    </row>
    <row r="76" spans="1:22" s="50" customFormat="1" ht="12.75" customHeight="1">
      <c r="A76" s="87" t="s">
        <v>93</v>
      </c>
      <c r="B76" s="46"/>
      <c r="C76" s="47">
        <f t="shared" si="30"/>
        <v>3</v>
      </c>
      <c r="D76" s="47">
        <v>3</v>
      </c>
      <c r="E76" s="47">
        <v>0</v>
      </c>
      <c r="F76" s="48">
        <f t="shared" si="31"/>
        <v>29</v>
      </c>
      <c r="G76" s="47">
        <v>24</v>
      </c>
      <c r="H76" s="47">
        <v>0</v>
      </c>
      <c r="I76" s="47">
        <v>5</v>
      </c>
      <c r="J76" s="48">
        <f t="shared" si="32"/>
        <v>799</v>
      </c>
      <c r="K76" s="48">
        <f t="shared" si="33"/>
        <v>396</v>
      </c>
      <c r="L76" s="48">
        <f t="shared" si="34"/>
        <v>403</v>
      </c>
      <c r="M76" s="48">
        <f t="shared" si="35"/>
        <v>235</v>
      </c>
      <c r="N76" s="48">
        <v>118</v>
      </c>
      <c r="O76" s="48">
        <v>117</v>
      </c>
      <c r="P76" s="48">
        <f t="shared" si="36"/>
        <v>282</v>
      </c>
      <c r="Q76" s="48">
        <v>134</v>
      </c>
      <c r="R76" s="48">
        <v>148</v>
      </c>
      <c r="S76" s="48">
        <f t="shared" si="37"/>
        <v>282</v>
      </c>
      <c r="T76" s="48">
        <v>144</v>
      </c>
      <c r="U76" s="48">
        <v>138</v>
      </c>
      <c r="V76" s="58"/>
    </row>
    <row r="77" spans="1:22" s="50" customFormat="1" ht="12.75" customHeight="1">
      <c r="A77" s="87" t="s">
        <v>94</v>
      </c>
      <c r="B77" s="46"/>
      <c r="C77" s="47">
        <f t="shared" si="30"/>
        <v>2</v>
      </c>
      <c r="D77" s="47">
        <v>2</v>
      </c>
      <c r="E77" s="47">
        <v>0</v>
      </c>
      <c r="F77" s="48">
        <f t="shared" si="31"/>
        <v>21</v>
      </c>
      <c r="G77" s="47">
        <v>18</v>
      </c>
      <c r="H77" s="47">
        <v>0</v>
      </c>
      <c r="I77" s="47">
        <v>3</v>
      </c>
      <c r="J77" s="48">
        <f t="shared" si="32"/>
        <v>574</v>
      </c>
      <c r="K77" s="48">
        <f t="shared" si="33"/>
        <v>283</v>
      </c>
      <c r="L77" s="48">
        <f t="shared" si="34"/>
        <v>291</v>
      </c>
      <c r="M77" s="48">
        <f t="shared" si="35"/>
        <v>203</v>
      </c>
      <c r="N77" s="48">
        <v>95</v>
      </c>
      <c r="O77" s="48">
        <v>108</v>
      </c>
      <c r="P77" s="48">
        <f t="shared" si="36"/>
        <v>194</v>
      </c>
      <c r="Q77" s="48">
        <v>101</v>
      </c>
      <c r="R77" s="48">
        <v>93</v>
      </c>
      <c r="S77" s="48">
        <f t="shared" si="37"/>
        <v>177</v>
      </c>
      <c r="T77" s="48">
        <v>87</v>
      </c>
      <c r="U77" s="48">
        <v>90</v>
      </c>
      <c r="V77" s="58"/>
    </row>
    <row r="78" spans="1:22" s="50" customFormat="1" ht="12.75" customHeight="1">
      <c r="A78" s="87" t="s">
        <v>95</v>
      </c>
      <c r="B78" s="46"/>
      <c r="C78" s="47">
        <f>SUM(D78,E78)</f>
        <v>1</v>
      </c>
      <c r="D78" s="47">
        <v>1</v>
      </c>
      <c r="E78" s="47">
        <v>0</v>
      </c>
      <c r="F78" s="48">
        <f>SUM(G78:I78)</f>
        <v>20</v>
      </c>
      <c r="G78" s="47">
        <v>18</v>
      </c>
      <c r="H78" s="47">
        <v>0</v>
      </c>
      <c r="I78" s="47">
        <v>2</v>
      </c>
      <c r="J78" s="48">
        <f>K78+L78</f>
        <v>652</v>
      </c>
      <c r="K78" s="48">
        <f>SUM(N78,Q78,T78)</f>
        <v>335</v>
      </c>
      <c r="L78" s="48">
        <f>SUM(O78,R78,U78)</f>
        <v>317</v>
      </c>
      <c r="M78" s="48">
        <f>N78+O78</f>
        <v>209</v>
      </c>
      <c r="N78" s="48">
        <v>107</v>
      </c>
      <c r="O78" s="48">
        <v>102</v>
      </c>
      <c r="P78" s="48">
        <f>Q78+R78</f>
        <v>223</v>
      </c>
      <c r="Q78" s="48">
        <v>109</v>
      </c>
      <c r="R78" s="48">
        <v>114</v>
      </c>
      <c r="S78" s="48">
        <f>T78+U78</f>
        <v>220</v>
      </c>
      <c r="T78" s="48">
        <v>119</v>
      </c>
      <c r="U78" s="48">
        <v>101</v>
      </c>
      <c r="V78" s="58"/>
    </row>
    <row r="79" spans="1:22" s="50" customFormat="1" ht="12.75" customHeight="1">
      <c r="A79" s="87" t="s">
        <v>96</v>
      </c>
      <c r="B79" s="46"/>
      <c r="C79" s="47">
        <f>SUM(D79,E79)</f>
        <v>1</v>
      </c>
      <c r="D79" s="47">
        <v>1</v>
      </c>
      <c r="E79" s="47">
        <v>0</v>
      </c>
      <c r="F79" s="48">
        <f>SUM(G79:I79)</f>
        <v>12</v>
      </c>
      <c r="G79" s="47">
        <v>11</v>
      </c>
      <c r="H79" s="47">
        <v>0</v>
      </c>
      <c r="I79" s="47">
        <v>1</v>
      </c>
      <c r="J79" s="48">
        <f>K79+L79</f>
        <v>318</v>
      </c>
      <c r="K79" s="48">
        <f aca="true" t="shared" si="38" ref="K79:L83">SUM(N79,Q79,T79)</f>
        <v>162</v>
      </c>
      <c r="L79" s="48">
        <f t="shared" si="38"/>
        <v>156</v>
      </c>
      <c r="M79" s="48">
        <f t="shared" si="35"/>
        <v>92</v>
      </c>
      <c r="N79" s="48">
        <v>47</v>
      </c>
      <c r="O79" s="48">
        <v>45</v>
      </c>
      <c r="P79" s="48">
        <f t="shared" si="36"/>
        <v>114</v>
      </c>
      <c r="Q79" s="48">
        <v>58</v>
      </c>
      <c r="R79" s="48">
        <v>56</v>
      </c>
      <c r="S79" s="48">
        <f t="shared" si="37"/>
        <v>112</v>
      </c>
      <c r="T79" s="48">
        <v>57</v>
      </c>
      <c r="U79" s="48">
        <v>55</v>
      </c>
      <c r="V79" s="58"/>
    </row>
    <row r="80" spans="1:22" s="50" customFormat="1" ht="12.75" customHeight="1">
      <c r="A80" s="87" t="s">
        <v>97</v>
      </c>
      <c r="B80" s="46"/>
      <c r="C80" s="47">
        <f>SUM(D80,E80)</f>
        <v>2</v>
      </c>
      <c r="D80" s="47">
        <v>2</v>
      </c>
      <c r="E80" s="47">
        <v>0</v>
      </c>
      <c r="F80" s="48">
        <f>SUM(G80:I80)</f>
        <v>14</v>
      </c>
      <c r="G80" s="47">
        <v>10</v>
      </c>
      <c r="H80" s="47">
        <v>0</v>
      </c>
      <c r="I80" s="47">
        <v>4</v>
      </c>
      <c r="J80" s="48">
        <f>K80+L80</f>
        <v>298</v>
      </c>
      <c r="K80" s="48">
        <f t="shared" si="38"/>
        <v>158</v>
      </c>
      <c r="L80" s="48">
        <f t="shared" si="38"/>
        <v>140</v>
      </c>
      <c r="M80" s="48">
        <f t="shared" si="35"/>
        <v>100</v>
      </c>
      <c r="N80" s="48">
        <v>55</v>
      </c>
      <c r="O80" s="48">
        <v>45</v>
      </c>
      <c r="P80" s="48">
        <f t="shared" si="36"/>
        <v>97</v>
      </c>
      <c r="Q80" s="48">
        <v>43</v>
      </c>
      <c r="R80" s="48">
        <v>54</v>
      </c>
      <c r="S80" s="48">
        <f t="shared" si="37"/>
        <v>101</v>
      </c>
      <c r="T80" s="48">
        <v>60</v>
      </c>
      <c r="U80" s="48">
        <v>41</v>
      </c>
      <c r="V80" s="58"/>
    </row>
    <row r="81" spans="1:22" s="50" customFormat="1" ht="24" customHeight="1">
      <c r="A81" s="92" t="s">
        <v>98</v>
      </c>
      <c r="B81" s="46"/>
      <c r="V81" s="58"/>
    </row>
    <row r="82" spans="1:22" s="50" customFormat="1" ht="12.75" customHeight="1">
      <c r="A82" s="87" t="s">
        <v>99</v>
      </c>
      <c r="B82" s="46"/>
      <c r="C82" s="47">
        <f>SUM(D82,E82)</f>
        <v>1</v>
      </c>
      <c r="D82" s="47">
        <v>1</v>
      </c>
      <c r="E82" s="47">
        <v>0</v>
      </c>
      <c r="F82" s="48">
        <f>SUM(G82:I82)</f>
        <v>9</v>
      </c>
      <c r="G82" s="47">
        <v>9</v>
      </c>
      <c r="H82" s="47">
        <v>0</v>
      </c>
      <c r="I82" s="47">
        <v>0</v>
      </c>
      <c r="J82" s="48">
        <f>K82+L82</f>
        <v>257</v>
      </c>
      <c r="K82" s="48">
        <f t="shared" si="38"/>
        <v>145</v>
      </c>
      <c r="L82" s="48">
        <f t="shared" si="38"/>
        <v>112</v>
      </c>
      <c r="M82" s="48">
        <f t="shared" si="35"/>
        <v>85</v>
      </c>
      <c r="N82" s="48">
        <v>45</v>
      </c>
      <c r="O82" s="48">
        <v>40</v>
      </c>
      <c r="P82" s="48">
        <f t="shared" si="36"/>
        <v>87</v>
      </c>
      <c r="Q82" s="48">
        <v>48</v>
      </c>
      <c r="R82" s="48">
        <v>39</v>
      </c>
      <c r="S82" s="48">
        <f t="shared" si="37"/>
        <v>85</v>
      </c>
      <c r="T82" s="48">
        <v>52</v>
      </c>
      <c r="U82" s="48">
        <v>33</v>
      </c>
      <c r="V82" s="58"/>
    </row>
    <row r="83" spans="1:22" s="50" customFormat="1" ht="12.75" customHeight="1">
      <c r="A83" s="87" t="s">
        <v>100</v>
      </c>
      <c r="B83" s="46"/>
      <c r="C83" s="47">
        <f>SUM(D83,E83)</f>
        <v>1</v>
      </c>
      <c r="D83" s="47">
        <v>1</v>
      </c>
      <c r="E83" s="47">
        <v>0</v>
      </c>
      <c r="F83" s="48">
        <f>SUM(G83:I83)</f>
        <v>10</v>
      </c>
      <c r="G83" s="47">
        <v>9</v>
      </c>
      <c r="H83" s="47">
        <v>0</v>
      </c>
      <c r="I83" s="47">
        <v>1</v>
      </c>
      <c r="J83" s="48">
        <f>K83+L83</f>
        <v>302</v>
      </c>
      <c r="K83" s="48">
        <f t="shared" si="38"/>
        <v>162</v>
      </c>
      <c r="L83" s="48">
        <f t="shared" si="38"/>
        <v>140</v>
      </c>
      <c r="M83" s="48">
        <f t="shared" si="35"/>
        <v>104</v>
      </c>
      <c r="N83" s="48">
        <v>56</v>
      </c>
      <c r="O83" s="48">
        <v>48</v>
      </c>
      <c r="P83" s="48">
        <f t="shared" si="36"/>
        <v>100</v>
      </c>
      <c r="Q83" s="48">
        <v>53</v>
      </c>
      <c r="R83" s="48">
        <v>47</v>
      </c>
      <c r="S83" s="48">
        <f t="shared" si="37"/>
        <v>98</v>
      </c>
      <c r="T83" s="48">
        <v>53</v>
      </c>
      <c r="U83" s="48">
        <v>45</v>
      </c>
      <c r="V83" s="58"/>
    </row>
    <row r="84" spans="1:22" s="50" customFormat="1" ht="12.75" customHeight="1">
      <c r="A84" s="87" t="s">
        <v>101</v>
      </c>
      <c r="B84" s="46"/>
      <c r="C84" s="47">
        <f>SUM(D84,E84)</f>
        <v>1</v>
      </c>
      <c r="D84" s="47">
        <v>1</v>
      </c>
      <c r="E84" s="47">
        <v>0</v>
      </c>
      <c r="F84" s="48">
        <f>SUM(G84:I84)</f>
        <v>8</v>
      </c>
      <c r="G84" s="47">
        <v>7</v>
      </c>
      <c r="H84" s="47">
        <v>0</v>
      </c>
      <c r="I84" s="47">
        <v>1</v>
      </c>
      <c r="J84" s="48">
        <f>K84+L84</f>
        <v>217</v>
      </c>
      <c r="K84" s="48">
        <f>SUM(N84,Q84,T84)</f>
        <v>109</v>
      </c>
      <c r="L84" s="48">
        <f>SUM(O84,R84,U84)</f>
        <v>108</v>
      </c>
      <c r="M84" s="48">
        <f>N84+O84</f>
        <v>66</v>
      </c>
      <c r="N84" s="48">
        <v>31</v>
      </c>
      <c r="O84" s="48">
        <v>35</v>
      </c>
      <c r="P84" s="48">
        <f>Q84+R84</f>
        <v>64</v>
      </c>
      <c r="Q84" s="48">
        <v>32</v>
      </c>
      <c r="R84" s="48">
        <v>32</v>
      </c>
      <c r="S84" s="48">
        <f>T84+U84</f>
        <v>87</v>
      </c>
      <c r="T84" s="48">
        <v>46</v>
      </c>
      <c r="U84" s="48">
        <v>41</v>
      </c>
      <c r="V84" s="58"/>
    </row>
    <row r="85" spans="1:22" s="50" customFormat="1" ht="12.75" customHeight="1">
      <c r="A85" s="87" t="s">
        <v>102</v>
      </c>
      <c r="B85" s="46"/>
      <c r="C85" s="47">
        <f aca="true" t="shared" si="39" ref="C85:C90">SUM(D85,E85)</f>
        <v>4</v>
      </c>
      <c r="D85" s="47">
        <v>4</v>
      </c>
      <c r="E85" s="47">
        <v>0</v>
      </c>
      <c r="F85" s="48">
        <f aca="true" t="shared" si="40" ref="F85:F90">SUM(G85:I85)</f>
        <v>20</v>
      </c>
      <c r="G85" s="47">
        <v>15</v>
      </c>
      <c r="H85" s="47">
        <v>0</v>
      </c>
      <c r="I85" s="47">
        <v>5</v>
      </c>
      <c r="J85" s="48">
        <f>K85+L85</f>
        <v>371</v>
      </c>
      <c r="K85" s="48">
        <f aca="true" t="shared" si="41" ref="K85:K90">SUM(N85,Q85,T85)</f>
        <v>203</v>
      </c>
      <c r="L85" s="48">
        <f aca="true" t="shared" si="42" ref="L85:L90">SUM(O85,R85,U85)</f>
        <v>168</v>
      </c>
      <c r="M85" s="48">
        <f t="shared" si="35"/>
        <v>130</v>
      </c>
      <c r="N85" s="48">
        <v>70</v>
      </c>
      <c r="O85" s="48">
        <v>60</v>
      </c>
      <c r="P85" s="48">
        <f t="shared" si="36"/>
        <v>127</v>
      </c>
      <c r="Q85" s="48">
        <v>61</v>
      </c>
      <c r="R85" s="48">
        <v>66</v>
      </c>
      <c r="S85" s="48">
        <f t="shared" si="37"/>
        <v>114</v>
      </c>
      <c r="T85" s="48">
        <v>72</v>
      </c>
      <c r="U85" s="48">
        <v>42</v>
      </c>
      <c r="V85" s="58"/>
    </row>
    <row r="86" spans="1:22" s="50" customFormat="1" ht="12.75" customHeight="1">
      <c r="A86" s="87" t="s">
        <v>103</v>
      </c>
      <c r="B86" s="46"/>
      <c r="C86" s="47">
        <f t="shared" si="39"/>
        <v>1</v>
      </c>
      <c r="D86" s="47">
        <v>1</v>
      </c>
      <c r="E86" s="47">
        <v>0</v>
      </c>
      <c r="F86" s="48">
        <f t="shared" si="40"/>
        <v>4</v>
      </c>
      <c r="G86" s="47">
        <v>3</v>
      </c>
      <c r="H86" s="47">
        <v>0</v>
      </c>
      <c r="I86" s="47">
        <v>1</v>
      </c>
      <c r="J86" s="48">
        <f>K86+L86</f>
        <v>101</v>
      </c>
      <c r="K86" s="48">
        <f t="shared" si="41"/>
        <v>59</v>
      </c>
      <c r="L86" s="48">
        <f t="shared" si="42"/>
        <v>42</v>
      </c>
      <c r="M86" s="48">
        <f t="shared" si="35"/>
        <v>34</v>
      </c>
      <c r="N86" s="48">
        <v>16</v>
      </c>
      <c r="O86" s="48">
        <v>18</v>
      </c>
      <c r="P86" s="48">
        <f t="shared" si="36"/>
        <v>29</v>
      </c>
      <c r="Q86" s="48">
        <v>17</v>
      </c>
      <c r="R86" s="48">
        <v>12</v>
      </c>
      <c r="S86" s="48">
        <f t="shared" si="37"/>
        <v>38</v>
      </c>
      <c r="T86" s="48">
        <v>26</v>
      </c>
      <c r="U86" s="48">
        <v>12</v>
      </c>
      <c r="V86" s="58"/>
    </row>
    <row r="87" spans="1:22" s="50" customFormat="1" ht="24" customHeight="1">
      <c r="A87" s="92" t="s">
        <v>104</v>
      </c>
      <c r="B87" s="46"/>
      <c r="V87" s="58"/>
    </row>
    <row r="88" spans="1:22" s="50" customFormat="1" ht="12.75" customHeight="1">
      <c r="A88" s="87" t="s">
        <v>105</v>
      </c>
      <c r="B88" s="46"/>
      <c r="C88" s="47">
        <f t="shared" si="39"/>
        <v>1</v>
      </c>
      <c r="D88" s="47">
        <v>1</v>
      </c>
      <c r="E88" s="47">
        <v>0</v>
      </c>
      <c r="F88" s="48">
        <f t="shared" si="40"/>
        <v>11</v>
      </c>
      <c r="G88" s="47">
        <v>9</v>
      </c>
      <c r="H88" s="47">
        <v>0</v>
      </c>
      <c r="I88" s="47">
        <v>2</v>
      </c>
      <c r="J88" s="48">
        <f>K88+L88</f>
        <v>310</v>
      </c>
      <c r="K88" s="48">
        <f t="shared" si="41"/>
        <v>171</v>
      </c>
      <c r="L88" s="48">
        <f t="shared" si="42"/>
        <v>139</v>
      </c>
      <c r="M88" s="48">
        <f t="shared" si="35"/>
        <v>106</v>
      </c>
      <c r="N88" s="48">
        <v>62</v>
      </c>
      <c r="O88" s="48">
        <v>44</v>
      </c>
      <c r="P88" s="48">
        <f t="shared" si="36"/>
        <v>101</v>
      </c>
      <c r="Q88" s="48">
        <v>58</v>
      </c>
      <c r="R88" s="48">
        <v>43</v>
      </c>
      <c r="S88" s="48">
        <f t="shared" si="37"/>
        <v>103</v>
      </c>
      <c r="T88" s="48">
        <v>51</v>
      </c>
      <c r="U88" s="48">
        <v>52</v>
      </c>
      <c r="V88" s="58"/>
    </row>
    <row r="89" spans="1:22" s="50" customFormat="1" ht="12.75" customHeight="1">
      <c r="A89" s="87" t="s">
        <v>106</v>
      </c>
      <c r="B89" s="46"/>
      <c r="C89" s="47">
        <f t="shared" si="39"/>
        <v>2</v>
      </c>
      <c r="D89" s="47">
        <v>2</v>
      </c>
      <c r="E89" s="47">
        <v>0</v>
      </c>
      <c r="F89" s="48">
        <f t="shared" si="40"/>
        <v>17</v>
      </c>
      <c r="G89" s="47">
        <v>13</v>
      </c>
      <c r="H89" s="47">
        <v>1</v>
      </c>
      <c r="I89" s="47">
        <v>3</v>
      </c>
      <c r="J89" s="48">
        <f>K89+L89</f>
        <v>446</v>
      </c>
      <c r="K89" s="48">
        <f t="shared" si="41"/>
        <v>252</v>
      </c>
      <c r="L89" s="48">
        <f t="shared" si="42"/>
        <v>194</v>
      </c>
      <c r="M89" s="48">
        <f t="shared" si="35"/>
        <v>142</v>
      </c>
      <c r="N89" s="48">
        <v>73</v>
      </c>
      <c r="O89" s="48">
        <v>69</v>
      </c>
      <c r="P89" s="48">
        <f t="shared" si="36"/>
        <v>158</v>
      </c>
      <c r="Q89" s="48">
        <v>94</v>
      </c>
      <c r="R89" s="48">
        <v>64</v>
      </c>
      <c r="S89" s="48">
        <f t="shared" si="37"/>
        <v>146</v>
      </c>
      <c r="T89" s="48">
        <v>85</v>
      </c>
      <c r="U89" s="48">
        <v>61</v>
      </c>
      <c r="V89" s="58"/>
    </row>
    <row r="90" spans="1:22" s="50" customFormat="1" ht="12.75" customHeight="1">
      <c r="A90" s="87" t="s">
        <v>107</v>
      </c>
      <c r="B90" s="46"/>
      <c r="C90" s="47">
        <f t="shared" si="39"/>
        <v>2</v>
      </c>
      <c r="D90" s="47">
        <v>2</v>
      </c>
      <c r="E90" s="47">
        <v>0</v>
      </c>
      <c r="F90" s="48">
        <f t="shared" si="40"/>
        <v>32</v>
      </c>
      <c r="G90" s="47">
        <v>27</v>
      </c>
      <c r="H90" s="47">
        <v>0</v>
      </c>
      <c r="I90" s="47">
        <v>5</v>
      </c>
      <c r="J90" s="48">
        <f>K90+L90</f>
        <v>951</v>
      </c>
      <c r="K90" s="48">
        <f t="shared" si="41"/>
        <v>474</v>
      </c>
      <c r="L90" s="48">
        <f t="shared" si="42"/>
        <v>477</v>
      </c>
      <c r="M90" s="48">
        <f t="shared" si="35"/>
        <v>319</v>
      </c>
      <c r="N90" s="48">
        <v>143</v>
      </c>
      <c r="O90" s="48">
        <v>176</v>
      </c>
      <c r="P90" s="48">
        <f t="shared" si="36"/>
        <v>313</v>
      </c>
      <c r="Q90" s="48">
        <v>176</v>
      </c>
      <c r="R90" s="48">
        <v>137</v>
      </c>
      <c r="S90" s="48">
        <f t="shared" si="37"/>
        <v>319</v>
      </c>
      <c r="T90" s="48">
        <v>155</v>
      </c>
      <c r="U90" s="48">
        <v>164</v>
      </c>
      <c r="V90" s="58"/>
    </row>
    <row r="91" spans="1:22" s="50" customFormat="1" ht="24" customHeight="1">
      <c r="A91" s="92" t="s">
        <v>108</v>
      </c>
      <c r="B91" s="46"/>
      <c r="C91" s="47"/>
      <c r="D91" s="47"/>
      <c r="E91" s="47"/>
      <c r="F91" s="48"/>
      <c r="G91" s="47"/>
      <c r="H91" s="47"/>
      <c r="I91" s="47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58"/>
    </row>
    <row r="92" spans="1:22" s="50" customFormat="1" ht="12.75" customHeight="1">
      <c r="A92" s="87" t="s">
        <v>109</v>
      </c>
      <c r="B92" s="46"/>
      <c r="C92" s="47">
        <f>SUM(D92,E92)</f>
        <v>3</v>
      </c>
      <c r="D92" s="47">
        <v>3</v>
      </c>
      <c r="E92" s="47">
        <v>0</v>
      </c>
      <c r="F92" s="48">
        <f aca="true" t="shared" si="43" ref="F92:F98">SUM(G92:I92)</f>
        <v>36</v>
      </c>
      <c r="G92" s="47">
        <v>31</v>
      </c>
      <c r="H92" s="47">
        <v>0</v>
      </c>
      <c r="I92" s="47">
        <v>5</v>
      </c>
      <c r="J92" s="48">
        <f>K92+L92</f>
        <v>1044</v>
      </c>
      <c r="K92" s="48">
        <f>SUM(N92,Q92,T92)</f>
        <v>522</v>
      </c>
      <c r="L92" s="48">
        <f>SUM(O92,R92,U92)</f>
        <v>522</v>
      </c>
      <c r="M92" s="48">
        <f>N92+O92</f>
        <v>323</v>
      </c>
      <c r="N92" s="48">
        <v>172</v>
      </c>
      <c r="O92" s="48">
        <v>151</v>
      </c>
      <c r="P92" s="48">
        <f t="shared" si="36"/>
        <v>355</v>
      </c>
      <c r="Q92" s="48">
        <v>166</v>
      </c>
      <c r="R92" s="48">
        <v>189</v>
      </c>
      <c r="S92" s="48">
        <f>T92+U92</f>
        <v>366</v>
      </c>
      <c r="T92" s="48">
        <v>184</v>
      </c>
      <c r="U92" s="48">
        <v>182</v>
      </c>
      <c r="V92" s="58"/>
    </row>
    <row r="93" spans="1:22" s="50" customFormat="1" ht="18.75" customHeight="1">
      <c r="A93" s="92" t="s">
        <v>110</v>
      </c>
      <c r="B93" s="46"/>
      <c r="C93" s="47"/>
      <c r="D93" s="47"/>
      <c r="E93" s="47"/>
      <c r="F93" s="48"/>
      <c r="G93" s="47"/>
      <c r="H93" s="47"/>
      <c r="I93" s="47" t="s">
        <v>26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58"/>
    </row>
    <row r="94" spans="1:22" s="50" customFormat="1" ht="12.75" customHeight="1">
      <c r="A94" s="87" t="s">
        <v>111</v>
      </c>
      <c r="B94" s="46"/>
      <c r="C94" s="47">
        <f>SUM(D94,E94)</f>
        <v>3</v>
      </c>
      <c r="D94" s="47">
        <v>3</v>
      </c>
      <c r="E94" s="47">
        <v>0</v>
      </c>
      <c r="F94" s="48">
        <f t="shared" si="43"/>
        <v>29</v>
      </c>
      <c r="G94" s="47">
        <v>26</v>
      </c>
      <c r="H94" s="47">
        <v>0</v>
      </c>
      <c r="I94" s="47">
        <v>3</v>
      </c>
      <c r="J94" s="48">
        <f>K94+L94</f>
        <v>793</v>
      </c>
      <c r="K94" s="48">
        <f>SUM(N94,Q94,T94)</f>
        <v>401</v>
      </c>
      <c r="L94" s="48">
        <f>SUM(O94,R94,U94)</f>
        <v>392</v>
      </c>
      <c r="M94" s="48">
        <f>N94+O94</f>
        <v>249</v>
      </c>
      <c r="N94" s="48">
        <v>137</v>
      </c>
      <c r="O94" s="48">
        <v>112</v>
      </c>
      <c r="P94" s="48">
        <f>Q94+R94</f>
        <v>286</v>
      </c>
      <c r="Q94" s="48">
        <v>140</v>
      </c>
      <c r="R94" s="48">
        <v>146</v>
      </c>
      <c r="S94" s="48">
        <f>T94+U94</f>
        <v>258</v>
      </c>
      <c r="T94" s="48">
        <v>124</v>
      </c>
      <c r="U94" s="48">
        <v>134</v>
      </c>
      <c r="V94" s="58"/>
    </row>
    <row r="95" spans="1:22" s="50" customFormat="1" ht="12.75" customHeight="1">
      <c r="A95" s="87" t="s">
        <v>112</v>
      </c>
      <c r="B95" s="46"/>
      <c r="C95" s="47">
        <f>SUM(D95,E95)</f>
        <v>4</v>
      </c>
      <c r="D95" s="47">
        <v>4</v>
      </c>
      <c r="E95" s="47">
        <v>0</v>
      </c>
      <c r="F95" s="48">
        <f t="shared" si="43"/>
        <v>42</v>
      </c>
      <c r="G95" s="47">
        <v>40</v>
      </c>
      <c r="H95" s="47">
        <v>0</v>
      </c>
      <c r="I95" s="47">
        <v>2</v>
      </c>
      <c r="J95" s="48">
        <f>K95+L95</f>
        <v>1410</v>
      </c>
      <c r="K95" s="48">
        <f>SUM(N95,Q95,T95)</f>
        <v>734</v>
      </c>
      <c r="L95" s="48">
        <f>SUM(O95,R95,U95)</f>
        <v>676</v>
      </c>
      <c r="M95" s="48">
        <f>N95+O95</f>
        <v>476</v>
      </c>
      <c r="N95" s="48">
        <v>262</v>
      </c>
      <c r="O95" s="48">
        <v>214</v>
      </c>
      <c r="P95" s="48">
        <f>Q95+R95</f>
        <v>437</v>
      </c>
      <c r="Q95" s="48">
        <v>222</v>
      </c>
      <c r="R95" s="48">
        <v>215</v>
      </c>
      <c r="S95" s="48">
        <f>T95+U95</f>
        <v>497</v>
      </c>
      <c r="T95" s="48">
        <v>250</v>
      </c>
      <c r="U95" s="48">
        <v>247</v>
      </c>
      <c r="V95" s="58"/>
    </row>
    <row r="96" spans="1:22" s="50" customFormat="1" ht="18.75" customHeight="1">
      <c r="A96" s="92" t="s">
        <v>113</v>
      </c>
      <c r="B96" s="46"/>
      <c r="C96" s="47"/>
      <c r="D96" s="47"/>
      <c r="E96" s="47"/>
      <c r="F96" s="48"/>
      <c r="G96" s="47"/>
      <c r="H96" s="47"/>
      <c r="I96" s="47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58"/>
    </row>
    <row r="97" spans="1:22" s="50" customFormat="1" ht="12.75" customHeight="1">
      <c r="A97" s="87" t="s">
        <v>114</v>
      </c>
      <c r="B97" s="46"/>
      <c r="C97" s="47">
        <f>SUM(D97,E97)</f>
        <v>4</v>
      </c>
      <c r="D97" s="47">
        <v>4</v>
      </c>
      <c r="E97" s="47">
        <v>0</v>
      </c>
      <c r="F97" s="48">
        <f t="shared" si="43"/>
        <v>42</v>
      </c>
      <c r="G97" s="47">
        <v>39</v>
      </c>
      <c r="H97" s="47">
        <v>0</v>
      </c>
      <c r="I97" s="47">
        <v>3</v>
      </c>
      <c r="J97" s="48">
        <f>K97+L97</f>
        <v>1359</v>
      </c>
      <c r="K97" s="48">
        <f>SUM(N97,Q97,T97)</f>
        <v>691</v>
      </c>
      <c r="L97" s="48">
        <f>SUM(O97,R97,U97)</f>
        <v>668</v>
      </c>
      <c r="M97" s="48">
        <f>N97+O97</f>
        <v>459</v>
      </c>
      <c r="N97" s="48">
        <v>219</v>
      </c>
      <c r="O97" s="48">
        <v>240</v>
      </c>
      <c r="P97" s="48">
        <f>Q97+R97</f>
        <v>466</v>
      </c>
      <c r="Q97" s="48">
        <v>240</v>
      </c>
      <c r="R97" s="48">
        <v>226</v>
      </c>
      <c r="S97" s="48">
        <f>T97+U97</f>
        <v>434</v>
      </c>
      <c r="T97" s="48">
        <v>232</v>
      </c>
      <c r="U97" s="48">
        <v>202</v>
      </c>
      <c r="V97" s="58"/>
    </row>
    <row r="98" spans="1:22" s="50" customFormat="1" ht="12.75" customHeight="1">
      <c r="A98" s="87" t="s">
        <v>115</v>
      </c>
      <c r="B98" s="46"/>
      <c r="C98" s="47">
        <f>SUM(D98,E98)</f>
        <v>2</v>
      </c>
      <c r="D98" s="47">
        <v>2</v>
      </c>
      <c r="E98" s="47">
        <v>0</v>
      </c>
      <c r="F98" s="48">
        <f t="shared" si="43"/>
        <v>31</v>
      </c>
      <c r="G98" s="47">
        <v>30</v>
      </c>
      <c r="H98" s="47">
        <v>0</v>
      </c>
      <c r="I98" s="47">
        <v>1</v>
      </c>
      <c r="J98" s="48">
        <f>K98+L98</f>
        <v>1073</v>
      </c>
      <c r="K98" s="48">
        <f>SUM(N98,Q98,T98)</f>
        <v>540</v>
      </c>
      <c r="L98" s="48">
        <f>SUM(O98,R98,U98)</f>
        <v>533</v>
      </c>
      <c r="M98" s="48">
        <f>N98+O98</f>
        <v>374</v>
      </c>
      <c r="N98" s="48">
        <v>177</v>
      </c>
      <c r="O98" s="48">
        <v>197</v>
      </c>
      <c r="P98" s="48">
        <f>Q98+R98</f>
        <v>348</v>
      </c>
      <c r="Q98" s="48">
        <v>174</v>
      </c>
      <c r="R98" s="48">
        <v>174</v>
      </c>
      <c r="S98" s="48">
        <f>T98+U98</f>
        <v>351</v>
      </c>
      <c r="T98" s="48">
        <v>189</v>
      </c>
      <c r="U98" s="48">
        <v>162</v>
      </c>
      <c r="V98" s="58"/>
    </row>
    <row r="99" spans="1:22" s="63" customFormat="1" ht="6" customHeight="1">
      <c r="A99" s="91"/>
      <c r="B99" s="59"/>
      <c r="C99" s="60"/>
      <c r="D99" s="61"/>
      <c r="E99" s="61"/>
      <c r="F99" s="62"/>
      <c r="G99" s="61"/>
      <c r="H99" s="61"/>
      <c r="I99" s="61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58"/>
    </row>
    <row r="100" spans="1:22" s="63" customFormat="1" ht="19.5" customHeight="1">
      <c r="A100" s="86" t="s">
        <v>42</v>
      </c>
      <c r="B100" s="51"/>
      <c r="C100" s="81"/>
      <c r="D100" s="81"/>
      <c r="E100" s="81"/>
      <c r="F100" s="48"/>
      <c r="G100" s="81"/>
      <c r="H100" s="81"/>
      <c r="I100" s="81"/>
      <c r="J100" s="48"/>
      <c r="K100" s="48"/>
      <c r="L100" s="82"/>
      <c r="M100" s="48"/>
      <c r="N100" s="48"/>
      <c r="O100" s="48"/>
      <c r="P100" s="48"/>
      <c r="Q100" s="48"/>
      <c r="R100" s="48"/>
      <c r="S100" s="48"/>
      <c r="T100" s="48"/>
      <c r="U100" s="48"/>
      <c r="V100" s="58"/>
    </row>
    <row r="101" spans="1:22" s="71" customFormat="1" ht="24" customHeight="1">
      <c r="A101" s="83" t="s">
        <v>29</v>
      </c>
      <c r="B101" s="68"/>
      <c r="C101" s="69"/>
      <c r="D101" s="68"/>
      <c r="E101" s="68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</row>
    <row r="102" spans="1:22" s="73" customFormat="1" ht="12.75" customHeight="1">
      <c r="A102" s="85" t="s">
        <v>31</v>
      </c>
      <c r="B102" s="33"/>
      <c r="C102" s="40">
        <f>SUM(D102,E102)</f>
        <v>1</v>
      </c>
      <c r="D102" s="40">
        <v>1</v>
      </c>
      <c r="E102" s="40">
        <v>0</v>
      </c>
      <c r="F102" s="41">
        <f>SUM(G102:I102)</f>
        <v>12</v>
      </c>
      <c r="G102" s="40">
        <v>12</v>
      </c>
      <c r="H102" s="40">
        <v>0</v>
      </c>
      <c r="I102" s="40">
        <v>0</v>
      </c>
      <c r="J102" s="41">
        <f>K102+L102</f>
        <v>512</v>
      </c>
      <c r="K102" s="41">
        <f>SUM(N102,Q102,T102)</f>
        <v>261</v>
      </c>
      <c r="L102" s="41">
        <f>SUM(O102,R102,U102)</f>
        <v>251</v>
      </c>
      <c r="M102" s="41">
        <f>N102+O102</f>
        <v>165</v>
      </c>
      <c r="N102" s="41">
        <v>82</v>
      </c>
      <c r="O102" s="41">
        <v>83</v>
      </c>
      <c r="P102" s="41">
        <f>Q102+R102</f>
        <v>173</v>
      </c>
      <c r="Q102" s="41">
        <v>89</v>
      </c>
      <c r="R102" s="41">
        <v>84</v>
      </c>
      <c r="S102" s="41">
        <f>T102+U102</f>
        <v>174</v>
      </c>
      <c r="T102" s="41">
        <v>90</v>
      </c>
      <c r="U102" s="41">
        <v>84</v>
      </c>
      <c r="V102" s="72"/>
    </row>
    <row r="103" spans="1:22" s="45" customFormat="1" ht="24" customHeight="1">
      <c r="A103" s="84" t="s">
        <v>30</v>
      </c>
      <c r="B103" s="38"/>
      <c r="C103" s="64"/>
      <c r="D103" s="38"/>
      <c r="E103" s="38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s="73" customFormat="1" ht="12.75" customHeight="1">
      <c r="A104" s="85" t="s">
        <v>31</v>
      </c>
      <c r="B104" s="33"/>
      <c r="C104" s="40">
        <f aca="true" t="shared" si="44" ref="C104:C115">SUM(D104,E104)</f>
        <v>8</v>
      </c>
      <c r="D104" s="40">
        <v>8</v>
      </c>
      <c r="E104" s="40">
        <v>0</v>
      </c>
      <c r="F104" s="41">
        <f aca="true" t="shared" si="45" ref="F104:F115">SUM(G104:I104)</f>
        <v>102</v>
      </c>
      <c r="G104" s="40">
        <v>102</v>
      </c>
      <c r="H104" s="40">
        <v>0</v>
      </c>
      <c r="I104" s="40">
        <v>0</v>
      </c>
      <c r="J104" s="41">
        <f aca="true" t="shared" si="46" ref="J104:J112">K104+L104</f>
        <v>3449</v>
      </c>
      <c r="K104" s="41">
        <f aca="true" t="shared" si="47" ref="K104:L112">SUM(N104,Q104,T104)</f>
        <v>1488</v>
      </c>
      <c r="L104" s="41">
        <f t="shared" si="47"/>
        <v>1961</v>
      </c>
      <c r="M104" s="41">
        <f aca="true" t="shared" si="48" ref="M104:M112">N104+O104</f>
        <v>1254</v>
      </c>
      <c r="N104" s="41">
        <v>533</v>
      </c>
      <c r="O104" s="41">
        <v>721</v>
      </c>
      <c r="P104" s="41">
        <f aca="true" t="shared" si="49" ref="P104:P112">Q104+R104</f>
        <v>1109</v>
      </c>
      <c r="Q104" s="41">
        <v>468</v>
      </c>
      <c r="R104" s="41">
        <v>641</v>
      </c>
      <c r="S104" s="41">
        <f aca="true" t="shared" si="50" ref="S104:S112">T104+U104</f>
        <v>1086</v>
      </c>
      <c r="T104" s="41">
        <v>487</v>
      </c>
      <c r="U104" s="41">
        <v>599</v>
      </c>
      <c r="V104" s="72"/>
    </row>
    <row r="105" spans="1:22" s="73" customFormat="1" ht="12.75" customHeight="1">
      <c r="A105" s="38" t="s">
        <v>32</v>
      </c>
      <c r="B105" s="33"/>
      <c r="C105" s="40">
        <f t="shared" si="44"/>
        <v>4</v>
      </c>
      <c r="D105" s="40">
        <v>4</v>
      </c>
      <c r="E105" s="40">
        <v>0</v>
      </c>
      <c r="F105" s="41">
        <f t="shared" si="45"/>
        <v>52</v>
      </c>
      <c r="G105" s="40">
        <v>52</v>
      </c>
      <c r="H105" s="40">
        <v>0</v>
      </c>
      <c r="I105" s="40">
        <v>0</v>
      </c>
      <c r="J105" s="41">
        <f t="shared" si="46"/>
        <v>1820</v>
      </c>
      <c r="K105" s="41">
        <f t="shared" si="47"/>
        <v>1257</v>
      </c>
      <c r="L105" s="41">
        <f t="shared" si="47"/>
        <v>563</v>
      </c>
      <c r="M105" s="41">
        <f t="shared" si="48"/>
        <v>532</v>
      </c>
      <c r="N105" s="41">
        <v>378</v>
      </c>
      <c r="O105" s="41">
        <v>154</v>
      </c>
      <c r="P105" s="41">
        <f t="shared" si="49"/>
        <v>625</v>
      </c>
      <c r="Q105" s="41">
        <v>430</v>
      </c>
      <c r="R105" s="41">
        <v>195</v>
      </c>
      <c r="S105" s="41">
        <f t="shared" si="50"/>
        <v>663</v>
      </c>
      <c r="T105" s="41">
        <v>449</v>
      </c>
      <c r="U105" s="41">
        <v>214</v>
      </c>
      <c r="V105" s="72"/>
    </row>
    <row r="106" spans="1:22" s="73" customFormat="1" ht="12.75" customHeight="1">
      <c r="A106" s="38" t="s">
        <v>33</v>
      </c>
      <c r="B106" s="33"/>
      <c r="C106" s="40">
        <f t="shared" si="44"/>
        <v>2</v>
      </c>
      <c r="D106" s="40">
        <v>2</v>
      </c>
      <c r="E106" s="40">
        <v>0</v>
      </c>
      <c r="F106" s="41">
        <f t="shared" si="45"/>
        <v>14</v>
      </c>
      <c r="G106" s="40">
        <v>14</v>
      </c>
      <c r="H106" s="40">
        <v>0</v>
      </c>
      <c r="I106" s="40">
        <v>0</v>
      </c>
      <c r="J106" s="41">
        <f t="shared" si="46"/>
        <v>395</v>
      </c>
      <c r="K106" s="41">
        <f t="shared" si="47"/>
        <v>193</v>
      </c>
      <c r="L106" s="41">
        <f t="shared" si="47"/>
        <v>202</v>
      </c>
      <c r="M106" s="41">
        <f t="shared" si="48"/>
        <v>112</v>
      </c>
      <c r="N106" s="41">
        <v>47</v>
      </c>
      <c r="O106" s="41">
        <v>65</v>
      </c>
      <c r="P106" s="41">
        <f t="shared" si="49"/>
        <v>141</v>
      </c>
      <c r="Q106" s="41">
        <v>69</v>
      </c>
      <c r="R106" s="41">
        <v>72</v>
      </c>
      <c r="S106" s="41">
        <f t="shared" si="50"/>
        <v>142</v>
      </c>
      <c r="T106" s="41">
        <v>77</v>
      </c>
      <c r="U106" s="41">
        <v>65</v>
      </c>
      <c r="V106" s="72"/>
    </row>
    <row r="107" spans="1:22" s="73" customFormat="1" ht="12.75" customHeight="1">
      <c r="A107" s="97" t="s">
        <v>59</v>
      </c>
      <c r="B107" s="33"/>
      <c r="C107" s="40">
        <f>SUM(D107,E107)</f>
        <v>1</v>
      </c>
      <c r="D107" s="40">
        <v>1</v>
      </c>
      <c r="E107" s="40">
        <v>0</v>
      </c>
      <c r="F107" s="41">
        <f>SUM(G107:I107)</f>
        <v>3</v>
      </c>
      <c r="G107" s="40">
        <v>3</v>
      </c>
      <c r="H107" s="40">
        <v>0</v>
      </c>
      <c r="I107" s="40">
        <v>0</v>
      </c>
      <c r="J107" s="41">
        <f>K107+L107</f>
        <v>113</v>
      </c>
      <c r="K107" s="41">
        <f aca="true" t="shared" si="51" ref="K107:L109">SUM(N107,Q107,T107)</f>
        <v>52</v>
      </c>
      <c r="L107" s="41">
        <f t="shared" si="51"/>
        <v>61</v>
      </c>
      <c r="M107" s="41">
        <f>N107+O107</f>
        <v>113</v>
      </c>
      <c r="N107" s="41">
        <v>52</v>
      </c>
      <c r="O107" s="41">
        <v>61</v>
      </c>
      <c r="P107" s="41">
        <f>Q107+R107</f>
        <v>0</v>
      </c>
      <c r="Q107" s="41">
        <v>0</v>
      </c>
      <c r="R107" s="41">
        <v>0</v>
      </c>
      <c r="S107" s="41">
        <f>T107+U107</f>
        <v>0</v>
      </c>
      <c r="T107" s="41">
        <v>0</v>
      </c>
      <c r="U107" s="41">
        <v>0</v>
      </c>
      <c r="V107" s="72"/>
    </row>
    <row r="108" spans="1:22" s="73" customFormat="1" ht="12.75" customHeight="1">
      <c r="A108" s="38" t="s">
        <v>60</v>
      </c>
      <c r="B108" s="33"/>
      <c r="C108" s="40">
        <f t="shared" si="44"/>
        <v>1</v>
      </c>
      <c r="D108" s="40">
        <v>1</v>
      </c>
      <c r="E108" s="40">
        <v>0</v>
      </c>
      <c r="F108" s="41">
        <f t="shared" si="45"/>
        <v>9</v>
      </c>
      <c r="G108" s="40">
        <v>9</v>
      </c>
      <c r="H108" s="40">
        <v>0</v>
      </c>
      <c r="I108" s="40">
        <v>0</v>
      </c>
      <c r="J108" s="41">
        <f>K108+L108</f>
        <v>220</v>
      </c>
      <c r="K108" s="41">
        <f t="shared" si="51"/>
        <v>117</v>
      </c>
      <c r="L108" s="41">
        <f t="shared" si="51"/>
        <v>103</v>
      </c>
      <c r="M108" s="41">
        <f>N108+O108</f>
        <v>74</v>
      </c>
      <c r="N108" s="41">
        <v>42</v>
      </c>
      <c r="O108" s="41">
        <v>32</v>
      </c>
      <c r="P108" s="41">
        <f t="shared" si="49"/>
        <v>71</v>
      </c>
      <c r="Q108" s="41">
        <v>39</v>
      </c>
      <c r="R108" s="41">
        <v>32</v>
      </c>
      <c r="S108" s="41">
        <f>T108+U108</f>
        <v>75</v>
      </c>
      <c r="T108" s="41">
        <v>36</v>
      </c>
      <c r="U108" s="41">
        <v>39</v>
      </c>
      <c r="V108" s="72"/>
    </row>
    <row r="109" spans="1:22" s="73" customFormat="1" ht="12.75" customHeight="1">
      <c r="A109" s="97" t="s">
        <v>61</v>
      </c>
      <c r="B109" s="33"/>
      <c r="C109" s="40">
        <f>SUM(D109,E109)</f>
        <v>1</v>
      </c>
      <c r="D109" s="40">
        <v>1</v>
      </c>
      <c r="E109" s="40">
        <v>0</v>
      </c>
      <c r="F109" s="41">
        <f>SUM(G109:I109)</f>
        <v>11</v>
      </c>
      <c r="G109" s="40">
        <v>11</v>
      </c>
      <c r="H109" s="40">
        <v>0</v>
      </c>
      <c r="I109" s="40">
        <v>0</v>
      </c>
      <c r="J109" s="41">
        <f>K109+L109</f>
        <v>345</v>
      </c>
      <c r="K109" s="41">
        <f t="shared" si="51"/>
        <v>190</v>
      </c>
      <c r="L109" s="41">
        <f t="shared" si="51"/>
        <v>155</v>
      </c>
      <c r="M109" s="41">
        <f>N109+O109</f>
        <v>97</v>
      </c>
      <c r="N109" s="40">
        <v>54</v>
      </c>
      <c r="O109" s="41">
        <v>43</v>
      </c>
      <c r="P109" s="41">
        <f>Q109+R109</f>
        <v>94</v>
      </c>
      <c r="Q109" s="40">
        <v>53</v>
      </c>
      <c r="R109" s="41">
        <v>41</v>
      </c>
      <c r="S109" s="41">
        <f>T109+U109</f>
        <v>154</v>
      </c>
      <c r="T109" s="40">
        <v>83</v>
      </c>
      <c r="U109" s="41">
        <v>71</v>
      </c>
      <c r="V109" s="72"/>
    </row>
    <row r="110" spans="1:22" s="73" customFormat="1" ht="12.75" customHeight="1">
      <c r="A110" s="38" t="s">
        <v>34</v>
      </c>
      <c r="B110" s="33"/>
      <c r="C110" s="40">
        <f t="shared" si="44"/>
        <v>1</v>
      </c>
      <c r="D110" s="40">
        <v>1</v>
      </c>
      <c r="E110" s="40">
        <v>0</v>
      </c>
      <c r="F110" s="41">
        <f t="shared" si="45"/>
        <v>12</v>
      </c>
      <c r="G110" s="40">
        <v>12</v>
      </c>
      <c r="H110" s="40">
        <v>0</v>
      </c>
      <c r="I110" s="40">
        <v>0</v>
      </c>
      <c r="J110" s="41">
        <f t="shared" si="46"/>
        <v>398</v>
      </c>
      <c r="K110" s="41">
        <f t="shared" si="47"/>
        <v>245</v>
      </c>
      <c r="L110" s="41">
        <f t="shared" si="47"/>
        <v>153</v>
      </c>
      <c r="M110" s="41">
        <f t="shared" si="48"/>
        <v>122</v>
      </c>
      <c r="N110" s="41">
        <v>75</v>
      </c>
      <c r="O110" s="41">
        <v>47</v>
      </c>
      <c r="P110" s="41">
        <f t="shared" si="49"/>
        <v>140</v>
      </c>
      <c r="Q110" s="41">
        <v>91</v>
      </c>
      <c r="R110" s="41">
        <v>49</v>
      </c>
      <c r="S110" s="41">
        <f t="shared" si="50"/>
        <v>136</v>
      </c>
      <c r="T110" s="41">
        <v>79</v>
      </c>
      <c r="U110" s="41">
        <v>57</v>
      </c>
      <c r="V110" s="72"/>
    </row>
    <row r="111" spans="1:22" s="73" customFormat="1" ht="12.75" customHeight="1">
      <c r="A111" s="38" t="s">
        <v>35</v>
      </c>
      <c r="B111" s="33"/>
      <c r="C111" s="40">
        <f t="shared" si="44"/>
        <v>1</v>
      </c>
      <c r="D111" s="40">
        <v>1</v>
      </c>
      <c r="E111" s="40">
        <v>0</v>
      </c>
      <c r="F111" s="41">
        <f t="shared" si="45"/>
        <v>17</v>
      </c>
      <c r="G111" s="40">
        <v>17</v>
      </c>
      <c r="H111" s="40">
        <v>0</v>
      </c>
      <c r="I111" s="40">
        <v>0</v>
      </c>
      <c r="J111" s="41">
        <f t="shared" si="46"/>
        <v>592</v>
      </c>
      <c r="K111" s="41">
        <f t="shared" si="47"/>
        <v>341</v>
      </c>
      <c r="L111" s="41">
        <f t="shared" si="47"/>
        <v>251</v>
      </c>
      <c r="M111" s="41">
        <f t="shared" si="48"/>
        <v>217</v>
      </c>
      <c r="N111" s="41">
        <v>121</v>
      </c>
      <c r="O111" s="41">
        <v>96</v>
      </c>
      <c r="P111" s="41">
        <f t="shared" si="49"/>
        <v>198</v>
      </c>
      <c r="Q111" s="41">
        <v>112</v>
      </c>
      <c r="R111" s="41">
        <v>86</v>
      </c>
      <c r="S111" s="41">
        <f t="shared" si="50"/>
        <v>177</v>
      </c>
      <c r="T111" s="41">
        <v>108</v>
      </c>
      <c r="U111" s="41">
        <v>69</v>
      </c>
      <c r="V111" s="72"/>
    </row>
    <row r="112" spans="1:22" s="73" customFormat="1" ht="12.75" customHeight="1">
      <c r="A112" s="38" t="s">
        <v>36</v>
      </c>
      <c r="B112" s="33"/>
      <c r="C112" s="40">
        <f t="shared" si="44"/>
        <v>1</v>
      </c>
      <c r="D112" s="40">
        <v>1</v>
      </c>
      <c r="E112" s="40">
        <v>0</v>
      </c>
      <c r="F112" s="41">
        <f t="shared" si="45"/>
        <v>15</v>
      </c>
      <c r="G112" s="40">
        <v>15</v>
      </c>
      <c r="H112" s="40">
        <v>0</v>
      </c>
      <c r="I112" s="40">
        <v>0</v>
      </c>
      <c r="J112" s="41">
        <f t="shared" si="46"/>
        <v>564</v>
      </c>
      <c r="K112" s="41">
        <f t="shared" si="47"/>
        <v>275</v>
      </c>
      <c r="L112" s="41">
        <f t="shared" si="47"/>
        <v>289</v>
      </c>
      <c r="M112" s="41">
        <f t="shared" si="48"/>
        <v>209</v>
      </c>
      <c r="N112" s="41">
        <v>94</v>
      </c>
      <c r="O112" s="41">
        <v>115</v>
      </c>
      <c r="P112" s="41">
        <f t="shared" si="49"/>
        <v>173</v>
      </c>
      <c r="Q112" s="41">
        <v>75</v>
      </c>
      <c r="R112" s="41">
        <v>98</v>
      </c>
      <c r="S112" s="41">
        <f t="shared" si="50"/>
        <v>182</v>
      </c>
      <c r="T112" s="41">
        <v>106</v>
      </c>
      <c r="U112" s="41">
        <v>76</v>
      </c>
      <c r="V112" s="72"/>
    </row>
    <row r="113" spans="1:22" s="73" customFormat="1" ht="12.75" customHeight="1">
      <c r="A113" s="38" t="s">
        <v>39</v>
      </c>
      <c r="B113" s="33"/>
      <c r="C113" s="40">
        <f t="shared" si="44"/>
        <v>1</v>
      </c>
      <c r="D113" s="40">
        <v>1</v>
      </c>
      <c r="E113" s="40">
        <v>0</v>
      </c>
      <c r="F113" s="41">
        <f>SUM(G113:I113)</f>
        <v>16</v>
      </c>
      <c r="G113" s="40">
        <v>16</v>
      </c>
      <c r="H113" s="40">
        <v>0</v>
      </c>
      <c r="I113" s="40">
        <v>0</v>
      </c>
      <c r="J113" s="41">
        <f>K113+L113</f>
        <v>626</v>
      </c>
      <c r="K113" s="41">
        <f aca="true" t="shared" si="52" ref="K113:L115">SUM(N113,Q113,T113)</f>
        <v>626</v>
      </c>
      <c r="L113" s="41">
        <f t="shared" si="52"/>
        <v>0</v>
      </c>
      <c r="M113" s="41">
        <f>N113+O113</f>
        <v>205</v>
      </c>
      <c r="N113" s="41">
        <v>205</v>
      </c>
      <c r="O113" s="40">
        <v>0</v>
      </c>
      <c r="P113" s="41">
        <f>Q113+R113</f>
        <v>216</v>
      </c>
      <c r="Q113" s="41">
        <v>216</v>
      </c>
      <c r="R113" s="40">
        <v>0</v>
      </c>
      <c r="S113" s="41">
        <f>T113+U113</f>
        <v>205</v>
      </c>
      <c r="T113" s="41">
        <v>205</v>
      </c>
      <c r="U113" s="40">
        <v>0</v>
      </c>
      <c r="V113" s="72"/>
    </row>
    <row r="114" spans="1:22" s="73" customFormat="1" ht="12.75" customHeight="1">
      <c r="A114" s="38" t="s">
        <v>40</v>
      </c>
      <c r="B114" s="33"/>
      <c r="C114" s="40">
        <f t="shared" si="44"/>
        <v>1</v>
      </c>
      <c r="D114" s="40">
        <v>1</v>
      </c>
      <c r="E114" s="40">
        <v>0</v>
      </c>
      <c r="F114" s="41">
        <f t="shared" si="45"/>
        <v>8</v>
      </c>
      <c r="G114" s="40">
        <v>8</v>
      </c>
      <c r="H114" s="40">
        <v>0</v>
      </c>
      <c r="I114" s="40">
        <v>0</v>
      </c>
      <c r="J114" s="41">
        <f>K114+L114</f>
        <v>140</v>
      </c>
      <c r="K114" s="41">
        <f t="shared" si="52"/>
        <v>77</v>
      </c>
      <c r="L114" s="41">
        <f t="shared" si="52"/>
        <v>63</v>
      </c>
      <c r="M114" s="41">
        <f>N114+O114</f>
        <v>33</v>
      </c>
      <c r="N114" s="41">
        <v>21</v>
      </c>
      <c r="O114" s="41">
        <v>12</v>
      </c>
      <c r="P114" s="41">
        <f>Q114+R114</f>
        <v>43</v>
      </c>
      <c r="Q114" s="41">
        <v>24</v>
      </c>
      <c r="R114" s="41">
        <v>19</v>
      </c>
      <c r="S114" s="41">
        <f>T114+U114</f>
        <v>64</v>
      </c>
      <c r="T114" s="41">
        <v>32</v>
      </c>
      <c r="U114" s="41">
        <v>32</v>
      </c>
      <c r="V114" s="72"/>
    </row>
    <row r="115" spans="1:22" s="73" customFormat="1" ht="12.75" customHeight="1">
      <c r="A115" s="38" t="s">
        <v>41</v>
      </c>
      <c r="B115" s="33"/>
      <c r="C115" s="40">
        <f t="shared" si="44"/>
        <v>1</v>
      </c>
      <c r="D115" s="40">
        <v>1</v>
      </c>
      <c r="E115" s="40">
        <v>0</v>
      </c>
      <c r="F115" s="41">
        <f t="shared" si="45"/>
        <v>10</v>
      </c>
      <c r="G115" s="40">
        <v>10</v>
      </c>
      <c r="H115" s="40">
        <v>0</v>
      </c>
      <c r="I115" s="40">
        <v>0</v>
      </c>
      <c r="J115" s="41">
        <f>K115+L115</f>
        <v>303</v>
      </c>
      <c r="K115" s="41">
        <f t="shared" si="52"/>
        <v>0</v>
      </c>
      <c r="L115" s="41">
        <f t="shared" si="52"/>
        <v>303</v>
      </c>
      <c r="M115" s="41">
        <f>N115+O115</f>
        <v>75</v>
      </c>
      <c r="N115" s="40">
        <v>0</v>
      </c>
      <c r="O115" s="41">
        <v>75</v>
      </c>
      <c r="P115" s="41">
        <f>Q115+R115</f>
        <v>98</v>
      </c>
      <c r="Q115" s="40">
        <v>0</v>
      </c>
      <c r="R115" s="41">
        <v>98</v>
      </c>
      <c r="S115" s="41">
        <f>T115+U115</f>
        <v>130</v>
      </c>
      <c r="T115" s="40">
        <v>0</v>
      </c>
      <c r="U115" s="41">
        <v>130</v>
      </c>
      <c r="V115" s="72"/>
    </row>
    <row r="116" spans="1:22" s="78" customFormat="1" ht="12.75" customHeight="1">
      <c r="A116" s="98" t="s">
        <v>118</v>
      </c>
      <c r="B116" s="74"/>
      <c r="C116" s="75">
        <f>SUM(D116,E116)</f>
        <v>1</v>
      </c>
      <c r="D116" s="75">
        <v>1</v>
      </c>
      <c r="E116" s="75">
        <v>0</v>
      </c>
      <c r="F116" s="76">
        <f>SUM(G116:I116)</f>
        <v>4</v>
      </c>
      <c r="G116" s="75">
        <v>4</v>
      </c>
      <c r="H116" s="75">
        <v>0</v>
      </c>
      <c r="I116" s="75">
        <v>0</v>
      </c>
      <c r="J116" s="76">
        <f>K116+L116</f>
        <v>102</v>
      </c>
      <c r="K116" s="76">
        <f>SUM(N116,Q116,T116)</f>
        <v>54</v>
      </c>
      <c r="L116" s="76">
        <f>SUM(O116,R116,U116)</f>
        <v>48</v>
      </c>
      <c r="M116" s="76">
        <f>N116+O116</f>
        <v>59</v>
      </c>
      <c r="N116" s="75">
        <v>25</v>
      </c>
      <c r="O116" s="76">
        <v>34</v>
      </c>
      <c r="P116" s="76">
        <f>Q116+R116</f>
        <v>43</v>
      </c>
      <c r="Q116" s="75">
        <v>29</v>
      </c>
      <c r="R116" s="75">
        <v>14</v>
      </c>
      <c r="S116" s="76">
        <f>T116+U116</f>
        <v>0</v>
      </c>
      <c r="T116" s="75">
        <v>0</v>
      </c>
      <c r="U116" s="75">
        <v>0</v>
      </c>
      <c r="V116" s="77"/>
    </row>
    <row r="117" spans="1:22" s="73" customFormat="1" ht="12.75" customHeight="1">
      <c r="A117" s="38"/>
      <c r="B117" s="84"/>
      <c r="C117" s="40"/>
      <c r="D117" s="40"/>
      <c r="E117" s="40"/>
      <c r="F117" s="41"/>
      <c r="G117" s="40"/>
      <c r="H117" s="40"/>
      <c r="I117" s="40"/>
      <c r="J117" s="41"/>
      <c r="K117" s="41"/>
      <c r="L117" s="41"/>
      <c r="M117" s="41"/>
      <c r="N117" s="40"/>
      <c r="O117" s="41"/>
      <c r="P117" s="41"/>
      <c r="Q117" s="40"/>
      <c r="R117" s="41"/>
      <c r="S117" s="41"/>
      <c r="T117" s="40"/>
      <c r="U117" s="41"/>
      <c r="V117" s="72"/>
    </row>
    <row r="118" spans="1:22" s="73" customFormat="1" ht="12.75" customHeight="1">
      <c r="A118" s="38"/>
      <c r="B118" s="84"/>
      <c r="C118" s="40"/>
      <c r="D118" s="40"/>
      <c r="E118" s="40"/>
      <c r="F118" s="41"/>
      <c r="G118" s="40"/>
      <c r="H118" s="40"/>
      <c r="I118" s="40"/>
      <c r="J118" s="41"/>
      <c r="K118" s="41"/>
      <c r="L118" s="41"/>
      <c r="M118" s="41"/>
      <c r="N118" s="40"/>
      <c r="O118" s="41"/>
      <c r="P118" s="41"/>
      <c r="Q118" s="40"/>
      <c r="R118" s="41"/>
      <c r="S118" s="41"/>
      <c r="T118" s="40"/>
      <c r="U118" s="41"/>
      <c r="V118" s="72"/>
    </row>
    <row r="121" spans="1:22" ht="13.5">
      <c r="A121" s="65"/>
      <c r="B121" s="65"/>
      <c r="C121" s="65"/>
      <c r="D121" s="65"/>
      <c r="E121" s="65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ht="13.5">
      <c r="A122" s="65"/>
      <c r="B122" s="65"/>
      <c r="C122" s="65"/>
      <c r="D122" s="65"/>
      <c r="E122" s="65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:22" ht="13.5">
      <c r="A123" s="65"/>
      <c r="B123" s="65"/>
      <c r="C123" s="65"/>
      <c r="D123" s="65"/>
      <c r="E123" s="65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:22" ht="13.5">
      <c r="A124" s="65"/>
      <c r="B124" s="65"/>
      <c r="C124" s="65"/>
      <c r="D124" s="65"/>
      <c r="E124" s="65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ht="13.5">
      <c r="A125" s="65"/>
      <c r="B125" s="65"/>
      <c r="C125" s="65"/>
      <c r="D125" s="65"/>
      <c r="E125" s="65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ht="13.5">
      <c r="A126" s="65"/>
      <c r="B126" s="65"/>
      <c r="C126" s="65"/>
      <c r="D126" s="65"/>
      <c r="E126" s="65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ht="13.5">
      <c r="A127" s="65"/>
      <c r="B127" s="65"/>
      <c r="C127" s="65"/>
      <c r="D127" s="65"/>
      <c r="E127" s="65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ht="13.5">
      <c r="A128" s="65"/>
      <c r="B128" s="65"/>
      <c r="C128" s="65"/>
      <c r="D128" s="65"/>
      <c r="E128" s="65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ht="13.5">
      <c r="A129" s="65"/>
      <c r="B129" s="65"/>
      <c r="C129" s="65"/>
      <c r="D129" s="65"/>
      <c r="E129" s="65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ht="13.5">
      <c r="A130" s="65"/>
      <c r="B130" s="65"/>
      <c r="C130" s="65"/>
      <c r="D130" s="65"/>
      <c r="E130" s="65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ht="13.5">
      <c r="A131" s="65"/>
      <c r="B131" s="65"/>
      <c r="C131" s="65"/>
      <c r="D131" s="65"/>
      <c r="E131" s="65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:22" ht="13.5">
      <c r="A132" s="65"/>
      <c r="B132" s="65"/>
      <c r="C132" s="65"/>
      <c r="D132" s="65"/>
      <c r="E132" s="65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:22" ht="13.5">
      <c r="A133" s="65"/>
      <c r="B133" s="65"/>
      <c r="C133" s="65"/>
      <c r="D133" s="65"/>
      <c r="E133" s="65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:22" ht="13.5">
      <c r="A134" s="65"/>
      <c r="B134" s="65"/>
      <c r="C134" s="65"/>
      <c r="D134" s="65"/>
      <c r="E134" s="65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:22" ht="13.5">
      <c r="A135" s="65"/>
      <c r="B135" s="65"/>
      <c r="C135" s="65"/>
      <c r="D135" s="65"/>
      <c r="E135" s="65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:22" ht="13.5">
      <c r="A136" s="65"/>
      <c r="B136" s="65"/>
      <c r="C136" s="65"/>
      <c r="D136" s="65"/>
      <c r="E136" s="65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:22" ht="13.5">
      <c r="A137" s="65"/>
      <c r="B137" s="65"/>
      <c r="C137" s="65"/>
      <c r="D137" s="65"/>
      <c r="E137" s="65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:22" ht="13.5">
      <c r="A138" s="65"/>
      <c r="B138" s="65"/>
      <c r="C138" s="65"/>
      <c r="D138" s="65"/>
      <c r="E138" s="65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:22" ht="13.5">
      <c r="A139" s="65"/>
      <c r="B139" s="65"/>
      <c r="C139" s="65"/>
      <c r="D139" s="65"/>
      <c r="E139" s="65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:22" ht="13.5">
      <c r="A140" s="65"/>
      <c r="B140" s="65"/>
      <c r="C140" s="65"/>
      <c r="D140" s="65"/>
      <c r="E140" s="65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:22" ht="13.5">
      <c r="A141" s="65"/>
      <c r="B141" s="65"/>
      <c r="C141" s="65"/>
      <c r="D141" s="65"/>
      <c r="E141" s="65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:22" ht="13.5">
      <c r="A142" s="65"/>
      <c r="B142" s="65"/>
      <c r="C142" s="65"/>
      <c r="D142" s="65"/>
      <c r="E142" s="65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:22" ht="13.5">
      <c r="A143" s="65"/>
      <c r="B143" s="65"/>
      <c r="C143" s="65"/>
      <c r="D143" s="65"/>
      <c r="E143" s="65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:22" ht="13.5">
      <c r="A144" s="65"/>
      <c r="B144" s="65"/>
      <c r="C144" s="65"/>
      <c r="D144" s="65"/>
      <c r="E144" s="65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:22" ht="13.5">
      <c r="A145" s="65"/>
      <c r="B145" s="65"/>
      <c r="C145" s="65"/>
      <c r="D145" s="65"/>
      <c r="E145" s="65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:22" ht="13.5">
      <c r="A146" s="65"/>
      <c r="B146" s="65"/>
      <c r="C146" s="65"/>
      <c r="D146" s="65"/>
      <c r="E146" s="65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:22" ht="13.5">
      <c r="A147" s="65"/>
      <c r="B147" s="65"/>
      <c r="C147" s="65"/>
      <c r="D147" s="65"/>
      <c r="E147" s="65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:22" ht="13.5">
      <c r="A148" s="65"/>
      <c r="B148" s="65"/>
      <c r="C148" s="65"/>
      <c r="D148" s="65"/>
      <c r="E148" s="65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:22" ht="13.5">
      <c r="A149" s="65"/>
      <c r="B149" s="65"/>
      <c r="C149" s="65"/>
      <c r="D149" s="65"/>
      <c r="E149" s="65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2" ht="13.5">
      <c r="A150" s="65"/>
      <c r="B150" s="65"/>
      <c r="C150" s="65"/>
      <c r="D150" s="65"/>
      <c r="E150" s="65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:22" ht="13.5">
      <c r="A151" s="65"/>
      <c r="B151" s="65"/>
      <c r="C151" s="65"/>
      <c r="D151" s="65"/>
      <c r="E151" s="65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:22" ht="13.5">
      <c r="A152" s="65"/>
      <c r="B152" s="65"/>
      <c r="C152" s="65"/>
      <c r="D152" s="65"/>
      <c r="E152" s="65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:22" ht="13.5">
      <c r="A153" s="65"/>
      <c r="B153" s="65"/>
      <c r="C153" s="65"/>
      <c r="D153" s="65"/>
      <c r="E153" s="65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:22" ht="13.5">
      <c r="A154" s="65"/>
      <c r="B154" s="65"/>
      <c r="C154" s="65"/>
      <c r="D154" s="65"/>
      <c r="E154" s="65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:22" ht="13.5">
      <c r="A155" s="65"/>
      <c r="B155" s="65"/>
      <c r="C155" s="65"/>
      <c r="D155" s="65"/>
      <c r="E155" s="65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:22" ht="13.5">
      <c r="A156" s="65"/>
      <c r="B156" s="65"/>
      <c r="C156" s="65"/>
      <c r="D156" s="65"/>
      <c r="E156" s="65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1:22" ht="13.5">
      <c r="A157" s="65"/>
      <c r="B157" s="65"/>
      <c r="C157" s="65"/>
      <c r="D157" s="65"/>
      <c r="E157" s="65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:22" ht="13.5">
      <c r="A158" s="65"/>
      <c r="B158" s="65"/>
      <c r="C158" s="65"/>
      <c r="D158" s="65"/>
      <c r="E158" s="65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:22" ht="13.5">
      <c r="A159" s="65"/>
      <c r="B159" s="65"/>
      <c r="C159" s="65"/>
      <c r="D159" s="65"/>
      <c r="E159" s="65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:22" ht="13.5">
      <c r="A160" s="65"/>
      <c r="B160" s="65"/>
      <c r="C160" s="65"/>
      <c r="D160" s="65"/>
      <c r="E160" s="65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:22" ht="13.5">
      <c r="A161" s="65"/>
      <c r="B161" s="65"/>
      <c r="C161" s="65"/>
      <c r="D161" s="65"/>
      <c r="E161" s="65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:22" ht="13.5">
      <c r="A162" s="65"/>
      <c r="B162" s="65"/>
      <c r="C162" s="65"/>
      <c r="D162" s="65"/>
      <c r="E162" s="65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:22" ht="13.5">
      <c r="A163" s="65"/>
      <c r="B163" s="65"/>
      <c r="C163" s="65"/>
      <c r="D163" s="65"/>
      <c r="E163" s="65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1:22" ht="13.5">
      <c r="A164" s="65"/>
      <c r="B164" s="65"/>
      <c r="C164" s="65"/>
      <c r="D164" s="65"/>
      <c r="E164" s="65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</row>
    <row r="165" spans="1:22" ht="13.5">
      <c r="A165" s="65"/>
      <c r="B165" s="65"/>
      <c r="C165" s="65"/>
      <c r="D165" s="65"/>
      <c r="E165" s="65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</row>
    <row r="166" spans="1:22" ht="13.5">
      <c r="A166" s="65"/>
      <c r="B166" s="65"/>
      <c r="C166" s="65"/>
      <c r="D166" s="65"/>
      <c r="E166" s="65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</row>
    <row r="167" spans="1:22" ht="13.5">
      <c r="A167" s="65"/>
      <c r="B167" s="65"/>
      <c r="C167" s="65"/>
      <c r="D167" s="65"/>
      <c r="E167" s="65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</row>
    <row r="168" spans="1:22" ht="13.5">
      <c r="A168" s="65"/>
      <c r="B168" s="65"/>
      <c r="C168" s="65"/>
      <c r="D168" s="65"/>
      <c r="E168" s="65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</row>
    <row r="169" spans="1:22" ht="13.5">
      <c r="A169" s="65"/>
      <c r="B169" s="65"/>
      <c r="C169" s="65"/>
      <c r="D169" s="65"/>
      <c r="E169" s="65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</row>
    <row r="170" spans="1:22" ht="13.5">
      <c r="A170" s="65"/>
      <c r="B170" s="65"/>
      <c r="C170" s="65"/>
      <c r="D170" s="65"/>
      <c r="E170" s="65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</row>
    <row r="171" spans="1:22" ht="13.5">
      <c r="A171" s="65"/>
      <c r="B171" s="65"/>
      <c r="C171" s="65"/>
      <c r="D171" s="65"/>
      <c r="E171" s="65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</row>
    <row r="172" spans="1:22" ht="13.5">
      <c r="A172" s="65"/>
      <c r="B172" s="65"/>
      <c r="C172" s="65"/>
      <c r="D172" s="65"/>
      <c r="E172" s="65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</row>
    <row r="173" spans="1:22" ht="13.5">
      <c r="A173" s="65"/>
      <c r="B173" s="65"/>
      <c r="C173" s="65"/>
      <c r="D173" s="65"/>
      <c r="E173" s="65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</row>
    <row r="174" spans="1:22" ht="13.5">
      <c r="A174" s="65"/>
      <c r="B174" s="65"/>
      <c r="C174" s="65"/>
      <c r="D174" s="65"/>
      <c r="E174" s="65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</row>
    <row r="175" spans="1:22" ht="13.5">
      <c r="A175" s="65"/>
      <c r="B175" s="65"/>
      <c r="C175" s="65"/>
      <c r="D175" s="65"/>
      <c r="E175" s="65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</row>
    <row r="176" spans="1:22" ht="13.5">
      <c r="A176" s="65"/>
      <c r="B176" s="65"/>
      <c r="C176" s="65"/>
      <c r="D176" s="65"/>
      <c r="E176" s="65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</row>
    <row r="177" spans="1:22" ht="13.5">
      <c r="A177" s="65"/>
      <c r="B177" s="65"/>
      <c r="C177" s="65"/>
      <c r="D177" s="65"/>
      <c r="E177" s="65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ht="13.5">
      <c r="A178" s="65"/>
      <c r="B178" s="65"/>
      <c r="C178" s="65"/>
      <c r="D178" s="65"/>
      <c r="E178" s="65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ht="13.5">
      <c r="A179" s="65"/>
      <c r="B179" s="65"/>
      <c r="C179" s="65"/>
      <c r="D179" s="65"/>
      <c r="E179" s="65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ht="13.5">
      <c r="A180" s="65"/>
      <c r="B180" s="65"/>
      <c r="C180" s="65"/>
      <c r="D180" s="65"/>
      <c r="E180" s="65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ht="13.5">
      <c r="A181" s="65"/>
      <c r="B181" s="65"/>
      <c r="C181" s="65"/>
      <c r="D181" s="65"/>
      <c r="E181" s="65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</row>
    <row r="182" spans="1:22" ht="13.5">
      <c r="A182" s="65"/>
      <c r="B182" s="65"/>
      <c r="C182" s="65"/>
      <c r="D182" s="65"/>
      <c r="E182" s="65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</row>
    <row r="183" spans="1:22" ht="13.5">
      <c r="A183" s="65"/>
      <c r="B183" s="65"/>
      <c r="C183" s="65"/>
      <c r="D183" s="65"/>
      <c r="E183" s="65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</row>
    <row r="184" spans="1:22" ht="13.5">
      <c r="A184" s="65"/>
      <c r="B184" s="65"/>
      <c r="C184" s="65"/>
      <c r="D184" s="65"/>
      <c r="E184" s="65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1:22" ht="13.5">
      <c r="A185" s="65"/>
      <c r="B185" s="65"/>
      <c r="C185" s="65"/>
      <c r="D185" s="65"/>
      <c r="E185" s="65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</row>
    <row r="186" spans="1:22" ht="13.5">
      <c r="A186" s="65"/>
      <c r="B186" s="65"/>
      <c r="C186" s="65"/>
      <c r="D186" s="65"/>
      <c r="E186" s="65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</row>
    <row r="187" spans="1:22" ht="13.5">
      <c r="A187" s="65"/>
      <c r="B187" s="65"/>
      <c r="C187" s="65"/>
      <c r="D187" s="65"/>
      <c r="E187" s="65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</row>
    <row r="188" spans="1:22" ht="13.5">
      <c r="A188" s="65"/>
      <c r="B188" s="65"/>
      <c r="C188" s="65"/>
      <c r="D188" s="65"/>
      <c r="E188" s="65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</row>
    <row r="189" spans="1:22" ht="13.5">
      <c r="A189" s="65"/>
      <c r="B189" s="65"/>
      <c r="C189" s="65"/>
      <c r="D189" s="65"/>
      <c r="E189" s="65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</row>
    <row r="190" spans="1:22" ht="13.5">
      <c r="A190" s="65"/>
      <c r="B190" s="65"/>
      <c r="C190" s="65"/>
      <c r="D190" s="65"/>
      <c r="E190" s="65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</row>
    <row r="191" spans="1:22" ht="13.5">
      <c r="A191" s="65"/>
      <c r="B191" s="65"/>
      <c r="C191" s="65"/>
      <c r="D191" s="65"/>
      <c r="E191" s="65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</row>
    <row r="192" spans="1:22" ht="13.5">
      <c r="A192" s="65"/>
      <c r="B192" s="65"/>
      <c r="C192" s="65"/>
      <c r="D192" s="65"/>
      <c r="E192" s="65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</row>
    <row r="193" spans="1:22" ht="13.5">
      <c r="A193" s="65"/>
      <c r="B193" s="65"/>
      <c r="C193" s="65"/>
      <c r="D193" s="65"/>
      <c r="E193" s="65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</row>
    <row r="194" spans="1:22" ht="13.5">
      <c r="A194" s="65"/>
      <c r="B194" s="65"/>
      <c r="C194" s="65"/>
      <c r="D194" s="65"/>
      <c r="E194" s="65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</row>
    <row r="195" spans="1:22" ht="13.5">
      <c r="A195" s="65"/>
      <c r="B195" s="65"/>
      <c r="C195" s="65"/>
      <c r="D195" s="65"/>
      <c r="E195" s="65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</row>
    <row r="196" spans="1:22" ht="13.5">
      <c r="A196" s="65"/>
      <c r="B196" s="65"/>
      <c r="C196" s="65"/>
      <c r="D196" s="65"/>
      <c r="E196" s="65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</row>
    <row r="197" spans="1:22" ht="13.5">
      <c r="A197" s="65"/>
      <c r="B197" s="65"/>
      <c r="C197" s="65"/>
      <c r="D197" s="65"/>
      <c r="E197" s="65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</row>
    <row r="198" spans="1:22" ht="13.5">
      <c r="A198" s="65"/>
      <c r="B198" s="65"/>
      <c r="C198" s="65"/>
      <c r="D198" s="65"/>
      <c r="E198" s="65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</row>
    <row r="199" spans="1:22" ht="13.5">
      <c r="A199" s="65"/>
      <c r="B199" s="65"/>
      <c r="C199" s="65"/>
      <c r="D199" s="65"/>
      <c r="E199" s="65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</row>
    <row r="200" spans="1:22" ht="13.5">
      <c r="A200" s="65"/>
      <c r="B200" s="65"/>
      <c r="C200" s="65"/>
      <c r="D200" s="65"/>
      <c r="E200" s="65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</row>
    <row r="201" spans="1:22" ht="13.5">
      <c r="A201" s="65"/>
      <c r="B201" s="65"/>
      <c r="C201" s="65"/>
      <c r="D201" s="65"/>
      <c r="E201" s="65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</row>
    <row r="202" spans="1:22" ht="13.5">
      <c r="A202" s="65"/>
      <c r="B202" s="65"/>
      <c r="C202" s="65"/>
      <c r="D202" s="65"/>
      <c r="E202" s="65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</row>
    <row r="203" spans="1:22" ht="13.5">
      <c r="A203" s="65"/>
      <c r="B203" s="65"/>
      <c r="C203" s="65"/>
      <c r="D203" s="65"/>
      <c r="E203" s="65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</row>
    <row r="204" spans="1:22" ht="13.5">
      <c r="A204" s="65"/>
      <c r="B204" s="65"/>
      <c r="C204" s="65"/>
      <c r="D204" s="65"/>
      <c r="E204" s="65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</row>
    <row r="205" spans="1:22" ht="13.5">
      <c r="A205" s="65"/>
      <c r="B205" s="65"/>
      <c r="C205" s="65"/>
      <c r="D205" s="65"/>
      <c r="E205" s="65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</row>
    <row r="206" spans="1:22" ht="13.5">
      <c r="A206" s="65"/>
      <c r="B206" s="65"/>
      <c r="C206" s="65"/>
      <c r="D206" s="65"/>
      <c r="E206" s="65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</row>
    <row r="207" spans="1:22" ht="13.5">
      <c r="A207" s="65"/>
      <c r="B207" s="65"/>
      <c r="C207" s="65"/>
      <c r="D207" s="65"/>
      <c r="E207" s="65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</row>
    <row r="208" spans="1:22" ht="13.5">
      <c r="A208" s="65"/>
      <c r="B208" s="65"/>
      <c r="C208" s="65"/>
      <c r="D208" s="65"/>
      <c r="E208" s="65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</row>
    <row r="209" spans="1:22" ht="13.5">
      <c r="A209" s="65"/>
      <c r="B209" s="65"/>
      <c r="C209" s="65"/>
      <c r="D209" s="65"/>
      <c r="E209" s="65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ht="13.5">
      <c r="A210" s="65"/>
      <c r="B210" s="65"/>
      <c r="C210" s="65"/>
      <c r="D210" s="65"/>
      <c r="E210" s="65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</row>
    <row r="211" spans="1:22" ht="13.5">
      <c r="A211" s="65"/>
      <c r="B211" s="65"/>
      <c r="C211" s="65"/>
      <c r="D211" s="65"/>
      <c r="E211" s="65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</row>
    <row r="212" spans="1:22" ht="13.5">
      <c r="A212" s="65"/>
      <c r="B212" s="65"/>
      <c r="C212" s="65"/>
      <c r="D212" s="65"/>
      <c r="E212" s="65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</row>
    <row r="213" spans="1:22" ht="13.5">
      <c r="A213" s="65"/>
      <c r="B213" s="65"/>
      <c r="C213" s="65"/>
      <c r="D213" s="65"/>
      <c r="E213" s="65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</row>
    <row r="214" spans="1:22" ht="13.5">
      <c r="A214" s="65"/>
      <c r="B214" s="65"/>
      <c r="C214" s="65"/>
      <c r="D214" s="65"/>
      <c r="E214" s="65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</row>
    <row r="215" spans="1:22" ht="13.5">
      <c r="A215" s="65"/>
      <c r="B215" s="65"/>
      <c r="C215" s="65"/>
      <c r="D215" s="65"/>
      <c r="E215" s="65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</row>
    <row r="216" spans="1:22" ht="13.5">
      <c r="A216" s="65"/>
      <c r="B216" s="65"/>
      <c r="C216" s="65"/>
      <c r="D216" s="65"/>
      <c r="E216" s="65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</row>
    <row r="217" spans="1:22" ht="13.5">
      <c r="A217" s="65"/>
      <c r="B217" s="65"/>
      <c r="C217" s="65"/>
      <c r="D217" s="65"/>
      <c r="E217" s="65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</row>
    <row r="218" spans="1:22" ht="13.5">
      <c r="A218" s="65"/>
      <c r="B218" s="65"/>
      <c r="C218" s="65"/>
      <c r="D218" s="65"/>
      <c r="E218" s="65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</row>
    <row r="219" spans="1:22" ht="13.5">
      <c r="A219" s="65"/>
      <c r="B219" s="65"/>
      <c r="C219" s="65"/>
      <c r="D219" s="65"/>
      <c r="E219" s="65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</row>
    <row r="220" spans="1:22" ht="13.5">
      <c r="A220" s="65"/>
      <c r="B220" s="65"/>
      <c r="C220" s="65"/>
      <c r="D220" s="65"/>
      <c r="E220" s="65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</row>
    <row r="221" spans="1:22" ht="13.5">
      <c r="A221" s="65"/>
      <c r="B221" s="65"/>
      <c r="C221" s="65"/>
      <c r="D221" s="65"/>
      <c r="E221" s="65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</row>
    <row r="222" spans="1:22" ht="13.5">
      <c r="A222" s="65"/>
      <c r="B222" s="65"/>
      <c r="C222" s="65"/>
      <c r="D222" s="65"/>
      <c r="E222" s="65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</row>
    <row r="223" spans="1:22" ht="13.5">
      <c r="A223" s="65"/>
      <c r="B223" s="65"/>
      <c r="C223" s="65"/>
      <c r="D223" s="65"/>
      <c r="E223" s="65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</row>
    <row r="224" spans="1:22" ht="13.5">
      <c r="A224" s="65"/>
      <c r="B224" s="65"/>
      <c r="C224" s="65"/>
      <c r="D224" s="65"/>
      <c r="E224" s="65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</row>
    <row r="225" spans="1:22" ht="13.5">
      <c r="A225" s="65"/>
      <c r="B225" s="65"/>
      <c r="C225" s="65"/>
      <c r="D225" s="65"/>
      <c r="E225" s="65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</row>
    <row r="226" spans="1:22" ht="13.5">
      <c r="A226" s="65"/>
      <c r="B226" s="65"/>
      <c r="C226" s="65"/>
      <c r="D226" s="65"/>
      <c r="E226" s="65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</row>
    <row r="227" spans="1:22" ht="13.5">
      <c r="A227" s="65"/>
      <c r="B227" s="65"/>
      <c r="C227" s="65"/>
      <c r="D227" s="65"/>
      <c r="E227" s="65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</row>
    <row r="228" spans="1:22" ht="13.5">
      <c r="A228" s="65"/>
      <c r="B228" s="65"/>
      <c r="C228" s="65"/>
      <c r="D228" s="65"/>
      <c r="E228" s="65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</row>
    <row r="229" spans="1:22" ht="13.5">
      <c r="A229" s="65"/>
      <c r="B229" s="65"/>
      <c r="C229" s="65"/>
      <c r="D229" s="65"/>
      <c r="E229" s="65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</row>
    <row r="230" spans="1:22" ht="13.5">
      <c r="A230" s="65"/>
      <c r="B230" s="65"/>
      <c r="C230" s="65"/>
      <c r="D230" s="65"/>
      <c r="E230" s="65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</row>
    <row r="231" spans="1:22" ht="13.5">
      <c r="A231" s="65"/>
      <c r="B231" s="65"/>
      <c r="C231" s="65"/>
      <c r="D231" s="65"/>
      <c r="E231" s="65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</row>
    <row r="232" spans="1:22" ht="13.5">
      <c r="A232" s="65"/>
      <c r="B232" s="65"/>
      <c r="C232" s="65"/>
      <c r="D232" s="65"/>
      <c r="E232" s="65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</row>
    <row r="233" spans="1:22" ht="13.5">
      <c r="A233" s="65"/>
      <c r="B233" s="65"/>
      <c r="C233" s="65"/>
      <c r="D233" s="65"/>
      <c r="E233" s="65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</row>
    <row r="234" spans="1:22" ht="13.5">
      <c r="A234" s="65"/>
      <c r="B234" s="65"/>
      <c r="C234" s="65"/>
      <c r="D234" s="65"/>
      <c r="E234" s="65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</row>
    <row r="235" spans="1:22" ht="13.5">
      <c r="A235" s="65"/>
      <c r="B235" s="65"/>
      <c r="C235" s="65"/>
      <c r="D235" s="65"/>
      <c r="E235" s="65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</row>
    <row r="236" spans="1:22" ht="13.5">
      <c r="A236" s="65"/>
      <c r="B236" s="65"/>
      <c r="C236" s="65"/>
      <c r="D236" s="65"/>
      <c r="E236" s="65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</row>
    <row r="237" spans="1:22" ht="13.5">
      <c r="A237" s="65"/>
      <c r="B237" s="65"/>
      <c r="C237" s="65"/>
      <c r="D237" s="65"/>
      <c r="E237" s="65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</row>
    <row r="238" spans="1:22" ht="13.5">
      <c r="A238" s="65"/>
      <c r="B238" s="65"/>
      <c r="C238" s="65"/>
      <c r="D238" s="65"/>
      <c r="E238" s="65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</row>
    <row r="239" spans="1:22" ht="13.5">
      <c r="A239" s="65"/>
      <c r="B239" s="65"/>
      <c r="C239" s="65"/>
      <c r="D239" s="65"/>
      <c r="E239" s="65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</row>
    <row r="240" spans="1:22" ht="13.5">
      <c r="A240" s="65"/>
      <c r="B240" s="65"/>
      <c r="C240" s="65"/>
      <c r="D240" s="65"/>
      <c r="E240" s="65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</row>
    <row r="241" spans="1:22" ht="13.5">
      <c r="A241" s="65"/>
      <c r="B241" s="65"/>
      <c r="C241" s="65"/>
      <c r="D241" s="65"/>
      <c r="E241" s="65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</row>
    <row r="242" spans="1:22" ht="13.5">
      <c r="A242" s="65"/>
      <c r="B242" s="65"/>
      <c r="C242" s="65"/>
      <c r="D242" s="65"/>
      <c r="E242" s="65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</row>
    <row r="243" spans="1:22" ht="13.5">
      <c r="A243" s="65"/>
      <c r="B243" s="65"/>
      <c r="C243" s="65"/>
      <c r="D243" s="65"/>
      <c r="E243" s="65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</row>
    <row r="244" spans="1:22" ht="13.5">
      <c r="A244" s="65"/>
      <c r="B244" s="65"/>
      <c r="C244" s="65"/>
      <c r="D244" s="65"/>
      <c r="E244" s="65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</row>
    <row r="245" spans="1:22" ht="13.5">
      <c r="A245" s="65"/>
      <c r="B245" s="65"/>
      <c r="C245" s="65"/>
      <c r="D245" s="65"/>
      <c r="E245" s="65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</row>
    <row r="246" spans="1:22" ht="13.5">
      <c r="A246" s="65"/>
      <c r="B246" s="65"/>
      <c r="C246" s="65"/>
      <c r="D246" s="65"/>
      <c r="E246" s="65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</row>
    <row r="247" spans="1:22" ht="13.5">
      <c r="A247" s="65"/>
      <c r="B247" s="65"/>
      <c r="C247" s="65"/>
      <c r="D247" s="65"/>
      <c r="E247" s="65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</row>
    <row r="248" spans="1:22" ht="13.5">
      <c r="A248" s="65"/>
      <c r="B248" s="65"/>
      <c r="C248" s="65"/>
      <c r="D248" s="65"/>
      <c r="E248" s="65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</row>
    <row r="249" spans="1:22" ht="13.5">
      <c r="A249" s="65"/>
      <c r="B249" s="65"/>
      <c r="C249" s="65"/>
      <c r="D249" s="65"/>
      <c r="E249" s="65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</row>
    <row r="250" spans="1:22" ht="13.5">
      <c r="A250" s="65"/>
      <c r="B250" s="65"/>
      <c r="C250" s="65"/>
      <c r="D250" s="65"/>
      <c r="E250" s="65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</row>
    <row r="251" spans="1:22" ht="13.5">
      <c r="A251" s="65"/>
      <c r="B251" s="65"/>
      <c r="C251" s="65"/>
      <c r="D251" s="65"/>
      <c r="E251" s="65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</row>
    <row r="252" spans="1:22" ht="13.5">
      <c r="A252" s="65"/>
      <c r="B252" s="65"/>
      <c r="C252" s="65"/>
      <c r="D252" s="65"/>
      <c r="E252" s="65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22" ht="13.5">
      <c r="A253" s="65"/>
      <c r="B253" s="65"/>
      <c r="C253" s="65"/>
      <c r="D253" s="65"/>
      <c r="E253" s="65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</row>
    <row r="254" spans="1:22" ht="13.5">
      <c r="A254" s="65"/>
      <c r="B254" s="65"/>
      <c r="C254" s="65"/>
      <c r="D254" s="65"/>
      <c r="E254" s="65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</row>
  </sheetData>
  <sheetProtection/>
  <mergeCells count="4">
    <mergeCell ref="A3:A4"/>
    <mergeCell ref="A60:A61"/>
    <mergeCell ref="G2:L2"/>
    <mergeCell ref="G59:L5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&amp;P+61 -</oddFooter>
  </headerFooter>
  <rowBreaks count="1" manualBreakCount="1">
    <brk id="57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2011-10-06T06:17:16Z</cp:lastPrinted>
  <dcterms:created xsi:type="dcterms:W3CDTF">1999-10-01T05:37:55Z</dcterms:created>
  <dcterms:modified xsi:type="dcterms:W3CDTF">2012-01-31T06:48:41Z</dcterms:modified>
  <cp:category/>
  <cp:version/>
  <cp:contentType/>
  <cp:contentStatus/>
</cp:coreProperties>
</file>