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00" windowHeight="8760" activeTab="0"/>
  </bookViews>
  <sheets>
    <sheet name="第１７表（本務）" sheetId="1" r:id="rId1"/>
  </sheets>
  <definedNames>
    <definedName name="_xlnm.Print_Area" localSheetId="0">'第１７表（本務）'!$A$1:$Z$107</definedName>
  </definedNames>
  <calcPr fullCalcOnLoad="1"/>
</workbook>
</file>

<file path=xl/sharedStrings.xml><?xml version="1.0" encoding="utf-8"?>
<sst xmlns="http://schemas.openxmlformats.org/spreadsheetml/2006/main" count="173" uniqueCount="119">
  <si>
    <t>区  分</t>
  </si>
  <si>
    <t>校　長</t>
  </si>
  <si>
    <t>教　頭</t>
  </si>
  <si>
    <t>教　　諭</t>
  </si>
  <si>
    <t>助教諭</t>
  </si>
  <si>
    <t>講 師</t>
  </si>
  <si>
    <t>計</t>
  </si>
  <si>
    <t>男</t>
  </si>
  <si>
    <t>女</t>
  </si>
  <si>
    <t xml:space="preserve">小学校 </t>
  </si>
  <si>
    <t>総　　　数</t>
  </si>
  <si>
    <t xml:space="preserve"> 小学校</t>
  </si>
  <si>
    <t>栄養教諭</t>
  </si>
  <si>
    <t>　さいたま市</t>
  </si>
  <si>
    <t>狭　山　市</t>
  </si>
  <si>
    <t>　うち国立</t>
  </si>
  <si>
    <t>　　　公立</t>
  </si>
  <si>
    <t>　　　私立</t>
  </si>
  <si>
    <t>助教諭</t>
  </si>
  <si>
    <t xml:space="preserve">  職  　名  　別  　教  　員  　数  　（　本　務　者　）</t>
  </si>
  <si>
    <t>総　　　数</t>
  </si>
  <si>
    <t>[再掲]</t>
  </si>
  <si>
    <t>(国立)</t>
  </si>
  <si>
    <t>(私立)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</si>
  <si>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</si>
  <si>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</si>
  <si>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</si>
  <si>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</si>
  <si>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</si>
  <si>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</si>
  <si>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</si>
  <si>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</si>
  <si>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</si>
  <si>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</si>
  <si>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</si>
  <si>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</si>
  <si>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</si>
  <si>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</si>
  <si>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</si>
  <si>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</si>
  <si>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</si>
  <si>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</si>
  <si>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</si>
  <si>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</si>
  <si>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</si>
  <si>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</si>
  <si>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</si>
  <si>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</si>
  <si>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</si>
  <si>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</si>
  <si>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</si>
  <si>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</si>
  <si>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</si>
  <si>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</si>
  <si>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</si>
  <si>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</si>
  <si>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</si>
  <si>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</si>
  <si>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</si>
  <si>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</si>
  <si>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</si>
  <si>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</si>
  <si>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</si>
  <si>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</si>
  <si>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</si>
  <si>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</si>
  <si>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</si>
  <si>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</si>
  <si>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</si>
  <si>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</si>
  <si>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</si>
  <si>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</si>
  <si>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</si>
  <si>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</si>
  <si>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</si>
  <si>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</si>
  <si>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</si>
  <si>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</si>
  <si>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</si>
  <si>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</si>
  <si>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</si>
  <si>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</si>
  <si>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</si>
  <si>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</si>
  <si>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</si>
  <si>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</si>
  <si>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</si>
  <si>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</si>
  <si>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</si>
  <si>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</si>
  <si>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</si>
  <si>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</si>
  <si>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</si>
  <si>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</si>
  <si>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</si>
  <si>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</si>
  <si>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</si>
  <si>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</si>
  <si>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</si>
  <si>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</si>
  <si>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</si>
  <si>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</si>
  <si>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</si>
  <si>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</si>
  <si>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</si>
  <si>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ふじみ野市</t>
  </si>
  <si>
    <t>女</t>
  </si>
  <si>
    <t>川　越　市</t>
  </si>
  <si>
    <t>市町村費負担の者（再掲）</t>
  </si>
  <si>
    <t>男</t>
  </si>
  <si>
    <t>第１７表　　市  　町  　村  　別</t>
  </si>
  <si>
    <t>副校長</t>
  </si>
  <si>
    <t>指導教諭</t>
  </si>
  <si>
    <t>養護教諭</t>
  </si>
  <si>
    <t>養護助教諭</t>
  </si>
  <si>
    <t>主幹教諭</t>
  </si>
  <si>
    <t xml:space="preserve"> </t>
  </si>
  <si>
    <r>
      <t>平成22</t>
    </r>
    <r>
      <rPr>
        <sz val="11"/>
        <rFont val="明朝"/>
        <family val="1"/>
      </rPr>
      <t>年度</t>
    </r>
  </si>
  <si>
    <t>平成23年度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</si>
</sst>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b/>
      <sz val="11"/>
      <name val="ｺﾞｼｯｸ"/>
      <family val="3"/>
    </font>
    <font>
      <b/>
      <sz val="10"/>
      <name val="明朝"/>
      <family val="1"/>
    </font>
    <font>
      <sz val="8"/>
      <name val="明朝"/>
      <family val="1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distributed" vertical="center"/>
    </xf>
    <xf numFmtId="179" fontId="1" fillId="0" borderId="17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0" borderId="16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distributed" vertical="top"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centerContinuous" vertical="center"/>
    </xf>
    <xf numFmtId="179" fontId="0" fillId="0" borderId="18" xfId="0" applyNumberFormat="1" applyFont="1" applyFill="1" applyBorder="1" applyAlignment="1">
      <alignment horizontal="centerContinuous" vertical="center"/>
    </xf>
    <xf numFmtId="179" fontId="0" fillId="0" borderId="13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179" fontId="0" fillId="0" borderId="14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179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shrinkToFit="1"/>
    </xf>
    <xf numFmtId="0" fontId="7" fillId="0" borderId="16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top"/>
    </xf>
    <xf numFmtId="0" fontId="0" fillId="0" borderId="16" xfId="0" applyFont="1" applyFill="1" applyBorder="1" applyAlignment="1">
      <alignment horizontal="distributed" vertical="top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179" fontId="0" fillId="0" borderId="23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179" fontId="12" fillId="0" borderId="0" xfId="0" applyNumberFormat="1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vertical="center" shrinkToFi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179" fontId="0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3" xfId="0" applyFont="1" applyFill="1" applyBorder="1" applyAlignment="1">
      <alignment vertical="center" wrapText="1" shrinkToFit="1"/>
    </xf>
    <xf numFmtId="0" fontId="13" fillId="0" borderId="18" xfId="0" applyFont="1" applyFill="1" applyBorder="1" applyAlignment="1">
      <alignment vertical="center" wrapText="1" shrinkToFi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6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69" sqref="P69"/>
    </sheetView>
  </sheetViews>
  <sheetFormatPr defaultColWidth="8.796875" defaultRowHeight="14.25"/>
  <cols>
    <col min="1" max="1" width="10.8984375" style="59" customWidth="1"/>
    <col min="2" max="2" width="1.1015625" style="59" customWidth="1"/>
    <col min="3" max="3" width="7.8984375" style="9" customWidth="1"/>
    <col min="4" max="5" width="7.59765625" style="9" customWidth="1"/>
    <col min="6" max="7" width="4.69921875" style="9" customWidth="1"/>
    <col min="8" max="9" width="3.3984375" style="9" customWidth="1"/>
    <col min="10" max="13" width="4.69921875" style="9" customWidth="1"/>
    <col min="14" max="14" width="3.5" style="9" customWidth="1"/>
    <col min="15" max="15" width="7.5" style="9" customWidth="1"/>
    <col min="16" max="16" width="8" style="9" customWidth="1"/>
    <col min="17" max="17" width="4.69921875" style="9" customWidth="1"/>
    <col min="18" max="18" width="4.8984375" style="9" customWidth="1"/>
    <col min="19" max="19" width="5" style="9" customWidth="1"/>
    <col min="20" max="20" width="3.3984375" style="9" customWidth="1"/>
    <col min="21" max="22" width="3.5" style="9" customWidth="1"/>
    <col min="23" max="26" width="3.59765625" style="9" customWidth="1"/>
    <col min="27" max="29" width="1.69921875" style="9" customWidth="1"/>
    <col min="30" max="16384" width="9" style="9" customWidth="1"/>
  </cols>
  <sheetData>
    <row r="1" spans="1:2" ht="18.75" customHeight="1">
      <c r="A1" s="8" t="s">
        <v>11</v>
      </c>
      <c r="B1" s="1"/>
    </row>
    <row r="2" spans="1:24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3"/>
      <c r="M2" s="43"/>
      <c r="N2" s="43"/>
      <c r="P2" s="114" t="s">
        <v>110</v>
      </c>
      <c r="Q2" s="115"/>
      <c r="R2" s="115"/>
      <c r="S2" s="115"/>
      <c r="T2" s="115"/>
      <c r="U2" s="115"/>
      <c r="V2" s="115"/>
      <c r="W2" s="115"/>
      <c r="X2" s="115"/>
    </row>
    <row r="3" spans="1:26" ht="25.5" customHeight="1">
      <c r="A3" s="116" t="s">
        <v>0</v>
      </c>
      <c r="B3" s="10"/>
      <c r="C3" s="118" t="s">
        <v>10</v>
      </c>
      <c r="D3" s="119"/>
      <c r="E3" s="120"/>
      <c r="F3" s="118" t="s">
        <v>1</v>
      </c>
      <c r="G3" s="108"/>
      <c r="H3" s="113" t="s">
        <v>111</v>
      </c>
      <c r="I3" s="112"/>
      <c r="J3" s="118" t="s">
        <v>2</v>
      </c>
      <c r="K3" s="108"/>
      <c r="L3" s="121" t="s">
        <v>115</v>
      </c>
      <c r="M3" s="122"/>
      <c r="N3" s="105" t="s">
        <v>112</v>
      </c>
      <c r="O3" s="13" t="s">
        <v>3</v>
      </c>
      <c r="P3" s="14"/>
      <c r="Q3" s="11" t="s">
        <v>18</v>
      </c>
      <c r="R3" s="12"/>
      <c r="S3" s="96" t="s">
        <v>113</v>
      </c>
      <c r="T3" s="97" t="s">
        <v>114</v>
      </c>
      <c r="U3" s="111" t="s">
        <v>12</v>
      </c>
      <c r="V3" s="112"/>
      <c r="W3" s="13" t="s">
        <v>5</v>
      </c>
      <c r="X3" s="11"/>
      <c r="Y3" s="109" t="s">
        <v>108</v>
      </c>
      <c r="Z3" s="110"/>
    </row>
    <row r="4" spans="1:26" ht="15" customHeight="1">
      <c r="A4" s="117"/>
      <c r="B4" s="15"/>
      <c r="C4" s="16" t="s">
        <v>6</v>
      </c>
      <c r="D4" s="17" t="s">
        <v>7</v>
      </c>
      <c r="E4" s="17" t="s">
        <v>8</v>
      </c>
      <c r="F4" s="17" t="s">
        <v>7</v>
      </c>
      <c r="G4" s="17" t="s">
        <v>8</v>
      </c>
      <c r="H4" s="17" t="s">
        <v>109</v>
      </c>
      <c r="I4" s="17" t="s">
        <v>8</v>
      </c>
      <c r="J4" s="17" t="s">
        <v>7</v>
      </c>
      <c r="K4" s="17" t="s">
        <v>8</v>
      </c>
      <c r="L4" s="99" t="s">
        <v>109</v>
      </c>
      <c r="M4" s="100" t="s">
        <v>106</v>
      </c>
      <c r="N4" s="106"/>
      <c r="O4" s="17" t="s">
        <v>7</v>
      </c>
      <c r="P4" s="17" t="s">
        <v>8</v>
      </c>
      <c r="Q4" s="17" t="s">
        <v>7</v>
      </c>
      <c r="R4" s="17" t="s">
        <v>8</v>
      </c>
      <c r="S4" s="17" t="s">
        <v>8</v>
      </c>
      <c r="T4" s="17" t="s">
        <v>8</v>
      </c>
      <c r="U4" s="101" t="s">
        <v>109</v>
      </c>
      <c r="V4" s="91" t="s">
        <v>106</v>
      </c>
      <c r="W4" s="17" t="s">
        <v>7</v>
      </c>
      <c r="X4" s="18" t="s">
        <v>8</v>
      </c>
      <c r="Y4" s="17" t="s">
        <v>109</v>
      </c>
      <c r="Z4" s="95" t="s">
        <v>106</v>
      </c>
    </row>
    <row r="5" spans="1:26" s="23" customFormat="1" ht="24" customHeight="1">
      <c r="A5" s="98" t="s">
        <v>117</v>
      </c>
      <c r="B5" s="19"/>
      <c r="C5" s="20">
        <v>20012</v>
      </c>
      <c r="D5" s="20">
        <v>7198</v>
      </c>
      <c r="E5" s="20">
        <v>12814</v>
      </c>
      <c r="F5" s="21">
        <v>720</v>
      </c>
      <c r="G5" s="21">
        <v>104</v>
      </c>
      <c r="H5" s="22">
        <v>4</v>
      </c>
      <c r="I5" s="22">
        <v>0</v>
      </c>
      <c r="J5" s="21">
        <v>709</v>
      </c>
      <c r="K5" s="21">
        <v>137</v>
      </c>
      <c r="L5" s="22">
        <v>144</v>
      </c>
      <c r="M5" s="22">
        <v>28</v>
      </c>
      <c r="N5" s="22">
        <v>0</v>
      </c>
      <c r="O5" s="21">
        <v>5478</v>
      </c>
      <c r="P5" s="21">
        <v>11176</v>
      </c>
      <c r="Q5" s="21">
        <v>130</v>
      </c>
      <c r="R5" s="21">
        <v>319</v>
      </c>
      <c r="S5" s="21">
        <v>945</v>
      </c>
      <c r="T5" s="21">
        <v>5</v>
      </c>
      <c r="U5" s="22">
        <v>5</v>
      </c>
      <c r="V5" s="22">
        <v>83</v>
      </c>
      <c r="W5" s="21">
        <v>8</v>
      </c>
      <c r="X5" s="21">
        <v>17</v>
      </c>
      <c r="Y5" s="103">
        <v>3</v>
      </c>
      <c r="Z5" s="103">
        <v>9</v>
      </c>
    </row>
    <row r="6" spans="1:26" s="63" customFormat="1" ht="24" customHeight="1">
      <c r="A6" s="61" t="s">
        <v>118</v>
      </c>
      <c r="B6" s="62"/>
      <c r="C6" s="90">
        <f>SUM(C10,C21:C55,C63:C98)</f>
        <v>19949</v>
      </c>
      <c r="D6" s="90">
        <f>SUM(D10,D21:D55,D63:D98)</f>
        <v>7242</v>
      </c>
      <c r="E6" s="90">
        <f>SUM(E10,E21:E55,E63:E98)</f>
        <v>12707</v>
      </c>
      <c r="F6" s="90">
        <f>SUM(F10,F21:F55,F63:F98)</f>
        <v>702</v>
      </c>
      <c r="G6" s="90">
        <f>SUM(G10,G21:G55,G63:G98)</f>
        <v>117</v>
      </c>
      <c r="H6" s="90">
        <f>SUM(H10,H21:H55,H64:H99)</f>
        <v>2</v>
      </c>
      <c r="I6" s="90">
        <f>SUM(I10,I21:I55,I64:I99)</f>
        <v>1</v>
      </c>
      <c r="J6" s="90">
        <f aca="true" t="shared" si="0" ref="J6:Z6">SUM(J10,J21:J55,J63:J98)</f>
        <v>715</v>
      </c>
      <c r="K6" s="90">
        <f t="shared" si="0"/>
        <v>130</v>
      </c>
      <c r="L6" s="90">
        <f t="shared" si="0"/>
        <v>152</v>
      </c>
      <c r="M6" s="90">
        <f t="shared" si="0"/>
        <v>31</v>
      </c>
      <c r="N6" s="90">
        <f t="shared" si="0"/>
        <v>0</v>
      </c>
      <c r="O6" s="90">
        <f t="shared" si="0"/>
        <v>5535</v>
      </c>
      <c r="P6" s="90">
        <f t="shared" si="0"/>
        <v>11110</v>
      </c>
      <c r="Q6" s="90">
        <f t="shared" si="0"/>
        <v>126</v>
      </c>
      <c r="R6" s="90">
        <f t="shared" si="0"/>
        <v>273</v>
      </c>
      <c r="S6" s="90">
        <f t="shared" si="0"/>
        <v>935</v>
      </c>
      <c r="T6" s="90">
        <f t="shared" si="0"/>
        <v>2</v>
      </c>
      <c r="U6" s="90">
        <f t="shared" si="0"/>
        <v>7</v>
      </c>
      <c r="V6" s="90">
        <f t="shared" si="0"/>
        <v>97</v>
      </c>
      <c r="W6" s="90">
        <f t="shared" si="0"/>
        <v>3</v>
      </c>
      <c r="X6" s="90">
        <f t="shared" si="0"/>
        <v>11</v>
      </c>
      <c r="Y6" s="90">
        <f t="shared" si="0"/>
        <v>2</v>
      </c>
      <c r="Z6" s="90">
        <f t="shared" si="0"/>
        <v>17</v>
      </c>
    </row>
    <row r="7" spans="1:26" s="27" customFormat="1" ht="13.5">
      <c r="A7" s="64" t="s">
        <v>15</v>
      </c>
      <c r="B7" s="24"/>
      <c r="C7" s="25">
        <v>28</v>
      </c>
      <c r="D7" s="26">
        <v>23</v>
      </c>
      <c r="E7" s="26">
        <v>5</v>
      </c>
      <c r="F7" s="26">
        <v>0</v>
      </c>
      <c r="G7" s="26">
        <v>0</v>
      </c>
      <c r="H7" s="26">
        <v>1</v>
      </c>
      <c r="I7" s="26">
        <v>0</v>
      </c>
      <c r="J7" s="26">
        <v>0</v>
      </c>
      <c r="K7" s="26">
        <v>0</v>
      </c>
      <c r="L7" s="26">
        <v>1</v>
      </c>
      <c r="M7" s="26">
        <v>0</v>
      </c>
      <c r="N7" s="26">
        <v>0</v>
      </c>
      <c r="O7" s="26">
        <v>21</v>
      </c>
      <c r="P7" s="26">
        <v>3</v>
      </c>
      <c r="Q7" s="26">
        <v>0</v>
      </c>
      <c r="R7" s="26">
        <v>0</v>
      </c>
      <c r="S7" s="26">
        <v>1</v>
      </c>
      <c r="T7" s="26">
        <v>0</v>
      </c>
      <c r="U7" s="26">
        <v>0</v>
      </c>
      <c r="V7" s="26">
        <v>1</v>
      </c>
      <c r="W7" s="26">
        <v>0</v>
      </c>
      <c r="X7" s="26">
        <v>0</v>
      </c>
      <c r="Y7" s="26">
        <v>0</v>
      </c>
      <c r="Z7" s="26">
        <v>0</v>
      </c>
    </row>
    <row r="8" spans="1:26" s="27" customFormat="1" ht="13.5">
      <c r="A8" s="64" t="s">
        <v>16</v>
      </c>
      <c r="B8" s="24"/>
      <c r="C8" s="25">
        <f aca="true" t="shared" si="1" ref="C8:X8">C6-C7-C9</f>
        <v>19782</v>
      </c>
      <c r="D8" s="60">
        <f t="shared" si="1"/>
        <v>7150</v>
      </c>
      <c r="E8" s="60">
        <f t="shared" si="1"/>
        <v>12632</v>
      </c>
      <c r="F8" s="60">
        <f t="shared" si="1"/>
        <v>700</v>
      </c>
      <c r="G8" s="60">
        <f t="shared" si="1"/>
        <v>117</v>
      </c>
      <c r="H8" s="60">
        <f t="shared" si="1"/>
        <v>0</v>
      </c>
      <c r="I8" s="60">
        <f>I6-I7-I9</f>
        <v>0</v>
      </c>
      <c r="J8" s="60">
        <f t="shared" si="1"/>
        <v>711</v>
      </c>
      <c r="K8" s="60">
        <f t="shared" si="1"/>
        <v>130</v>
      </c>
      <c r="L8" s="60">
        <f t="shared" si="1"/>
        <v>151</v>
      </c>
      <c r="M8" s="60">
        <f>M6-M7-M9</f>
        <v>31</v>
      </c>
      <c r="N8" s="60">
        <f t="shared" si="1"/>
        <v>0</v>
      </c>
      <c r="O8" s="60">
        <f t="shared" si="1"/>
        <v>5455</v>
      </c>
      <c r="P8" s="60">
        <f t="shared" si="1"/>
        <v>11054</v>
      </c>
      <c r="Q8" s="60">
        <f t="shared" si="1"/>
        <v>125</v>
      </c>
      <c r="R8" s="60">
        <f t="shared" si="1"/>
        <v>273</v>
      </c>
      <c r="S8" s="60">
        <f t="shared" si="1"/>
        <v>929</v>
      </c>
      <c r="T8" s="60">
        <f t="shared" si="1"/>
        <v>2</v>
      </c>
      <c r="U8" s="60">
        <f>U6-U7-U9</f>
        <v>7</v>
      </c>
      <c r="V8" s="60">
        <f t="shared" si="1"/>
        <v>96</v>
      </c>
      <c r="W8" s="60">
        <f t="shared" si="1"/>
        <v>1</v>
      </c>
      <c r="X8" s="60">
        <f t="shared" si="1"/>
        <v>0</v>
      </c>
      <c r="Y8" s="60">
        <v>2</v>
      </c>
      <c r="Z8" s="60">
        <v>17</v>
      </c>
    </row>
    <row r="9" spans="1:26" s="27" customFormat="1" ht="13.5">
      <c r="A9" s="64" t="s">
        <v>17</v>
      </c>
      <c r="B9" s="24"/>
      <c r="C9" s="25">
        <f>SUM(C105:C107)</f>
        <v>139</v>
      </c>
      <c r="D9" s="60">
        <f aca="true" t="shared" si="2" ref="D9:K9">SUM(D105:D107)</f>
        <v>69</v>
      </c>
      <c r="E9" s="60">
        <f t="shared" si="2"/>
        <v>70</v>
      </c>
      <c r="F9" s="60">
        <f t="shared" si="2"/>
        <v>2</v>
      </c>
      <c r="G9" s="60">
        <f t="shared" si="2"/>
        <v>0</v>
      </c>
      <c r="H9" s="60">
        <f>SUM(H105:H107)</f>
        <v>1</v>
      </c>
      <c r="I9" s="60">
        <f>SUM(I105:I107)</f>
        <v>1</v>
      </c>
      <c r="J9" s="60">
        <f t="shared" si="2"/>
        <v>4</v>
      </c>
      <c r="K9" s="60">
        <f t="shared" si="2"/>
        <v>0</v>
      </c>
      <c r="L9" s="60">
        <f aca="true" t="shared" si="3" ref="L9:X9">SUM(L105:L107)</f>
        <v>0</v>
      </c>
      <c r="M9" s="60">
        <f t="shared" si="3"/>
        <v>0</v>
      </c>
      <c r="N9" s="60">
        <f t="shared" si="3"/>
        <v>0</v>
      </c>
      <c r="O9" s="60">
        <f t="shared" si="3"/>
        <v>59</v>
      </c>
      <c r="P9" s="60">
        <f t="shared" si="3"/>
        <v>53</v>
      </c>
      <c r="Q9" s="60">
        <f t="shared" si="3"/>
        <v>1</v>
      </c>
      <c r="R9" s="60">
        <f t="shared" si="3"/>
        <v>0</v>
      </c>
      <c r="S9" s="60">
        <f t="shared" si="3"/>
        <v>5</v>
      </c>
      <c r="T9" s="60">
        <f t="shared" si="3"/>
        <v>0</v>
      </c>
      <c r="U9" s="60">
        <f t="shared" si="3"/>
        <v>0</v>
      </c>
      <c r="V9" s="60">
        <f t="shared" si="3"/>
        <v>0</v>
      </c>
      <c r="W9" s="60">
        <f t="shared" si="3"/>
        <v>2</v>
      </c>
      <c r="X9" s="60">
        <f t="shared" si="3"/>
        <v>11</v>
      </c>
      <c r="Y9" s="26">
        <v>0</v>
      </c>
      <c r="Z9" s="26">
        <v>0</v>
      </c>
    </row>
    <row r="10" spans="1:26" s="32" customFormat="1" ht="24" customHeight="1">
      <c r="A10" s="80" t="s">
        <v>24</v>
      </c>
      <c r="B10" s="28"/>
      <c r="C10" s="29">
        <f>D10+E10</f>
        <v>3153</v>
      </c>
      <c r="D10" s="29">
        <f>F10+J10+O10+Q10+W10+H10+L10+U10</f>
        <v>1158</v>
      </c>
      <c r="E10" s="29">
        <f>G10+K10+P10+R10+S10+T10+X10+V10+M10</f>
        <v>1995</v>
      </c>
      <c r="F10" s="30">
        <f>SUM(F11:F20)</f>
        <v>94</v>
      </c>
      <c r="G10" s="30">
        <f aca="true" t="shared" si="4" ref="G10:Z10">SUM(G11:G20)</f>
        <v>10</v>
      </c>
      <c r="H10" s="30">
        <f>SUM(H11:H20)</f>
        <v>2</v>
      </c>
      <c r="I10" s="30">
        <f>SUM(I11:I20)</f>
        <v>0</v>
      </c>
      <c r="J10" s="30">
        <f t="shared" si="4"/>
        <v>101</v>
      </c>
      <c r="K10" s="30">
        <f t="shared" si="4"/>
        <v>11</v>
      </c>
      <c r="L10" s="30">
        <f>SUM(L11:L20)</f>
        <v>22</v>
      </c>
      <c r="M10" s="30">
        <f>SUM(M11:M20)</f>
        <v>2</v>
      </c>
      <c r="N10" s="30">
        <f>SUM(N11:N20)</f>
        <v>0</v>
      </c>
      <c r="O10" s="30">
        <f t="shared" si="4"/>
        <v>932</v>
      </c>
      <c r="P10" s="30">
        <f t="shared" si="4"/>
        <v>1807</v>
      </c>
      <c r="Q10" s="30">
        <f>SUM(Q11:Q20)</f>
        <v>3</v>
      </c>
      <c r="R10" s="30">
        <f t="shared" si="4"/>
        <v>8</v>
      </c>
      <c r="S10" s="30">
        <f t="shared" si="4"/>
        <v>135</v>
      </c>
      <c r="T10" s="30">
        <f t="shared" si="4"/>
        <v>1</v>
      </c>
      <c r="U10" s="30">
        <f>SUM(U11:U20)</f>
        <v>2</v>
      </c>
      <c r="V10" s="30">
        <f t="shared" si="4"/>
        <v>10</v>
      </c>
      <c r="W10" s="30">
        <f t="shared" si="4"/>
        <v>2</v>
      </c>
      <c r="X10" s="30">
        <f t="shared" si="4"/>
        <v>11</v>
      </c>
      <c r="Y10" s="30">
        <f t="shared" si="4"/>
        <v>0</v>
      </c>
      <c r="Z10" s="30">
        <f t="shared" si="4"/>
        <v>0</v>
      </c>
    </row>
    <row r="11" spans="1:26" s="32" customFormat="1" ht="18.75" customHeight="1">
      <c r="A11" s="88" t="s">
        <v>25</v>
      </c>
      <c r="B11" s="28"/>
      <c r="C11" s="29">
        <f>D11+E11</f>
        <v>225</v>
      </c>
      <c r="D11" s="29">
        <f>F11+J11+O11+Q11+W11+H11+L11+U11</f>
        <v>88</v>
      </c>
      <c r="E11" s="29">
        <f>G11+K11+P11+R11+S11+T11+X11+V11+M11+I11</f>
        <v>137</v>
      </c>
      <c r="F11" s="30">
        <v>8</v>
      </c>
      <c r="G11" s="30">
        <v>0</v>
      </c>
      <c r="H11" s="30">
        <v>0</v>
      </c>
      <c r="I11" s="30">
        <v>0</v>
      </c>
      <c r="J11" s="30">
        <v>9</v>
      </c>
      <c r="K11" s="30">
        <v>0</v>
      </c>
      <c r="L11" s="31">
        <v>2</v>
      </c>
      <c r="M11" s="31">
        <v>0</v>
      </c>
      <c r="N11" s="31">
        <v>0</v>
      </c>
      <c r="O11" s="30">
        <v>69</v>
      </c>
      <c r="P11" s="30">
        <v>127</v>
      </c>
      <c r="Q11" s="30">
        <v>0</v>
      </c>
      <c r="R11" s="30">
        <v>0</v>
      </c>
      <c r="S11" s="30">
        <v>10</v>
      </c>
      <c r="T11" s="30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</row>
    <row r="12" spans="1:26" s="32" customFormat="1" ht="12.75" customHeight="1">
      <c r="A12" s="88" t="s">
        <v>26</v>
      </c>
      <c r="B12" s="28"/>
      <c r="C12" s="29">
        <f>D12+E12</f>
        <v>366</v>
      </c>
      <c r="D12" s="29">
        <f>F12+J12+O12+Q12+W12+H12+L12+U12</f>
        <v>141</v>
      </c>
      <c r="E12" s="29">
        <f aca="true" t="shared" si="5" ref="E12:E55">G12+K12+P12+R12+S12+T12+X12+V12+M12+I12</f>
        <v>225</v>
      </c>
      <c r="F12" s="30">
        <v>8</v>
      </c>
      <c r="G12" s="30">
        <v>2</v>
      </c>
      <c r="H12" s="30">
        <v>1</v>
      </c>
      <c r="I12" s="30">
        <v>0</v>
      </c>
      <c r="J12" s="30">
        <v>11</v>
      </c>
      <c r="K12" s="30">
        <v>1</v>
      </c>
      <c r="L12" s="31">
        <v>0</v>
      </c>
      <c r="M12" s="31">
        <v>0</v>
      </c>
      <c r="N12" s="31">
        <v>0</v>
      </c>
      <c r="O12" s="30">
        <v>120</v>
      </c>
      <c r="P12" s="30">
        <v>200</v>
      </c>
      <c r="Q12" s="30">
        <v>0</v>
      </c>
      <c r="R12" s="30">
        <v>0</v>
      </c>
      <c r="S12" s="30">
        <v>15</v>
      </c>
      <c r="T12" s="30">
        <v>0</v>
      </c>
      <c r="U12" s="31">
        <v>0</v>
      </c>
      <c r="V12" s="31">
        <v>1</v>
      </c>
      <c r="W12" s="31">
        <v>1</v>
      </c>
      <c r="X12" s="31">
        <v>6</v>
      </c>
      <c r="Y12" s="31">
        <v>0</v>
      </c>
      <c r="Z12" s="31">
        <v>0</v>
      </c>
    </row>
    <row r="13" spans="1:26" s="32" customFormat="1" ht="12.75" customHeight="1">
      <c r="A13" s="88" t="s">
        <v>27</v>
      </c>
      <c r="B13" s="28"/>
      <c r="C13" s="29">
        <f>D13+E13</f>
        <v>267</v>
      </c>
      <c r="D13" s="29">
        <f>F13+J13+O13+Q13+W13+H13+L13+U13</f>
        <v>96</v>
      </c>
      <c r="E13" s="29">
        <f t="shared" si="5"/>
        <v>171</v>
      </c>
      <c r="F13" s="30">
        <v>9</v>
      </c>
      <c r="G13" s="30">
        <v>0</v>
      </c>
      <c r="H13" s="30">
        <v>0</v>
      </c>
      <c r="I13" s="30">
        <v>0</v>
      </c>
      <c r="J13" s="30">
        <v>9</v>
      </c>
      <c r="K13" s="30">
        <v>1</v>
      </c>
      <c r="L13" s="31">
        <v>2</v>
      </c>
      <c r="M13" s="31">
        <v>0</v>
      </c>
      <c r="N13" s="31">
        <v>0</v>
      </c>
      <c r="O13" s="30">
        <v>76</v>
      </c>
      <c r="P13" s="30">
        <v>155</v>
      </c>
      <c r="Q13" s="30">
        <v>0</v>
      </c>
      <c r="R13" s="30">
        <v>3</v>
      </c>
      <c r="S13" s="30">
        <v>11</v>
      </c>
      <c r="T13" s="30">
        <v>0</v>
      </c>
      <c r="U13" s="31">
        <v>0</v>
      </c>
      <c r="V13" s="31">
        <v>1</v>
      </c>
      <c r="W13" s="31">
        <v>0</v>
      </c>
      <c r="X13" s="31">
        <v>0</v>
      </c>
      <c r="Y13" s="31">
        <v>0</v>
      </c>
      <c r="Z13" s="31">
        <v>0</v>
      </c>
    </row>
    <row r="14" spans="1:26" s="32" customFormat="1" ht="12.75" customHeight="1">
      <c r="A14" s="88" t="s">
        <v>28</v>
      </c>
      <c r="B14" s="28"/>
      <c r="C14" s="29">
        <f aca="true" t="shared" si="6" ref="C14:C49">D14+E14</f>
        <v>354</v>
      </c>
      <c r="D14" s="29">
        <f aca="true" t="shared" si="7" ref="D14:D55">F14+J14+O14+Q14+W14+H14+L14+U14</f>
        <v>128</v>
      </c>
      <c r="E14" s="29">
        <f t="shared" si="5"/>
        <v>226</v>
      </c>
      <c r="F14" s="30">
        <v>9</v>
      </c>
      <c r="G14" s="30">
        <v>2</v>
      </c>
      <c r="H14" s="30">
        <v>0</v>
      </c>
      <c r="I14" s="30">
        <v>0</v>
      </c>
      <c r="J14" s="30">
        <v>12</v>
      </c>
      <c r="K14" s="30">
        <v>1</v>
      </c>
      <c r="L14" s="31">
        <v>1</v>
      </c>
      <c r="M14" s="31">
        <v>0</v>
      </c>
      <c r="N14" s="31">
        <v>0</v>
      </c>
      <c r="O14" s="30">
        <v>106</v>
      </c>
      <c r="P14" s="30">
        <v>203</v>
      </c>
      <c r="Q14" s="30">
        <v>0</v>
      </c>
      <c r="R14" s="30">
        <v>0</v>
      </c>
      <c r="S14" s="30">
        <v>18</v>
      </c>
      <c r="T14" s="30">
        <v>0</v>
      </c>
      <c r="U14" s="31">
        <v>0</v>
      </c>
      <c r="V14" s="31">
        <v>2</v>
      </c>
      <c r="W14" s="31">
        <v>0</v>
      </c>
      <c r="X14" s="31">
        <v>0</v>
      </c>
      <c r="Y14" s="31">
        <v>0</v>
      </c>
      <c r="Z14" s="31">
        <v>0</v>
      </c>
    </row>
    <row r="15" spans="1:26" s="32" customFormat="1" ht="12.75" customHeight="1">
      <c r="A15" s="88" t="s">
        <v>29</v>
      </c>
      <c r="B15" s="28"/>
      <c r="C15" s="29">
        <f t="shared" si="6"/>
        <v>238</v>
      </c>
      <c r="D15" s="29">
        <f t="shared" si="7"/>
        <v>78</v>
      </c>
      <c r="E15" s="29">
        <f t="shared" si="5"/>
        <v>160</v>
      </c>
      <c r="F15" s="30">
        <v>7</v>
      </c>
      <c r="G15" s="30">
        <v>1</v>
      </c>
      <c r="H15" s="30">
        <v>0</v>
      </c>
      <c r="I15" s="30">
        <v>0</v>
      </c>
      <c r="J15" s="30">
        <v>8</v>
      </c>
      <c r="K15" s="30">
        <v>0</v>
      </c>
      <c r="L15" s="31">
        <v>1</v>
      </c>
      <c r="M15" s="31">
        <v>0</v>
      </c>
      <c r="N15" s="31">
        <v>0</v>
      </c>
      <c r="O15" s="30">
        <v>62</v>
      </c>
      <c r="P15" s="30">
        <v>149</v>
      </c>
      <c r="Q15" s="30">
        <v>0</v>
      </c>
      <c r="R15" s="30">
        <v>0</v>
      </c>
      <c r="S15" s="30">
        <v>10</v>
      </c>
      <c r="T15" s="30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</row>
    <row r="16" spans="1:26" s="32" customFormat="1" ht="18.75" customHeight="1">
      <c r="A16" s="88" t="s">
        <v>30</v>
      </c>
      <c r="B16" s="28"/>
      <c r="C16" s="29">
        <f t="shared" si="6"/>
        <v>228</v>
      </c>
      <c r="D16" s="29">
        <f t="shared" si="7"/>
        <v>89</v>
      </c>
      <c r="E16" s="29">
        <f t="shared" si="5"/>
        <v>139</v>
      </c>
      <c r="F16" s="30">
        <v>8</v>
      </c>
      <c r="G16" s="30">
        <v>0</v>
      </c>
      <c r="H16" s="30">
        <v>0</v>
      </c>
      <c r="I16" s="30">
        <v>0</v>
      </c>
      <c r="J16" s="30">
        <v>7</v>
      </c>
      <c r="K16" s="30">
        <v>1</v>
      </c>
      <c r="L16" s="31">
        <v>1</v>
      </c>
      <c r="M16" s="31">
        <v>0</v>
      </c>
      <c r="N16" s="31">
        <v>0</v>
      </c>
      <c r="O16" s="30">
        <v>71</v>
      </c>
      <c r="P16" s="30">
        <v>128</v>
      </c>
      <c r="Q16" s="30">
        <v>1</v>
      </c>
      <c r="R16" s="30">
        <v>0</v>
      </c>
      <c r="S16" s="30">
        <v>10</v>
      </c>
      <c r="T16" s="30">
        <v>0</v>
      </c>
      <c r="U16" s="31">
        <v>1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</row>
    <row r="17" spans="1:26" s="32" customFormat="1" ht="12.75" customHeight="1">
      <c r="A17" s="88" t="s">
        <v>31</v>
      </c>
      <c r="B17" s="28"/>
      <c r="C17" s="29">
        <f t="shared" si="6"/>
        <v>424</v>
      </c>
      <c r="D17" s="29">
        <f>F17+J17+O17+Q17+W17+H17+L17+U17</f>
        <v>161</v>
      </c>
      <c r="E17" s="29">
        <f t="shared" si="5"/>
        <v>263</v>
      </c>
      <c r="F17" s="30">
        <v>9</v>
      </c>
      <c r="G17" s="30">
        <v>3</v>
      </c>
      <c r="H17" s="30">
        <v>1</v>
      </c>
      <c r="I17" s="30">
        <v>0</v>
      </c>
      <c r="J17" s="30">
        <v>11</v>
      </c>
      <c r="K17" s="30">
        <v>1</v>
      </c>
      <c r="L17" s="31">
        <v>7</v>
      </c>
      <c r="M17" s="31">
        <v>1</v>
      </c>
      <c r="N17" s="31">
        <v>0</v>
      </c>
      <c r="O17" s="30">
        <v>132</v>
      </c>
      <c r="P17" s="30">
        <v>238</v>
      </c>
      <c r="Q17" s="30">
        <v>0</v>
      </c>
      <c r="R17" s="30">
        <v>1</v>
      </c>
      <c r="S17" s="30">
        <v>16</v>
      </c>
      <c r="T17" s="30">
        <v>1</v>
      </c>
      <c r="U17" s="31">
        <v>1</v>
      </c>
      <c r="V17" s="31">
        <v>2</v>
      </c>
      <c r="W17" s="31">
        <v>0</v>
      </c>
      <c r="X17" s="31">
        <v>0</v>
      </c>
      <c r="Y17" s="31">
        <v>0</v>
      </c>
      <c r="Z17" s="31">
        <v>0</v>
      </c>
    </row>
    <row r="18" spans="1:26" s="32" customFormat="1" ht="12.75" customHeight="1">
      <c r="A18" s="88" t="s">
        <v>32</v>
      </c>
      <c r="B18" s="28"/>
      <c r="C18" s="29">
        <f t="shared" si="6"/>
        <v>424</v>
      </c>
      <c r="D18" s="29">
        <f t="shared" si="7"/>
        <v>140</v>
      </c>
      <c r="E18" s="29">
        <f t="shared" si="5"/>
        <v>284</v>
      </c>
      <c r="F18" s="30">
        <v>13</v>
      </c>
      <c r="G18" s="30">
        <v>1</v>
      </c>
      <c r="H18" s="30">
        <v>0</v>
      </c>
      <c r="I18" s="30">
        <v>0</v>
      </c>
      <c r="J18" s="30">
        <v>12</v>
      </c>
      <c r="K18" s="30">
        <v>4</v>
      </c>
      <c r="L18" s="31">
        <v>3</v>
      </c>
      <c r="M18" s="31">
        <v>0</v>
      </c>
      <c r="N18" s="31">
        <v>0</v>
      </c>
      <c r="O18" s="30">
        <v>112</v>
      </c>
      <c r="P18" s="30">
        <v>258</v>
      </c>
      <c r="Q18" s="30">
        <v>0</v>
      </c>
      <c r="R18" s="30">
        <v>1</v>
      </c>
      <c r="S18" s="30">
        <v>18</v>
      </c>
      <c r="T18" s="30">
        <v>0</v>
      </c>
      <c r="U18" s="31">
        <v>0</v>
      </c>
      <c r="V18" s="31">
        <v>2</v>
      </c>
      <c r="W18" s="31">
        <v>0</v>
      </c>
      <c r="X18" s="31">
        <v>0</v>
      </c>
      <c r="Y18" s="31">
        <v>0</v>
      </c>
      <c r="Z18" s="31">
        <v>0</v>
      </c>
    </row>
    <row r="19" spans="1:26" s="32" customFormat="1" ht="12.75" customHeight="1">
      <c r="A19" s="88" t="s">
        <v>33</v>
      </c>
      <c r="B19" s="28"/>
      <c r="C19" s="29">
        <f t="shared" si="6"/>
        <v>292</v>
      </c>
      <c r="D19" s="29">
        <f t="shared" si="7"/>
        <v>105</v>
      </c>
      <c r="E19" s="29">
        <f t="shared" si="5"/>
        <v>187</v>
      </c>
      <c r="F19" s="30">
        <v>9</v>
      </c>
      <c r="G19" s="30">
        <v>0</v>
      </c>
      <c r="H19" s="30">
        <v>0</v>
      </c>
      <c r="I19" s="30">
        <v>0</v>
      </c>
      <c r="J19" s="30">
        <v>8</v>
      </c>
      <c r="K19" s="30">
        <v>1</v>
      </c>
      <c r="L19" s="31">
        <v>1</v>
      </c>
      <c r="M19" s="31">
        <v>1</v>
      </c>
      <c r="N19" s="31">
        <v>0</v>
      </c>
      <c r="O19" s="30">
        <v>87</v>
      </c>
      <c r="P19" s="30">
        <v>171</v>
      </c>
      <c r="Q19" s="30">
        <v>0</v>
      </c>
      <c r="R19" s="30">
        <v>1</v>
      </c>
      <c r="S19" s="30">
        <v>11</v>
      </c>
      <c r="T19" s="30">
        <v>0</v>
      </c>
      <c r="U19" s="31">
        <v>0</v>
      </c>
      <c r="V19" s="31">
        <v>2</v>
      </c>
      <c r="W19" s="31">
        <v>0</v>
      </c>
      <c r="X19" s="31">
        <v>0</v>
      </c>
      <c r="Y19" s="31">
        <v>0</v>
      </c>
      <c r="Z19" s="31">
        <v>0</v>
      </c>
    </row>
    <row r="20" spans="1:26" s="32" customFormat="1" ht="12.75" customHeight="1">
      <c r="A20" s="88" t="s">
        <v>34</v>
      </c>
      <c r="B20" s="28"/>
      <c r="C20" s="29">
        <f t="shared" si="6"/>
        <v>335</v>
      </c>
      <c r="D20" s="29">
        <f t="shared" si="7"/>
        <v>132</v>
      </c>
      <c r="E20" s="29">
        <f t="shared" si="5"/>
        <v>203</v>
      </c>
      <c r="F20" s="30">
        <v>14</v>
      </c>
      <c r="G20" s="30">
        <v>1</v>
      </c>
      <c r="H20" s="30">
        <v>0</v>
      </c>
      <c r="I20" s="30">
        <v>0</v>
      </c>
      <c r="J20" s="30">
        <v>14</v>
      </c>
      <c r="K20" s="30">
        <v>1</v>
      </c>
      <c r="L20" s="31">
        <v>4</v>
      </c>
      <c r="M20" s="31">
        <v>0</v>
      </c>
      <c r="N20" s="31">
        <v>0</v>
      </c>
      <c r="O20" s="30">
        <v>97</v>
      </c>
      <c r="P20" s="30">
        <v>178</v>
      </c>
      <c r="Q20" s="30">
        <v>2</v>
      </c>
      <c r="R20" s="30">
        <v>2</v>
      </c>
      <c r="S20" s="30">
        <v>16</v>
      </c>
      <c r="T20" s="30">
        <v>0</v>
      </c>
      <c r="U20" s="31">
        <v>0</v>
      </c>
      <c r="V20" s="31">
        <v>0</v>
      </c>
      <c r="W20" s="31">
        <v>1</v>
      </c>
      <c r="X20" s="31">
        <v>5</v>
      </c>
      <c r="Y20" s="31">
        <v>0</v>
      </c>
      <c r="Z20" s="31">
        <v>0</v>
      </c>
    </row>
    <row r="21" spans="1:26" s="32" customFormat="1" ht="18.75" customHeight="1">
      <c r="A21" s="80" t="s">
        <v>35</v>
      </c>
      <c r="B21" s="28"/>
      <c r="C21" s="29">
        <f t="shared" si="6"/>
        <v>847</v>
      </c>
      <c r="D21" s="29">
        <f t="shared" si="7"/>
        <v>312</v>
      </c>
      <c r="E21" s="29">
        <f t="shared" si="5"/>
        <v>535</v>
      </c>
      <c r="F21" s="30">
        <v>29</v>
      </c>
      <c r="G21" s="30">
        <v>3</v>
      </c>
      <c r="H21" s="30">
        <v>0</v>
      </c>
      <c r="I21" s="30">
        <v>0</v>
      </c>
      <c r="J21" s="30">
        <v>25</v>
      </c>
      <c r="K21" s="30">
        <v>8</v>
      </c>
      <c r="L21" s="31">
        <v>3</v>
      </c>
      <c r="M21" s="31">
        <v>0</v>
      </c>
      <c r="N21" s="31">
        <v>0</v>
      </c>
      <c r="O21" s="30">
        <v>248</v>
      </c>
      <c r="P21" s="30">
        <v>474</v>
      </c>
      <c r="Q21" s="30">
        <v>7</v>
      </c>
      <c r="R21" s="30">
        <v>14</v>
      </c>
      <c r="S21" s="30">
        <v>34</v>
      </c>
      <c r="T21" s="30">
        <v>0</v>
      </c>
      <c r="U21" s="31">
        <v>0</v>
      </c>
      <c r="V21" s="31">
        <v>2</v>
      </c>
      <c r="W21" s="31">
        <v>0</v>
      </c>
      <c r="X21" s="31">
        <v>0</v>
      </c>
      <c r="Y21" s="31">
        <v>0</v>
      </c>
      <c r="Z21" s="31">
        <v>0</v>
      </c>
    </row>
    <row r="22" spans="1:26" s="32" customFormat="1" ht="12.75" customHeight="1">
      <c r="A22" s="80" t="s">
        <v>36</v>
      </c>
      <c r="B22" s="28"/>
      <c r="C22" s="29">
        <f t="shared" si="6"/>
        <v>623</v>
      </c>
      <c r="D22" s="29">
        <f t="shared" si="7"/>
        <v>224</v>
      </c>
      <c r="E22" s="29">
        <f t="shared" si="5"/>
        <v>399</v>
      </c>
      <c r="F22" s="30">
        <v>27</v>
      </c>
      <c r="G22" s="30">
        <v>3</v>
      </c>
      <c r="H22" s="30">
        <v>0</v>
      </c>
      <c r="I22" s="30">
        <v>0</v>
      </c>
      <c r="J22" s="30">
        <v>26</v>
      </c>
      <c r="K22" s="30">
        <v>3</v>
      </c>
      <c r="L22" s="31">
        <v>3</v>
      </c>
      <c r="M22" s="31">
        <v>2</v>
      </c>
      <c r="N22" s="31">
        <v>0</v>
      </c>
      <c r="O22" s="30">
        <v>163</v>
      </c>
      <c r="P22" s="30">
        <v>353</v>
      </c>
      <c r="Q22" s="30">
        <v>5</v>
      </c>
      <c r="R22" s="30">
        <v>5</v>
      </c>
      <c r="S22" s="30">
        <v>30</v>
      </c>
      <c r="T22" s="30">
        <v>0</v>
      </c>
      <c r="U22" s="31">
        <v>0</v>
      </c>
      <c r="V22" s="31">
        <v>3</v>
      </c>
      <c r="W22" s="31">
        <v>0</v>
      </c>
      <c r="X22" s="31">
        <v>0</v>
      </c>
      <c r="Y22" s="31">
        <v>0</v>
      </c>
      <c r="Z22" s="31">
        <v>0</v>
      </c>
    </row>
    <row r="23" spans="1:26" s="32" customFormat="1" ht="12.75" customHeight="1">
      <c r="A23" s="80" t="s">
        <v>37</v>
      </c>
      <c r="B23" s="28"/>
      <c r="C23" s="29">
        <f t="shared" si="6"/>
        <v>1284</v>
      </c>
      <c r="D23" s="29">
        <f t="shared" si="7"/>
        <v>488</v>
      </c>
      <c r="E23" s="29">
        <f t="shared" si="5"/>
        <v>796</v>
      </c>
      <c r="F23" s="30">
        <v>42</v>
      </c>
      <c r="G23" s="30">
        <v>5</v>
      </c>
      <c r="H23" s="30">
        <v>0</v>
      </c>
      <c r="I23" s="30">
        <v>0</v>
      </c>
      <c r="J23" s="30">
        <v>29</v>
      </c>
      <c r="K23" s="30">
        <v>19</v>
      </c>
      <c r="L23" s="31">
        <v>10</v>
      </c>
      <c r="M23" s="31">
        <v>2</v>
      </c>
      <c r="N23" s="31">
        <v>0</v>
      </c>
      <c r="O23" s="30">
        <v>403</v>
      </c>
      <c r="P23" s="30">
        <v>683</v>
      </c>
      <c r="Q23" s="30">
        <v>3</v>
      </c>
      <c r="R23" s="30">
        <v>25</v>
      </c>
      <c r="S23" s="30">
        <v>57</v>
      </c>
      <c r="T23" s="30">
        <v>0</v>
      </c>
      <c r="U23" s="31">
        <v>0</v>
      </c>
      <c r="V23" s="31">
        <v>5</v>
      </c>
      <c r="W23" s="31">
        <v>1</v>
      </c>
      <c r="X23" s="31">
        <v>0</v>
      </c>
      <c r="Y23" s="31">
        <v>0</v>
      </c>
      <c r="Z23" s="31">
        <v>0</v>
      </c>
    </row>
    <row r="24" spans="1:26" s="32" customFormat="1" ht="12.75" customHeight="1">
      <c r="A24" s="80" t="s">
        <v>38</v>
      </c>
      <c r="B24" s="28"/>
      <c r="C24" s="29">
        <f t="shared" si="6"/>
        <v>296</v>
      </c>
      <c r="D24" s="29">
        <f t="shared" si="7"/>
        <v>97</v>
      </c>
      <c r="E24" s="29">
        <f t="shared" si="5"/>
        <v>199</v>
      </c>
      <c r="F24" s="30">
        <v>12</v>
      </c>
      <c r="G24" s="30">
        <v>4</v>
      </c>
      <c r="H24" s="30">
        <v>0</v>
      </c>
      <c r="I24" s="30">
        <v>0</v>
      </c>
      <c r="J24" s="30">
        <v>16</v>
      </c>
      <c r="K24" s="30">
        <v>1</v>
      </c>
      <c r="L24" s="31">
        <v>3</v>
      </c>
      <c r="M24" s="31">
        <v>0</v>
      </c>
      <c r="N24" s="31">
        <v>0</v>
      </c>
      <c r="O24" s="30">
        <v>65</v>
      </c>
      <c r="P24" s="30">
        <v>170</v>
      </c>
      <c r="Q24" s="30">
        <v>1</v>
      </c>
      <c r="R24" s="30">
        <v>7</v>
      </c>
      <c r="S24" s="30">
        <v>16</v>
      </c>
      <c r="T24" s="30">
        <v>0</v>
      </c>
      <c r="U24" s="31">
        <v>0</v>
      </c>
      <c r="V24" s="31">
        <v>1</v>
      </c>
      <c r="W24" s="31">
        <v>0</v>
      </c>
      <c r="X24" s="31">
        <v>0</v>
      </c>
      <c r="Y24" s="31">
        <v>1</v>
      </c>
      <c r="Z24" s="31">
        <v>9</v>
      </c>
    </row>
    <row r="25" spans="1:26" s="32" customFormat="1" ht="12.75" customHeight="1">
      <c r="A25" s="80" t="s">
        <v>39</v>
      </c>
      <c r="B25" s="28"/>
      <c r="C25" s="29">
        <f t="shared" si="6"/>
        <v>239</v>
      </c>
      <c r="D25" s="29">
        <f t="shared" si="7"/>
        <v>84</v>
      </c>
      <c r="E25" s="29">
        <f t="shared" si="5"/>
        <v>155</v>
      </c>
      <c r="F25" s="30">
        <v>11</v>
      </c>
      <c r="G25" s="30">
        <v>3</v>
      </c>
      <c r="H25" s="30">
        <v>0</v>
      </c>
      <c r="I25" s="30">
        <v>0</v>
      </c>
      <c r="J25" s="30">
        <v>13</v>
      </c>
      <c r="K25" s="30">
        <v>1</v>
      </c>
      <c r="L25" s="31">
        <v>2</v>
      </c>
      <c r="M25" s="31">
        <v>0</v>
      </c>
      <c r="N25" s="31">
        <v>0</v>
      </c>
      <c r="O25" s="30">
        <v>58</v>
      </c>
      <c r="P25" s="30">
        <v>136</v>
      </c>
      <c r="Q25" s="30">
        <v>0</v>
      </c>
      <c r="R25" s="30">
        <v>0</v>
      </c>
      <c r="S25" s="30">
        <v>14</v>
      </c>
      <c r="T25" s="30">
        <v>0</v>
      </c>
      <c r="U25" s="31">
        <v>0</v>
      </c>
      <c r="V25" s="31">
        <v>1</v>
      </c>
      <c r="W25" s="31">
        <v>0</v>
      </c>
      <c r="X25" s="31">
        <v>0</v>
      </c>
      <c r="Y25" s="31">
        <v>0</v>
      </c>
      <c r="Z25" s="31">
        <v>0</v>
      </c>
    </row>
    <row r="26" spans="1:26" s="32" customFormat="1" ht="18.75" customHeight="1">
      <c r="A26" s="80" t="s">
        <v>40</v>
      </c>
      <c r="B26" s="28"/>
      <c r="C26" s="29">
        <f t="shared" si="6"/>
        <v>828</v>
      </c>
      <c r="D26" s="29">
        <f t="shared" si="7"/>
        <v>310</v>
      </c>
      <c r="E26" s="29">
        <f t="shared" si="5"/>
        <v>518</v>
      </c>
      <c r="F26" s="30">
        <v>29</v>
      </c>
      <c r="G26" s="30">
        <v>3</v>
      </c>
      <c r="H26" s="30">
        <v>0</v>
      </c>
      <c r="I26" s="30">
        <v>0</v>
      </c>
      <c r="J26" s="30">
        <v>27</v>
      </c>
      <c r="K26" s="30">
        <v>6</v>
      </c>
      <c r="L26" s="31">
        <v>4</v>
      </c>
      <c r="M26" s="31">
        <v>2</v>
      </c>
      <c r="N26" s="31">
        <v>0</v>
      </c>
      <c r="O26" s="30">
        <v>242</v>
      </c>
      <c r="P26" s="30">
        <v>456</v>
      </c>
      <c r="Q26" s="30">
        <v>7</v>
      </c>
      <c r="R26" s="30">
        <v>12</v>
      </c>
      <c r="S26" s="30">
        <v>36</v>
      </c>
      <c r="T26" s="30">
        <v>0</v>
      </c>
      <c r="U26" s="31">
        <v>1</v>
      </c>
      <c r="V26" s="31">
        <v>3</v>
      </c>
      <c r="W26" s="31">
        <v>0</v>
      </c>
      <c r="X26" s="31">
        <v>0</v>
      </c>
      <c r="Y26" s="31">
        <v>0</v>
      </c>
      <c r="Z26" s="31">
        <v>0</v>
      </c>
    </row>
    <row r="27" spans="1:26" s="32" customFormat="1" ht="12.75" customHeight="1">
      <c r="A27" s="80" t="s">
        <v>41</v>
      </c>
      <c r="B27" s="28"/>
      <c r="C27" s="29">
        <f t="shared" si="6"/>
        <v>242</v>
      </c>
      <c r="D27" s="29">
        <f t="shared" si="7"/>
        <v>105</v>
      </c>
      <c r="E27" s="29">
        <f t="shared" si="5"/>
        <v>137</v>
      </c>
      <c r="F27" s="30">
        <v>14</v>
      </c>
      <c r="G27" s="30">
        <v>0</v>
      </c>
      <c r="H27" s="30">
        <v>0</v>
      </c>
      <c r="I27" s="30">
        <v>0</v>
      </c>
      <c r="J27" s="30">
        <v>13</v>
      </c>
      <c r="K27" s="30">
        <v>1</v>
      </c>
      <c r="L27" s="31">
        <v>1</v>
      </c>
      <c r="M27" s="31">
        <v>0</v>
      </c>
      <c r="N27" s="31">
        <v>0</v>
      </c>
      <c r="O27" s="30">
        <v>76</v>
      </c>
      <c r="P27" s="30">
        <v>117</v>
      </c>
      <c r="Q27" s="30">
        <v>0</v>
      </c>
      <c r="R27" s="30">
        <v>4</v>
      </c>
      <c r="S27" s="30">
        <v>15</v>
      </c>
      <c r="T27" s="30">
        <v>0</v>
      </c>
      <c r="U27" s="31">
        <v>1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</row>
    <row r="28" spans="1:26" s="32" customFormat="1" ht="12.75" customHeight="1">
      <c r="A28" s="80" t="s">
        <v>42</v>
      </c>
      <c r="B28" s="28"/>
      <c r="C28" s="29">
        <f t="shared" si="6"/>
        <v>379</v>
      </c>
      <c r="D28" s="29">
        <f t="shared" si="7"/>
        <v>129</v>
      </c>
      <c r="E28" s="29">
        <f t="shared" si="5"/>
        <v>250</v>
      </c>
      <c r="F28" s="30">
        <v>18</v>
      </c>
      <c r="G28" s="30">
        <v>4</v>
      </c>
      <c r="H28" s="30">
        <v>0</v>
      </c>
      <c r="I28" s="30">
        <v>0</v>
      </c>
      <c r="J28" s="30">
        <v>21</v>
      </c>
      <c r="K28" s="30">
        <v>1</v>
      </c>
      <c r="L28" s="31">
        <v>2</v>
      </c>
      <c r="M28" s="31">
        <v>1</v>
      </c>
      <c r="N28" s="31">
        <v>0</v>
      </c>
      <c r="O28" s="30">
        <v>87</v>
      </c>
      <c r="P28" s="30">
        <v>217</v>
      </c>
      <c r="Q28" s="30">
        <v>1</v>
      </c>
      <c r="R28" s="30">
        <v>1</v>
      </c>
      <c r="S28" s="30">
        <v>24</v>
      </c>
      <c r="T28" s="30">
        <v>0</v>
      </c>
      <c r="U28" s="31">
        <v>0</v>
      </c>
      <c r="V28" s="31">
        <v>2</v>
      </c>
      <c r="W28" s="31">
        <v>0</v>
      </c>
      <c r="X28" s="31">
        <v>0</v>
      </c>
      <c r="Y28" s="31">
        <v>0</v>
      </c>
      <c r="Z28" s="31">
        <v>0</v>
      </c>
    </row>
    <row r="29" spans="1:26" s="32" customFormat="1" ht="12.75" customHeight="1">
      <c r="A29" s="80" t="s">
        <v>43</v>
      </c>
      <c r="B29" s="28"/>
      <c r="C29" s="29">
        <f t="shared" si="6"/>
        <v>267</v>
      </c>
      <c r="D29" s="29">
        <f t="shared" si="7"/>
        <v>91</v>
      </c>
      <c r="E29" s="29">
        <f t="shared" si="5"/>
        <v>176</v>
      </c>
      <c r="F29" s="30">
        <v>11</v>
      </c>
      <c r="G29" s="30">
        <v>1</v>
      </c>
      <c r="H29" s="30">
        <v>0</v>
      </c>
      <c r="I29" s="30">
        <v>0</v>
      </c>
      <c r="J29" s="30">
        <v>11</v>
      </c>
      <c r="K29" s="30">
        <v>2</v>
      </c>
      <c r="L29" s="31">
        <v>1</v>
      </c>
      <c r="M29" s="31">
        <v>2</v>
      </c>
      <c r="N29" s="31">
        <v>0</v>
      </c>
      <c r="O29" s="30">
        <v>68</v>
      </c>
      <c r="P29" s="30">
        <v>153</v>
      </c>
      <c r="Q29" s="30">
        <v>0</v>
      </c>
      <c r="R29" s="30">
        <v>3</v>
      </c>
      <c r="S29" s="30">
        <v>13</v>
      </c>
      <c r="T29" s="30">
        <v>0</v>
      </c>
      <c r="U29" s="31">
        <v>0</v>
      </c>
      <c r="V29" s="31">
        <v>2</v>
      </c>
      <c r="W29" s="31">
        <v>0</v>
      </c>
      <c r="X29" s="31">
        <v>0</v>
      </c>
      <c r="Y29" s="31">
        <v>0</v>
      </c>
      <c r="Z29" s="31">
        <v>0</v>
      </c>
    </row>
    <row r="30" spans="1:26" s="32" customFormat="1" ht="12.75" customHeight="1">
      <c r="A30" s="80" t="s">
        <v>44</v>
      </c>
      <c r="B30" s="28"/>
      <c r="C30" s="29">
        <f t="shared" si="6"/>
        <v>261</v>
      </c>
      <c r="D30" s="29">
        <f t="shared" si="7"/>
        <v>80</v>
      </c>
      <c r="E30" s="29">
        <f t="shared" si="5"/>
        <v>181</v>
      </c>
      <c r="F30" s="30">
        <v>10</v>
      </c>
      <c r="G30" s="30">
        <v>1</v>
      </c>
      <c r="H30" s="30">
        <v>0</v>
      </c>
      <c r="I30" s="30">
        <v>0</v>
      </c>
      <c r="J30" s="30">
        <v>10</v>
      </c>
      <c r="K30" s="30">
        <v>1</v>
      </c>
      <c r="L30" s="31">
        <v>4</v>
      </c>
      <c r="M30" s="31">
        <v>0</v>
      </c>
      <c r="N30" s="31">
        <v>0</v>
      </c>
      <c r="O30" s="30">
        <v>52</v>
      </c>
      <c r="P30" s="30">
        <v>156</v>
      </c>
      <c r="Q30" s="30">
        <v>4</v>
      </c>
      <c r="R30" s="30">
        <v>10</v>
      </c>
      <c r="S30" s="30">
        <v>11</v>
      </c>
      <c r="T30" s="30">
        <v>0</v>
      </c>
      <c r="U30" s="31">
        <v>0</v>
      </c>
      <c r="V30" s="31">
        <v>2</v>
      </c>
      <c r="W30" s="31">
        <v>0</v>
      </c>
      <c r="X30" s="31">
        <v>0</v>
      </c>
      <c r="Y30" s="31">
        <v>0</v>
      </c>
      <c r="Z30" s="31">
        <v>0</v>
      </c>
    </row>
    <row r="31" spans="1:26" s="32" customFormat="1" ht="18.75" customHeight="1">
      <c r="A31" s="80" t="s">
        <v>45</v>
      </c>
      <c r="B31" s="28"/>
      <c r="C31" s="29">
        <f t="shared" si="6"/>
        <v>610</v>
      </c>
      <c r="D31" s="29">
        <f t="shared" si="7"/>
        <v>209</v>
      </c>
      <c r="E31" s="29">
        <f t="shared" si="5"/>
        <v>401</v>
      </c>
      <c r="F31" s="30">
        <v>22</v>
      </c>
      <c r="G31" s="30">
        <v>2</v>
      </c>
      <c r="H31" s="30">
        <v>0</v>
      </c>
      <c r="I31" s="30">
        <v>0</v>
      </c>
      <c r="J31" s="30">
        <v>21</v>
      </c>
      <c r="K31" s="30">
        <v>4</v>
      </c>
      <c r="L31" s="31">
        <v>6</v>
      </c>
      <c r="M31" s="31">
        <v>0</v>
      </c>
      <c r="N31" s="31">
        <v>0</v>
      </c>
      <c r="O31" s="30">
        <v>154</v>
      </c>
      <c r="P31" s="30">
        <v>352</v>
      </c>
      <c r="Q31" s="30">
        <v>6</v>
      </c>
      <c r="R31" s="30">
        <v>9</v>
      </c>
      <c r="S31" s="30">
        <v>29</v>
      </c>
      <c r="T31" s="30">
        <v>0</v>
      </c>
      <c r="U31" s="31">
        <v>0</v>
      </c>
      <c r="V31" s="31">
        <v>5</v>
      </c>
      <c r="W31" s="31">
        <v>0</v>
      </c>
      <c r="X31" s="31">
        <v>0</v>
      </c>
      <c r="Y31" s="31">
        <v>0</v>
      </c>
      <c r="Z31" s="31">
        <v>0</v>
      </c>
    </row>
    <row r="32" spans="1:26" s="32" customFormat="1" ht="12.75" customHeight="1">
      <c r="A32" s="80" t="s">
        <v>46</v>
      </c>
      <c r="B32" s="28"/>
      <c r="C32" s="29">
        <f t="shared" si="6"/>
        <v>416</v>
      </c>
      <c r="D32" s="29">
        <f>F32+J32+O32+Q32+W32+H32+L32+U32</f>
        <v>155</v>
      </c>
      <c r="E32" s="29">
        <f t="shared" si="5"/>
        <v>261</v>
      </c>
      <c r="F32" s="30">
        <v>14</v>
      </c>
      <c r="G32" s="30">
        <v>1</v>
      </c>
      <c r="H32" s="30">
        <v>0</v>
      </c>
      <c r="I32" s="30">
        <v>1</v>
      </c>
      <c r="J32" s="30">
        <v>17</v>
      </c>
      <c r="K32" s="30">
        <v>0</v>
      </c>
      <c r="L32" s="31">
        <v>5</v>
      </c>
      <c r="M32" s="31">
        <v>1</v>
      </c>
      <c r="N32" s="31">
        <v>0</v>
      </c>
      <c r="O32" s="30">
        <v>115</v>
      </c>
      <c r="P32" s="30">
        <v>236</v>
      </c>
      <c r="Q32" s="30">
        <v>4</v>
      </c>
      <c r="R32" s="30">
        <v>4</v>
      </c>
      <c r="S32" s="30">
        <v>17</v>
      </c>
      <c r="T32" s="30">
        <v>0</v>
      </c>
      <c r="U32" s="31">
        <v>0</v>
      </c>
      <c r="V32" s="31">
        <v>1</v>
      </c>
      <c r="W32" s="31">
        <v>0</v>
      </c>
      <c r="X32" s="31">
        <v>0</v>
      </c>
      <c r="Y32" s="31">
        <v>0</v>
      </c>
      <c r="Z32" s="31">
        <v>0</v>
      </c>
    </row>
    <row r="33" spans="1:26" s="32" customFormat="1" ht="12.75" customHeight="1">
      <c r="A33" s="80" t="s">
        <v>47</v>
      </c>
      <c r="B33" s="28"/>
      <c r="C33" s="29">
        <f t="shared" si="6"/>
        <v>204</v>
      </c>
      <c r="D33" s="29">
        <f t="shared" si="7"/>
        <v>75</v>
      </c>
      <c r="E33" s="29">
        <f t="shared" si="5"/>
        <v>129</v>
      </c>
      <c r="F33" s="30">
        <v>9</v>
      </c>
      <c r="G33" s="30">
        <v>2</v>
      </c>
      <c r="H33" s="30">
        <v>0</v>
      </c>
      <c r="I33" s="30">
        <v>0</v>
      </c>
      <c r="J33" s="30">
        <v>11</v>
      </c>
      <c r="K33" s="30">
        <v>0</v>
      </c>
      <c r="L33" s="31">
        <v>3</v>
      </c>
      <c r="M33" s="31">
        <v>0</v>
      </c>
      <c r="N33" s="31">
        <v>0</v>
      </c>
      <c r="O33" s="30">
        <v>49</v>
      </c>
      <c r="P33" s="30">
        <v>108</v>
      </c>
      <c r="Q33" s="30">
        <v>3</v>
      </c>
      <c r="R33" s="30">
        <v>5</v>
      </c>
      <c r="S33" s="30">
        <v>12</v>
      </c>
      <c r="T33" s="30">
        <v>1</v>
      </c>
      <c r="U33" s="31">
        <v>0</v>
      </c>
      <c r="V33" s="31">
        <v>1</v>
      </c>
      <c r="W33" s="31">
        <v>0</v>
      </c>
      <c r="X33" s="31">
        <v>0</v>
      </c>
      <c r="Y33" s="31">
        <v>0</v>
      </c>
      <c r="Z33" s="31">
        <v>0</v>
      </c>
    </row>
    <row r="34" spans="1:26" s="32" customFormat="1" ht="12.75" customHeight="1">
      <c r="A34" s="80" t="s">
        <v>48</v>
      </c>
      <c r="B34" s="28"/>
      <c r="C34" s="29">
        <f t="shared" si="6"/>
        <v>363</v>
      </c>
      <c r="D34" s="29">
        <f t="shared" si="7"/>
        <v>140</v>
      </c>
      <c r="E34" s="29">
        <f t="shared" si="5"/>
        <v>223</v>
      </c>
      <c r="F34" s="30">
        <v>16</v>
      </c>
      <c r="G34" s="30">
        <v>3</v>
      </c>
      <c r="H34" s="30">
        <v>0</v>
      </c>
      <c r="I34" s="30">
        <v>0</v>
      </c>
      <c r="J34" s="30">
        <v>17</v>
      </c>
      <c r="K34" s="30">
        <v>2</v>
      </c>
      <c r="L34" s="31">
        <v>5</v>
      </c>
      <c r="M34" s="31">
        <v>1</v>
      </c>
      <c r="N34" s="31">
        <v>0</v>
      </c>
      <c r="O34" s="30">
        <v>99</v>
      </c>
      <c r="P34" s="30">
        <v>191</v>
      </c>
      <c r="Q34" s="30">
        <v>3</v>
      </c>
      <c r="R34" s="30">
        <v>4</v>
      </c>
      <c r="S34" s="30">
        <v>19</v>
      </c>
      <c r="T34" s="30">
        <v>0</v>
      </c>
      <c r="U34" s="31">
        <v>0</v>
      </c>
      <c r="V34" s="31">
        <v>3</v>
      </c>
      <c r="W34" s="31">
        <v>0</v>
      </c>
      <c r="X34" s="31">
        <v>0</v>
      </c>
      <c r="Y34" s="31">
        <v>0</v>
      </c>
      <c r="Z34" s="31">
        <v>0</v>
      </c>
    </row>
    <row r="35" spans="1:26" s="32" customFormat="1" ht="12.75" customHeight="1">
      <c r="A35" s="80" t="s">
        <v>49</v>
      </c>
      <c r="B35" s="28"/>
      <c r="C35" s="29">
        <f t="shared" si="6"/>
        <v>442</v>
      </c>
      <c r="D35" s="29">
        <f t="shared" si="7"/>
        <v>143</v>
      </c>
      <c r="E35" s="29">
        <f t="shared" si="5"/>
        <v>299</v>
      </c>
      <c r="F35" s="30">
        <v>17</v>
      </c>
      <c r="G35" s="30">
        <v>2</v>
      </c>
      <c r="H35" s="30">
        <v>0</v>
      </c>
      <c r="I35" s="30">
        <v>0</v>
      </c>
      <c r="J35" s="30">
        <v>15</v>
      </c>
      <c r="K35" s="30">
        <v>4</v>
      </c>
      <c r="L35" s="31">
        <v>4</v>
      </c>
      <c r="M35" s="31">
        <v>1</v>
      </c>
      <c r="N35" s="31">
        <v>0</v>
      </c>
      <c r="O35" s="30">
        <v>106</v>
      </c>
      <c r="P35" s="30">
        <v>265</v>
      </c>
      <c r="Q35" s="30">
        <v>1</v>
      </c>
      <c r="R35" s="30">
        <v>4</v>
      </c>
      <c r="S35" s="30">
        <v>19</v>
      </c>
      <c r="T35" s="30">
        <v>0</v>
      </c>
      <c r="U35" s="31">
        <v>0</v>
      </c>
      <c r="V35" s="31">
        <v>4</v>
      </c>
      <c r="W35" s="31">
        <v>0</v>
      </c>
      <c r="X35" s="31">
        <v>0</v>
      </c>
      <c r="Y35" s="31">
        <v>0</v>
      </c>
      <c r="Z35" s="31">
        <v>0</v>
      </c>
    </row>
    <row r="36" spans="1:26" s="32" customFormat="1" ht="18.75" customHeight="1">
      <c r="A36" s="80" t="s">
        <v>50</v>
      </c>
      <c r="B36" s="28"/>
      <c r="C36" s="29">
        <f t="shared" si="6"/>
        <v>614</v>
      </c>
      <c r="D36" s="29">
        <f t="shared" si="7"/>
        <v>223</v>
      </c>
      <c r="E36" s="29">
        <f t="shared" si="5"/>
        <v>391</v>
      </c>
      <c r="F36" s="30">
        <v>18</v>
      </c>
      <c r="G36" s="30">
        <v>4</v>
      </c>
      <c r="H36" s="30">
        <v>0</v>
      </c>
      <c r="I36" s="30">
        <v>0</v>
      </c>
      <c r="J36" s="30">
        <v>20</v>
      </c>
      <c r="K36" s="30">
        <v>4</v>
      </c>
      <c r="L36" s="31">
        <v>6</v>
      </c>
      <c r="M36" s="31">
        <v>1</v>
      </c>
      <c r="N36" s="31">
        <v>0</v>
      </c>
      <c r="O36" s="30">
        <v>177</v>
      </c>
      <c r="P36" s="30">
        <v>340</v>
      </c>
      <c r="Q36" s="30">
        <v>2</v>
      </c>
      <c r="R36" s="30">
        <v>7</v>
      </c>
      <c r="S36" s="30">
        <v>30</v>
      </c>
      <c r="T36" s="30">
        <v>0</v>
      </c>
      <c r="U36" s="31">
        <v>0</v>
      </c>
      <c r="V36" s="31">
        <v>5</v>
      </c>
      <c r="W36" s="31">
        <v>0</v>
      </c>
      <c r="X36" s="31">
        <v>0</v>
      </c>
      <c r="Y36" s="31">
        <v>0</v>
      </c>
      <c r="Z36" s="31">
        <v>1</v>
      </c>
    </row>
    <row r="37" spans="1:26" s="32" customFormat="1" ht="12.75" customHeight="1">
      <c r="A37" s="80" t="s">
        <v>51</v>
      </c>
      <c r="B37" s="28"/>
      <c r="C37" s="29">
        <f t="shared" si="6"/>
        <v>640</v>
      </c>
      <c r="D37" s="29">
        <f t="shared" si="7"/>
        <v>238</v>
      </c>
      <c r="E37" s="29">
        <f t="shared" si="5"/>
        <v>402</v>
      </c>
      <c r="F37" s="30">
        <v>16</v>
      </c>
      <c r="G37" s="30">
        <v>5</v>
      </c>
      <c r="H37" s="30">
        <v>0</v>
      </c>
      <c r="I37" s="30">
        <v>0</v>
      </c>
      <c r="J37" s="30">
        <v>19</v>
      </c>
      <c r="K37" s="30">
        <v>3</v>
      </c>
      <c r="L37" s="31">
        <v>4</v>
      </c>
      <c r="M37" s="31">
        <v>0</v>
      </c>
      <c r="N37" s="31">
        <v>0</v>
      </c>
      <c r="O37" s="30">
        <v>194</v>
      </c>
      <c r="P37" s="30">
        <v>356</v>
      </c>
      <c r="Q37" s="30">
        <v>5</v>
      </c>
      <c r="R37" s="30">
        <v>9</v>
      </c>
      <c r="S37" s="30">
        <v>25</v>
      </c>
      <c r="T37" s="30">
        <v>0</v>
      </c>
      <c r="U37" s="31">
        <v>0</v>
      </c>
      <c r="V37" s="31">
        <v>4</v>
      </c>
      <c r="W37" s="31">
        <v>0</v>
      </c>
      <c r="X37" s="31">
        <v>0</v>
      </c>
      <c r="Y37" s="31">
        <v>0</v>
      </c>
      <c r="Z37" s="31">
        <v>0</v>
      </c>
    </row>
    <row r="38" spans="1:26" s="32" customFormat="1" ht="12.75" customHeight="1">
      <c r="A38" s="80" t="s">
        <v>52</v>
      </c>
      <c r="B38" s="28"/>
      <c r="C38" s="29">
        <f t="shared" si="6"/>
        <v>850</v>
      </c>
      <c r="D38" s="29">
        <f t="shared" si="7"/>
        <v>290</v>
      </c>
      <c r="E38" s="29">
        <f t="shared" si="5"/>
        <v>560</v>
      </c>
      <c r="F38" s="30">
        <v>21</v>
      </c>
      <c r="G38" s="30">
        <v>9</v>
      </c>
      <c r="H38" s="30">
        <v>0</v>
      </c>
      <c r="I38" s="30">
        <v>0</v>
      </c>
      <c r="J38" s="30">
        <v>28</v>
      </c>
      <c r="K38" s="30">
        <v>5</v>
      </c>
      <c r="L38" s="31">
        <v>5</v>
      </c>
      <c r="M38" s="31">
        <v>2</v>
      </c>
      <c r="N38" s="31">
        <v>0</v>
      </c>
      <c r="O38" s="30">
        <v>227</v>
      </c>
      <c r="P38" s="30">
        <v>494</v>
      </c>
      <c r="Q38" s="30">
        <v>9</v>
      </c>
      <c r="R38" s="30">
        <v>13</v>
      </c>
      <c r="S38" s="30">
        <v>36</v>
      </c>
      <c r="T38" s="30">
        <v>0</v>
      </c>
      <c r="U38" s="31">
        <v>0</v>
      </c>
      <c r="V38" s="31">
        <v>1</v>
      </c>
      <c r="W38" s="31">
        <v>0</v>
      </c>
      <c r="X38" s="31">
        <v>0</v>
      </c>
      <c r="Y38" s="31">
        <v>0</v>
      </c>
      <c r="Z38" s="31">
        <v>0</v>
      </c>
    </row>
    <row r="39" spans="1:26" s="32" customFormat="1" ht="12.75" customHeight="1">
      <c r="A39" s="80" t="s">
        <v>53</v>
      </c>
      <c r="B39" s="28"/>
      <c r="C39" s="29">
        <f t="shared" si="6"/>
        <v>161</v>
      </c>
      <c r="D39" s="29">
        <f t="shared" si="7"/>
        <v>72</v>
      </c>
      <c r="E39" s="29">
        <f t="shared" si="5"/>
        <v>89</v>
      </c>
      <c r="F39" s="30">
        <v>6</v>
      </c>
      <c r="G39" s="30">
        <v>1</v>
      </c>
      <c r="H39" s="30">
        <v>0</v>
      </c>
      <c r="I39" s="30">
        <v>0</v>
      </c>
      <c r="J39" s="30">
        <v>4</v>
      </c>
      <c r="K39" s="30">
        <v>3</v>
      </c>
      <c r="L39" s="31">
        <v>0</v>
      </c>
      <c r="M39" s="31">
        <v>0</v>
      </c>
      <c r="N39" s="31">
        <v>0</v>
      </c>
      <c r="O39" s="30">
        <v>60</v>
      </c>
      <c r="P39" s="30">
        <v>75</v>
      </c>
      <c r="Q39" s="30">
        <v>2</v>
      </c>
      <c r="R39" s="30">
        <v>3</v>
      </c>
      <c r="S39" s="30">
        <v>7</v>
      </c>
      <c r="T39" s="30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</row>
    <row r="40" spans="1:26" s="32" customFormat="1" ht="12.75" customHeight="1">
      <c r="A40" s="80" t="s">
        <v>54</v>
      </c>
      <c r="B40" s="28"/>
      <c r="C40" s="29">
        <f t="shared" si="6"/>
        <v>345</v>
      </c>
      <c r="D40" s="29">
        <f t="shared" si="7"/>
        <v>134</v>
      </c>
      <c r="E40" s="29">
        <f t="shared" si="5"/>
        <v>211</v>
      </c>
      <c r="F40" s="30">
        <v>12</v>
      </c>
      <c r="G40" s="30">
        <v>0</v>
      </c>
      <c r="H40" s="30">
        <v>0</v>
      </c>
      <c r="I40" s="30">
        <v>0</v>
      </c>
      <c r="J40" s="30">
        <v>9</v>
      </c>
      <c r="K40" s="30">
        <v>4</v>
      </c>
      <c r="L40" s="31">
        <v>3</v>
      </c>
      <c r="M40" s="31">
        <v>1</v>
      </c>
      <c r="N40" s="31">
        <v>0</v>
      </c>
      <c r="O40" s="30">
        <v>107</v>
      </c>
      <c r="P40" s="30">
        <v>188</v>
      </c>
      <c r="Q40" s="30">
        <v>3</v>
      </c>
      <c r="R40" s="30">
        <v>1</v>
      </c>
      <c r="S40" s="30">
        <v>15</v>
      </c>
      <c r="T40" s="30">
        <v>0</v>
      </c>
      <c r="U40" s="31">
        <v>0</v>
      </c>
      <c r="V40" s="31">
        <v>2</v>
      </c>
      <c r="W40" s="31">
        <v>0</v>
      </c>
      <c r="X40" s="31">
        <v>0</v>
      </c>
      <c r="Y40" s="31">
        <v>0</v>
      </c>
      <c r="Z40" s="31">
        <v>0</v>
      </c>
    </row>
    <row r="41" spans="1:26" s="32" customFormat="1" ht="18.75" customHeight="1">
      <c r="A41" s="80" t="s">
        <v>55</v>
      </c>
      <c r="B41" s="28"/>
      <c r="C41" s="29">
        <f t="shared" si="6"/>
        <v>400</v>
      </c>
      <c r="D41" s="29">
        <f t="shared" si="7"/>
        <v>147</v>
      </c>
      <c r="E41" s="29">
        <f t="shared" si="5"/>
        <v>253</v>
      </c>
      <c r="F41" s="30">
        <v>16</v>
      </c>
      <c r="G41" s="30">
        <v>0</v>
      </c>
      <c r="H41" s="30">
        <v>0</v>
      </c>
      <c r="I41" s="30">
        <v>0</v>
      </c>
      <c r="J41" s="30">
        <v>15</v>
      </c>
      <c r="K41" s="30">
        <v>1</v>
      </c>
      <c r="L41" s="31">
        <v>3</v>
      </c>
      <c r="M41" s="31">
        <v>1</v>
      </c>
      <c r="N41" s="31">
        <v>0</v>
      </c>
      <c r="O41" s="30">
        <v>109</v>
      </c>
      <c r="P41" s="30">
        <v>222</v>
      </c>
      <c r="Q41" s="30">
        <v>4</v>
      </c>
      <c r="R41" s="30">
        <v>7</v>
      </c>
      <c r="S41" s="30">
        <v>19</v>
      </c>
      <c r="T41" s="30">
        <v>0</v>
      </c>
      <c r="U41" s="31">
        <v>0</v>
      </c>
      <c r="V41" s="31">
        <v>3</v>
      </c>
      <c r="W41" s="31">
        <v>0</v>
      </c>
      <c r="X41" s="31">
        <v>0</v>
      </c>
      <c r="Y41" s="31">
        <v>0</v>
      </c>
      <c r="Z41" s="31">
        <v>0</v>
      </c>
    </row>
    <row r="42" spans="1:26" s="32" customFormat="1" ht="12.75" customHeight="1">
      <c r="A42" s="80" t="s">
        <v>56</v>
      </c>
      <c r="B42" s="28"/>
      <c r="C42" s="29">
        <f t="shared" si="6"/>
        <v>160</v>
      </c>
      <c r="D42" s="29">
        <f t="shared" si="7"/>
        <v>54</v>
      </c>
      <c r="E42" s="29">
        <f t="shared" si="5"/>
        <v>106</v>
      </c>
      <c r="F42" s="30">
        <v>4</v>
      </c>
      <c r="G42" s="30">
        <v>2</v>
      </c>
      <c r="H42" s="30">
        <v>0</v>
      </c>
      <c r="I42" s="30">
        <v>0</v>
      </c>
      <c r="J42" s="30">
        <v>3</v>
      </c>
      <c r="K42" s="30">
        <v>3</v>
      </c>
      <c r="L42" s="31">
        <v>1</v>
      </c>
      <c r="M42" s="31">
        <v>0</v>
      </c>
      <c r="N42" s="31">
        <v>0</v>
      </c>
      <c r="O42" s="30">
        <v>44</v>
      </c>
      <c r="P42" s="30">
        <v>87</v>
      </c>
      <c r="Q42" s="29">
        <v>2</v>
      </c>
      <c r="R42" s="29">
        <v>6</v>
      </c>
      <c r="S42" s="29">
        <v>7</v>
      </c>
      <c r="T42" s="30">
        <v>0</v>
      </c>
      <c r="U42" s="31">
        <v>0</v>
      </c>
      <c r="V42" s="31">
        <v>1</v>
      </c>
      <c r="W42" s="31">
        <v>0</v>
      </c>
      <c r="X42" s="31">
        <v>0</v>
      </c>
      <c r="Y42" s="31">
        <v>0</v>
      </c>
      <c r="Z42" s="31">
        <v>0</v>
      </c>
    </row>
    <row r="43" spans="1:26" s="32" customFormat="1" ht="12.75" customHeight="1">
      <c r="A43" s="80" t="s">
        <v>57</v>
      </c>
      <c r="B43" s="28"/>
      <c r="C43" s="29">
        <f t="shared" si="6"/>
        <v>320</v>
      </c>
      <c r="D43" s="29">
        <f t="shared" si="7"/>
        <v>116</v>
      </c>
      <c r="E43" s="29">
        <f t="shared" si="5"/>
        <v>204</v>
      </c>
      <c r="F43" s="30">
        <v>9</v>
      </c>
      <c r="G43" s="30">
        <v>1</v>
      </c>
      <c r="H43" s="30">
        <v>0</v>
      </c>
      <c r="I43" s="30">
        <v>0</v>
      </c>
      <c r="J43" s="30">
        <v>11</v>
      </c>
      <c r="K43" s="30">
        <v>0</v>
      </c>
      <c r="L43" s="31">
        <v>1</v>
      </c>
      <c r="M43" s="31">
        <v>0</v>
      </c>
      <c r="N43" s="31">
        <v>0</v>
      </c>
      <c r="O43" s="30">
        <v>95</v>
      </c>
      <c r="P43" s="30">
        <v>187</v>
      </c>
      <c r="Q43" s="29">
        <v>0</v>
      </c>
      <c r="R43" s="29">
        <v>2</v>
      </c>
      <c r="S43" s="29">
        <v>14</v>
      </c>
      <c r="T43" s="30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</row>
    <row r="44" spans="1:26" s="32" customFormat="1" ht="12.75" customHeight="1">
      <c r="A44" s="80" t="s">
        <v>58</v>
      </c>
      <c r="B44" s="28"/>
      <c r="C44" s="29">
        <f t="shared" si="6"/>
        <v>189</v>
      </c>
      <c r="D44" s="29">
        <f t="shared" si="7"/>
        <v>60</v>
      </c>
      <c r="E44" s="29">
        <f t="shared" si="5"/>
        <v>129</v>
      </c>
      <c r="F44" s="30">
        <v>5</v>
      </c>
      <c r="G44" s="30">
        <v>3</v>
      </c>
      <c r="H44" s="30">
        <v>0</v>
      </c>
      <c r="I44" s="30">
        <v>0</v>
      </c>
      <c r="J44" s="30">
        <v>7</v>
      </c>
      <c r="K44" s="30">
        <v>1</v>
      </c>
      <c r="L44" s="31">
        <v>0</v>
      </c>
      <c r="M44" s="31">
        <v>0</v>
      </c>
      <c r="N44" s="31">
        <v>0</v>
      </c>
      <c r="O44" s="30">
        <v>48</v>
      </c>
      <c r="P44" s="30">
        <v>111</v>
      </c>
      <c r="Q44" s="29">
        <v>0</v>
      </c>
      <c r="R44" s="29">
        <v>4</v>
      </c>
      <c r="S44" s="29">
        <v>8</v>
      </c>
      <c r="T44" s="30">
        <v>0</v>
      </c>
      <c r="U44" s="31">
        <v>0</v>
      </c>
      <c r="V44" s="31">
        <v>2</v>
      </c>
      <c r="W44" s="31">
        <v>0</v>
      </c>
      <c r="X44" s="31">
        <v>0</v>
      </c>
      <c r="Y44" s="31">
        <v>0</v>
      </c>
      <c r="Z44" s="31">
        <v>0</v>
      </c>
    </row>
    <row r="45" spans="1:26" s="32" customFormat="1" ht="12.75" customHeight="1">
      <c r="A45" s="80" t="s">
        <v>59</v>
      </c>
      <c r="B45" s="28"/>
      <c r="C45" s="29">
        <f t="shared" si="6"/>
        <v>204</v>
      </c>
      <c r="D45" s="29">
        <f t="shared" si="7"/>
        <v>63</v>
      </c>
      <c r="E45" s="29">
        <f t="shared" si="5"/>
        <v>141</v>
      </c>
      <c r="F45" s="30">
        <v>5</v>
      </c>
      <c r="G45" s="30">
        <v>3</v>
      </c>
      <c r="H45" s="30">
        <v>0</v>
      </c>
      <c r="I45" s="30">
        <v>0</v>
      </c>
      <c r="J45" s="30">
        <v>6</v>
      </c>
      <c r="K45" s="30">
        <v>2</v>
      </c>
      <c r="L45" s="31">
        <v>0</v>
      </c>
      <c r="M45" s="31">
        <v>1</v>
      </c>
      <c r="N45" s="31">
        <v>0</v>
      </c>
      <c r="O45" s="30">
        <v>52</v>
      </c>
      <c r="P45" s="30">
        <v>123</v>
      </c>
      <c r="Q45" s="29">
        <v>0</v>
      </c>
      <c r="R45" s="29">
        <v>2</v>
      </c>
      <c r="S45" s="29">
        <v>8</v>
      </c>
      <c r="T45" s="30">
        <v>0</v>
      </c>
      <c r="U45" s="31">
        <v>0</v>
      </c>
      <c r="V45" s="31">
        <v>2</v>
      </c>
      <c r="W45" s="31">
        <v>0</v>
      </c>
      <c r="X45" s="31">
        <v>0</v>
      </c>
      <c r="Y45" s="31">
        <v>0</v>
      </c>
      <c r="Z45" s="31">
        <v>0</v>
      </c>
    </row>
    <row r="46" spans="1:26" s="32" customFormat="1" ht="18.75" customHeight="1">
      <c r="A46" s="80" t="s">
        <v>60</v>
      </c>
      <c r="B46" s="28"/>
      <c r="C46" s="29">
        <f t="shared" si="6"/>
        <v>420</v>
      </c>
      <c r="D46" s="29">
        <f t="shared" si="7"/>
        <v>158</v>
      </c>
      <c r="E46" s="29">
        <f t="shared" si="5"/>
        <v>262</v>
      </c>
      <c r="F46" s="30">
        <v>15</v>
      </c>
      <c r="G46" s="30">
        <v>3</v>
      </c>
      <c r="H46" s="30">
        <v>0</v>
      </c>
      <c r="I46" s="30">
        <v>0</v>
      </c>
      <c r="J46" s="30">
        <v>14</v>
      </c>
      <c r="K46" s="30">
        <v>3</v>
      </c>
      <c r="L46" s="31">
        <v>0</v>
      </c>
      <c r="M46" s="31">
        <v>1</v>
      </c>
      <c r="N46" s="31">
        <v>0</v>
      </c>
      <c r="O46" s="30">
        <v>123</v>
      </c>
      <c r="P46" s="30">
        <v>226</v>
      </c>
      <c r="Q46" s="29">
        <v>5</v>
      </c>
      <c r="R46" s="29">
        <v>12</v>
      </c>
      <c r="S46" s="29">
        <v>17</v>
      </c>
      <c r="T46" s="30">
        <v>0</v>
      </c>
      <c r="U46" s="31">
        <v>1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</row>
    <row r="47" spans="1:26" s="32" customFormat="1" ht="12.75" customHeight="1">
      <c r="A47" s="80" t="s">
        <v>61</v>
      </c>
      <c r="B47" s="28"/>
      <c r="C47" s="29">
        <f t="shared" si="6"/>
        <v>188</v>
      </c>
      <c r="D47" s="29">
        <f t="shared" si="7"/>
        <v>71</v>
      </c>
      <c r="E47" s="29">
        <f t="shared" si="5"/>
        <v>117</v>
      </c>
      <c r="F47" s="30">
        <v>5</v>
      </c>
      <c r="G47" s="30">
        <v>2</v>
      </c>
      <c r="H47" s="30">
        <v>0</v>
      </c>
      <c r="I47" s="30">
        <v>0</v>
      </c>
      <c r="J47" s="30">
        <v>7</v>
      </c>
      <c r="K47" s="30">
        <v>0</v>
      </c>
      <c r="L47" s="31">
        <v>1</v>
      </c>
      <c r="M47" s="31">
        <v>0</v>
      </c>
      <c r="N47" s="31">
        <v>0</v>
      </c>
      <c r="O47" s="30">
        <v>54</v>
      </c>
      <c r="P47" s="30">
        <v>107</v>
      </c>
      <c r="Q47" s="30">
        <v>3</v>
      </c>
      <c r="R47" s="30">
        <v>1</v>
      </c>
      <c r="S47" s="30">
        <v>7</v>
      </c>
      <c r="T47" s="30">
        <v>0</v>
      </c>
      <c r="U47" s="31">
        <v>1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</row>
    <row r="48" spans="1:26" s="32" customFormat="1" ht="12.75" customHeight="1">
      <c r="A48" s="80" t="s">
        <v>62</v>
      </c>
      <c r="B48" s="28"/>
      <c r="C48" s="29">
        <f t="shared" si="6"/>
        <v>460</v>
      </c>
      <c r="D48" s="29">
        <f t="shared" si="7"/>
        <v>143</v>
      </c>
      <c r="E48" s="29">
        <f t="shared" si="5"/>
        <v>317</v>
      </c>
      <c r="F48" s="30">
        <v>17</v>
      </c>
      <c r="G48" s="30">
        <v>6</v>
      </c>
      <c r="H48" s="30">
        <v>0</v>
      </c>
      <c r="I48" s="30">
        <v>0</v>
      </c>
      <c r="J48" s="30">
        <v>19</v>
      </c>
      <c r="K48" s="30">
        <v>4</v>
      </c>
      <c r="L48" s="31">
        <v>5</v>
      </c>
      <c r="M48" s="31">
        <v>1</v>
      </c>
      <c r="N48" s="31">
        <v>0</v>
      </c>
      <c r="O48" s="30">
        <v>102</v>
      </c>
      <c r="P48" s="30">
        <v>269</v>
      </c>
      <c r="Q48" s="30">
        <v>0</v>
      </c>
      <c r="R48" s="30">
        <v>6</v>
      </c>
      <c r="S48" s="30">
        <v>27</v>
      </c>
      <c r="T48" s="30">
        <v>0</v>
      </c>
      <c r="U48" s="31">
        <v>0</v>
      </c>
      <c r="V48" s="31">
        <v>4</v>
      </c>
      <c r="W48" s="31">
        <v>0</v>
      </c>
      <c r="X48" s="31">
        <v>0</v>
      </c>
      <c r="Y48" s="31">
        <v>0</v>
      </c>
      <c r="Z48" s="31">
        <v>0</v>
      </c>
    </row>
    <row r="49" spans="1:26" s="32" customFormat="1" ht="12.75" customHeight="1">
      <c r="A49" s="80" t="s">
        <v>63</v>
      </c>
      <c r="B49" s="28"/>
      <c r="C49" s="29">
        <f t="shared" si="6"/>
        <v>192</v>
      </c>
      <c r="D49" s="29">
        <f t="shared" si="7"/>
        <v>63</v>
      </c>
      <c r="E49" s="29">
        <f t="shared" si="5"/>
        <v>129</v>
      </c>
      <c r="F49" s="30">
        <v>7</v>
      </c>
      <c r="G49" s="30">
        <v>1</v>
      </c>
      <c r="H49" s="30">
        <v>0</v>
      </c>
      <c r="I49" s="30">
        <v>0</v>
      </c>
      <c r="J49" s="30">
        <v>7</v>
      </c>
      <c r="K49" s="30">
        <v>1</v>
      </c>
      <c r="L49" s="31">
        <v>3</v>
      </c>
      <c r="M49" s="31">
        <v>0</v>
      </c>
      <c r="N49" s="31">
        <v>0</v>
      </c>
      <c r="O49" s="30">
        <v>46</v>
      </c>
      <c r="P49" s="30">
        <v>116</v>
      </c>
      <c r="Q49" s="30">
        <v>0</v>
      </c>
      <c r="R49" s="30">
        <v>2</v>
      </c>
      <c r="S49" s="30">
        <v>8</v>
      </c>
      <c r="T49" s="30">
        <v>0</v>
      </c>
      <c r="U49" s="31">
        <v>0</v>
      </c>
      <c r="V49" s="31">
        <v>1</v>
      </c>
      <c r="W49" s="31">
        <v>0</v>
      </c>
      <c r="X49" s="31">
        <v>0</v>
      </c>
      <c r="Y49" s="31">
        <v>1</v>
      </c>
      <c r="Z49" s="31">
        <v>6</v>
      </c>
    </row>
    <row r="50" spans="1:26" s="23" customFormat="1" ht="12.75" customHeight="1">
      <c r="A50" s="80" t="s">
        <v>64</v>
      </c>
      <c r="B50" s="33"/>
      <c r="C50" s="20">
        <f aca="true" t="shared" si="8" ref="C50:C55">D50+E50</f>
        <v>247</v>
      </c>
      <c r="D50" s="29">
        <f t="shared" si="7"/>
        <v>97</v>
      </c>
      <c r="E50" s="29">
        <f t="shared" si="5"/>
        <v>150</v>
      </c>
      <c r="F50" s="34">
        <v>9</v>
      </c>
      <c r="G50" s="34">
        <v>1</v>
      </c>
      <c r="H50" s="34">
        <v>0</v>
      </c>
      <c r="I50" s="34">
        <v>0</v>
      </c>
      <c r="J50" s="34">
        <v>8</v>
      </c>
      <c r="K50" s="34">
        <v>2</v>
      </c>
      <c r="L50" s="21">
        <v>3</v>
      </c>
      <c r="M50" s="21">
        <v>0</v>
      </c>
      <c r="N50" s="21">
        <v>0</v>
      </c>
      <c r="O50" s="34">
        <v>74</v>
      </c>
      <c r="P50" s="34">
        <v>125</v>
      </c>
      <c r="Q50" s="34">
        <v>3</v>
      </c>
      <c r="R50" s="34">
        <v>10</v>
      </c>
      <c r="S50" s="34">
        <v>12</v>
      </c>
      <c r="T50" s="34">
        <v>0</v>
      </c>
      <c r="U50" s="21">
        <v>0</v>
      </c>
      <c r="V50" s="21">
        <v>0</v>
      </c>
      <c r="W50" s="21">
        <v>0</v>
      </c>
      <c r="X50" s="21">
        <v>0</v>
      </c>
      <c r="Y50" s="31">
        <v>0</v>
      </c>
      <c r="Z50" s="31">
        <v>0</v>
      </c>
    </row>
    <row r="51" spans="1:26" s="23" customFormat="1" ht="18.75" customHeight="1">
      <c r="A51" s="80" t="s">
        <v>65</v>
      </c>
      <c r="B51" s="19"/>
      <c r="C51" s="20">
        <f t="shared" si="8"/>
        <v>289</v>
      </c>
      <c r="D51" s="29">
        <f t="shared" si="7"/>
        <v>107</v>
      </c>
      <c r="E51" s="29">
        <f t="shared" si="5"/>
        <v>182</v>
      </c>
      <c r="F51" s="34">
        <v>7</v>
      </c>
      <c r="G51" s="34">
        <v>4</v>
      </c>
      <c r="H51" s="34">
        <v>0</v>
      </c>
      <c r="I51" s="34">
        <v>0</v>
      </c>
      <c r="J51" s="34">
        <v>10</v>
      </c>
      <c r="K51" s="34">
        <v>1</v>
      </c>
      <c r="L51" s="21">
        <v>1</v>
      </c>
      <c r="M51" s="21">
        <v>1</v>
      </c>
      <c r="N51" s="21">
        <v>0</v>
      </c>
      <c r="O51" s="34">
        <v>85</v>
      </c>
      <c r="P51" s="34">
        <v>154</v>
      </c>
      <c r="Q51" s="34">
        <v>4</v>
      </c>
      <c r="R51" s="34">
        <v>9</v>
      </c>
      <c r="S51" s="34">
        <v>13</v>
      </c>
      <c r="T51" s="34">
        <v>0</v>
      </c>
      <c r="U51" s="21">
        <v>0</v>
      </c>
      <c r="V51" s="21">
        <v>0</v>
      </c>
      <c r="W51" s="21">
        <v>0</v>
      </c>
      <c r="X51" s="21">
        <v>0</v>
      </c>
      <c r="Y51" s="31">
        <v>0</v>
      </c>
      <c r="Z51" s="31">
        <v>0</v>
      </c>
    </row>
    <row r="52" spans="1:26" s="70" customFormat="1" ht="12.75" customHeight="1">
      <c r="A52" s="82" t="s">
        <v>66</v>
      </c>
      <c r="B52" s="66"/>
      <c r="C52" s="67">
        <f t="shared" si="8"/>
        <v>384</v>
      </c>
      <c r="D52" s="29">
        <f t="shared" si="7"/>
        <v>138</v>
      </c>
      <c r="E52" s="29">
        <f t="shared" si="5"/>
        <v>246</v>
      </c>
      <c r="F52" s="67">
        <v>14</v>
      </c>
      <c r="G52" s="67">
        <v>6</v>
      </c>
      <c r="H52" s="67">
        <v>0</v>
      </c>
      <c r="I52" s="67">
        <v>0</v>
      </c>
      <c r="J52" s="67">
        <v>16</v>
      </c>
      <c r="K52" s="67">
        <v>4</v>
      </c>
      <c r="L52" s="68">
        <v>4</v>
      </c>
      <c r="M52" s="68">
        <v>1</v>
      </c>
      <c r="N52" s="68">
        <v>0</v>
      </c>
      <c r="O52" s="67">
        <v>100</v>
      </c>
      <c r="P52" s="67">
        <v>201</v>
      </c>
      <c r="Q52" s="67">
        <v>4</v>
      </c>
      <c r="R52" s="67">
        <v>11</v>
      </c>
      <c r="S52" s="67">
        <v>20</v>
      </c>
      <c r="T52" s="67">
        <v>0</v>
      </c>
      <c r="U52" s="68">
        <v>0</v>
      </c>
      <c r="V52" s="68">
        <v>3</v>
      </c>
      <c r="W52" s="68">
        <v>0</v>
      </c>
      <c r="X52" s="68">
        <v>0</v>
      </c>
      <c r="Y52" s="31">
        <v>0</v>
      </c>
      <c r="Z52" s="31">
        <v>0</v>
      </c>
    </row>
    <row r="53" spans="1:26" ht="12.75" customHeight="1">
      <c r="A53" s="80" t="s">
        <v>67</v>
      </c>
      <c r="B53" s="33"/>
      <c r="C53" s="20">
        <f t="shared" si="8"/>
        <v>183</v>
      </c>
      <c r="D53" s="29">
        <f t="shared" si="7"/>
        <v>61</v>
      </c>
      <c r="E53" s="29">
        <f t="shared" si="5"/>
        <v>122</v>
      </c>
      <c r="F53" s="34">
        <v>7</v>
      </c>
      <c r="G53" s="34">
        <v>1</v>
      </c>
      <c r="H53" s="34">
        <v>0</v>
      </c>
      <c r="I53" s="34">
        <v>0</v>
      </c>
      <c r="J53" s="34">
        <v>7</v>
      </c>
      <c r="K53" s="34">
        <v>1</v>
      </c>
      <c r="L53" s="21">
        <v>1</v>
      </c>
      <c r="M53" s="21">
        <v>0</v>
      </c>
      <c r="N53" s="21">
        <v>0</v>
      </c>
      <c r="O53" s="34">
        <v>45</v>
      </c>
      <c r="P53" s="34">
        <v>108</v>
      </c>
      <c r="Q53" s="34">
        <v>1</v>
      </c>
      <c r="R53" s="34">
        <v>1</v>
      </c>
      <c r="S53" s="34">
        <v>8</v>
      </c>
      <c r="T53" s="34">
        <v>0</v>
      </c>
      <c r="U53" s="21">
        <v>0</v>
      </c>
      <c r="V53" s="21">
        <v>3</v>
      </c>
      <c r="W53" s="21">
        <v>0</v>
      </c>
      <c r="X53" s="21">
        <v>0</v>
      </c>
      <c r="Y53" s="31">
        <v>0</v>
      </c>
      <c r="Z53" s="31">
        <v>0</v>
      </c>
    </row>
    <row r="54" spans="1:26" s="23" customFormat="1" ht="12.75" customHeight="1">
      <c r="A54" s="80" t="s">
        <v>68</v>
      </c>
      <c r="B54" s="19"/>
      <c r="C54" s="20">
        <f t="shared" si="8"/>
        <v>296</v>
      </c>
      <c r="D54" s="29">
        <f t="shared" si="7"/>
        <v>103</v>
      </c>
      <c r="E54" s="29">
        <f t="shared" si="5"/>
        <v>193</v>
      </c>
      <c r="F54" s="34">
        <v>10</v>
      </c>
      <c r="G54" s="34">
        <v>3</v>
      </c>
      <c r="H54" s="34">
        <v>0</v>
      </c>
      <c r="I54" s="34">
        <v>0</v>
      </c>
      <c r="J54" s="34">
        <v>13</v>
      </c>
      <c r="K54" s="34">
        <v>0</v>
      </c>
      <c r="L54" s="21">
        <v>4</v>
      </c>
      <c r="M54" s="21">
        <v>1</v>
      </c>
      <c r="N54" s="21">
        <v>0</v>
      </c>
      <c r="O54" s="34">
        <v>68</v>
      </c>
      <c r="P54" s="34">
        <v>162</v>
      </c>
      <c r="Q54" s="34">
        <v>8</v>
      </c>
      <c r="R54" s="34">
        <v>10</v>
      </c>
      <c r="S54" s="34">
        <v>15</v>
      </c>
      <c r="T54" s="34">
        <v>0</v>
      </c>
      <c r="U54" s="21">
        <v>0</v>
      </c>
      <c r="V54" s="21">
        <v>2</v>
      </c>
      <c r="W54" s="21">
        <v>0</v>
      </c>
      <c r="X54" s="21">
        <v>0</v>
      </c>
      <c r="Y54" s="31">
        <v>0</v>
      </c>
      <c r="Z54" s="31">
        <v>0</v>
      </c>
    </row>
    <row r="55" spans="1:26" s="23" customFormat="1" ht="12.75" customHeight="1">
      <c r="A55" s="80" t="s">
        <v>69</v>
      </c>
      <c r="B55" s="19"/>
      <c r="C55" s="20">
        <f t="shared" si="8"/>
        <v>170</v>
      </c>
      <c r="D55" s="29">
        <f t="shared" si="7"/>
        <v>52</v>
      </c>
      <c r="E55" s="29">
        <f t="shared" si="5"/>
        <v>118</v>
      </c>
      <c r="F55" s="34">
        <v>8</v>
      </c>
      <c r="G55" s="34">
        <v>2</v>
      </c>
      <c r="H55" s="34">
        <v>0</v>
      </c>
      <c r="I55" s="34">
        <v>0</v>
      </c>
      <c r="J55" s="34">
        <v>7</v>
      </c>
      <c r="K55" s="34">
        <v>3</v>
      </c>
      <c r="L55" s="21">
        <v>0</v>
      </c>
      <c r="M55" s="21">
        <v>0</v>
      </c>
      <c r="N55" s="21">
        <v>0</v>
      </c>
      <c r="O55" s="34">
        <v>36</v>
      </c>
      <c r="P55" s="34">
        <v>98</v>
      </c>
      <c r="Q55" s="34">
        <v>1</v>
      </c>
      <c r="R55" s="34">
        <v>3</v>
      </c>
      <c r="S55" s="34">
        <v>11</v>
      </c>
      <c r="T55" s="34">
        <v>0</v>
      </c>
      <c r="U55" s="21">
        <v>0</v>
      </c>
      <c r="V55" s="21">
        <v>1</v>
      </c>
      <c r="W55" s="21">
        <v>0</v>
      </c>
      <c r="X55" s="21">
        <v>0</v>
      </c>
      <c r="Y55" s="31">
        <v>0</v>
      </c>
      <c r="Z55" s="31">
        <v>0</v>
      </c>
    </row>
    <row r="56" spans="1:25" s="23" customFormat="1" ht="11.25" customHeight="1">
      <c r="A56" s="80"/>
      <c r="B56" s="19"/>
      <c r="C56" s="20"/>
      <c r="D56" s="102" t="s">
        <v>116</v>
      </c>
      <c r="E56" s="20"/>
      <c r="F56" s="34"/>
      <c r="G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21"/>
      <c r="W56" s="21"/>
      <c r="X56" s="21"/>
      <c r="Y56" s="31"/>
    </row>
    <row r="57" spans="1:24" s="69" customFormat="1" ht="11.25" customHeight="1">
      <c r="A57" s="83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7"/>
      <c r="W57" s="37"/>
      <c r="X57" s="37"/>
    </row>
    <row r="58" spans="1:26" ht="13.5" customHeight="1">
      <c r="A58" s="39"/>
      <c r="B58" s="39"/>
      <c r="C58" s="40"/>
      <c r="D58" s="40"/>
      <c r="E58" s="40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2"/>
      <c r="S58" s="42"/>
      <c r="T58" s="42"/>
      <c r="U58" s="42"/>
      <c r="V58" s="42"/>
      <c r="W58" s="41"/>
      <c r="Z58" s="4" t="s">
        <v>9</v>
      </c>
    </row>
    <row r="59" spans="1:24" ht="30" customHeight="1">
      <c r="A59" s="2" t="s">
        <v>19</v>
      </c>
      <c r="B59" s="2"/>
      <c r="C59" s="5"/>
      <c r="D59" s="5"/>
      <c r="E59" s="6"/>
      <c r="F59" s="5"/>
      <c r="G59" s="7"/>
      <c r="H59" s="7"/>
      <c r="I59" s="7"/>
      <c r="J59" s="5"/>
      <c r="K59" s="40"/>
      <c r="L59" s="40"/>
      <c r="M59" s="40"/>
      <c r="N59" s="40"/>
      <c r="O59" s="40"/>
      <c r="P59" s="40"/>
      <c r="Q59" s="42"/>
      <c r="R59" s="42"/>
      <c r="S59" s="42"/>
      <c r="T59" s="42"/>
      <c r="U59" s="42"/>
      <c r="V59" s="42"/>
      <c r="W59" s="40"/>
      <c r="X59" s="43"/>
    </row>
    <row r="60" spans="1:26" ht="25.5" customHeight="1">
      <c r="A60" s="116" t="s">
        <v>0</v>
      </c>
      <c r="B60" s="10"/>
      <c r="C60" s="107" t="s">
        <v>20</v>
      </c>
      <c r="D60" s="119"/>
      <c r="E60" s="120"/>
      <c r="F60" s="107" t="s">
        <v>1</v>
      </c>
      <c r="G60" s="108"/>
      <c r="H60" s="113" t="s">
        <v>111</v>
      </c>
      <c r="I60" s="112"/>
      <c r="J60" s="107" t="s">
        <v>2</v>
      </c>
      <c r="K60" s="108"/>
      <c r="L60" s="121" t="s">
        <v>115</v>
      </c>
      <c r="M60" s="122"/>
      <c r="N60" s="105" t="s">
        <v>112</v>
      </c>
      <c r="O60" s="45" t="s">
        <v>3</v>
      </c>
      <c r="P60" s="44"/>
      <c r="Q60" s="45" t="s">
        <v>4</v>
      </c>
      <c r="R60" s="44"/>
      <c r="S60" s="96" t="s">
        <v>113</v>
      </c>
      <c r="T60" s="97" t="s">
        <v>114</v>
      </c>
      <c r="U60" s="111" t="s">
        <v>12</v>
      </c>
      <c r="V60" s="112"/>
      <c r="W60" s="46" t="s">
        <v>5</v>
      </c>
      <c r="X60" s="47"/>
      <c r="Y60" s="109" t="s">
        <v>108</v>
      </c>
      <c r="Z60" s="110"/>
    </row>
    <row r="61" spans="1:26" ht="15" customHeight="1">
      <c r="A61" s="117"/>
      <c r="B61" s="15"/>
      <c r="C61" s="48" t="s">
        <v>6</v>
      </c>
      <c r="D61" s="49" t="s">
        <v>7</v>
      </c>
      <c r="E61" s="49" t="s">
        <v>8</v>
      </c>
      <c r="F61" s="49" t="s">
        <v>7</v>
      </c>
      <c r="G61" s="49" t="s">
        <v>8</v>
      </c>
      <c r="H61" s="17" t="s">
        <v>109</v>
      </c>
      <c r="I61" s="49" t="s">
        <v>8</v>
      </c>
      <c r="J61" s="49" t="s">
        <v>7</v>
      </c>
      <c r="K61" s="49" t="s">
        <v>8</v>
      </c>
      <c r="L61" s="99" t="s">
        <v>109</v>
      </c>
      <c r="M61" s="100" t="s">
        <v>106</v>
      </c>
      <c r="N61" s="106"/>
      <c r="O61" s="49" t="s">
        <v>7</v>
      </c>
      <c r="P61" s="49" t="s">
        <v>8</v>
      </c>
      <c r="Q61" s="49" t="s">
        <v>7</v>
      </c>
      <c r="R61" s="49" t="s">
        <v>8</v>
      </c>
      <c r="S61" s="49" t="s">
        <v>8</v>
      </c>
      <c r="T61" s="49" t="s">
        <v>8</v>
      </c>
      <c r="U61" s="101" t="s">
        <v>109</v>
      </c>
      <c r="V61" s="91" t="s">
        <v>106</v>
      </c>
      <c r="W61" s="49" t="s">
        <v>7</v>
      </c>
      <c r="X61" s="18" t="s">
        <v>8</v>
      </c>
      <c r="Y61" s="17" t="s">
        <v>109</v>
      </c>
      <c r="Z61" s="92" t="s">
        <v>106</v>
      </c>
    </row>
    <row r="62" spans="1:24" s="23" customFormat="1" ht="18.75" customHeight="1">
      <c r="A62" s="81"/>
      <c r="B62" s="33"/>
      <c r="C62" s="20"/>
      <c r="D62" s="20"/>
      <c r="E62" s="20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21"/>
      <c r="X62" s="21"/>
    </row>
    <row r="63" spans="1:26" s="23" customFormat="1" ht="17.25" customHeight="1">
      <c r="A63" s="80" t="s">
        <v>70</v>
      </c>
      <c r="B63" s="19"/>
      <c r="C63" s="20">
        <f aca="true" t="shared" si="9" ref="C63:C70">D63+E63</f>
        <v>209</v>
      </c>
      <c r="D63" s="29">
        <f>F63+J63+O63+Q63+W63+H63+L63+U63</f>
        <v>67</v>
      </c>
      <c r="E63" s="29">
        <f>G63+K63+P63+R63+S63+T63+X63+V63+M63+I63</f>
        <v>142</v>
      </c>
      <c r="F63" s="34">
        <v>7</v>
      </c>
      <c r="G63" s="34">
        <v>1</v>
      </c>
      <c r="H63" s="34">
        <v>0</v>
      </c>
      <c r="I63" s="34">
        <v>0</v>
      </c>
      <c r="J63" s="34">
        <v>6</v>
      </c>
      <c r="K63" s="34">
        <v>2</v>
      </c>
      <c r="L63" s="34">
        <v>2</v>
      </c>
      <c r="M63" s="34">
        <v>0</v>
      </c>
      <c r="N63" s="34">
        <v>0</v>
      </c>
      <c r="O63" s="34">
        <v>52</v>
      </c>
      <c r="P63" s="34">
        <v>124</v>
      </c>
      <c r="Q63" s="34">
        <v>0</v>
      </c>
      <c r="R63" s="34">
        <v>5</v>
      </c>
      <c r="S63" s="34">
        <v>9</v>
      </c>
      <c r="T63" s="34">
        <v>0</v>
      </c>
      <c r="U63" s="21">
        <v>0</v>
      </c>
      <c r="V63" s="21">
        <v>1</v>
      </c>
      <c r="W63" s="21">
        <v>0</v>
      </c>
      <c r="X63" s="21">
        <v>0</v>
      </c>
      <c r="Y63" s="21">
        <v>0</v>
      </c>
      <c r="Z63" s="21">
        <v>0</v>
      </c>
    </row>
    <row r="64" spans="1:26" s="23" customFormat="1" ht="12.75" customHeight="1">
      <c r="A64" s="80" t="s">
        <v>71</v>
      </c>
      <c r="B64" s="19"/>
      <c r="C64" s="20">
        <f t="shared" si="9"/>
        <v>162</v>
      </c>
      <c r="D64" s="29">
        <f>F64+J64+O64+Q64+W64+H64+L64+U64</f>
        <v>67</v>
      </c>
      <c r="E64" s="29">
        <f>G64+K64+P64+R64+S64+T64+X64+V64+M64+I64</f>
        <v>95</v>
      </c>
      <c r="F64" s="34">
        <v>6</v>
      </c>
      <c r="G64" s="34">
        <v>0</v>
      </c>
      <c r="H64" s="34">
        <v>0</v>
      </c>
      <c r="I64" s="34">
        <v>0</v>
      </c>
      <c r="J64" s="34">
        <v>7</v>
      </c>
      <c r="K64" s="34">
        <v>0</v>
      </c>
      <c r="L64" s="34">
        <v>1</v>
      </c>
      <c r="M64" s="34">
        <v>0</v>
      </c>
      <c r="N64" s="34">
        <v>0</v>
      </c>
      <c r="O64" s="34">
        <v>50</v>
      </c>
      <c r="P64" s="34">
        <v>84</v>
      </c>
      <c r="Q64" s="34">
        <v>3</v>
      </c>
      <c r="R64" s="34">
        <v>2</v>
      </c>
      <c r="S64" s="34">
        <v>7</v>
      </c>
      <c r="T64" s="34">
        <v>0</v>
      </c>
      <c r="U64" s="21">
        <v>0</v>
      </c>
      <c r="V64" s="21">
        <v>2</v>
      </c>
      <c r="W64" s="21">
        <v>0</v>
      </c>
      <c r="X64" s="21">
        <v>0</v>
      </c>
      <c r="Y64" s="21">
        <v>0</v>
      </c>
      <c r="Z64" s="21">
        <v>1</v>
      </c>
    </row>
    <row r="65" spans="1:26" s="23" customFormat="1" ht="12.75" customHeight="1">
      <c r="A65" s="80" t="s">
        <v>72</v>
      </c>
      <c r="B65" s="19"/>
      <c r="C65" s="20">
        <f t="shared" si="9"/>
        <v>201</v>
      </c>
      <c r="D65" s="29">
        <f>F65+J65+O65+Q65+W65+H65+L65+U65</f>
        <v>78</v>
      </c>
      <c r="E65" s="29">
        <f>G65+K65+P65+R65+S65+T65+X65+V65+M65+I65</f>
        <v>123</v>
      </c>
      <c r="F65" s="34">
        <v>6</v>
      </c>
      <c r="G65" s="34">
        <v>1</v>
      </c>
      <c r="H65" s="34">
        <v>0</v>
      </c>
      <c r="I65" s="34">
        <v>0</v>
      </c>
      <c r="J65" s="34">
        <v>7</v>
      </c>
      <c r="K65" s="34">
        <v>1</v>
      </c>
      <c r="L65" s="34">
        <v>2</v>
      </c>
      <c r="M65" s="34">
        <v>0</v>
      </c>
      <c r="N65" s="34">
        <v>0</v>
      </c>
      <c r="O65" s="34">
        <v>59</v>
      </c>
      <c r="P65" s="34">
        <v>108</v>
      </c>
      <c r="Q65" s="34">
        <v>4</v>
      </c>
      <c r="R65" s="34">
        <v>4</v>
      </c>
      <c r="S65" s="34">
        <v>8</v>
      </c>
      <c r="T65" s="34">
        <v>0</v>
      </c>
      <c r="U65" s="21">
        <v>0</v>
      </c>
      <c r="V65" s="21">
        <v>1</v>
      </c>
      <c r="W65" s="21">
        <v>0</v>
      </c>
      <c r="X65" s="21">
        <v>0</v>
      </c>
      <c r="Y65" s="21">
        <v>0</v>
      </c>
      <c r="Z65" s="21">
        <v>0</v>
      </c>
    </row>
    <row r="66" spans="1:26" s="23" customFormat="1" ht="12.75" customHeight="1">
      <c r="A66" s="80" t="s">
        <v>105</v>
      </c>
      <c r="B66" s="19"/>
      <c r="C66" s="20">
        <f t="shared" si="9"/>
        <v>311</v>
      </c>
      <c r="D66" s="29">
        <f>F66+J66+O66+Q66+W66+H66+L66+U66</f>
        <v>115</v>
      </c>
      <c r="E66" s="29">
        <f>G66+K66+P66+R66+S66+T66+X66+V66+M66+I66</f>
        <v>196</v>
      </c>
      <c r="F66" s="34">
        <v>12</v>
      </c>
      <c r="G66" s="34">
        <v>1</v>
      </c>
      <c r="H66" s="34">
        <v>0</v>
      </c>
      <c r="I66" s="34">
        <v>0</v>
      </c>
      <c r="J66" s="34">
        <v>11</v>
      </c>
      <c r="K66" s="34">
        <v>2</v>
      </c>
      <c r="L66" s="34">
        <v>4</v>
      </c>
      <c r="M66" s="34">
        <v>0</v>
      </c>
      <c r="N66" s="34">
        <v>0</v>
      </c>
      <c r="O66" s="34">
        <v>83</v>
      </c>
      <c r="P66" s="34">
        <v>170</v>
      </c>
      <c r="Q66" s="34">
        <v>5</v>
      </c>
      <c r="R66" s="34">
        <v>7</v>
      </c>
      <c r="S66" s="34">
        <v>14</v>
      </c>
      <c r="T66" s="34">
        <v>0</v>
      </c>
      <c r="U66" s="21">
        <v>0</v>
      </c>
      <c r="V66" s="21">
        <v>2</v>
      </c>
      <c r="W66" s="21">
        <v>0</v>
      </c>
      <c r="X66" s="21">
        <v>0</v>
      </c>
      <c r="Y66" s="21">
        <v>0</v>
      </c>
      <c r="Z66" s="21">
        <v>0</v>
      </c>
    </row>
    <row r="67" spans="1:25" s="23" customFormat="1" ht="18.75" customHeight="1">
      <c r="A67" s="89" t="s">
        <v>73</v>
      </c>
      <c r="B67" s="19"/>
      <c r="C67" s="20"/>
      <c r="D67" s="20"/>
      <c r="E67" s="29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21"/>
      <c r="V67" s="21"/>
      <c r="W67" s="21"/>
      <c r="X67" s="21"/>
      <c r="Y67" s="21"/>
    </row>
    <row r="68" spans="1:26" s="23" customFormat="1" ht="15" customHeight="1">
      <c r="A68" s="80" t="s">
        <v>74</v>
      </c>
      <c r="B68" s="19"/>
      <c r="C68" s="20">
        <f t="shared" si="9"/>
        <v>135</v>
      </c>
      <c r="D68" s="29">
        <f>F68+J68+O68+Q68+W68+H68+L68+U68</f>
        <v>57</v>
      </c>
      <c r="E68" s="29">
        <f>G68+K68+P68+R68+S68+T68+X68+V68+M68+I68</f>
        <v>78</v>
      </c>
      <c r="F68" s="34">
        <v>3</v>
      </c>
      <c r="G68" s="34">
        <v>1</v>
      </c>
      <c r="H68" s="34">
        <v>0</v>
      </c>
      <c r="I68" s="34">
        <v>0</v>
      </c>
      <c r="J68" s="34">
        <v>4</v>
      </c>
      <c r="K68" s="34">
        <v>1</v>
      </c>
      <c r="L68" s="34">
        <v>0</v>
      </c>
      <c r="M68" s="34">
        <v>1</v>
      </c>
      <c r="N68" s="34">
        <v>0</v>
      </c>
      <c r="O68" s="34">
        <v>50</v>
      </c>
      <c r="P68" s="34">
        <v>69</v>
      </c>
      <c r="Q68" s="34">
        <v>0</v>
      </c>
      <c r="R68" s="34">
        <v>0</v>
      </c>
      <c r="S68" s="34">
        <v>6</v>
      </c>
      <c r="T68" s="34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</row>
    <row r="69" spans="1:5" s="23" customFormat="1" ht="18.75" customHeight="1">
      <c r="A69" s="89" t="s">
        <v>75</v>
      </c>
      <c r="B69" s="19"/>
      <c r="E69" s="29"/>
    </row>
    <row r="70" spans="1:26" s="23" customFormat="1" ht="12.75" customHeight="1">
      <c r="A70" s="80" t="s">
        <v>76</v>
      </c>
      <c r="B70" s="19"/>
      <c r="C70" s="20">
        <f t="shared" si="9"/>
        <v>120</v>
      </c>
      <c r="D70" s="29">
        <f>F70+J70+O70+Q70+W70+H70+L70+U70</f>
        <v>52</v>
      </c>
      <c r="E70" s="29">
        <f>G70+K70+P70+R70+S70+T70+X70+V70+M70+I70</f>
        <v>68</v>
      </c>
      <c r="F70" s="34">
        <v>4</v>
      </c>
      <c r="G70" s="34">
        <v>1</v>
      </c>
      <c r="H70" s="34">
        <v>0</v>
      </c>
      <c r="I70" s="34">
        <v>0</v>
      </c>
      <c r="J70" s="34">
        <v>4</v>
      </c>
      <c r="K70" s="34">
        <v>1</v>
      </c>
      <c r="L70" s="34">
        <v>0</v>
      </c>
      <c r="M70" s="104">
        <v>1</v>
      </c>
      <c r="N70" s="34">
        <v>0</v>
      </c>
      <c r="O70" s="34">
        <v>43</v>
      </c>
      <c r="P70" s="34">
        <v>56</v>
      </c>
      <c r="Q70" s="34">
        <v>1</v>
      </c>
      <c r="R70" s="34">
        <v>3</v>
      </c>
      <c r="S70" s="34">
        <v>6</v>
      </c>
      <c r="T70" s="34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</row>
    <row r="71" spans="1:26" s="23" customFormat="1" ht="12.75" customHeight="1">
      <c r="A71" s="80" t="s">
        <v>77</v>
      </c>
      <c r="B71" s="33"/>
      <c r="C71" s="20">
        <f>D71+E71</f>
        <v>98</v>
      </c>
      <c r="D71" s="29">
        <f>F71+J71+O71+Q71+W71+H71+L71+U71</f>
        <v>37</v>
      </c>
      <c r="E71" s="29">
        <f>G71+K71+P71+R71+S71+T71+X71+V71+M71+I71</f>
        <v>61</v>
      </c>
      <c r="F71" s="34">
        <v>3</v>
      </c>
      <c r="G71" s="34">
        <v>1</v>
      </c>
      <c r="H71" s="34">
        <v>0</v>
      </c>
      <c r="I71" s="34">
        <v>0</v>
      </c>
      <c r="J71" s="34">
        <v>4</v>
      </c>
      <c r="K71" s="34">
        <v>0</v>
      </c>
      <c r="L71" s="34">
        <v>0</v>
      </c>
      <c r="M71" s="34">
        <v>0</v>
      </c>
      <c r="N71" s="34">
        <v>0</v>
      </c>
      <c r="O71" s="34">
        <v>29</v>
      </c>
      <c r="P71" s="34">
        <v>53</v>
      </c>
      <c r="Q71" s="34">
        <v>1</v>
      </c>
      <c r="R71" s="34">
        <v>2</v>
      </c>
      <c r="S71" s="34">
        <v>4</v>
      </c>
      <c r="T71" s="34">
        <v>0</v>
      </c>
      <c r="U71" s="21">
        <v>0</v>
      </c>
      <c r="V71" s="21">
        <v>1</v>
      </c>
      <c r="W71" s="21">
        <v>0</v>
      </c>
      <c r="X71" s="21">
        <v>0</v>
      </c>
      <c r="Y71" s="21">
        <v>0</v>
      </c>
      <c r="Z71" s="21">
        <v>0</v>
      </c>
    </row>
    <row r="72" spans="1:26" s="23" customFormat="1" ht="12.75" customHeight="1">
      <c r="A72" s="80" t="s">
        <v>78</v>
      </c>
      <c r="B72" s="19"/>
      <c r="C72" s="20">
        <f aca="true" t="shared" si="10" ref="C72:C77">D72+E72</f>
        <v>38</v>
      </c>
      <c r="D72" s="29">
        <f>F72+J72+O72+Q72+W72+H72+L72+U72</f>
        <v>16</v>
      </c>
      <c r="E72" s="29">
        <f>G72+K72+P72+R72+S72+T72+X72+V72+M72+I72</f>
        <v>22</v>
      </c>
      <c r="F72" s="34">
        <v>2</v>
      </c>
      <c r="G72" s="34">
        <v>0</v>
      </c>
      <c r="H72" s="34">
        <v>0</v>
      </c>
      <c r="I72" s="34">
        <v>0</v>
      </c>
      <c r="J72" s="34">
        <v>2</v>
      </c>
      <c r="K72" s="34">
        <v>0</v>
      </c>
      <c r="L72" s="104">
        <v>1</v>
      </c>
      <c r="M72" s="34">
        <v>0</v>
      </c>
      <c r="N72" s="34">
        <v>0</v>
      </c>
      <c r="O72" s="34">
        <v>11</v>
      </c>
      <c r="P72" s="34">
        <v>19</v>
      </c>
      <c r="Q72" s="34">
        <v>0</v>
      </c>
      <c r="R72" s="34">
        <v>0</v>
      </c>
      <c r="S72" s="34">
        <v>2</v>
      </c>
      <c r="T72" s="34">
        <v>0</v>
      </c>
      <c r="U72" s="21">
        <v>0</v>
      </c>
      <c r="V72" s="21">
        <v>1</v>
      </c>
      <c r="W72" s="21">
        <v>0</v>
      </c>
      <c r="X72" s="21">
        <v>0</v>
      </c>
      <c r="Y72" s="21">
        <v>0</v>
      </c>
      <c r="Z72" s="21">
        <v>0</v>
      </c>
    </row>
    <row r="73" spans="1:5" s="23" customFormat="1" ht="18.75" customHeight="1">
      <c r="A73" s="89" t="s">
        <v>79</v>
      </c>
      <c r="B73" s="19"/>
      <c r="E73" s="29"/>
    </row>
    <row r="74" spans="1:26" s="23" customFormat="1" ht="12.75" customHeight="1">
      <c r="A74" s="80" t="s">
        <v>80</v>
      </c>
      <c r="B74" s="19"/>
      <c r="C74" s="20">
        <f t="shared" si="10"/>
        <v>66</v>
      </c>
      <c r="D74" s="29">
        <f aca="true" t="shared" si="11" ref="D74:D80">F74+J74+O74+Q74+W74+H74+L74+U74</f>
        <v>25</v>
      </c>
      <c r="E74" s="29">
        <f aca="true" t="shared" si="12" ref="E74:E80">G74+K74+P74+R74+S74+T74+X74+V74+M74+I74</f>
        <v>41</v>
      </c>
      <c r="F74" s="34">
        <v>2</v>
      </c>
      <c r="G74" s="34">
        <v>1</v>
      </c>
      <c r="H74" s="34">
        <v>0</v>
      </c>
      <c r="I74" s="34">
        <v>0</v>
      </c>
      <c r="J74" s="34">
        <v>3</v>
      </c>
      <c r="K74" s="34">
        <v>0</v>
      </c>
      <c r="L74" s="34">
        <v>1</v>
      </c>
      <c r="M74" s="34">
        <v>0</v>
      </c>
      <c r="N74" s="34">
        <v>0</v>
      </c>
      <c r="O74" s="34">
        <v>19</v>
      </c>
      <c r="P74" s="34">
        <v>37</v>
      </c>
      <c r="Q74" s="34">
        <v>0</v>
      </c>
      <c r="R74" s="34">
        <v>0</v>
      </c>
      <c r="S74" s="34">
        <v>3</v>
      </c>
      <c r="T74" s="34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</row>
    <row r="75" spans="1:26" s="23" customFormat="1" ht="12.75" customHeight="1">
      <c r="A75" s="80" t="s">
        <v>81</v>
      </c>
      <c r="B75" s="19"/>
      <c r="C75" s="20">
        <f t="shared" si="10"/>
        <v>61</v>
      </c>
      <c r="D75" s="29">
        <f t="shared" si="11"/>
        <v>23</v>
      </c>
      <c r="E75" s="29">
        <f t="shared" si="12"/>
        <v>38</v>
      </c>
      <c r="F75" s="34">
        <v>3</v>
      </c>
      <c r="G75" s="34">
        <v>0</v>
      </c>
      <c r="H75" s="34">
        <v>0</v>
      </c>
      <c r="I75" s="34">
        <v>0</v>
      </c>
      <c r="J75" s="34">
        <v>3</v>
      </c>
      <c r="K75" s="34">
        <v>0</v>
      </c>
      <c r="L75" s="34">
        <v>2</v>
      </c>
      <c r="M75" s="34">
        <v>0</v>
      </c>
      <c r="N75" s="34">
        <v>0</v>
      </c>
      <c r="O75" s="34">
        <v>15</v>
      </c>
      <c r="P75" s="34">
        <v>34</v>
      </c>
      <c r="Q75" s="34">
        <v>0</v>
      </c>
      <c r="R75" s="34">
        <v>1</v>
      </c>
      <c r="S75" s="34">
        <v>3</v>
      </c>
      <c r="T75" s="34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</row>
    <row r="76" spans="1:26" s="23" customFormat="1" ht="12.75" customHeight="1">
      <c r="A76" s="80" t="s">
        <v>82</v>
      </c>
      <c r="B76" s="19"/>
      <c r="C76" s="20">
        <f t="shared" si="10"/>
        <v>104</v>
      </c>
      <c r="D76" s="29">
        <f t="shared" si="11"/>
        <v>33</v>
      </c>
      <c r="E76" s="29">
        <f t="shared" si="12"/>
        <v>71</v>
      </c>
      <c r="F76" s="34">
        <v>6</v>
      </c>
      <c r="G76" s="34">
        <v>0</v>
      </c>
      <c r="H76" s="34">
        <v>0</v>
      </c>
      <c r="I76" s="34">
        <v>0</v>
      </c>
      <c r="J76" s="34">
        <v>5</v>
      </c>
      <c r="K76" s="34">
        <v>1</v>
      </c>
      <c r="L76" s="34">
        <v>2</v>
      </c>
      <c r="M76" s="34">
        <v>1</v>
      </c>
      <c r="N76" s="34">
        <v>0</v>
      </c>
      <c r="O76" s="34">
        <v>19</v>
      </c>
      <c r="P76" s="34">
        <v>58</v>
      </c>
      <c r="Q76" s="34">
        <v>1</v>
      </c>
      <c r="R76" s="34">
        <v>3</v>
      </c>
      <c r="S76" s="34">
        <v>7</v>
      </c>
      <c r="T76" s="34">
        <v>0</v>
      </c>
      <c r="U76" s="21">
        <v>0</v>
      </c>
      <c r="V76" s="21">
        <v>1</v>
      </c>
      <c r="W76" s="21">
        <v>0</v>
      </c>
      <c r="X76" s="21">
        <v>0</v>
      </c>
      <c r="Y76" s="21">
        <v>0</v>
      </c>
      <c r="Z76" s="21">
        <v>0</v>
      </c>
    </row>
    <row r="77" spans="1:26" s="23" customFormat="1" ht="12.75" customHeight="1">
      <c r="A77" s="80" t="s">
        <v>83</v>
      </c>
      <c r="B77" s="19"/>
      <c r="C77" s="20">
        <f t="shared" si="10"/>
        <v>91</v>
      </c>
      <c r="D77" s="29">
        <f t="shared" si="11"/>
        <v>34</v>
      </c>
      <c r="E77" s="29">
        <f t="shared" si="12"/>
        <v>57</v>
      </c>
      <c r="F77" s="34">
        <v>5</v>
      </c>
      <c r="G77" s="34">
        <v>1</v>
      </c>
      <c r="H77" s="34">
        <v>0</v>
      </c>
      <c r="I77" s="34">
        <v>0</v>
      </c>
      <c r="J77" s="34">
        <v>4</v>
      </c>
      <c r="K77" s="34">
        <v>2</v>
      </c>
      <c r="L77" s="34">
        <v>1</v>
      </c>
      <c r="M77" s="34">
        <v>0</v>
      </c>
      <c r="N77" s="34">
        <v>0</v>
      </c>
      <c r="O77" s="34">
        <v>22</v>
      </c>
      <c r="P77" s="34">
        <v>46</v>
      </c>
      <c r="Q77" s="34">
        <v>2</v>
      </c>
      <c r="R77" s="34">
        <v>2</v>
      </c>
      <c r="S77" s="34">
        <v>6</v>
      </c>
      <c r="T77" s="34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</row>
    <row r="78" spans="1:26" s="23" customFormat="1" ht="12.75" customHeight="1">
      <c r="A78" s="80" t="s">
        <v>84</v>
      </c>
      <c r="B78" s="33"/>
      <c r="C78" s="20">
        <f>D78+E78</f>
        <v>88</v>
      </c>
      <c r="D78" s="29">
        <f t="shared" si="11"/>
        <v>34</v>
      </c>
      <c r="E78" s="29">
        <f t="shared" si="12"/>
        <v>54</v>
      </c>
      <c r="F78" s="34">
        <v>5</v>
      </c>
      <c r="G78" s="34">
        <v>1</v>
      </c>
      <c r="H78" s="34">
        <v>0</v>
      </c>
      <c r="I78" s="34">
        <v>0</v>
      </c>
      <c r="J78" s="34">
        <v>5</v>
      </c>
      <c r="K78" s="34">
        <v>1</v>
      </c>
      <c r="L78" s="34">
        <v>2</v>
      </c>
      <c r="M78" s="34">
        <v>0</v>
      </c>
      <c r="N78" s="34">
        <v>0</v>
      </c>
      <c r="O78" s="34">
        <v>20</v>
      </c>
      <c r="P78" s="34">
        <v>41</v>
      </c>
      <c r="Q78" s="34">
        <v>2</v>
      </c>
      <c r="R78" s="34">
        <v>5</v>
      </c>
      <c r="S78" s="34">
        <v>6</v>
      </c>
      <c r="T78" s="34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</row>
    <row r="79" spans="1:26" s="23" customFormat="1" ht="12.75" customHeight="1">
      <c r="A79" s="80" t="s">
        <v>85</v>
      </c>
      <c r="B79" s="19"/>
      <c r="C79" s="20">
        <f>D79+E79</f>
        <v>50</v>
      </c>
      <c r="D79" s="29">
        <f t="shared" si="11"/>
        <v>20</v>
      </c>
      <c r="E79" s="29">
        <f t="shared" si="12"/>
        <v>30</v>
      </c>
      <c r="F79" s="34">
        <v>3</v>
      </c>
      <c r="G79" s="34">
        <v>0</v>
      </c>
      <c r="H79" s="34">
        <v>0</v>
      </c>
      <c r="I79" s="34">
        <v>0</v>
      </c>
      <c r="J79" s="34">
        <v>3</v>
      </c>
      <c r="K79" s="34">
        <v>0</v>
      </c>
      <c r="L79" s="34">
        <v>1</v>
      </c>
      <c r="M79" s="34">
        <v>0</v>
      </c>
      <c r="N79" s="34">
        <v>0</v>
      </c>
      <c r="O79" s="34">
        <v>13</v>
      </c>
      <c r="P79" s="34">
        <v>26</v>
      </c>
      <c r="Q79" s="34">
        <v>0</v>
      </c>
      <c r="R79" s="34">
        <v>0</v>
      </c>
      <c r="S79" s="34">
        <v>4</v>
      </c>
      <c r="T79" s="34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</row>
    <row r="80" spans="1:26" s="23" customFormat="1" ht="12.75" customHeight="1">
      <c r="A80" s="80" t="s">
        <v>86</v>
      </c>
      <c r="B80" s="19"/>
      <c r="C80" s="20">
        <f>D80+E80</f>
        <v>46</v>
      </c>
      <c r="D80" s="29">
        <f t="shared" si="11"/>
        <v>16</v>
      </c>
      <c r="E80" s="29">
        <f t="shared" si="12"/>
        <v>30</v>
      </c>
      <c r="F80" s="34">
        <v>3</v>
      </c>
      <c r="G80" s="34">
        <v>0</v>
      </c>
      <c r="H80" s="34">
        <v>0</v>
      </c>
      <c r="I80" s="34">
        <v>0</v>
      </c>
      <c r="J80" s="34">
        <v>2</v>
      </c>
      <c r="K80" s="34">
        <v>1</v>
      </c>
      <c r="L80" s="34">
        <v>1</v>
      </c>
      <c r="M80" s="34">
        <v>0</v>
      </c>
      <c r="N80" s="34">
        <v>0</v>
      </c>
      <c r="O80" s="34">
        <v>10</v>
      </c>
      <c r="P80" s="34">
        <v>25</v>
      </c>
      <c r="Q80" s="34">
        <v>0</v>
      </c>
      <c r="R80" s="34">
        <v>0</v>
      </c>
      <c r="S80" s="34">
        <v>3</v>
      </c>
      <c r="T80" s="34">
        <v>0</v>
      </c>
      <c r="U80" s="21">
        <v>0</v>
      </c>
      <c r="V80" s="21">
        <v>1</v>
      </c>
      <c r="W80" s="21">
        <v>0</v>
      </c>
      <c r="X80" s="21">
        <v>0</v>
      </c>
      <c r="Y80" s="21">
        <v>0</v>
      </c>
      <c r="Z80" s="21">
        <v>0</v>
      </c>
    </row>
    <row r="81" spans="1:24" s="23" customFormat="1" ht="18.75" customHeight="1">
      <c r="A81" s="89" t="s">
        <v>87</v>
      </c>
      <c r="B81" s="19"/>
      <c r="C81" s="20"/>
      <c r="D81" s="20"/>
      <c r="E81" s="29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21"/>
      <c r="V81" s="21"/>
      <c r="W81" s="21"/>
      <c r="X81" s="21"/>
    </row>
    <row r="82" spans="1:26" s="23" customFormat="1" ht="12.75" customHeight="1">
      <c r="A82" s="80" t="s">
        <v>88</v>
      </c>
      <c r="B82" s="19"/>
      <c r="C82" s="20">
        <f>D82+E82</f>
        <v>31</v>
      </c>
      <c r="D82" s="29">
        <f>F82+J82+O82+Q82+W82+H82+L82+U82</f>
        <v>11</v>
      </c>
      <c r="E82" s="29">
        <f>G82+K82+P82+R82+S82+T82+X82+V82+M82+I82</f>
        <v>20</v>
      </c>
      <c r="F82" s="34">
        <v>1</v>
      </c>
      <c r="G82" s="34">
        <v>0</v>
      </c>
      <c r="H82" s="34">
        <v>0</v>
      </c>
      <c r="I82" s="34">
        <v>0</v>
      </c>
      <c r="J82" s="34">
        <v>1</v>
      </c>
      <c r="K82" s="34">
        <v>0</v>
      </c>
      <c r="L82" s="34">
        <v>0</v>
      </c>
      <c r="M82" s="34">
        <v>0</v>
      </c>
      <c r="N82" s="34">
        <v>0</v>
      </c>
      <c r="O82" s="34">
        <v>9</v>
      </c>
      <c r="P82" s="34">
        <v>18</v>
      </c>
      <c r="Q82" s="34">
        <v>0</v>
      </c>
      <c r="R82" s="34">
        <v>0</v>
      </c>
      <c r="S82" s="34">
        <v>1</v>
      </c>
      <c r="T82" s="34">
        <v>0</v>
      </c>
      <c r="U82" s="21">
        <v>0</v>
      </c>
      <c r="V82" s="21">
        <v>1</v>
      </c>
      <c r="W82" s="21">
        <v>0</v>
      </c>
      <c r="X82" s="21">
        <v>0</v>
      </c>
      <c r="Y82" s="21">
        <v>0</v>
      </c>
      <c r="Z82" s="21">
        <v>0</v>
      </c>
    </row>
    <row r="83" spans="1:26" s="23" customFormat="1" ht="12.75" customHeight="1">
      <c r="A83" s="80" t="s">
        <v>89</v>
      </c>
      <c r="B83" s="19"/>
      <c r="C83" s="20">
        <f>D83+E83</f>
        <v>51</v>
      </c>
      <c r="D83" s="29">
        <f>F83+J83+O83+Q83+W83+H83+L83+U83</f>
        <v>20</v>
      </c>
      <c r="E83" s="29">
        <f>G83+K83+P83+R83+S83+T83+X83+V83+M83+I83</f>
        <v>31</v>
      </c>
      <c r="F83" s="34">
        <v>4</v>
      </c>
      <c r="G83" s="34">
        <v>0</v>
      </c>
      <c r="H83" s="34">
        <v>0</v>
      </c>
      <c r="I83" s="34">
        <v>0</v>
      </c>
      <c r="J83" s="34">
        <v>4</v>
      </c>
      <c r="K83" s="34">
        <v>0</v>
      </c>
      <c r="L83" s="34">
        <v>1</v>
      </c>
      <c r="M83" s="34">
        <v>0</v>
      </c>
      <c r="N83" s="34">
        <v>0</v>
      </c>
      <c r="O83" s="34">
        <v>11</v>
      </c>
      <c r="P83" s="34">
        <v>26</v>
      </c>
      <c r="Q83" s="34">
        <v>0</v>
      </c>
      <c r="R83" s="34">
        <v>1</v>
      </c>
      <c r="S83" s="34">
        <v>4</v>
      </c>
      <c r="T83" s="34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</row>
    <row r="84" spans="1:26" s="23" customFormat="1" ht="12.75" customHeight="1">
      <c r="A84" s="80" t="s">
        <v>90</v>
      </c>
      <c r="B84" s="33"/>
      <c r="C84" s="20">
        <f>D84+E84</f>
        <v>33</v>
      </c>
      <c r="D84" s="29">
        <f>F84+J84+O84+Q84+W84+H84+L84+U84</f>
        <v>13</v>
      </c>
      <c r="E84" s="29">
        <f>G84+K84+P84+R84+S84+T84+X84+V84+M84+I84</f>
        <v>20</v>
      </c>
      <c r="F84" s="34">
        <v>2</v>
      </c>
      <c r="G84" s="34">
        <v>0</v>
      </c>
      <c r="H84" s="34">
        <v>0</v>
      </c>
      <c r="I84" s="34">
        <v>0</v>
      </c>
      <c r="J84" s="34">
        <v>2</v>
      </c>
      <c r="K84" s="34">
        <v>0</v>
      </c>
      <c r="L84" s="34">
        <v>0</v>
      </c>
      <c r="M84" s="34">
        <v>0</v>
      </c>
      <c r="N84" s="34">
        <v>0</v>
      </c>
      <c r="O84" s="34">
        <v>9</v>
      </c>
      <c r="P84" s="34">
        <v>18</v>
      </c>
      <c r="Q84" s="34">
        <v>0</v>
      </c>
      <c r="R84" s="34">
        <v>0</v>
      </c>
      <c r="S84" s="34">
        <v>2</v>
      </c>
      <c r="T84" s="34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</row>
    <row r="85" spans="1:26" s="23" customFormat="1" ht="12.75" customHeight="1">
      <c r="A85" s="80" t="s">
        <v>91</v>
      </c>
      <c r="B85" s="19"/>
      <c r="C85" s="20">
        <f aca="true" t="shared" si="13" ref="C85:C90">D85+E85</f>
        <v>59</v>
      </c>
      <c r="D85" s="29">
        <f>F85+J85+O85+Q85+W85+H85+L85+U85</f>
        <v>22</v>
      </c>
      <c r="E85" s="29">
        <f>G85+K85+P85+R85+S85+T85+X85+V85+M85+I85</f>
        <v>37</v>
      </c>
      <c r="F85" s="34">
        <v>4</v>
      </c>
      <c r="G85" s="34">
        <v>0</v>
      </c>
      <c r="H85" s="34">
        <v>0</v>
      </c>
      <c r="I85" s="34">
        <v>0</v>
      </c>
      <c r="J85" s="34">
        <v>3</v>
      </c>
      <c r="K85" s="34">
        <v>1</v>
      </c>
      <c r="L85" s="34">
        <v>0</v>
      </c>
      <c r="M85" s="34">
        <v>0</v>
      </c>
      <c r="N85" s="34">
        <v>0</v>
      </c>
      <c r="O85" s="34">
        <v>15</v>
      </c>
      <c r="P85" s="34">
        <v>31</v>
      </c>
      <c r="Q85" s="34">
        <v>0</v>
      </c>
      <c r="R85" s="34">
        <v>0</v>
      </c>
      <c r="S85" s="34">
        <v>4</v>
      </c>
      <c r="T85" s="34">
        <v>0</v>
      </c>
      <c r="U85" s="21">
        <v>0</v>
      </c>
      <c r="V85" s="21">
        <v>1</v>
      </c>
      <c r="W85" s="21">
        <v>0</v>
      </c>
      <c r="X85" s="21">
        <v>0</v>
      </c>
      <c r="Y85" s="21">
        <v>0</v>
      </c>
      <c r="Z85" s="21">
        <v>0</v>
      </c>
    </row>
    <row r="86" spans="1:26" s="23" customFormat="1" ht="12.75" customHeight="1">
      <c r="A86" s="80" t="s">
        <v>92</v>
      </c>
      <c r="B86" s="19"/>
      <c r="C86" s="20">
        <f t="shared" si="13"/>
        <v>22</v>
      </c>
      <c r="D86" s="29">
        <f>F86+J86+O86+Q86+W86+H86+L86+U86</f>
        <v>12</v>
      </c>
      <c r="E86" s="29">
        <f>G86+K86+P86+R86+S86+T86+X86+V86+M86+I86</f>
        <v>10</v>
      </c>
      <c r="F86" s="34">
        <v>2</v>
      </c>
      <c r="G86" s="34">
        <v>0</v>
      </c>
      <c r="H86" s="34">
        <v>0</v>
      </c>
      <c r="I86" s="34">
        <v>0</v>
      </c>
      <c r="J86" s="34">
        <v>2</v>
      </c>
      <c r="K86" s="34">
        <v>0</v>
      </c>
      <c r="L86" s="34">
        <v>0</v>
      </c>
      <c r="M86" s="34">
        <v>1</v>
      </c>
      <c r="N86" s="34">
        <v>0</v>
      </c>
      <c r="O86" s="34">
        <v>8</v>
      </c>
      <c r="P86" s="34">
        <v>7</v>
      </c>
      <c r="Q86" s="34">
        <v>0</v>
      </c>
      <c r="R86" s="34">
        <v>0</v>
      </c>
      <c r="S86" s="34">
        <v>2</v>
      </c>
      <c r="T86" s="34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</row>
    <row r="87" spans="1:24" s="23" customFormat="1" ht="18.75" customHeight="1">
      <c r="A87" s="89" t="s">
        <v>93</v>
      </c>
      <c r="B87" s="19"/>
      <c r="C87" s="20"/>
      <c r="D87" s="20"/>
      <c r="E87" s="29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21"/>
      <c r="V87" s="21"/>
      <c r="W87" s="21"/>
      <c r="X87" s="21"/>
    </row>
    <row r="88" spans="1:26" s="23" customFormat="1" ht="12.75" customHeight="1">
      <c r="A88" s="80" t="s">
        <v>94</v>
      </c>
      <c r="B88" s="19"/>
      <c r="C88" s="20">
        <f t="shared" si="13"/>
        <v>45</v>
      </c>
      <c r="D88" s="29">
        <f>F88+J88+O88+Q88+W88+H88+L88+U88</f>
        <v>22</v>
      </c>
      <c r="E88" s="29">
        <f>G88+K88+P88+R88+S88+T88+X88+V88+M88+I88</f>
        <v>23</v>
      </c>
      <c r="F88" s="34">
        <v>3</v>
      </c>
      <c r="G88" s="34">
        <v>0</v>
      </c>
      <c r="H88" s="34">
        <v>0</v>
      </c>
      <c r="I88" s="34">
        <v>0</v>
      </c>
      <c r="J88" s="34">
        <v>2</v>
      </c>
      <c r="K88" s="34">
        <v>1</v>
      </c>
      <c r="L88" s="34">
        <v>1</v>
      </c>
      <c r="M88" s="34">
        <v>0</v>
      </c>
      <c r="N88" s="34">
        <v>0</v>
      </c>
      <c r="O88" s="34">
        <v>16</v>
      </c>
      <c r="P88" s="34">
        <v>19</v>
      </c>
      <c r="Q88" s="34">
        <v>0</v>
      </c>
      <c r="R88" s="34">
        <v>0</v>
      </c>
      <c r="S88" s="34">
        <v>3</v>
      </c>
      <c r="T88" s="34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</row>
    <row r="89" spans="1:26" s="23" customFormat="1" ht="12.75" customHeight="1">
      <c r="A89" s="80" t="s">
        <v>95</v>
      </c>
      <c r="B89" s="19"/>
      <c r="C89" s="20">
        <f t="shared" si="13"/>
        <v>62</v>
      </c>
      <c r="D89" s="29">
        <f>F89+J89+O89+Q89+W89+H89+L89+U89</f>
        <v>25</v>
      </c>
      <c r="E89" s="29">
        <f>G89+K89+P89+R89+S89+T89+X89+V89+M89+I89</f>
        <v>37</v>
      </c>
      <c r="F89" s="34">
        <v>4</v>
      </c>
      <c r="G89" s="34">
        <v>0</v>
      </c>
      <c r="H89" s="34">
        <v>0</v>
      </c>
      <c r="I89" s="34">
        <v>0</v>
      </c>
      <c r="J89" s="34">
        <v>3</v>
      </c>
      <c r="K89" s="34">
        <v>1</v>
      </c>
      <c r="L89" s="34">
        <v>1</v>
      </c>
      <c r="M89" s="34">
        <v>0</v>
      </c>
      <c r="N89" s="34">
        <v>0</v>
      </c>
      <c r="O89" s="34">
        <v>16</v>
      </c>
      <c r="P89" s="34">
        <v>31</v>
      </c>
      <c r="Q89" s="34">
        <v>1</v>
      </c>
      <c r="R89" s="34">
        <v>0</v>
      </c>
      <c r="S89" s="34">
        <v>5</v>
      </c>
      <c r="T89" s="34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</row>
    <row r="90" spans="1:26" s="23" customFormat="1" ht="12.75" customHeight="1">
      <c r="A90" s="80" t="s">
        <v>96</v>
      </c>
      <c r="B90" s="19"/>
      <c r="C90" s="20">
        <f t="shared" si="13"/>
        <v>120</v>
      </c>
      <c r="D90" s="29">
        <f>F90+J90+O90+Q90+W90+H90+L90+U90</f>
        <v>49</v>
      </c>
      <c r="E90" s="29">
        <f>G90+K90+P90+R90+S90+T90+X90+V90+M90+I90</f>
        <v>71</v>
      </c>
      <c r="F90" s="34">
        <v>3</v>
      </c>
      <c r="G90" s="34">
        <v>2</v>
      </c>
      <c r="H90" s="34">
        <v>0</v>
      </c>
      <c r="I90" s="34">
        <v>0</v>
      </c>
      <c r="J90" s="34">
        <v>5</v>
      </c>
      <c r="K90" s="34">
        <v>0</v>
      </c>
      <c r="L90" s="34">
        <v>1</v>
      </c>
      <c r="M90" s="34">
        <v>0</v>
      </c>
      <c r="N90" s="34">
        <v>0</v>
      </c>
      <c r="O90" s="34">
        <v>39</v>
      </c>
      <c r="P90" s="34">
        <v>60</v>
      </c>
      <c r="Q90" s="34">
        <v>0</v>
      </c>
      <c r="R90" s="34">
        <v>1</v>
      </c>
      <c r="S90" s="34">
        <v>8</v>
      </c>
      <c r="T90" s="34">
        <v>0</v>
      </c>
      <c r="U90" s="21">
        <v>1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</row>
    <row r="91" spans="1:24" s="23" customFormat="1" ht="18.75" customHeight="1">
      <c r="A91" s="89" t="s">
        <v>97</v>
      </c>
      <c r="B91" s="19"/>
      <c r="C91" s="20"/>
      <c r="D91" s="20"/>
      <c r="E91" s="29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21"/>
      <c r="V91" s="21"/>
      <c r="W91" s="21"/>
      <c r="X91" s="21"/>
    </row>
    <row r="92" spans="1:26" s="23" customFormat="1" ht="12.75" customHeight="1">
      <c r="A92" s="80" t="s">
        <v>98</v>
      </c>
      <c r="B92" s="19"/>
      <c r="C92" s="20">
        <f aca="true" t="shared" si="14" ref="C92:C98">D92+E92</f>
        <v>121</v>
      </c>
      <c r="D92" s="29">
        <f>F92+J92+O92+Q92+W92+H92+L92+U92</f>
        <v>47</v>
      </c>
      <c r="E92" s="29">
        <f>G92+K92+P92+R92+S92+T92+X92+V92+M92+I92</f>
        <v>74</v>
      </c>
      <c r="F92" s="34">
        <v>6</v>
      </c>
      <c r="G92" s="34">
        <v>0</v>
      </c>
      <c r="H92" s="34">
        <v>0</v>
      </c>
      <c r="I92" s="34">
        <v>0</v>
      </c>
      <c r="J92" s="34">
        <v>4</v>
      </c>
      <c r="K92" s="34">
        <v>2</v>
      </c>
      <c r="L92" s="34">
        <v>1</v>
      </c>
      <c r="M92" s="34">
        <v>1</v>
      </c>
      <c r="N92" s="34">
        <v>0</v>
      </c>
      <c r="O92" s="34">
        <v>36</v>
      </c>
      <c r="P92" s="34">
        <v>62</v>
      </c>
      <c r="Q92" s="34">
        <v>0</v>
      </c>
      <c r="R92" s="34">
        <v>1</v>
      </c>
      <c r="S92" s="34">
        <v>7</v>
      </c>
      <c r="T92" s="34">
        <v>0</v>
      </c>
      <c r="U92" s="21">
        <v>0</v>
      </c>
      <c r="V92" s="21">
        <v>1</v>
      </c>
      <c r="W92" s="21">
        <v>0</v>
      </c>
      <c r="X92" s="21">
        <v>0</v>
      </c>
      <c r="Y92" s="21">
        <v>0</v>
      </c>
      <c r="Z92" s="21">
        <v>0</v>
      </c>
    </row>
    <row r="93" spans="1:24" s="23" customFormat="1" ht="18.75" customHeight="1">
      <c r="A93" s="89" t="s">
        <v>99</v>
      </c>
      <c r="B93" s="33"/>
      <c r="C93" s="20"/>
      <c r="D93" s="20"/>
      <c r="E93" s="29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21"/>
      <c r="X93" s="21"/>
    </row>
    <row r="94" spans="1:26" s="23" customFormat="1" ht="12.75" customHeight="1">
      <c r="A94" s="80" t="s">
        <v>100</v>
      </c>
      <c r="B94" s="19"/>
      <c r="C94" s="20">
        <f t="shared" si="14"/>
        <v>90</v>
      </c>
      <c r="D94" s="29">
        <f>F94+J94+O94+Q94+W94+H94+L94+U94</f>
        <v>31</v>
      </c>
      <c r="E94" s="29">
        <f>G94+K94+P94+R94+S94+T94+X94+V94+M94+I94</f>
        <v>59</v>
      </c>
      <c r="F94" s="34">
        <v>3</v>
      </c>
      <c r="G94" s="34">
        <v>1</v>
      </c>
      <c r="H94" s="34">
        <v>0</v>
      </c>
      <c r="I94" s="34">
        <v>0</v>
      </c>
      <c r="J94" s="34">
        <v>4</v>
      </c>
      <c r="K94" s="34">
        <v>0</v>
      </c>
      <c r="L94" s="34">
        <v>2</v>
      </c>
      <c r="M94" s="34">
        <v>0</v>
      </c>
      <c r="N94" s="34">
        <v>0</v>
      </c>
      <c r="O94" s="34">
        <v>20</v>
      </c>
      <c r="P94" s="34">
        <v>50</v>
      </c>
      <c r="Q94" s="34">
        <v>2</v>
      </c>
      <c r="R94" s="34">
        <v>1</v>
      </c>
      <c r="S94" s="34">
        <v>6</v>
      </c>
      <c r="T94" s="34">
        <v>0</v>
      </c>
      <c r="U94" s="21">
        <v>0</v>
      </c>
      <c r="V94" s="21">
        <v>1</v>
      </c>
      <c r="W94" s="21">
        <v>0</v>
      </c>
      <c r="X94" s="21">
        <v>0</v>
      </c>
      <c r="Y94" s="21">
        <v>0</v>
      </c>
      <c r="Z94" s="21">
        <v>0</v>
      </c>
    </row>
    <row r="95" spans="1:26" s="23" customFormat="1" ht="12.75" customHeight="1">
      <c r="A95" s="80" t="s">
        <v>101</v>
      </c>
      <c r="B95" s="19"/>
      <c r="C95" s="20">
        <f t="shared" si="14"/>
        <v>146</v>
      </c>
      <c r="D95" s="29">
        <f>F95+J95+O95+Q95+W95+H95+L95+U95</f>
        <v>52</v>
      </c>
      <c r="E95" s="29">
        <f>G95+K95+P95+R95+S95+T95+X95+V95+M95+I95</f>
        <v>94</v>
      </c>
      <c r="F95" s="34">
        <v>6</v>
      </c>
      <c r="G95" s="34">
        <v>0</v>
      </c>
      <c r="H95" s="34">
        <v>0</v>
      </c>
      <c r="I95" s="34">
        <v>0</v>
      </c>
      <c r="J95" s="34">
        <v>5</v>
      </c>
      <c r="K95" s="34">
        <v>1</v>
      </c>
      <c r="L95" s="34">
        <v>1</v>
      </c>
      <c r="M95" s="34">
        <v>1</v>
      </c>
      <c r="N95" s="34">
        <v>0</v>
      </c>
      <c r="O95" s="34">
        <v>40</v>
      </c>
      <c r="P95" s="34">
        <v>83</v>
      </c>
      <c r="Q95" s="34">
        <v>0</v>
      </c>
      <c r="R95" s="34">
        <v>1</v>
      </c>
      <c r="S95" s="34">
        <v>6</v>
      </c>
      <c r="T95" s="34">
        <v>0</v>
      </c>
      <c r="U95" s="21">
        <v>0</v>
      </c>
      <c r="V95" s="21">
        <v>2</v>
      </c>
      <c r="W95" s="21">
        <v>0</v>
      </c>
      <c r="X95" s="21">
        <v>0</v>
      </c>
      <c r="Y95" s="21">
        <v>0</v>
      </c>
      <c r="Z95" s="21">
        <v>0</v>
      </c>
    </row>
    <row r="96" spans="1:24" s="23" customFormat="1" ht="18.75" customHeight="1">
      <c r="A96" s="89" t="s">
        <v>102</v>
      </c>
      <c r="B96" s="33"/>
      <c r="C96" s="20"/>
      <c r="D96" s="20"/>
      <c r="E96" s="29"/>
      <c r="F96" s="34"/>
      <c r="G96" s="34"/>
      <c r="H96" s="20"/>
      <c r="I96" s="20"/>
      <c r="J96" s="34"/>
      <c r="K96" s="34"/>
      <c r="L96" s="20"/>
      <c r="M96" s="20"/>
      <c r="N96" s="20"/>
      <c r="O96" s="34"/>
      <c r="P96" s="34"/>
      <c r="Q96" s="34"/>
      <c r="R96" s="34"/>
      <c r="S96" s="20"/>
      <c r="T96" s="20"/>
      <c r="U96" s="20"/>
      <c r="V96" s="20"/>
      <c r="W96" s="21"/>
      <c r="X96" s="21"/>
    </row>
    <row r="97" spans="1:26" s="23" customFormat="1" ht="12.75" customHeight="1">
      <c r="A97" s="80" t="s">
        <v>103</v>
      </c>
      <c r="B97" s="19"/>
      <c r="C97" s="20">
        <f t="shared" si="14"/>
        <v>129</v>
      </c>
      <c r="D97" s="20">
        <f>F97+J97+O97+Q97+W97+H97+L97</f>
        <v>43</v>
      </c>
      <c r="E97" s="29">
        <f>G97+K97+P97+R97+S97+T97+X97+V97+M97+I97</f>
        <v>86</v>
      </c>
      <c r="F97" s="34">
        <v>5</v>
      </c>
      <c r="G97" s="34">
        <v>1</v>
      </c>
      <c r="H97" s="34">
        <v>0</v>
      </c>
      <c r="I97" s="34">
        <v>0</v>
      </c>
      <c r="J97" s="34">
        <v>5</v>
      </c>
      <c r="K97" s="34">
        <v>1</v>
      </c>
      <c r="L97" s="34">
        <v>0</v>
      </c>
      <c r="M97" s="34">
        <v>0</v>
      </c>
      <c r="N97" s="34">
        <v>0</v>
      </c>
      <c r="O97" s="34">
        <v>33</v>
      </c>
      <c r="P97" s="34">
        <v>77</v>
      </c>
      <c r="Q97" s="34">
        <v>0</v>
      </c>
      <c r="R97" s="34">
        <v>0</v>
      </c>
      <c r="S97" s="34">
        <v>6</v>
      </c>
      <c r="T97" s="34">
        <v>0</v>
      </c>
      <c r="U97" s="21">
        <v>0</v>
      </c>
      <c r="V97" s="21">
        <v>1</v>
      </c>
      <c r="W97" s="21">
        <v>0</v>
      </c>
      <c r="X97" s="21">
        <v>0</v>
      </c>
      <c r="Y97" s="21">
        <v>0</v>
      </c>
      <c r="Z97" s="21">
        <v>0</v>
      </c>
    </row>
    <row r="98" spans="1:26" s="23" customFormat="1" ht="12.75" customHeight="1">
      <c r="A98" s="80" t="s">
        <v>104</v>
      </c>
      <c r="B98" s="19"/>
      <c r="C98" s="20">
        <f t="shared" si="14"/>
        <v>94</v>
      </c>
      <c r="D98" s="20">
        <f>F98+J98+O98+Q98+W98+H98+L98</f>
        <v>31</v>
      </c>
      <c r="E98" s="29">
        <f>G98+K98+P98+R98+S98+T98+X98+V98+M98+I98</f>
        <v>63</v>
      </c>
      <c r="F98" s="34">
        <v>3</v>
      </c>
      <c r="G98" s="34">
        <v>0</v>
      </c>
      <c r="H98" s="34">
        <v>0</v>
      </c>
      <c r="I98" s="34">
        <v>0</v>
      </c>
      <c r="J98" s="34">
        <v>2</v>
      </c>
      <c r="K98" s="34">
        <v>2</v>
      </c>
      <c r="L98" s="34">
        <v>1</v>
      </c>
      <c r="M98" s="34">
        <v>0</v>
      </c>
      <c r="N98" s="34">
        <v>0</v>
      </c>
      <c r="O98" s="34">
        <v>25</v>
      </c>
      <c r="P98" s="34">
        <v>55</v>
      </c>
      <c r="Q98" s="34">
        <v>0</v>
      </c>
      <c r="R98" s="34">
        <v>0</v>
      </c>
      <c r="S98" s="34">
        <v>5</v>
      </c>
      <c r="T98" s="34">
        <v>0</v>
      </c>
      <c r="U98" s="21">
        <v>0</v>
      </c>
      <c r="V98" s="21">
        <v>1</v>
      </c>
      <c r="W98" s="21">
        <v>0</v>
      </c>
      <c r="X98" s="21">
        <v>0</v>
      </c>
      <c r="Y98" s="21">
        <v>0</v>
      </c>
      <c r="Z98" s="21">
        <v>0</v>
      </c>
    </row>
    <row r="99" spans="1:26" s="38" customFormat="1" ht="12.75" customHeight="1">
      <c r="A99" s="83"/>
      <c r="B99" s="35"/>
      <c r="C99" s="84"/>
      <c r="D99" s="85"/>
      <c r="E99" s="85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7"/>
      <c r="W99" s="87"/>
      <c r="X99" s="87"/>
      <c r="Y99" s="69"/>
      <c r="Z99" s="69"/>
    </row>
    <row r="100" spans="1:24" s="38" customFormat="1" ht="12.75" customHeight="1">
      <c r="A100" s="65"/>
      <c r="B100" s="65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8"/>
      <c r="W100" s="68"/>
      <c r="X100" s="68"/>
    </row>
    <row r="101" spans="1:23" s="79" customFormat="1" ht="15" customHeight="1">
      <c r="A101" s="76" t="s">
        <v>21</v>
      </c>
      <c r="B101" s="76"/>
      <c r="C101" s="77"/>
      <c r="D101" s="77"/>
      <c r="E101" s="77"/>
      <c r="F101" s="77"/>
      <c r="G101" s="77"/>
      <c r="H101" s="77"/>
      <c r="I101" s="77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1:26" s="43" customFormat="1" ht="18.75" customHeight="1">
      <c r="A102" s="73" t="s">
        <v>22</v>
      </c>
      <c r="B102" s="51"/>
      <c r="C102" s="52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4"/>
      <c r="Y102" s="54"/>
      <c r="Z102" s="54"/>
    </row>
    <row r="103" spans="1:26" s="43" customFormat="1" ht="15" customHeight="1">
      <c r="A103" s="71" t="s">
        <v>13</v>
      </c>
      <c r="B103" s="39"/>
      <c r="C103" s="55">
        <f>D103+E103</f>
        <v>28</v>
      </c>
      <c r="D103" s="75">
        <f>F103+J103+O103+Q103+W103+H103+L103</f>
        <v>23</v>
      </c>
      <c r="E103" s="40">
        <f>G103+K103+P103+R103+S103+T103+X103+V103+I103</f>
        <v>5</v>
      </c>
      <c r="F103" s="75">
        <v>0</v>
      </c>
      <c r="G103" s="75">
        <v>0</v>
      </c>
      <c r="H103" s="75">
        <v>1</v>
      </c>
      <c r="I103" s="75">
        <v>0</v>
      </c>
      <c r="J103" s="75">
        <v>0</v>
      </c>
      <c r="K103" s="75">
        <v>0</v>
      </c>
      <c r="L103" s="75">
        <v>1</v>
      </c>
      <c r="M103" s="75">
        <v>0</v>
      </c>
      <c r="N103" s="75">
        <v>0</v>
      </c>
      <c r="O103" s="75">
        <v>21</v>
      </c>
      <c r="P103" s="75">
        <v>3</v>
      </c>
      <c r="Q103" s="75">
        <v>0</v>
      </c>
      <c r="R103" s="75">
        <v>0</v>
      </c>
      <c r="S103" s="75">
        <v>1</v>
      </c>
      <c r="T103" s="75">
        <v>0</v>
      </c>
      <c r="U103" s="75">
        <v>0</v>
      </c>
      <c r="V103" s="75">
        <v>1</v>
      </c>
      <c r="W103" s="75">
        <v>0</v>
      </c>
      <c r="X103" s="75">
        <v>0</v>
      </c>
      <c r="Y103" s="93">
        <v>0</v>
      </c>
      <c r="Z103" s="93">
        <v>0</v>
      </c>
    </row>
    <row r="104" spans="1:23" s="43" customFormat="1" ht="18.75" customHeight="1">
      <c r="A104" s="74" t="s">
        <v>23</v>
      </c>
      <c r="B104" s="39"/>
      <c r="C104" s="55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</row>
    <row r="105" spans="1:26" s="43" customFormat="1" ht="15" customHeight="1">
      <c r="A105" s="71" t="s">
        <v>13</v>
      </c>
      <c r="B105" s="39"/>
      <c r="C105" s="55">
        <f>D105+E105</f>
        <v>84</v>
      </c>
      <c r="D105" s="40">
        <f>F105+J105+O105+Q105+W105+H105+L105</f>
        <v>44</v>
      </c>
      <c r="E105" s="40">
        <f>G105+K105+P105+R105+S105+T105+X105+V105+I105</f>
        <v>40</v>
      </c>
      <c r="F105" s="40">
        <v>2</v>
      </c>
      <c r="G105" s="40">
        <v>0</v>
      </c>
      <c r="H105" s="40">
        <v>1</v>
      </c>
      <c r="I105" s="40">
        <v>0</v>
      </c>
      <c r="J105" s="40">
        <v>1</v>
      </c>
      <c r="K105" s="40">
        <v>0</v>
      </c>
      <c r="L105" s="40">
        <v>0</v>
      </c>
      <c r="M105" s="40">
        <v>0</v>
      </c>
      <c r="N105" s="40">
        <v>0</v>
      </c>
      <c r="O105" s="40">
        <v>37</v>
      </c>
      <c r="P105" s="40">
        <v>26</v>
      </c>
      <c r="Q105" s="40">
        <v>1</v>
      </c>
      <c r="R105" s="40">
        <v>0</v>
      </c>
      <c r="S105" s="40">
        <v>3</v>
      </c>
      <c r="T105" s="40">
        <v>0</v>
      </c>
      <c r="U105" s="40">
        <v>0</v>
      </c>
      <c r="V105" s="40">
        <v>0</v>
      </c>
      <c r="W105" s="40">
        <v>2</v>
      </c>
      <c r="X105" s="43">
        <v>11</v>
      </c>
      <c r="Y105" s="93">
        <v>0</v>
      </c>
      <c r="Z105" s="93">
        <v>0</v>
      </c>
    </row>
    <row r="106" spans="1:26" s="43" customFormat="1" ht="15" customHeight="1">
      <c r="A106" s="71" t="s">
        <v>107</v>
      </c>
      <c r="B106" s="39"/>
      <c r="C106" s="55">
        <f>D106+E106</f>
        <v>23</v>
      </c>
      <c r="D106" s="40">
        <f>F106+J106+O106+Q106+W106+H106+L106</f>
        <v>9</v>
      </c>
      <c r="E106" s="40">
        <f>G106+K106+P106+R106+S106+T106+X106+V106+I106</f>
        <v>14</v>
      </c>
      <c r="F106" s="40">
        <v>0</v>
      </c>
      <c r="G106" s="40">
        <v>0</v>
      </c>
      <c r="H106" s="40">
        <v>0</v>
      </c>
      <c r="I106" s="40">
        <v>0</v>
      </c>
      <c r="J106" s="40">
        <v>1</v>
      </c>
      <c r="K106" s="40">
        <v>0</v>
      </c>
      <c r="L106" s="40">
        <v>0</v>
      </c>
      <c r="M106" s="40">
        <v>0</v>
      </c>
      <c r="N106" s="40">
        <v>0</v>
      </c>
      <c r="O106" s="40">
        <v>8</v>
      </c>
      <c r="P106" s="40">
        <v>13</v>
      </c>
      <c r="Q106" s="40">
        <v>0</v>
      </c>
      <c r="R106" s="40">
        <v>0</v>
      </c>
      <c r="S106" s="40">
        <v>1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93">
        <v>0</v>
      </c>
      <c r="Z106" s="93">
        <v>0</v>
      </c>
    </row>
    <row r="107" spans="1:26" s="43" customFormat="1" ht="15" customHeight="1">
      <c r="A107" s="72" t="s">
        <v>14</v>
      </c>
      <c r="B107" s="56"/>
      <c r="C107" s="57">
        <f>D107+E107</f>
        <v>32</v>
      </c>
      <c r="D107" s="58">
        <f>F107+J107+O107+Q107+W107+H107+L107</f>
        <v>16</v>
      </c>
      <c r="E107" s="58">
        <f>G107+K107+P107+R107+S107+T107+X107+V107+I107</f>
        <v>16</v>
      </c>
      <c r="F107" s="58">
        <v>0</v>
      </c>
      <c r="G107" s="58">
        <v>0</v>
      </c>
      <c r="H107" s="58">
        <v>0</v>
      </c>
      <c r="I107" s="58">
        <v>1</v>
      </c>
      <c r="J107" s="58">
        <v>2</v>
      </c>
      <c r="K107" s="58">
        <v>0</v>
      </c>
      <c r="L107" s="58">
        <v>0</v>
      </c>
      <c r="M107" s="58">
        <v>0</v>
      </c>
      <c r="N107" s="58">
        <v>0</v>
      </c>
      <c r="O107" s="58">
        <v>14</v>
      </c>
      <c r="P107" s="58">
        <v>14</v>
      </c>
      <c r="Q107" s="58">
        <v>0</v>
      </c>
      <c r="R107" s="58">
        <v>0</v>
      </c>
      <c r="S107" s="58">
        <v>1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94">
        <v>0</v>
      </c>
      <c r="Z107" s="94">
        <v>0</v>
      </c>
    </row>
    <row r="108" spans="3:23" ht="13.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</row>
    <row r="109" spans="3:23" ht="13.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</row>
    <row r="110" spans="3:23" ht="13.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</row>
    <row r="111" spans="3:23" ht="13.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</row>
    <row r="112" spans="3:23" ht="13.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</row>
    <row r="113" spans="3:23" ht="13.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</row>
    <row r="114" spans="3:23" ht="13.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</row>
    <row r="115" spans="3:23" ht="13.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</row>
    <row r="116" spans="3:23" ht="13.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</row>
    <row r="117" spans="3:23" ht="13.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</row>
    <row r="118" spans="3:23" ht="13.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</row>
    <row r="119" spans="3:23" ht="13.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</row>
    <row r="120" spans="3:23" ht="13.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</row>
    <row r="121" spans="3:23" ht="13.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</row>
    <row r="122" spans="3:23" ht="13.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</row>
    <row r="123" spans="3:23" ht="13.5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</row>
    <row r="124" spans="3:23" ht="13.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</row>
    <row r="125" spans="3:23" ht="13.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</row>
    <row r="126" spans="3:23" ht="13.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</row>
    <row r="127" spans="3:23" ht="13.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</row>
    <row r="128" spans="3:23" ht="13.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</row>
    <row r="129" spans="3:23" ht="13.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</row>
    <row r="130" spans="3:23" ht="13.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</row>
    <row r="131" spans="3:23" ht="13.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</row>
    <row r="132" spans="3:23" ht="13.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</row>
    <row r="133" spans="3:23" ht="13.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</row>
    <row r="134" spans="3:23" ht="13.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</row>
    <row r="135" spans="3:23" ht="13.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</row>
    <row r="136" spans="3:23" ht="13.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</row>
    <row r="137" spans="3:23" ht="13.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</row>
    <row r="138" spans="3:23" ht="13.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</row>
    <row r="139" spans="3:23" ht="13.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</row>
    <row r="140" spans="3:23" ht="13.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</row>
    <row r="141" spans="3:23" ht="13.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</row>
    <row r="142" spans="3:23" ht="13.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</row>
    <row r="143" spans="3:23" ht="13.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</row>
    <row r="144" spans="3:23" ht="13.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</row>
    <row r="145" spans="3:23" ht="13.5"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</row>
    <row r="146" spans="3:23" ht="13.5"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</row>
    <row r="147" spans="3:23" ht="13.5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</row>
    <row r="148" spans="3:23" ht="13.5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</row>
    <row r="149" spans="3:23" ht="13.5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</row>
    <row r="150" spans="3:23" ht="13.5"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</row>
    <row r="151" spans="3:23" ht="13.5"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</row>
    <row r="152" spans="3:23" ht="13.5"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</row>
    <row r="153" spans="3:23" ht="13.5"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</row>
    <row r="154" spans="3:23" ht="13.5"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</row>
    <row r="155" spans="3:23" ht="13.5"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</row>
    <row r="156" spans="3:23" ht="13.5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</row>
    <row r="157" spans="3:23" ht="13.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</row>
    <row r="158" spans="3:23" ht="13.5"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</row>
    <row r="159" spans="3:23" ht="13.5"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</row>
    <row r="160" spans="3:23" ht="13.5"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</row>
    <row r="161" spans="3:23" ht="13.5"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</row>
    <row r="162" spans="3:23" ht="13.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</row>
    <row r="163" spans="3:23" ht="13.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</row>
    <row r="164" spans="3:23" ht="13.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</row>
    <row r="165" spans="3:23" ht="13.5"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</row>
    <row r="166" spans="3:23" ht="13.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</row>
    <row r="167" spans="3:23" ht="13.5"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</row>
    <row r="168" spans="3:23" ht="13.5"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</row>
    <row r="169" spans="3:23" ht="13.5"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</row>
    <row r="170" spans="3:23" ht="13.5"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</row>
    <row r="171" spans="3:23" ht="13.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</row>
    <row r="172" spans="3:23" ht="13.5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</row>
    <row r="173" spans="3:23" ht="13.5"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</row>
    <row r="174" spans="3:23" ht="13.5"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</row>
    <row r="175" spans="3:23" ht="13.5"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</row>
    <row r="176" spans="3:23" ht="13.5"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</row>
    <row r="177" spans="3:23" ht="13.5"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</row>
    <row r="178" spans="3:23" ht="13.5"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</row>
    <row r="179" spans="3:23" ht="13.5"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</row>
    <row r="180" spans="3:23" ht="13.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</row>
    <row r="181" spans="3:23" ht="13.5"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</row>
    <row r="182" spans="3:23" ht="13.5"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</row>
    <row r="183" spans="3:23" ht="13.5"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</row>
    <row r="184" spans="3:23" ht="13.5"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</row>
    <row r="185" spans="3:23" ht="13.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</row>
    <row r="186" spans="3:23" ht="13.5"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</row>
    <row r="187" spans="3:23" ht="13.5"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</row>
    <row r="188" spans="3:23" ht="13.5"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</row>
    <row r="189" spans="3:23" ht="13.5"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</row>
    <row r="190" spans="3:23" ht="13.5"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</row>
    <row r="191" spans="3:23" ht="13.5"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</row>
    <row r="192" spans="3:23" ht="13.5"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</row>
    <row r="193" spans="3:23" ht="13.5"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</row>
    <row r="194" spans="3:23" ht="13.5"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</row>
    <row r="195" spans="3:23" ht="13.5"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</row>
    <row r="196" spans="3:23" ht="13.5"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</row>
    <row r="197" spans="3:23" ht="13.5"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</row>
    <row r="198" spans="3:23" ht="13.5"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</row>
    <row r="199" spans="3:23" ht="13.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</row>
    <row r="200" spans="3:23" ht="13.5"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</row>
    <row r="201" spans="3:23" ht="13.5"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</row>
    <row r="202" spans="3:23" ht="13.5"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</row>
    <row r="203" spans="3:23" ht="13.5"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</row>
    <row r="204" spans="3:23" ht="13.5"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</row>
    <row r="205" spans="3:23" ht="13.5"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</row>
    <row r="206" spans="3:23" ht="13.5"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</row>
    <row r="207" spans="3:23" ht="13.5"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</row>
    <row r="208" spans="3:23" ht="13.5"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</row>
    <row r="209" spans="3:23" ht="13.5"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</row>
    <row r="210" spans="3:23" ht="13.5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</row>
    <row r="211" spans="3:23" ht="13.5"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</row>
    <row r="212" spans="3:23" ht="13.5"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</row>
    <row r="213" spans="3:23" ht="13.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</row>
    <row r="214" spans="3:23" ht="13.5"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</row>
    <row r="215" spans="3:23" ht="13.5"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</row>
    <row r="216" spans="3:23" ht="13.5"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</row>
    <row r="217" spans="3:23" ht="13.5"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</row>
    <row r="218" spans="3:23" ht="13.5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</row>
    <row r="219" spans="3:23" ht="13.5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</row>
    <row r="220" spans="3:23" ht="13.5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</row>
    <row r="221" spans="3:23" ht="13.5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</row>
    <row r="222" spans="3:23" ht="13.5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</row>
    <row r="223" spans="3:23" ht="13.5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</row>
    <row r="224" spans="3:23" ht="13.5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</row>
    <row r="225" spans="3:23" ht="13.5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</row>
    <row r="226" spans="3:23" ht="13.5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</row>
  </sheetData>
  <sheetProtection/>
  <mergeCells count="19">
    <mergeCell ref="P2:X2"/>
    <mergeCell ref="A60:A61"/>
    <mergeCell ref="A3:A4"/>
    <mergeCell ref="C3:E3"/>
    <mergeCell ref="C60:E60"/>
    <mergeCell ref="F3:G3"/>
    <mergeCell ref="J3:K3"/>
    <mergeCell ref="L3:M3"/>
    <mergeCell ref="L60:M60"/>
    <mergeCell ref="U3:V3"/>
    <mergeCell ref="N3:N4"/>
    <mergeCell ref="F60:G60"/>
    <mergeCell ref="J60:K60"/>
    <mergeCell ref="N60:N61"/>
    <mergeCell ref="Y3:Z3"/>
    <mergeCell ref="Y60:Z60"/>
    <mergeCell ref="U60:V60"/>
    <mergeCell ref="H3:I3"/>
    <mergeCell ref="H60:I6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6" r:id="rId1"/>
  <headerFooter alignWithMargins="0">
    <oddFooter>&amp;C- &amp;P+47 -</oddFooter>
  </headerFooter>
  <rowBreaks count="1" manualBreakCount="1">
    <brk id="57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2011-11-01T05:11:15Z</cp:lastPrinted>
  <dcterms:created xsi:type="dcterms:W3CDTF">1999-09-28T01:57:54Z</dcterms:created>
  <dcterms:modified xsi:type="dcterms:W3CDTF">2012-01-19T06:42:16Z</dcterms:modified>
  <cp:category/>
  <cp:version/>
  <cp:contentType/>
  <cp:contentStatus/>
</cp:coreProperties>
</file>