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4920" windowHeight="6480" activeTab="0"/>
  </bookViews>
  <sheets>
    <sheet name="第４０表" sheetId="1" r:id="rId1"/>
  </sheets>
  <definedNames>
    <definedName name="_xlnm.Print_Area" localSheetId="0">'第４０表'!$A$1:$AP$117</definedName>
  </definedNames>
  <calcPr fullCalcOnLoad="1"/>
</workbook>
</file>

<file path=xl/sharedStrings.xml><?xml version="1.0" encoding="utf-8"?>
<sst xmlns="http://schemas.openxmlformats.org/spreadsheetml/2006/main" count="307" uniqueCount="166">
  <si>
    <t>高等学校</t>
  </si>
  <si>
    <t>Ａ</t>
  </si>
  <si>
    <t>就</t>
  </si>
  <si>
    <t>短期大学</t>
  </si>
  <si>
    <t>盲・聾・</t>
  </si>
  <si>
    <t>（専門課程）</t>
  </si>
  <si>
    <t>Ｅ</t>
  </si>
  <si>
    <t>Ｆ</t>
  </si>
  <si>
    <t>就職している者（再掲）</t>
  </si>
  <si>
    <t>の</t>
  </si>
  <si>
    <t>通信教</t>
  </si>
  <si>
    <t>区　　分</t>
  </si>
  <si>
    <t>養護学校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</si>
  <si>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</si>
  <si>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</si>
  <si>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</si>
  <si>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</si>
  <si>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</si>
  <si>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</si>
  <si>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</si>
  <si>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</si>
  <si>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死亡・不詳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</si>
  <si>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</si>
  <si>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</si>
  <si>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</si>
  <si>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</si>
  <si>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</si>
  <si>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</si>
  <si>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</si>
  <si>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</si>
  <si>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</si>
  <si>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</si>
  <si>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</si>
  <si>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</si>
  <si>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</si>
  <si>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</si>
  <si>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</si>
  <si>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</si>
  <si>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</si>
  <si>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</si>
  <si>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</si>
  <si>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</si>
  <si>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</si>
  <si>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</si>
  <si>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</si>
  <si>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</si>
  <si>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</si>
  <si>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</si>
  <si>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</si>
  <si>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</si>
  <si>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</si>
  <si>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</si>
  <si>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</si>
  <si>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</si>
  <si>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</si>
  <si>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</si>
  <si>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</si>
  <si>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</si>
  <si>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</si>
  <si>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</si>
  <si>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</si>
  <si>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</si>
  <si>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</si>
  <si>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</si>
  <si>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</si>
  <si>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</si>
  <si>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</si>
  <si>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</si>
  <si>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</si>
  <si>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</si>
  <si>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</si>
  <si>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</si>
  <si>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</si>
  <si>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</si>
  <si>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</si>
  <si>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</si>
  <si>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</si>
  <si>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</si>
  <si>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</si>
  <si>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</si>
  <si>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</si>
  <si>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</si>
  <si>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</si>
  <si>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</si>
  <si>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</si>
  <si>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</si>
  <si>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</si>
  <si>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</si>
  <si>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</si>
  <si>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</si>
  <si>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</si>
  <si>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</si>
  <si>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</si>
  <si>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</si>
  <si>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</si>
  <si>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</si>
  <si>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</si>
  <si>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</si>
  <si>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</si>
  <si>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</si>
  <si>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</si>
  <si>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</si>
  <si>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</si>
  <si>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</si>
  <si>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</si>
  <si>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</si>
  <si>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</si>
  <si>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</si>
  <si>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</si>
  <si>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</si>
  <si>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</si>
  <si>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</si>
  <si>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</si>
  <si>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</si>
  <si>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</si>
  <si>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</si>
  <si>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</si>
  <si>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</si>
  <si>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</si>
  <si>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</si>
  <si>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左記以外の者</t>
  </si>
  <si>
    <t>Ｄのうち</t>
  </si>
  <si>
    <t>大 学 ・</t>
  </si>
  <si>
    <t>短期大学</t>
  </si>
  <si>
    <t>の 通 信</t>
  </si>
  <si>
    <t>教 育 部</t>
  </si>
  <si>
    <t>北足立郡　　</t>
  </si>
  <si>
    <t>伊奈町</t>
  </si>
  <si>
    <t>入間郡　　　</t>
  </si>
  <si>
    <t>大井町</t>
  </si>
  <si>
    <t>比企郡　　　</t>
  </si>
  <si>
    <t>滑川町</t>
  </si>
  <si>
    <t>秩父郡　　　</t>
  </si>
  <si>
    <t>横瀬町</t>
  </si>
  <si>
    <t>児玉郡　　　</t>
  </si>
  <si>
    <t>美里町</t>
  </si>
  <si>
    <t>大里郡　　　</t>
  </si>
  <si>
    <t>北埼玉郡　　</t>
  </si>
  <si>
    <t>騎西町</t>
  </si>
  <si>
    <t>南埼玉郡　　</t>
  </si>
  <si>
    <t>宮代町</t>
  </si>
  <si>
    <t>北葛飾郡　　</t>
  </si>
  <si>
    <t>栗橋町</t>
  </si>
  <si>
    <t>大　　学</t>
  </si>
  <si>
    <t>卒 業 者 総 数</t>
  </si>
  <si>
    <t>さいたま市</t>
  </si>
  <si>
    <t>計</t>
  </si>
  <si>
    <t>（ 本 科 ）</t>
  </si>
  <si>
    <t>Ｂ 専修学校</t>
  </si>
  <si>
    <t>川里町</t>
  </si>
  <si>
    <t>大 学 ・短期大学</t>
  </si>
  <si>
    <t>　第４０表　　市　　町　　村　　別　　進　　路　　別　　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</si>
  <si>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</si>
  <si>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</si>
  <si>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</si>
  <si>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</si>
  <si>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</si>
  <si>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</si>
  <si>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</si>
  <si>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</si>
  <si>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</si>
  <si>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</si>
  <si>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大里町</t>
  </si>
  <si>
    <t>平成13年３月</t>
  </si>
  <si>
    <t>平成14年３月</t>
  </si>
  <si>
    <t>（別 科）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</si>
</sst>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b/>
      <sz val="10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178" fontId="4" fillId="0" borderId="1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 applyProtection="1">
      <alignment/>
      <protection locked="0"/>
    </xf>
    <xf numFmtId="182" fontId="4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Continuous" vertical="top"/>
    </xf>
    <xf numFmtId="0" fontId="4" fillId="0" borderId="3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" xfId="0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0"/>
  <sheetViews>
    <sheetView tabSelected="1" workbookViewId="0" topLeftCell="F42">
      <selection activeCell="L56" sqref="L56"/>
    </sheetView>
  </sheetViews>
  <sheetFormatPr defaultColWidth="8.796875" defaultRowHeight="14.25"/>
  <cols>
    <col min="1" max="1" width="11.59765625" style="41" customWidth="1"/>
    <col min="2" max="2" width="0.8984375" style="41" customWidth="1"/>
    <col min="3" max="6" width="6.59765625" style="10" customWidth="1"/>
    <col min="7" max="7" width="5.8984375" style="10" customWidth="1"/>
    <col min="8" max="8" width="4.5976562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9" width="5.59765625" style="10" customWidth="1"/>
    <col min="20" max="21" width="5.19921875" style="10" customWidth="1"/>
    <col min="22" max="23" width="6.09765625" style="10" customWidth="1"/>
    <col min="24" max="25" width="4.09765625" style="10" customWidth="1"/>
    <col min="26" max="29" width="5.59765625" style="10" customWidth="1"/>
    <col min="30" max="31" width="4.09765625" style="10" customWidth="1"/>
    <col min="32" max="39" width="3.09765625" style="10" customWidth="1"/>
    <col min="40" max="40" width="4.59765625" style="10" customWidth="1"/>
    <col min="41" max="41" width="5.3984375" style="10" customWidth="1"/>
    <col min="42" max="42" width="4.09765625" style="10" customWidth="1"/>
    <col min="43" max="43" width="7" style="10" customWidth="1"/>
    <col min="44" max="46" width="1.69921875" style="10" customWidth="1"/>
    <col min="47" max="16384" width="9" style="10" customWidth="1"/>
  </cols>
  <sheetData>
    <row r="1" spans="1:42" s="1" customFormat="1" ht="13.5">
      <c r="A1" s="14" t="s">
        <v>0</v>
      </c>
      <c r="AP1" s="15" t="s">
        <v>0</v>
      </c>
    </row>
    <row r="2" spans="1:42" s="1" customFormat="1" ht="30" customHeight="1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47"/>
      <c r="M2" s="8"/>
      <c r="N2" s="8"/>
      <c r="O2" s="8"/>
      <c r="P2" s="8"/>
      <c r="Q2" s="8"/>
      <c r="R2" s="8"/>
      <c r="S2" s="83" t="s">
        <v>151</v>
      </c>
      <c r="T2" s="47" t="s">
        <v>152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8" customHeight="1">
      <c r="A3" s="101" t="s">
        <v>11</v>
      </c>
      <c r="B3" s="87"/>
      <c r="C3" s="86" t="s">
        <v>144</v>
      </c>
      <c r="D3" s="104"/>
      <c r="E3" s="87"/>
      <c r="F3" s="94" t="s">
        <v>154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63" t="s">
        <v>148</v>
      </c>
      <c r="S3" s="64"/>
      <c r="T3" s="60" t="s">
        <v>118</v>
      </c>
      <c r="U3" s="60"/>
      <c r="V3" s="60"/>
      <c r="W3" s="60"/>
      <c r="X3" s="69" t="s">
        <v>113</v>
      </c>
      <c r="Y3" s="11"/>
      <c r="Z3" s="86" t="s">
        <v>6</v>
      </c>
      <c r="AA3" s="87"/>
      <c r="AB3" s="86" t="s">
        <v>7</v>
      </c>
      <c r="AC3" s="87"/>
      <c r="AD3" s="86" t="s">
        <v>117</v>
      </c>
      <c r="AE3" s="87"/>
      <c r="AF3" s="73" t="s">
        <v>156</v>
      </c>
      <c r="AG3" s="73"/>
      <c r="AH3" s="73"/>
      <c r="AI3" s="73"/>
      <c r="AJ3" s="73"/>
      <c r="AK3" s="73"/>
      <c r="AL3" s="73"/>
      <c r="AM3" s="57"/>
      <c r="AN3" s="76" t="s">
        <v>1</v>
      </c>
      <c r="AO3" s="20"/>
      <c r="AP3" s="80" t="s">
        <v>2</v>
      </c>
    </row>
    <row r="4" spans="1:42" ht="15" customHeight="1">
      <c r="A4" s="102"/>
      <c r="B4" s="89"/>
      <c r="C4" s="105"/>
      <c r="D4" s="102"/>
      <c r="E4" s="89"/>
      <c r="F4" s="3"/>
      <c r="G4" s="11"/>
      <c r="I4" s="11"/>
      <c r="J4" s="56" t="s">
        <v>122</v>
      </c>
      <c r="K4" s="57"/>
      <c r="L4" s="97" t="s">
        <v>150</v>
      </c>
      <c r="M4" s="98"/>
      <c r="O4" s="11"/>
      <c r="P4" s="62" t="s">
        <v>4</v>
      </c>
      <c r="Q4" s="57"/>
      <c r="R4" s="63" t="s">
        <v>5</v>
      </c>
      <c r="S4" s="64"/>
      <c r="T4" s="60" t="s">
        <v>161</v>
      </c>
      <c r="U4" s="60"/>
      <c r="V4" s="60"/>
      <c r="W4" s="60"/>
      <c r="X4" s="70" t="s">
        <v>112</v>
      </c>
      <c r="Y4" s="57"/>
      <c r="AA4" s="11"/>
      <c r="AC4" s="11"/>
      <c r="AE4" s="11"/>
      <c r="AF4" s="61" t="s">
        <v>157</v>
      </c>
      <c r="AG4" s="61"/>
      <c r="AH4" s="61"/>
      <c r="AI4" s="61"/>
      <c r="AJ4" s="61"/>
      <c r="AK4" s="61"/>
      <c r="AL4" s="61"/>
      <c r="AM4" s="59"/>
      <c r="AN4" s="77" t="s">
        <v>9</v>
      </c>
      <c r="AO4" s="78" t="s">
        <v>10</v>
      </c>
      <c r="AP4" s="80"/>
    </row>
    <row r="5" spans="1:42" ht="15" customHeight="1">
      <c r="A5" s="102"/>
      <c r="B5" s="89"/>
      <c r="C5" s="105"/>
      <c r="D5" s="102"/>
      <c r="E5" s="89"/>
      <c r="F5" s="92" t="s">
        <v>143</v>
      </c>
      <c r="G5" s="93"/>
      <c r="H5" s="92" t="s">
        <v>3</v>
      </c>
      <c r="I5" s="93"/>
      <c r="J5" s="56" t="s">
        <v>123</v>
      </c>
      <c r="K5" s="57"/>
      <c r="L5" s="99"/>
      <c r="M5" s="100"/>
      <c r="N5" s="88" t="s">
        <v>0</v>
      </c>
      <c r="O5" s="89"/>
      <c r="P5" s="62" t="s">
        <v>12</v>
      </c>
      <c r="Q5" s="57"/>
      <c r="R5" s="63" t="s">
        <v>13</v>
      </c>
      <c r="S5" s="64"/>
      <c r="T5" s="56" t="s">
        <v>119</v>
      </c>
      <c r="U5" s="61"/>
      <c r="V5" s="61"/>
      <c r="W5" s="59"/>
      <c r="X5" s="60" t="s">
        <v>114</v>
      </c>
      <c r="Y5" s="57"/>
      <c r="Z5" s="60" t="s">
        <v>20</v>
      </c>
      <c r="AA5" s="57"/>
      <c r="AB5" s="60" t="s">
        <v>120</v>
      </c>
      <c r="AC5" s="57"/>
      <c r="AD5" s="71" t="s">
        <v>21</v>
      </c>
      <c r="AE5" s="72"/>
      <c r="AF5" s="22"/>
      <c r="AG5" s="12"/>
      <c r="AI5" s="12"/>
      <c r="AJ5" s="4"/>
      <c r="AK5" s="4"/>
      <c r="AL5" s="22"/>
      <c r="AM5" s="12"/>
      <c r="AN5" s="77" t="s">
        <v>14</v>
      </c>
      <c r="AO5" s="78" t="s">
        <v>15</v>
      </c>
      <c r="AP5" s="80" t="s">
        <v>16</v>
      </c>
    </row>
    <row r="6" spans="1:42" ht="15" customHeight="1">
      <c r="A6" s="102"/>
      <c r="B6" s="89"/>
      <c r="C6" s="105"/>
      <c r="D6" s="102"/>
      <c r="E6" s="89"/>
      <c r="F6" s="5"/>
      <c r="G6" s="18"/>
      <c r="H6" s="5"/>
      <c r="I6" s="18"/>
      <c r="J6" s="56" t="s">
        <v>124</v>
      </c>
      <c r="K6" s="57"/>
      <c r="L6" s="99"/>
      <c r="M6" s="100"/>
      <c r="N6" s="4"/>
      <c r="O6" s="12"/>
      <c r="P6" s="62" t="s">
        <v>17</v>
      </c>
      <c r="Q6" s="57"/>
      <c r="R6" s="65" t="s">
        <v>158</v>
      </c>
      <c r="S6" s="64"/>
      <c r="T6" s="68" t="s">
        <v>18</v>
      </c>
      <c r="U6" s="57"/>
      <c r="V6" s="86" t="s">
        <v>19</v>
      </c>
      <c r="W6" s="87"/>
      <c r="X6" s="60" t="s">
        <v>115</v>
      </c>
      <c r="Y6" s="57"/>
      <c r="AB6" s="21"/>
      <c r="AC6" s="5"/>
      <c r="AD6" s="42"/>
      <c r="AE6" s="5"/>
      <c r="AF6" s="74" t="s">
        <v>22</v>
      </c>
      <c r="AG6" s="75"/>
      <c r="AH6" s="71" t="s">
        <v>23</v>
      </c>
      <c r="AI6" s="75"/>
      <c r="AJ6" s="71" t="s">
        <v>24</v>
      </c>
      <c r="AK6" s="72"/>
      <c r="AL6" s="74" t="s">
        <v>121</v>
      </c>
      <c r="AM6" s="75"/>
      <c r="AN6" s="77" t="s">
        <v>25</v>
      </c>
      <c r="AO6" s="78" t="s">
        <v>26</v>
      </c>
      <c r="AP6" s="80"/>
    </row>
    <row r="7" spans="1:42" s="19" customFormat="1" ht="15" customHeight="1">
      <c r="A7" s="102"/>
      <c r="B7" s="89"/>
      <c r="C7" s="90"/>
      <c r="D7" s="103"/>
      <c r="E7" s="91"/>
      <c r="F7" s="54" t="s">
        <v>27</v>
      </c>
      <c r="G7" s="55"/>
      <c r="H7" s="54" t="s">
        <v>147</v>
      </c>
      <c r="I7" s="55"/>
      <c r="J7" s="58" t="s">
        <v>125</v>
      </c>
      <c r="K7" s="59"/>
      <c r="L7" s="58" t="s">
        <v>165</v>
      </c>
      <c r="M7" s="59"/>
      <c r="N7" s="58" t="s">
        <v>28</v>
      </c>
      <c r="O7" s="59"/>
      <c r="P7" s="58" t="s">
        <v>28</v>
      </c>
      <c r="Q7" s="59"/>
      <c r="R7" s="85" t="s">
        <v>159</v>
      </c>
      <c r="S7" s="66"/>
      <c r="T7" s="67" t="s">
        <v>155</v>
      </c>
      <c r="U7" s="59"/>
      <c r="V7" s="90"/>
      <c r="W7" s="91"/>
      <c r="X7" s="61" t="s">
        <v>116</v>
      </c>
      <c r="Y7" s="59"/>
      <c r="Z7" s="23"/>
      <c r="AA7" s="2"/>
      <c r="AB7" s="25"/>
      <c r="AC7" s="23"/>
      <c r="AD7" s="25"/>
      <c r="AE7" s="24"/>
      <c r="AF7" s="25"/>
      <c r="AG7" s="24"/>
      <c r="AH7" s="23"/>
      <c r="AI7" s="24"/>
      <c r="AJ7" s="23"/>
      <c r="AK7" s="23"/>
      <c r="AL7" s="25"/>
      <c r="AM7" s="24"/>
      <c r="AN7" s="48" t="s">
        <v>29</v>
      </c>
      <c r="AO7" s="79" t="s">
        <v>30</v>
      </c>
      <c r="AP7" s="49" t="s">
        <v>29</v>
      </c>
    </row>
    <row r="8" spans="1:42" ht="18" customHeight="1">
      <c r="A8" s="103"/>
      <c r="B8" s="91"/>
      <c r="C8" s="48" t="s">
        <v>146</v>
      </c>
      <c r="D8" s="48" t="s">
        <v>31</v>
      </c>
      <c r="E8" s="48" t="s">
        <v>32</v>
      </c>
      <c r="F8" s="48" t="s">
        <v>31</v>
      </c>
      <c r="G8" s="48" t="s">
        <v>32</v>
      </c>
      <c r="H8" s="48" t="s">
        <v>31</v>
      </c>
      <c r="I8" s="48" t="s">
        <v>32</v>
      </c>
      <c r="J8" s="48" t="s">
        <v>31</v>
      </c>
      <c r="K8" s="48" t="s">
        <v>32</v>
      </c>
      <c r="L8" s="48" t="s">
        <v>31</v>
      </c>
      <c r="M8" s="48" t="s">
        <v>32</v>
      </c>
      <c r="N8" s="48" t="s">
        <v>31</v>
      </c>
      <c r="O8" s="48" t="s">
        <v>32</v>
      </c>
      <c r="P8" s="48" t="s">
        <v>31</v>
      </c>
      <c r="Q8" s="48" t="s">
        <v>32</v>
      </c>
      <c r="R8" s="48" t="s">
        <v>31</v>
      </c>
      <c r="S8" s="49" t="s">
        <v>32</v>
      </c>
      <c r="T8" s="48" t="s">
        <v>31</v>
      </c>
      <c r="U8" s="48" t="s">
        <v>32</v>
      </c>
      <c r="V8" s="48" t="s">
        <v>31</v>
      </c>
      <c r="W8" s="48" t="s">
        <v>32</v>
      </c>
      <c r="X8" s="48" t="s">
        <v>31</v>
      </c>
      <c r="Y8" s="48" t="s">
        <v>32</v>
      </c>
      <c r="Z8" s="48" t="s">
        <v>31</v>
      </c>
      <c r="AA8" s="48" t="s">
        <v>32</v>
      </c>
      <c r="AB8" s="48" t="s">
        <v>31</v>
      </c>
      <c r="AC8" s="48" t="s">
        <v>32</v>
      </c>
      <c r="AD8" s="48" t="s">
        <v>31</v>
      </c>
      <c r="AE8" s="49" t="s">
        <v>32</v>
      </c>
      <c r="AF8" s="50" t="s">
        <v>31</v>
      </c>
      <c r="AG8" s="48" t="s">
        <v>32</v>
      </c>
      <c r="AH8" s="48" t="s">
        <v>31</v>
      </c>
      <c r="AI8" s="48" t="s">
        <v>32</v>
      </c>
      <c r="AJ8" s="48" t="s">
        <v>31</v>
      </c>
      <c r="AK8" s="48" t="s">
        <v>32</v>
      </c>
      <c r="AL8" s="48" t="s">
        <v>31</v>
      </c>
      <c r="AM8" s="48" t="s">
        <v>32</v>
      </c>
      <c r="AN8" s="48" t="s">
        <v>160</v>
      </c>
      <c r="AO8" s="48" t="s">
        <v>160</v>
      </c>
      <c r="AP8" s="48" t="s">
        <v>160</v>
      </c>
    </row>
    <row r="9" spans="1:42" ht="24" customHeight="1">
      <c r="A9" s="51" t="s">
        <v>163</v>
      </c>
      <c r="B9" s="26"/>
      <c r="C9" s="27">
        <v>65181</v>
      </c>
      <c r="D9" s="27">
        <v>33387</v>
      </c>
      <c r="E9" s="27">
        <v>31794</v>
      </c>
      <c r="F9" s="6">
        <v>13402</v>
      </c>
      <c r="G9" s="6">
        <v>9235</v>
      </c>
      <c r="H9" s="6">
        <v>293</v>
      </c>
      <c r="I9" s="6">
        <v>5064</v>
      </c>
      <c r="J9" s="6">
        <v>10</v>
      </c>
      <c r="K9" s="6">
        <v>19</v>
      </c>
      <c r="L9" s="6">
        <v>2</v>
      </c>
      <c r="M9" s="6">
        <v>0</v>
      </c>
      <c r="N9" s="7">
        <v>24</v>
      </c>
      <c r="O9" s="7">
        <v>49</v>
      </c>
      <c r="P9" s="7">
        <v>0</v>
      </c>
      <c r="Q9" s="7">
        <v>1</v>
      </c>
      <c r="R9" s="7">
        <v>5495</v>
      </c>
      <c r="S9" s="7">
        <v>7104</v>
      </c>
      <c r="T9" s="6">
        <v>3689</v>
      </c>
      <c r="U9" s="6">
        <v>1173</v>
      </c>
      <c r="V9" s="6">
        <v>1796</v>
      </c>
      <c r="W9" s="6">
        <v>661</v>
      </c>
      <c r="X9" s="6">
        <v>211</v>
      </c>
      <c r="Y9" s="6">
        <v>75</v>
      </c>
      <c r="Z9" s="6">
        <v>4922</v>
      </c>
      <c r="AA9" s="6">
        <v>4413</v>
      </c>
      <c r="AB9" s="6">
        <v>3539</v>
      </c>
      <c r="AC9" s="7">
        <v>4000</v>
      </c>
      <c r="AD9" s="7">
        <v>4</v>
      </c>
      <c r="AE9" s="7">
        <v>0</v>
      </c>
      <c r="AF9" s="7">
        <v>5</v>
      </c>
      <c r="AG9" s="7">
        <v>3</v>
      </c>
      <c r="AH9" s="7">
        <v>3</v>
      </c>
      <c r="AI9" s="7">
        <v>19</v>
      </c>
      <c r="AJ9" s="7">
        <v>8</v>
      </c>
      <c r="AK9" s="7">
        <v>62</v>
      </c>
      <c r="AL9" s="82">
        <v>0</v>
      </c>
      <c r="AM9" s="82">
        <v>0</v>
      </c>
      <c r="AN9" s="28">
        <v>43.10918826038262</v>
      </c>
      <c r="AO9" s="28">
        <v>43.06469676746291</v>
      </c>
      <c r="AP9" s="29">
        <v>14.475077093017905</v>
      </c>
    </row>
    <row r="10" spans="1:42" s="32" customFormat="1" ht="24" customHeight="1">
      <c r="A10" s="52" t="s">
        <v>164</v>
      </c>
      <c r="B10" s="30"/>
      <c r="C10" s="13">
        <f aca="true" t="shared" si="0" ref="C10:L10">SUM(C11:C117)</f>
        <v>64041</v>
      </c>
      <c r="D10" s="13">
        <f t="shared" si="0"/>
        <v>33010</v>
      </c>
      <c r="E10" s="13">
        <f t="shared" si="0"/>
        <v>31031</v>
      </c>
      <c r="F10" s="13">
        <f t="shared" si="0"/>
        <v>13478</v>
      </c>
      <c r="G10" s="13">
        <f t="shared" si="0"/>
        <v>9555</v>
      </c>
      <c r="H10" s="13">
        <f t="shared" si="0"/>
        <v>303</v>
      </c>
      <c r="I10" s="13">
        <f t="shared" si="0"/>
        <v>4618</v>
      </c>
      <c r="J10" s="13">
        <f t="shared" si="0"/>
        <v>12</v>
      </c>
      <c r="K10" s="13">
        <f t="shared" si="0"/>
        <v>8</v>
      </c>
      <c r="L10" s="13">
        <f t="shared" si="0"/>
        <v>4</v>
      </c>
      <c r="M10" s="13">
        <f aca="true" t="shared" si="1" ref="M10:V10">SUM(M11:M117)</f>
        <v>0</v>
      </c>
      <c r="N10" s="13">
        <f>SUM(N11:N117)</f>
        <v>27</v>
      </c>
      <c r="O10" s="13">
        <f>SUM(O11:O117)</f>
        <v>53</v>
      </c>
      <c r="P10" s="13">
        <f t="shared" si="1"/>
        <v>0</v>
      </c>
      <c r="Q10" s="13">
        <f t="shared" si="1"/>
        <v>1</v>
      </c>
      <c r="R10" s="13">
        <f t="shared" si="1"/>
        <v>5494</v>
      </c>
      <c r="S10" s="13">
        <f t="shared" si="1"/>
        <v>6966</v>
      </c>
      <c r="T10" s="13">
        <f t="shared" si="1"/>
        <v>5052</v>
      </c>
      <c r="U10" s="13">
        <f t="shared" si="1"/>
        <v>1791</v>
      </c>
      <c r="V10" s="13">
        <f t="shared" si="1"/>
        <v>519</v>
      </c>
      <c r="W10" s="13">
        <f aca="true" t="shared" si="2" ref="W10:AM10">SUM(W11:W117)</f>
        <v>344</v>
      </c>
      <c r="X10" s="13">
        <f t="shared" si="2"/>
        <v>238</v>
      </c>
      <c r="Y10" s="13">
        <f t="shared" si="2"/>
        <v>68</v>
      </c>
      <c r="Z10" s="13">
        <f t="shared" si="2"/>
        <v>4328</v>
      </c>
      <c r="AA10" s="13">
        <f t="shared" si="2"/>
        <v>3805</v>
      </c>
      <c r="AB10" s="13">
        <f t="shared" si="2"/>
        <v>3549</v>
      </c>
      <c r="AC10" s="13">
        <f t="shared" si="2"/>
        <v>3816</v>
      </c>
      <c r="AD10" s="13">
        <f t="shared" si="2"/>
        <v>6</v>
      </c>
      <c r="AE10" s="13">
        <f t="shared" si="2"/>
        <v>6</v>
      </c>
      <c r="AF10" s="13">
        <f t="shared" si="2"/>
        <v>6</v>
      </c>
      <c r="AG10" s="13">
        <f t="shared" si="2"/>
        <v>3</v>
      </c>
      <c r="AH10" s="13">
        <f t="shared" si="2"/>
        <v>3</v>
      </c>
      <c r="AI10" s="13">
        <f t="shared" si="2"/>
        <v>12</v>
      </c>
      <c r="AJ10" s="13">
        <f>SUM(AJ11:AJ117)</f>
        <v>2</v>
      </c>
      <c r="AK10" s="13">
        <f>SUM(AK11:AK117)</f>
        <v>50</v>
      </c>
      <c r="AL10" s="13">
        <f t="shared" si="2"/>
        <v>0</v>
      </c>
      <c r="AM10" s="13">
        <f t="shared" si="2"/>
        <v>0</v>
      </c>
      <c r="AN10" s="31">
        <f aca="true" t="shared" si="3" ref="AN10:AN54">(F10+G10+H10+I10+J10+K10+L10+M10+N10+O10+P10+Q10)/C10*100</f>
        <v>43.8141190799644</v>
      </c>
      <c r="AO10" s="31">
        <f aca="true" t="shared" si="4" ref="AO10:AO51">(F10+G10+H10+I10+L10+M10+N10+O10+P10+Q10)/C10*100</f>
        <v>43.78288908667884</v>
      </c>
      <c r="AP10" s="84">
        <f>(Z10+AA10+AF10+AG10+AH10+AI10+AJ10+AK10+AL10+AM10)/C10*100</f>
        <v>12.818350744054591</v>
      </c>
    </row>
    <row r="11" spans="1:42" ht="24" customHeight="1">
      <c r="A11" s="16" t="s">
        <v>33</v>
      </c>
      <c r="B11" s="17"/>
      <c r="C11" s="27">
        <f aca="true" t="shared" si="5" ref="C11:C54">D11+E11</f>
        <v>5134</v>
      </c>
      <c r="D11" s="33">
        <f aca="true" t="shared" si="6" ref="D11:D54">F11+H11+J11+L11+N11+P11+R11+T11+V11+X11+Z11+AB11+AD11</f>
        <v>2700</v>
      </c>
      <c r="E11" s="33">
        <f aca="true" t="shared" si="7" ref="E11:E54">G11+I11+K11+M11+O11+Q11+S11+U11+W11+Y11+AA11+AC11+AE11</f>
        <v>2434</v>
      </c>
      <c r="F11" s="27">
        <v>1167</v>
      </c>
      <c r="G11" s="27">
        <v>1121</v>
      </c>
      <c r="H11" s="27">
        <v>4</v>
      </c>
      <c r="I11" s="27">
        <v>293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3</v>
      </c>
      <c r="P11" s="27">
        <v>0</v>
      </c>
      <c r="Q11" s="27">
        <v>0</v>
      </c>
      <c r="R11" s="27">
        <v>182</v>
      </c>
      <c r="S11" s="27">
        <v>386</v>
      </c>
      <c r="T11" s="27">
        <v>802</v>
      </c>
      <c r="U11" s="27">
        <v>149</v>
      </c>
      <c r="V11" s="27">
        <v>40</v>
      </c>
      <c r="W11" s="27">
        <v>11</v>
      </c>
      <c r="X11" s="27">
        <v>4</v>
      </c>
      <c r="Y11" s="27">
        <v>5</v>
      </c>
      <c r="Z11" s="27">
        <v>235</v>
      </c>
      <c r="AA11" s="27">
        <v>214</v>
      </c>
      <c r="AB11" s="27">
        <v>266</v>
      </c>
      <c r="AC11" s="27">
        <v>252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2</v>
      </c>
      <c r="AJ11" s="27">
        <v>0</v>
      </c>
      <c r="AK11" s="27">
        <v>0</v>
      </c>
      <c r="AL11" s="27">
        <v>0</v>
      </c>
      <c r="AM11" s="27">
        <v>0</v>
      </c>
      <c r="AN11" s="28">
        <f t="shared" si="3"/>
        <v>50.40903778730035</v>
      </c>
      <c r="AO11" s="28">
        <f t="shared" si="4"/>
        <v>50.40903778730035</v>
      </c>
      <c r="AP11" s="29">
        <f aca="true" t="shared" si="8" ref="AP11:AP54">(Z11+AA11+AF11+AG11+AH11+AI11+AJ11+AK11+AL11+AM11)/C11*100</f>
        <v>8.784573432021816</v>
      </c>
    </row>
    <row r="12" spans="1:42" ht="13.5" customHeight="1">
      <c r="A12" s="16" t="s">
        <v>34</v>
      </c>
      <c r="B12" s="17"/>
      <c r="C12" s="27">
        <f t="shared" si="5"/>
        <v>2176</v>
      </c>
      <c r="D12" s="33">
        <f t="shared" si="6"/>
        <v>1083</v>
      </c>
      <c r="E12" s="33">
        <f t="shared" si="7"/>
        <v>1093</v>
      </c>
      <c r="F12" s="27">
        <v>392</v>
      </c>
      <c r="G12" s="27">
        <v>387</v>
      </c>
      <c r="H12" s="27">
        <v>13</v>
      </c>
      <c r="I12" s="27">
        <v>86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148</v>
      </c>
      <c r="S12" s="27">
        <v>188</v>
      </c>
      <c r="T12" s="27">
        <v>296</v>
      </c>
      <c r="U12" s="27">
        <v>91</v>
      </c>
      <c r="V12" s="27">
        <v>6</v>
      </c>
      <c r="W12" s="27">
        <v>9</v>
      </c>
      <c r="X12" s="27">
        <v>12</v>
      </c>
      <c r="Y12" s="27">
        <v>1</v>
      </c>
      <c r="Z12" s="27">
        <v>130</v>
      </c>
      <c r="AA12" s="27">
        <v>151</v>
      </c>
      <c r="AB12" s="27">
        <v>86</v>
      </c>
      <c r="AC12" s="27">
        <v>179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1</v>
      </c>
      <c r="AJ12" s="27">
        <v>1</v>
      </c>
      <c r="AK12" s="27">
        <v>8</v>
      </c>
      <c r="AL12" s="27">
        <v>0</v>
      </c>
      <c r="AM12" s="27">
        <v>0</v>
      </c>
      <c r="AN12" s="28">
        <f t="shared" si="3"/>
        <v>40.39522058823529</v>
      </c>
      <c r="AO12" s="28">
        <f t="shared" si="4"/>
        <v>40.39522058823529</v>
      </c>
      <c r="AP12" s="29">
        <f t="shared" si="8"/>
        <v>13.373161764705882</v>
      </c>
    </row>
    <row r="13" spans="1:42" ht="13.5" customHeight="1">
      <c r="A13" s="16" t="s">
        <v>35</v>
      </c>
      <c r="B13" s="17"/>
      <c r="C13" s="27">
        <f t="shared" si="5"/>
        <v>2190</v>
      </c>
      <c r="D13" s="33">
        <f t="shared" si="6"/>
        <v>1124</v>
      </c>
      <c r="E13" s="33">
        <f t="shared" si="7"/>
        <v>1066</v>
      </c>
      <c r="F13" s="27">
        <v>433</v>
      </c>
      <c r="G13" s="27">
        <v>226</v>
      </c>
      <c r="H13" s="27">
        <v>5</v>
      </c>
      <c r="I13" s="27">
        <v>193</v>
      </c>
      <c r="J13" s="27">
        <v>1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235</v>
      </c>
      <c r="S13" s="27">
        <v>280</v>
      </c>
      <c r="T13" s="27">
        <v>83</v>
      </c>
      <c r="U13" s="27">
        <v>37</v>
      </c>
      <c r="V13" s="27">
        <v>3</v>
      </c>
      <c r="W13" s="27">
        <v>8</v>
      </c>
      <c r="X13" s="27">
        <v>9</v>
      </c>
      <c r="Y13" s="27">
        <v>3</v>
      </c>
      <c r="Z13" s="27">
        <v>223</v>
      </c>
      <c r="AA13" s="27">
        <v>120</v>
      </c>
      <c r="AB13" s="27">
        <v>132</v>
      </c>
      <c r="AC13" s="27">
        <v>199</v>
      </c>
      <c r="AD13" s="27">
        <v>0</v>
      </c>
      <c r="AE13" s="27">
        <v>0</v>
      </c>
      <c r="AF13" s="27">
        <v>1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8">
        <f t="shared" si="3"/>
        <v>39.178082191780824</v>
      </c>
      <c r="AO13" s="28">
        <f t="shared" si="4"/>
        <v>39.1324200913242</v>
      </c>
      <c r="AP13" s="29">
        <f t="shared" si="8"/>
        <v>15.707762557077626</v>
      </c>
    </row>
    <row r="14" spans="1:42" ht="13.5" customHeight="1">
      <c r="A14" s="16" t="s">
        <v>145</v>
      </c>
      <c r="B14" s="17"/>
      <c r="C14" s="27">
        <f t="shared" si="5"/>
        <v>12057</v>
      </c>
      <c r="D14" s="33">
        <f t="shared" si="6"/>
        <v>5946</v>
      </c>
      <c r="E14" s="33">
        <f t="shared" si="7"/>
        <v>6111</v>
      </c>
      <c r="F14" s="27">
        <v>2562</v>
      </c>
      <c r="G14" s="27">
        <v>2430</v>
      </c>
      <c r="H14" s="27">
        <v>61</v>
      </c>
      <c r="I14" s="27">
        <v>809</v>
      </c>
      <c r="J14" s="27">
        <v>2</v>
      </c>
      <c r="K14" s="27">
        <v>1</v>
      </c>
      <c r="L14" s="27">
        <v>2</v>
      </c>
      <c r="M14" s="27">
        <v>0</v>
      </c>
      <c r="N14" s="27">
        <v>2</v>
      </c>
      <c r="O14" s="27">
        <v>33</v>
      </c>
      <c r="P14" s="27">
        <v>0</v>
      </c>
      <c r="Q14" s="27">
        <v>0</v>
      </c>
      <c r="R14" s="27">
        <v>899</v>
      </c>
      <c r="S14" s="27">
        <v>1204</v>
      </c>
      <c r="T14" s="27">
        <v>952</v>
      </c>
      <c r="U14" s="27">
        <v>430</v>
      </c>
      <c r="V14" s="27">
        <v>200</v>
      </c>
      <c r="W14" s="27">
        <v>134</v>
      </c>
      <c r="X14" s="27">
        <v>34</v>
      </c>
      <c r="Y14" s="27">
        <v>10</v>
      </c>
      <c r="Z14" s="27">
        <v>601</v>
      </c>
      <c r="AA14" s="27">
        <v>484</v>
      </c>
      <c r="AB14" s="27">
        <v>630</v>
      </c>
      <c r="AC14" s="27">
        <v>576</v>
      </c>
      <c r="AD14" s="27">
        <v>1</v>
      </c>
      <c r="AE14" s="27">
        <v>0</v>
      </c>
      <c r="AF14" s="27">
        <v>2</v>
      </c>
      <c r="AG14" s="27">
        <v>0</v>
      </c>
      <c r="AH14" s="27">
        <v>0</v>
      </c>
      <c r="AI14" s="27">
        <v>1</v>
      </c>
      <c r="AJ14" s="27">
        <v>0</v>
      </c>
      <c r="AK14" s="27">
        <v>0</v>
      </c>
      <c r="AL14" s="27">
        <v>0</v>
      </c>
      <c r="AM14" s="27">
        <v>0</v>
      </c>
      <c r="AN14" s="28">
        <f t="shared" si="3"/>
        <v>48.9508169528075</v>
      </c>
      <c r="AO14" s="28">
        <f t="shared" si="4"/>
        <v>48.92593514141163</v>
      </c>
      <c r="AP14" s="29">
        <f t="shared" si="8"/>
        <v>9.023803599568716</v>
      </c>
    </row>
    <row r="15" spans="1:42" ht="13.5" customHeight="1">
      <c r="A15" s="16" t="s">
        <v>36</v>
      </c>
      <c r="B15" s="17"/>
      <c r="C15" s="27">
        <f t="shared" si="5"/>
        <v>602</v>
      </c>
      <c r="D15" s="33">
        <f t="shared" si="6"/>
        <v>302</v>
      </c>
      <c r="E15" s="33">
        <f t="shared" si="7"/>
        <v>300</v>
      </c>
      <c r="F15" s="27">
        <v>65</v>
      </c>
      <c r="G15" s="27">
        <v>37</v>
      </c>
      <c r="H15" s="27">
        <v>5</v>
      </c>
      <c r="I15" s="27">
        <v>46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81</v>
      </c>
      <c r="S15" s="27">
        <v>102</v>
      </c>
      <c r="T15" s="27">
        <v>6</v>
      </c>
      <c r="U15" s="27">
        <v>10</v>
      </c>
      <c r="V15" s="27">
        <v>2</v>
      </c>
      <c r="W15" s="27">
        <v>3</v>
      </c>
      <c r="X15" s="27">
        <v>6</v>
      </c>
      <c r="Y15" s="27">
        <v>1</v>
      </c>
      <c r="Z15" s="27">
        <v>120</v>
      </c>
      <c r="AA15" s="27">
        <v>55</v>
      </c>
      <c r="AB15" s="27">
        <v>17</v>
      </c>
      <c r="AC15" s="27">
        <v>46</v>
      </c>
      <c r="AD15" s="27">
        <v>0</v>
      </c>
      <c r="AE15" s="27">
        <v>0</v>
      </c>
      <c r="AF15" s="27">
        <v>0</v>
      </c>
      <c r="AG15" s="27">
        <v>1</v>
      </c>
      <c r="AH15" s="27">
        <v>0</v>
      </c>
      <c r="AI15" s="27">
        <v>0</v>
      </c>
      <c r="AJ15" s="27">
        <v>0</v>
      </c>
      <c r="AK15" s="27">
        <v>2</v>
      </c>
      <c r="AL15" s="27">
        <v>0</v>
      </c>
      <c r="AM15" s="27">
        <v>0</v>
      </c>
      <c r="AN15" s="28">
        <f t="shared" si="3"/>
        <v>25.41528239202658</v>
      </c>
      <c r="AO15" s="28">
        <f t="shared" si="4"/>
        <v>25.41528239202658</v>
      </c>
      <c r="AP15" s="29">
        <f t="shared" si="8"/>
        <v>29.568106312292358</v>
      </c>
    </row>
    <row r="16" spans="1:42" ht="24" customHeight="1">
      <c r="A16" s="16" t="s">
        <v>37</v>
      </c>
      <c r="B16" s="17"/>
      <c r="C16" s="27">
        <f t="shared" si="5"/>
        <v>761</v>
      </c>
      <c r="D16" s="33">
        <f t="shared" si="6"/>
        <v>387</v>
      </c>
      <c r="E16" s="33">
        <f t="shared" si="7"/>
        <v>374</v>
      </c>
      <c r="F16" s="27">
        <v>88</v>
      </c>
      <c r="G16" s="27">
        <v>57</v>
      </c>
      <c r="H16" s="27">
        <v>1</v>
      </c>
      <c r="I16" s="27">
        <v>54</v>
      </c>
      <c r="J16" s="27">
        <v>0</v>
      </c>
      <c r="K16" s="27">
        <v>0</v>
      </c>
      <c r="L16" s="27">
        <v>0</v>
      </c>
      <c r="M16" s="27">
        <v>0</v>
      </c>
      <c r="N16" s="27">
        <v>12</v>
      </c>
      <c r="O16" s="27">
        <v>0</v>
      </c>
      <c r="P16" s="27">
        <v>0</v>
      </c>
      <c r="Q16" s="27">
        <v>0</v>
      </c>
      <c r="R16" s="27">
        <v>90</v>
      </c>
      <c r="S16" s="27">
        <v>124</v>
      </c>
      <c r="T16" s="27">
        <v>32</v>
      </c>
      <c r="U16" s="27">
        <v>20</v>
      </c>
      <c r="V16" s="27">
        <v>1</v>
      </c>
      <c r="W16" s="27">
        <v>5</v>
      </c>
      <c r="X16" s="27">
        <v>1</v>
      </c>
      <c r="Y16" s="27">
        <v>1</v>
      </c>
      <c r="Z16" s="27">
        <v>140</v>
      </c>
      <c r="AA16" s="27">
        <v>68</v>
      </c>
      <c r="AB16" s="27">
        <v>19</v>
      </c>
      <c r="AC16" s="27">
        <v>45</v>
      </c>
      <c r="AD16" s="27">
        <v>3</v>
      </c>
      <c r="AE16" s="27">
        <v>0</v>
      </c>
      <c r="AF16" s="27">
        <v>0</v>
      </c>
      <c r="AG16" s="27">
        <v>0</v>
      </c>
      <c r="AH16" s="27">
        <v>0</v>
      </c>
      <c r="AI16" s="27">
        <v>1</v>
      </c>
      <c r="AJ16" s="27">
        <v>0</v>
      </c>
      <c r="AK16" s="27">
        <v>2</v>
      </c>
      <c r="AL16" s="27">
        <v>0</v>
      </c>
      <c r="AM16" s="27">
        <v>0</v>
      </c>
      <c r="AN16" s="28">
        <f t="shared" si="3"/>
        <v>27.8580814717477</v>
      </c>
      <c r="AO16" s="28">
        <f t="shared" si="4"/>
        <v>27.8580814717477</v>
      </c>
      <c r="AP16" s="29">
        <f t="shared" si="8"/>
        <v>27.726675427069647</v>
      </c>
    </row>
    <row r="17" spans="1:42" ht="13.5" customHeight="1">
      <c r="A17" s="16" t="s">
        <v>38</v>
      </c>
      <c r="B17" s="17"/>
      <c r="C17" s="27">
        <f t="shared" si="5"/>
        <v>1903</v>
      </c>
      <c r="D17" s="33">
        <f t="shared" si="6"/>
        <v>951</v>
      </c>
      <c r="E17" s="33">
        <f t="shared" si="7"/>
        <v>952</v>
      </c>
      <c r="F17" s="27">
        <v>386</v>
      </c>
      <c r="G17" s="27">
        <v>295</v>
      </c>
      <c r="H17" s="27">
        <v>5</v>
      </c>
      <c r="I17" s="27">
        <v>123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2</v>
      </c>
      <c r="P17" s="27">
        <v>0</v>
      </c>
      <c r="Q17" s="27">
        <v>0</v>
      </c>
      <c r="R17" s="27">
        <v>169</v>
      </c>
      <c r="S17" s="27">
        <v>214</v>
      </c>
      <c r="T17" s="27">
        <v>185</v>
      </c>
      <c r="U17" s="27">
        <v>94</v>
      </c>
      <c r="V17" s="27">
        <v>3</v>
      </c>
      <c r="W17" s="27">
        <v>6</v>
      </c>
      <c r="X17" s="27">
        <v>3</v>
      </c>
      <c r="Y17" s="27">
        <v>0</v>
      </c>
      <c r="Z17" s="27">
        <v>82</v>
      </c>
      <c r="AA17" s="27">
        <v>103</v>
      </c>
      <c r="AB17" s="27">
        <v>118</v>
      </c>
      <c r="AC17" s="27">
        <v>115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8">
        <f t="shared" si="3"/>
        <v>42.61692065160273</v>
      </c>
      <c r="AO17" s="28">
        <f t="shared" si="4"/>
        <v>42.61692065160273</v>
      </c>
      <c r="AP17" s="29">
        <f t="shared" si="8"/>
        <v>9.721492380451918</v>
      </c>
    </row>
    <row r="18" spans="1:42" ht="14.25" customHeight="1">
      <c r="A18" s="16" t="s">
        <v>39</v>
      </c>
      <c r="B18" s="17"/>
      <c r="C18" s="27">
        <f t="shared" si="5"/>
        <v>1190</v>
      </c>
      <c r="D18" s="33">
        <f t="shared" si="6"/>
        <v>631</v>
      </c>
      <c r="E18" s="33">
        <f t="shared" si="7"/>
        <v>559</v>
      </c>
      <c r="F18" s="27">
        <v>210</v>
      </c>
      <c r="G18" s="27">
        <v>149</v>
      </c>
      <c r="H18" s="27">
        <v>4</v>
      </c>
      <c r="I18" s="27">
        <v>70</v>
      </c>
      <c r="J18" s="27">
        <v>1</v>
      </c>
      <c r="K18" s="27">
        <v>0</v>
      </c>
      <c r="L18" s="27">
        <v>1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100</v>
      </c>
      <c r="S18" s="27">
        <v>115</v>
      </c>
      <c r="T18" s="27">
        <v>107</v>
      </c>
      <c r="U18" s="27">
        <v>47</v>
      </c>
      <c r="V18" s="27">
        <v>1</v>
      </c>
      <c r="W18" s="27">
        <v>2</v>
      </c>
      <c r="X18" s="27">
        <v>5</v>
      </c>
      <c r="Y18" s="27">
        <v>0</v>
      </c>
      <c r="Z18" s="27">
        <v>63</v>
      </c>
      <c r="AA18" s="27">
        <v>53</v>
      </c>
      <c r="AB18" s="27">
        <v>139</v>
      </c>
      <c r="AC18" s="27">
        <v>121</v>
      </c>
      <c r="AD18" s="27">
        <v>0</v>
      </c>
      <c r="AE18" s="27">
        <v>2</v>
      </c>
      <c r="AF18" s="27">
        <v>0</v>
      </c>
      <c r="AG18" s="27">
        <v>0</v>
      </c>
      <c r="AH18" s="27">
        <v>1</v>
      </c>
      <c r="AI18" s="27">
        <v>0</v>
      </c>
      <c r="AJ18" s="27">
        <v>0</v>
      </c>
      <c r="AK18" s="27">
        <v>3</v>
      </c>
      <c r="AL18" s="27">
        <v>0</v>
      </c>
      <c r="AM18" s="27">
        <v>0</v>
      </c>
      <c r="AN18" s="28">
        <f t="shared" si="3"/>
        <v>36.554621848739494</v>
      </c>
      <c r="AO18" s="28">
        <f t="shared" si="4"/>
        <v>36.470588235294116</v>
      </c>
      <c r="AP18" s="29">
        <f t="shared" si="8"/>
        <v>10.084033613445378</v>
      </c>
    </row>
    <row r="19" spans="1:42" ht="13.5" customHeight="1">
      <c r="A19" s="16" t="s">
        <v>40</v>
      </c>
      <c r="B19" s="17"/>
      <c r="C19" s="27">
        <f t="shared" si="5"/>
        <v>974</v>
      </c>
      <c r="D19" s="33">
        <f t="shared" si="6"/>
        <v>638</v>
      </c>
      <c r="E19" s="33">
        <f t="shared" si="7"/>
        <v>336</v>
      </c>
      <c r="F19" s="27">
        <v>298</v>
      </c>
      <c r="G19" s="27">
        <v>170</v>
      </c>
      <c r="H19" s="27">
        <v>37</v>
      </c>
      <c r="I19" s="27">
        <v>49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128</v>
      </c>
      <c r="S19" s="27">
        <v>38</v>
      </c>
      <c r="T19" s="27">
        <v>83</v>
      </c>
      <c r="U19" s="27">
        <v>46</v>
      </c>
      <c r="V19" s="27">
        <v>1</v>
      </c>
      <c r="W19" s="27">
        <v>0</v>
      </c>
      <c r="X19" s="27">
        <v>1</v>
      </c>
      <c r="Y19" s="27">
        <v>0</v>
      </c>
      <c r="Z19" s="27">
        <v>71</v>
      </c>
      <c r="AA19" s="27">
        <v>30</v>
      </c>
      <c r="AB19" s="27">
        <v>19</v>
      </c>
      <c r="AC19" s="27">
        <v>3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1</v>
      </c>
      <c r="AL19" s="27">
        <v>0</v>
      </c>
      <c r="AM19" s="27">
        <v>0</v>
      </c>
      <c r="AN19" s="28">
        <f t="shared" si="3"/>
        <v>56.87885010266941</v>
      </c>
      <c r="AO19" s="28">
        <f t="shared" si="4"/>
        <v>56.87885010266941</v>
      </c>
      <c r="AP19" s="29">
        <f t="shared" si="8"/>
        <v>10.472279260780287</v>
      </c>
    </row>
    <row r="20" spans="1:42" ht="13.5" customHeight="1">
      <c r="A20" s="16" t="s">
        <v>41</v>
      </c>
      <c r="B20" s="17"/>
      <c r="C20" s="27">
        <f t="shared" si="5"/>
        <v>1822</v>
      </c>
      <c r="D20" s="33">
        <f t="shared" si="6"/>
        <v>1099</v>
      </c>
      <c r="E20" s="33">
        <f t="shared" si="7"/>
        <v>723</v>
      </c>
      <c r="F20" s="27">
        <v>624</v>
      </c>
      <c r="G20" s="27">
        <v>246</v>
      </c>
      <c r="H20" s="27">
        <v>11</v>
      </c>
      <c r="I20" s="27">
        <v>86</v>
      </c>
      <c r="J20" s="27">
        <v>0</v>
      </c>
      <c r="K20" s="27">
        <v>0</v>
      </c>
      <c r="L20" s="27">
        <v>0</v>
      </c>
      <c r="M20" s="27">
        <v>0</v>
      </c>
      <c r="N20" s="27">
        <v>4</v>
      </c>
      <c r="O20" s="27">
        <v>1</v>
      </c>
      <c r="P20" s="27">
        <v>0</v>
      </c>
      <c r="Q20" s="27">
        <v>0</v>
      </c>
      <c r="R20" s="27">
        <v>170</v>
      </c>
      <c r="S20" s="27">
        <v>209</v>
      </c>
      <c r="T20" s="27">
        <v>99</v>
      </c>
      <c r="U20" s="27">
        <v>19</v>
      </c>
      <c r="V20" s="27">
        <v>2</v>
      </c>
      <c r="W20" s="27">
        <v>7</v>
      </c>
      <c r="X20" s="27">
        <v>2</v>
      </c>
      <c r="Y20" s="27">
        <v>0</v>
      </c>
      <c r="Z20" s="27">
        <v>74</v>
      </c>
      <c r="AA20" s="27">
        <v>58</v>
      </c>
      <c r="AB20" s="27">
        <v>112</v>
      </c>
      <c r="AC20" s="27">
        <v>97</v>
      </c>
      <c r="AD20" s="27">
        <v>1</v>
      </c>
      <c r="AE20" s="27">
        <v>0</v>
      </c>
      <c r="AF20" s="27">
        <v>0</v>
      </c>
      <c r="AG20" s="27">
        <v>1</v>
      </c>
      <c r="AH20" s="27">
        <v>0</v>
      </c>
      <c r="AI20" s="27">
        <v>3</v>
      </c>
      <c r="AJ20" s="27">
        <v>0</v>
      </c>
      <c r="AK20" s="27">
        <v>6</v>
      </c>
      <c r="AL20" s="27">
        <v>0</v>
      </c>
      <c r="AM20" s="27">
        <v>0</v>
      </c>
      <c r="AN20" s="28">
        <f t="shared" si="3"/>
        <v>53.34796926454446</v>
      </c>
      <c r="AO20" s="28">
        <f t="shared" si="4"/>
        <v>53.34796926454446</v>
      </c>
      <c r="AP20" s="29">
        <f t="shared" si="8"/>
        <v>7.793633369923161</v>
      </c>
    </row>
    <row r="21" spans="1:42" ht="24" customHeight="1">
      <c r="A21" s="16" t="s">
        <v>42</v>
      </c>
      <c r="B21" s="17"/>
      <c r="C21" s="27">
        <f t="shared" si="5"/>
        <v>1162</v>
      </c>
      <c r="D21" s="33">
        <f t="shared" si="6"/>
        <v>685</v>
      </c>
      <c r="E21" s="33">
        <f t="shared" si="7"/>
        <v>477</v>
      </c>
      <c r="F21" s="27">
        <v>348</v>
      </c>
      <c r="G21" s="27">
        <v>227</v>
      </c>
      <c r="H21" s="27">
        <v>3</v>
      </c>
      <c r="I21" s="27">
        <v>58</v>
      </c>
      <c r="J21" s="27">
        <v>0</v>
      </c>
      <c r="K21" s="27">
        <v>0</v>
      </c>
      <c r="L21" s="27">
        <v>1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41</v>
      </c>
      <c r="S21" s="27">
        <v>105</v>
      </c>
      <c r="T21" s="27">
        <v>176</v>
      </c>
      <c r="U21" s="27">
        <v>75</v>
      </c>
      <c r="V21" s="27">
        <v>49</v>
      </c>
      <c r="W21" s="27">
        <v>1</v>
      </c>
      <c r="X21" s="27">
        <v>1</v>
      </c>
      <c r="Y21" s="27">
        <v>1</v>
      </c>
      <c r="Z21" s="27">
        <v>11</v>
      </c>
      <c r="AA21" s="27">
        <v>1</v>
      </c>
      <c r="AB21" s="27">
        <v>55</v>
      </c>
      <c r="AC21" s="27">
        <v>9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8">
        <f t="shared" si="3"/>
        <v>54.81927710843374</v>
      </c>
      <c r="AO21" s="28">
        <f t="shared" si="4"/>
        <v>54.81927710843374</v>
      </c>
      <c r="AP21" s="29">
        <f t="shared" si="8"/>
        <v>1.0327022375215147</v>
      </c>
    </row>
    <row r="22" spans="1:42" ht="13.5" customHeight="1">
      <c r="A22" s="16" t="s">
        <v>43</v>
      </c>
      <c r="B22" s="17"/>
      <c r="C22" s="27">
        <f t="shared" si="5"/>
        <v>1220</v>
      </c>
      <c r="D22" s="33">
        <f t="shared" si="6"/>
        <v>615</v>
      </c>
      <c r="E22" s="33">
        <f t="shared" si="7"/>
        <v>605</v>
      </c>
      <c r="F22" s="27">
        <v>269</v>
      </c>
      <c r="G22" s="27">
        <v>166</v>
      </c>
      <c r="H22" s="27">
        <v>5</v>
      </c>
      <c r="I22" s="27">
        <v>91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102</v>
      </c>
      <c r="S22" s="27">
        <v>114</v>
      </c>
      <c r="T22" s="27">
        <v>114</v>
      </c>
      <c r="U22" s="27">
        <v>34</v>
      </c>
      <c r="V22" s="27">
        <v>0</v>
      </c>
      <c r="W22" s="27">
        <v>1</v>
      </c>
      <c r="X22" s="27">
        <v>6</v>
      </c>
      <c r="Y22" s="27">
        <v>1</v>
      </c>
      <c r="Z22" s="27">
        <v>80</v>
      </c>
      <c r="AA22" s="27">
        <v>127</v>
      </c>
      <c r="AB22" s="27">
        <v>39</v>
      </c>
      <c r="AC22" s="27">
        <v>71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8">
        <f t="shared" si="3"/>
        <v>43.52459016393443</v>
      </c>
      <c r="AO22" s="28">
        <f t="shared" si="4"/>
        <v>43.52459016393443</v>
      </c>
      <c r="AP22" s="29">
        <f t="shared" si="8"/>
        <v>16.9672131147541</v>
      </c>
    </row>
    <row r="23" spans="1:42" ht="13.5" customHeight="1">
      <c r="A23" s="16" t="s">
        <v>44</v>
      </c>
      <c r="B23" s="17"/>
      <c r="C23" s="27">
        <f t="shared" si="5"/>
        <v>2218</v>
      </c>
      <c r="D23" s="33">
        <f t="shared" si="6"/>
        <v>1386</v>
      </c>
      <c r="E23" s="33">
        <f t="shared" si="7"/>
        <v>832</v>
      </c>
      <c r="F23" s="27">
        <v>717</v>
      </c>
      <c r="G23" s="27">
        <v>515</v>
      </c>
      <c r="H23" s="27">
        <v>3</v>
      </c>
      <c r="I23" s="27">
        <v>110</v>
      </c>
      <c r="J23" s="27">
        <v>1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93</v>
      </c>
      <c r="S23" s="27">
        <v>106</v>
      </c>
      <c r="T23" s="27">
        <v>391</v>
      </c>
      <c r="U23" s="27">
        <v>58</v>
      </c>
      <c r="V23" s="27">
        <v>22</v>
      </c>
      <c r="W23" s="27">
        <v>6</v>
      </c>
      <c r="X23" s="27">
        <v>2</v>
      </c>
      <c r="Y23" s="27">
        <v>1</v>
      </c>
      <c r="Z23" s="27">
        <v>138</v>
      </c>
      <c r="AA23" s="27">
        <v>14</v>
      </c>
      <c r="AB23" s="27">
        <v>19</v>
      </c>
      <c r="AC23" s="27">
        <v>22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8">
        <f t="shared" si="3"/>
        <v>60.685302073940484</v>
      </c>
      <c r="AO23" s="28">
        <f t="shared" si="4"/>
        <v>60.64021641118125</v>
      </c>
      <c r="AP23" s="29">
        <f t="shared" si="8"/>
        <v>6.853020739404869</v>
      </c>
    </row>
    <row r="24" spans="1:42" ht="13.5" customHeight="1">
      <c r="A24" s="16" t="s">
        <v>45</v>
      </c>
      <c r="B24" s="17"/>
      <c r="C24" s="27">
        <f t="shared" si="5"/>
        <v>1750</v>
      </c>
      <c r="D24" s="33">
        <f t="shared" si="6"/>
        <v>811</v>
      </c>
      <c r="E24" s="33">
        <f t="shared" si="7"/>
        <v>939</v>
      </c>
      <c r="F24" s="27">
        <v>258</v>
      </c>
      <c r="G24" s="27">
        <v>226</v>
      </c>
      <c r="H24" s="27">
        <v>4</v>
      </c>
      <c r="I24" s="27">
        <v>216</v>
      </c>
      <c r="J24" s="27">
        <v>0</v>
      </c>
      <c r="K24" s="27">
        <v>0</v>
      </c>
      <c r="L24" s="27">
        <v>0</v>
      </c>
      <c r="M24" s="27">
        <v>0</v>
      </c>
      <c r="N24" s="27">
        <v>1</v>
      </c>
      <c r="O24" s="27">
        <v>1</v>
      </c>
      <c r="P24" s="27">
        <v>0</v>
      </c>
      <c r="Q24" s="27">
        <v>0</v>
      </c>
      <c r="R24" s="27">
        <v>153</v>
      </c>
      <c r="S24" s="27">
        <v>182</v>
      </c>
      <c r="T24" s="27">
        <v>138</v>
      </c>
      <c r="U24" s="27">
        <v>60</v>
      </c>
      <c r="V24" s="27">
        <v>2</v>
      </c>
      <c r="W24" s="27">
        <v>6</v>
      </c>
      <c r="X24" s="27">
        <v>1</v>
      </c>
      <c r="Y24" s="27">
        <v>0</v>
      </c>
      <c r="Z24" s="27">
        <v>189</v>
      </c>
      <c r="AA24" s="27">
        <v>145</v>
      </c>
      <c r="AB24" s="27">
        <v>65</v>
      </c>
      <c r="AC24" s="27">
        <v>103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8">
        <f t="shared" si="3"/>
        <v>40.34285714285714</v>
      </c>
      <c r="AO24" s="28">
        <f t="shared" si="4"/>
        <v>40.34285714285714</v>
      </c>
      <c r="AP24" s="29">
        <f t="shared" si="8"/>
        <v>19.085714285714285</v>
      </c>
    </row>
    <row r="25" spans="1:42" ht="13.5" customHeight="1">
      <c r="A25" s="16" t="s">
        <v>46</v>
      </c>
      <c r="B25" s="17"/>
      <c r="C25" s="27">
        <f t="shared" si="5"/>
        <v>771</v>
      </c>
      <c r="D25" s="33">
        <f t="shared" si="6"/>
        <v>334</v>
      </c>
      <c r="E25" s="33">
        <f t="shared" si="7"/>
        <v>437</v>
      </c>
      <c r="F25" s="27">
        <v>104</v>
      </c>
      <c r="G25" s="27">
        <v>65</v>
      </c>
      <c r="H25" s="27">
        <v>4</v>
      </c>
      <c r="I25" s="27">
        <v>49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61</v>
      </c>
      <c r="S25" s="27">
        <v>131</v>
      </c>
      <c r="T25" s="27">
        <v>45</v>
      </c>
      <c r="U25" s="27">
        <v>7</v>
      </c>
      <c r="V25" s="27">
        <v>1</v>
      </c>
      <c r="W25" s="27">
        <v>4</v>
      </c>
      <c r="X25" s="27">
        <v>5</v>
      </c>
      <c r="Y25" s="27">
        <v>0</v>
      </c>
      <c r="Z25" s="27">
        <v>68</v>
      </c>
      <c r="AA25" s="27">
        <v>116</v>
      </c>
      <c r="AB25" s="27">
        <v>46</v>
      </c>
      <c r="AC25" s="27">
        <v>65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4</v>
      </c>
      <c r="AL25" s="27">
        <v>0</v>
      </c>
      <c r="AM25" s="27">
        <v>0</v>
      </c>
      <c r="AN25" s="28">
        <f t="shared" si="3"/>
        <v>28.793774319066145</v>
      </c>
      <c r="AO25" s="28">
        <f t="shared" si="4"/>
        <v>28.793774319066145</v>
      </c>
      <c r="AP25" s="29">
        <f t="shared" si="8"/>
        <v>24.38391699092088</v>
      </c>
    </row>
    <row r="26" spans="1:42" ht="24" customHeight="1">
      <c r="A26" s="16" t="s">
        <v>47</v>
      </c>
      <c r="B26" s="17"/>
      <c r="C26" s="27">
        <f t="shared" si="5"/>
        <v>462</v>
      </c>
      <c r="D26" s="33">
        <f t="shared" si="6"/>
        <v>147</v>
      </c>
      <c r="E26" s="33">
        <f t="shared" si="7"/>
        <v>315</v>
      </c>
      <c r="F26" s="27">
        <v>74</v>
      </c>
      <c r="G26" s="27">
        <v>25</v>
      </c>
      <c r="H26" s="27">
        <v>6</v>
      </c>
      <c r="I26" s="27">
        <v>52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30</v>
      </c>
      <c r="S26" s="27">
        <v>118</v>
      </c>
      <c r="T26" s="27">
        <v>0</v>
      </c>
      <c r="U26" s="27">
        <v>0</v>
      </c>
      <c r="V26" s="27">
        <v>0</v>
      </c>
      <c r="W26" s="27">
        <v>4</v>
      </c>
      <c r="X26" s="27">
        <v>2</v>
      </c>
      <c r="Y26" s="27">
        <v>0</v>
      </c>
      <c r="Z26" s="27">
        <v>14</v>
      </c>
      <c r="AA26" s="27">
        <v>54</v>
      </c>
      <c r="AB26" s="27">
        <v>21</v>
      </c>
      <c r="AC26" s="27">
        <v>62</v>
      </c>
      <c r="AD26" s="27">
        <v>0</v>
      </c>
      <c r="AE26" s="27">
        <v>0</v>
      </c>
      <c r="AF26" s="27">
        <v>1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8">
        <f t="shared" si="3"/>
        <v>33.98268398268398</v>
      </c>
      <c r="AO26" s="28">
        <f t="shared" si="4"/>
        <v>33.98268398268398</v>
      </c>
      <c r="AP26" s="29">
        <f t="shared" si="8"/>
        <v>14.935064935064934</v>
      </c>
    </row>
    <row r="27" spans="1:42" ht="13.5" customHeight="1">
      <c r="A27" s="16" t="s">
        <v>48</v>
      </c>
      <c r="B27" s="17"/>
      <c r="C27" s="27">
        <f t="shared" si="5"/>
        <v>1538</v>
      </c>
      <c r="D27" s="33">
        <f t="shared" si="6"/>
        <v>744</v>
      </c>
      <c r="E27" s="33">
        <f t="shared" si="7"/>
        <v>794</v>
      </c>
      <c r="F27" s="27">
        <v>376</v>
      </c>
      <c r="G27" s="27">
        <v>134</v>
      </c>
      <c r="H27" s="27">
        <v>7</v>
      </c>
      <c r="I27" s="27">
        <v>172</v>
      </c>
      <c r="J27" s="27">
        <v>0</v>
      </c>
      <c r="K27" s="27">
        <v>0</v>
      </c>
      <c r="L27" s="27">
        <v>0</v>
      </c>
      <c r="M27" s="27">
        <v>0</v>
      </c>
      <c r="N27" s="27">
        <v>3</v>
      </c>
      <c r="O27" s="27">
        <v>5</v>
      </c>
      <c r="P27" s="27">
        <v>0</v>
      </c>
      <c r="Q27" s="27">
        <v>0</v>
      </c>
      <c r="R27" s="27">
        <v>194</v>
      </c>
      <c r="S27" s="27">
        <v>329</v>
      </c>
      <c r="T27" s="27">
        <v>41</v>
      </c>
      <c r="U27" s="27">
        <v>9</v>
      </c>
      <c r="V27" s="27">
        <v>0</v>
      </c>
      <c r="W27" s="27">
        <v>3</v>
      </c>
      <c r="X27" s="27">
        <v>3</v>
      </c>
      <c r="Y27" s="27">
        <v>3</v>
      </c>
      <c r="Z27" s="27">
        <v>63</v>
      </c>
      <c r="AA27" s="27">
        <v>88</v>
      </c>
      <c r="AB27" s="27">
        <v>57</v>
      </c>
      <c r="AC27" s="27">
        <v>51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1</v>
      </c>
      <c r="AJ27" s="27">
        <v>0</v>
      </c>
      <c r="AK27" s="27">
        <v>0</v>
      </c>
      <c r="AL27" s="27">
        <v>0</v>
      </c>
      <c r="AM27" s="27">
        <v>0</v>
      </c>
      <c r="AN27" s="28">
        <f t="shared" si="3"/>
        <v>45.3185955786736</v>
      </c>
      <c r="AO27" s="28">
        <f t="shared" si="4"/>
        <v>45.3185955786736</v>
      </c>
      <c r="AP27" s="29">
        <f t="shared" si="8"/>
        <v>9.882964889466841</v>
      </c>
    </row>
    <row r="28" spans="1:42" ht="13.5" customHeight="1">
      <c r="A28" s="16" t="s">
        <v>49</v>
      </c>
      <c r="B28" s="17"/>
      <c r="C28" s="27">
        <f t="shared" si="5"/>
        <v>1808</v>
      </c>
      <c r="D28" s="33">
        <f t="shared" si="6"/>
        <v>1033</v>
      </c>
      <c r="E28" s="33">
        <f t="shared" si="7"/>
        <v>775</v>
      </c>
      <c r="F28" s="27">
        <v>381</v>
      </c>
      <c r="G28" s="27">
        <v>127</v>
      </c>
      <c r="H28" s="27">
        <v>5</v>
      </c>
      <c r="I28" s="27">
        <v>136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27">
        <v>0</v>
      </c>
      <c r="Q28" s="27">
        <v>0</v>
      </c>
      <c r="R28" s="27">
        <v>269</v>
      </c>
      <c r="S28" s="27">
        <v>224</v>
      </c>
      <c r="T28" s="27">
        <v>49</v>
      </c>
      <c r="U28" s="27">
        <v>8</v>
      </c>
      <c r="V28" s="27">
        <v>9</v>
      </c>
      <c r="W28" s="27">
        <v>4</v>
      </c>
      <c r="X28" s="27">
        <v>17</v>
      </c>
      <c r="Y28" s="27">
        <v>2</v>
      </c>
      <c r="Z28" s="27">
        <v>101</v>
      </c>
      <c r="AA28" s="27">
        <v>136</v>
      </c>
      <c r="AB28" s="27">
        <v>202</v>
      </c>
      <c r="AC28" s="27">
        <v>137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1</v>
      </c>
      <c r="AJ28" s="27">
        <v>0</v>
      </c>
      <c r="AK28" s="27">
        <v>0</v>
      </c>
      <c r="AL28" s="27">
        <v>0</v>
      </c>
      <c r="AM28" s="27">
        <v>0</v>
      </c>
      <c r="AN28" s="28">
        <f t="shared" si="3"/>
        <v>35.951327433628315</v>
      </c>
      <c r="AO28" s="28">
        <f t="shared" si="4"/>
        <v>35.951327433628315</v>
      </c>
      <c r="AP28" s="29">
        <f t="shared" si="8"/>
        <v>13.163716814159294</v>
      </c>
    </row>
    <row r="29" spans="1:42" ht="13.5" customHeight="1">
      <c r="A29" s="16" t="s">
        <v>50</v>
      </c>
      <c r="B29" s="17"/>
      <c r="C29" s="27">
        <f t="shared" si="5"/>
        <v>1206</v>
      </c>
      <c r="D29" s="33">
        <f t="shared" si="6"/>
        <v>504</v>
      </c>
      <c r="E29" s="33">
        <f t="shared" si="7"/>
        <v>702</v>
      </c>
      <c r="F29" s="27">
        <v>241</v>
      </c>
      <c r="G29" s="27">
        <v>107</v>
      </c>
      <c r="H29" s="27">
        <v>6</v>
      </c>
      <c r="I29" s="27">
        <v>185</v>
      </c>
      <c r="J29" s="27">
        <v>0</v>
      </c>
      <c r="K29" s="27">
        <v>1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105</v>
      </c>
      <c r="S29" s="27">
        <v>182</v>
      </c>
      <c r="T29" s="27">
        <v>14</v>
      </c>
      <c r="U29" s="27">
        <v>4</v>
      </c>
      <c r="V29" s="27">
        <v>2</v>
      </c>
      <c r="W29" s="27">
        <v>4</v>
      </c>
      <c r="X29" s="27">
        <v>6</v>
      </c>
      <c r="Y29" s="27">
        <v>2</v>
      </c>
      <c r="Z29" s="27">
        <v>44</v>
      </c>
      <c r="AA29" s="27">
        <v>89</v>
      </c>
      <c r="AB29" s="27">
        <v>86</v>
      </c>
      <c r="AC29" s="27">
        <v>128</v>
      </c>
      <c r="AD29" s="27">
        <v>0</v>
      </c>
      <c r="AE29" s="27">
        <v>0</v>
      </c>
      <c r="AF29" s="27">
        <v>2</v>
      </c>
      <c r="AG29" s="27">
        <v>1</v>
      </c>
      <c r="AH29" s="27">
        <v>0</v>
      </c>
      <c r="AI29" s="27">
        <v>0</v>
      </c>
      <c r="AJ29" s="27">
        <v>0</v>
      </c>
      <c r="AK29" s="27">
        <v>3</v>
      </c>
      <c r="AL29" s="27">
        <v>0</v>
      </c>
      <c r="AM29" s="27">
        <v>0</v>
      </c>
      <c r="AN29" s="28">
        <f t="shared" si="3"/>
        <v>44.776119402985074</v>
      </c>
      <c r="AO29" s="28">
        <f t="shared" si="4"/>
        <v>44.69320066334992</v>
      </c>
      <c r="AP29" s="29">
        <f t="shared" si="8"/>
        <v>11.5257048092869</v>
      </c>
    </row>
    <row r="30" spans="1:42" ht="13.5" customHeight="1">
      <c r="A30" s="16" t="s">
        <v>51</v>
      </c>
      <c r="B30" s="17"/>
      <c r="C30" s="27">
        <f t="shared" si="5"/>
        <v>2518</v>
      </c>
      <c r="D30" s="33">
        <f t="shared" si="6"/>
        <v>1248</v>
      </c>
      <c r="E30" s="33">
        <f t="shared" si="7"/>
        <v>1270</v>
      </c>
      <c r="F30" s="27">
        <v>604</v>
      </c>
      <c r="G30" s="27">
        <v>509</v>
      </c>
      <c r="H30" s="27">
        <v>6</v>
      </c>
      <c r="I30" s="27">
        <v>177</v>
      </c>
      <c r="J30" s="27">
        <v>1</v>
      </c>
      <c r="K30" s="27">
        <v>2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165</v>
      </c>
      <c r="S30" s="27">
        <v>251</v>
      </c>
      <c r="T30" s="27">
        <v>250</v>
      </c>
      <c r="U30" s="27">
        <v>112</v>
      </c>
      <c r="V30" s="27">
        <v>15</v>
      </c>
      <c r="W30" s="27">
        <v>5</v>
      </c>
      <c r="X30" s="27">
        <v>6</v>
      </c>
      <c r="Y30" s="27">
        <v>3</v>
      </c>
      <c r="Z30" s="27">
        <v>107</v>
      </c>
      <c r="AA30" s="27">
        <v>125</v>
      </c>
      <c r="AB30" s="27">
        <v>94</v>
      </c>
      <c r="AC30" s="27">
        <v>86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8">
        <f t="shared" si="3"/>
        <v>51.58856235107228</v>
      </c>
      <c r="AO30" s="28">
        <f t="shared" si="4"/>
        <v>51.469420174741856</v>
      </c>
      <c r="AP30" s="29">
        <f t="shared" si="8"/>
        <v>9.213661636219221</v>
      </c>
    </row>
    <row r="31" spans="1:42" ht="24" customHeight="1">
      <c r="A31" s="16" t="s">
        <v>52</v>
      </c>
      <c r="B31" s="17"/>
      <c r="C31" s="27">
        <f t="shared" si="5"/>
        <v>941</v>
      </c>
      <c r="D31" s="33">
        <f t="shared" si="6"/>
        <v>467</v>
      </c>
      <c r="E31" s="33">
        <f t="shared" si="7"/>
        <v>474</v>
      </c>
      <c r="F31" s="27">
        <v>231</v>
      </c>
      <c r="G31" s="27">
        <v>276</v>
      </c>
      <c r="H31" s="27">
        <v>3</v>
      </c>
      <c r="I31" s="27">
        <v>47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38</v>
      </c>
      <c r="S31" s="27">
        <v>58</v>
      </c>
      <c r="T31" s="27">
        <v>133</v>
      </c>
      <c r="U31" s="27">
        <v>56</v>
      </c>
      <c r="V31" s="27">
        <v>34</v>
      </c>
      <c r="W31" s="27">
        <v>17</v>
      </c>
      <c r="X31" s="27">
        <v>0</v>
      </c>
      <c r="Y31" s="27">
        <v>0</v>
      </c>
      <c r="Z31" s="27">
        <v>6</v>
      </c>
      <c r="AA31" s="27">
        <v>4</v>
      </c>
      <c r="AB31" s="27">
        <v>22</v>
      </c>
      <c r="AC31" s="27">
        <v>16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8">
        <f t="shared" si="3"/>
        <v>59.192348565356</v>
      </c>
      <c r="AO31" s="28">
        <f t="shared" si="4"/>
        <v>59.192348565356</v>
      </c>
      <c r="AP31" s="29">
        <f t="shared" si="8"/>
        <v>1.0626992561105209</v>
      </c>
    </row>
    <row r="32" spans="1:42" ht="13.5" customHeight="1">
      <c r="A32" s="16" t="s">
        <v>53</v>
      </c>
      <c r="B32" s="17"/>
      <c r="C32" s="27">
        <f t="shared" si="5"/>
        <v>493</v>
      </c>
      <c r="D32" s="33">
        <f t="shared" si="6"/>
        <v>203</v>
      </c>
      <c r="E32" s="33">
        <f t="shared" si="7"/>
        <v>290</v>
      </c>
      <c r="F32" s="27">
        <v>58</v>
      </c>
      <c r="G32" s="27">
        <v>35</v>
      </c>
      <c r="H32" s="27">
        <v>2</v>
      </c>
      <c r="I32" s="27">
        <v>51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52</v>
      </c>
      <c r="S32" s="27">
        <v>73</v>
      </c>
      <c r="T32" s="27">
        <v>8</v>
      </c>
      <c r="U32" s="27">
        <v>7</v>
      </c>
      <c r="V32" s="27">
        <v>0</v>
      </c>
      <c r="W32" s="27">
        <v>0</v>
      </c>
      <c r="X32" s="27">
        <v>4</v>
      </c>
      <c r="Y32" s="27">
        <v>3</v>
      </c>
      <c r="Z32" s="27">
        <v>36</v>
      </c>
      <c r="AA32" s="27">
        <v>56</v>
      </c>
      <c r="AB32" s="27">
        <v>43</v>
      </c>
      <c r="AC32" s="27">
        <v>65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8">
        <f t="shared" si="3"/>
        <v>29.61460446247465</v>
      </c>
      <c r="AO32" s="28">
        <f t="shared" si="4"/>
        <v>29.61460446247465</v>
      </c>
      <c r="AP32" s="29">
        <f t="shared" si="8"/>
        <v>18.66125760649087</v>
      </c>
    </row>
    <row r="33" spans="1:42" ht="13.5" customHeight="1">
      <c r="A33" s="16" t="s">
        <v>54</v>
      </c>
      <c r="B33" s="17"/>
      <c r="C33" s="27">
        <f t="shared" si="5"/>
        <v>1762</v>
      </c>
      <c r="D33" s="33">
        <f t="shared" si="6"/>
        <v>919</v>
      </c>
      <c r="E33" s="33">
        <f t="shared" si="7"/>
        <v>843</v>
      </c>
      <c r="F33" s="27">
        <v>354</v>
      </c>
      <c r="G33" s="27">
        <v>279</v>
      </c>
      <c r="H33" s="27">
        <v>12</v>
      </c>
      <c r="I33" s="27">
        <v>155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154</v>
      </c>
      <c r="S33" s="27">
        <v>165</v>
      </c>
      <c r="T33" s="27">
        <v>203</v>
      </c>
      <c r="U33" s="27">
        <v>69</v>
      </c>
      <c r="V33" s="27">
        <v>12</v>
      </c>
      <c r="W33" s="27">
        <v>6</v>
      </c>
      <c r="X33" s="27">
        <v>0</v>
      </c>
      <c r="Y33" s="27">
        <v>1</v>
      </c>
      <c r="Z33" s="27">
        <v>62</v>
      </c>
      <c r="AA33" s="27">
        <v>49</v>
      </c>
      <c r="AB33" s="27">
        <v>122</v>
      </c>
      <c r="AC33" s="27">
        <v>119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8">
        <f t="shared" si="3"/>
        <v>45.40295119182747</v>
      </c>
      <c r="AO33" s="28">
        <f t="shared" si="4"/>
        <v>45.40295119182747</v>
      </c>
      <c r="AP33" s="29">
        <f t="shared" si="8"/>
        <v>6.2996594778660615</v>
      </c>
    </row>
    <row r="34" spans="1:42" ht="13.5" customHeight="1">
      <c r="A34" s="16" t="s">
        <v>55</v>
      </c>
      <c r="B34" s="17"/>
      <c r="C34" s="27">
        <f t="shared" si="5"/>
        <v>255</v>
      </c>
      <c r="D34" s="33">
        <f t="shared" si="6"/>
        <v>99</v>
      </c>
      <c r="E34" s="33">
        <f t="shared" si="7"/>
        <v>156</v>
      </c>
      <c r="F34" s="27">
        <v>25</v>
      </c>
      <c r="G34" s="27">
        <v>17</v>
      </c>
      <c r="H34" s="27">
        <v>0</v>
      </c>
      <c r="I34" s="27">
        <v>22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23</v>
      </c>
      <c r="S34" s="27">
        <v>50</v>
      </c>
      <c r="T34" s="27">
        <v>0</v>
      </c>
      <c r="U34" s="27">
        <v>0</v>
      </c>
      <c r="V34" s="27">
        <v>3</v>
      </c>
      <c r="W34" s="27">
        <v>1</v>
      </c>
      <c r="X34" s="27">
        <v>1</v>
      </c>
      <c r="Y34" s="27">
        <v>1</v>
      </c>
      <c r="Z34" s="27">
        <v>15</v>
      </c>
      <c r="AA34" s="27">
        <v>25</v>
      </c>
      <c r="AB34" s="27">
        <v>32</v>
      </c>
      <c r="AC34" s="27">
        <v>40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8">
        <f t="shared" si="3"/>
        <v>25.098039215686274</v>
      </c>
      <c r="AO34" s="28">
        <f t="shared" si="4"/>
        <v>25.098039215686274</v>
      </c>
      <c r="AP34" s="29">
        <f t="shared" si="8"/>
        <v>15.686274509803921</v>
      </c>
    </row>
    <row r="35" spans="1:42" ht="13.5" customHeight="1">
      <c r="A35" s="16" t="s">
        <v>56</v>
      </c>
      <c r="B35" s="17"/>
      <c r="C35" s="27">
        <f t="shared" si="5"/>
        <v>769</v>
      </c>
      <c r="D35" s="33">
        <f t="shared" si="6"/>
        <v>336</v>
      </c>
      <c r="E35" s="33">
        <f t="shared" si="7"/>
        <v>433</v>
      </c>
      <c r="F35" s="27">
        <v>156</v>
      </c>
      <c r="G35" s="27">
        <v>127</v>
      </c>
      <c r="H35" s="27">
        <v>0</v>
      </c>
      <c r="I35" s="27">
        <v>72</v>
      </c>
      <c r="J35" s="27">
        <v>3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19</v>
      </c>
      <c r="S35" s="27">
        <v>81</v>
      </c>
      <c r="T35" s="27">
        <v>88</v>
      </c>
      <c r="U35" s="27">
        <v>78</v>
      </c>
      <c r="V35" s="27">
        <v>8</v>
      </c>
      <c r="W35" s="27">
        <v>8</v>
      </c>
      <c r="X35" s="27">
        <v>3</v>
      </c>
      <c r="Y35" s="27">
        <v>1</v>
      </c>
      <c r="Z35" s="27">
        <v>13</v>
      </c>
      <c r="AA35" s="27">
        <v>19</v>
      </c>
      <c r="AB35" s="27">
        <v>46</v>
      </c>
      <c r="AC35" s="27">
        <v>47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8">
        <f t="shared" si="3"/>
        <v>46.55396618985696</v>
      </c>
      <c r="AO35" s="28">
        <f t="shared" si="4"/>
        <v>46.16384915474642</v>
      </c>
      <c r="AP35" s="29">
        <f t="shared" si="8"/>
        <v>4.161248374512354</v>
      </c>
    </row>
    <row r="36" spans="1:42" ht="24" customHeight="1">
      <c r="A36" s="16" t="s">
        <v>57</v>
      </c>
      <c r="B36" s="17"/>
      <c r="C36" s="27">
        <f t="shared" si="5"/>
        <v>791</v>
      </c>
      <c r="D36" s="33">
        <f t="shared" si="6"/>
        <v>387</v>
      </c>
      <c r="E36" s="33">
        <f t="shared" si="7"/>
        <v>404</v>
      </c>
      <c r="F36" s="27">
        <v>287</v>
      </c>
      <c r="G36" s="27">
        <v>78</v>
      </c>
      <c r="H36" s="27">
        <v>2</v>
      </c>
      <c r="I36" s="27">
        <v>79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46</v>
      </c>
      <c r="S36" s="27">
        <v>123</v>
      </c>
      <c r="T36" s="27">
        <v>8</v>
      </c>
      <c r="U36" s="27">
        <v>0</v>
      </c>
      <c r="V36" s="27">
        <v>0</v>
      </c>
      <c r="W36" s="27">
        <v>2</v>
      </c>
      <c r="X36" s="27">
        <v>6</v>
      </c>
      <c r="Y36" s="27">
        <v>2</v>
      </c>
      <c r="Z36" s="27">
        <v>11</v>
      </c>
      <c r="AA36" s="27">
        <v>50</v>
      </c>
      <c r="AB36" s="27">
        <v>27</v>
      </c>
      <c r="AC36" s="27">
        <v>70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2</v>
      </c>
      <c r="AL36" s="27">
        <v>0</v>
      </c>
      <c r="AM36" s="27">
        <v>0</v>
      </c>
      <c r="AN36" s="28">
        <f t="shared" si="3"/>
        <v>56.38432364096081</v>
      </c>
      <c r="AO36" s="28">
        <f t="shared" si="4"/>
        <v>56.38432364096081</v>
      </c>
      <c r="AP36" s="29">
        <f t="shared" si="8"/>
        <v>7.964601769911504</v>
      </c>
    </row>
    <row r="37" spans="1:42" ht="13.5" customHeight="1">
      <c r="A37" s="16" t="s">
        <v>58</v>
      </c>
      <c r="B37" s="17"/>
      <c r="C37" s="27">
        <f t="shared" si="5"/>
        <v>456</v>
      </c>
      <c r="D37" s="33">
        <f t="shared" si="6"/>
        <v>177</v>
      </c>
      <c r="E37" s="33">
        <f t="shared" si="7"/>
        <v>279</v>
      </c>
      <c r="F37" s="27">
        <v>68</v>
      </c>
      <c r="G37" s="27">
        <v>126</v>
      </c>
      <c r="H37" s="27">
        <v>0</v>
      </c>
      <c r="I37" s="27">
        <v>48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28</v>
      </c>
      <c r="S37" s="27">
        <v>41</v>
      </c>
      <c r="T37" s="27">
        <v>13</v>
      </c>
      <c r="U37" s="27">
        <v>1</v>
      </c>
      <c r="V37" s="27">
        <v>0</v>
      </c>
      <c r="W37" s="27">
        <v>1</v>
      </c>
      <c r="X37" s="27">
        <v>0</v>
      </c>
      <c r="Y37" s="27">
        <v>1</v>
      </c>
      <c r="Z37" s="27">
        <v>29</v>
      </c>
      <c r="AA37" s="27">
        <v>24</v>
      </c>
      <c r="AB37" s="27">
        <v>39</v>
      </c>
      <c r="AC37" s="27">
        <v>37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8">
        <f t="shared" si="3"/>
        <v>53.07017543859649</v>
      </c>
      <c r="AO37" s="28">
        <f t="shared" si="4"/>
        <v>53.07017543859649</v>
      </c>
      <c r="AP37" s="29">
        <f t="shared" si="8"/>
        <v>11.62280701754386</v>
      </c>
    </row>
    <row r="38" spans="1:42" ht="13.5" customHeight="1">
      <c r="A38" s="16" t="s">
        <v>59</v>
      </c>
      <c r="B38" s="17"/>
      <c r="C38" s="27">
        <f t="shared" si="5"/>
        <v>1892</v>
      </c>
      <c r="D38" s="33">
        <f t="shared" si="6"/>
        <v>1343</v>
      </c>
      <c r="E38" s="33">
        <f t="shared" si="7"/>
        <v>549</v>
      </c>
      <c r="F38" s="27">
        <v>745</v>
      </c>
      <c r="G38" s="27">
        <v>117</v>
      </c>
      <c r="H38" s="27">
        <v>5</v>
      </c>
      <c r="I38" s="27">
        <v>73</v>
      </c>
      <c r="J38" s="27">
        <v>0</v>
      </c>
      <c r="K38" s="27">
        <v>1</v>
      </c>
      <c r="L38" s="27">
        <v>0</v>
      </c>
      <c r="M38" s="27">
        <v>0</v>
      </c>
      <c r="N38" s="27">
        <v>0</v>
      </c>
      <c r="O38" s="27">
        <v>5</v>
      </c>
      <c r="P38" s="27">
        <v>0</v>
      </c>
      <c r="Q38" s="27">
        <v>0</v>
      </c>
      <c r="R38" s="27">
        <v>150</v>
      </c>
      <c r="S38" s="27">
        <v>137</v>
      </c>
      <c r="T38" s="27">
        <v>271</v>
      </c>
      <c r="U38" s="27">
        <v>29</v>
      </c>
      <c r="V38" s="27">
        <v>10</v>
      </c>
      <c r="W38" s="27">
        <v>9</v>
      </c>
      <c r="X38" s="27">
        <v>2</v>
      </c>
      <c r="Y38" s="27">
        <v>0</v>
      </c>
      <c r="Z38" s="27">
        <v>99</v>
      </c>
      <c r="AA38" s="27">
        <v>99</v>
      </c>
      <c r="AB38" s="27">
        <v>61</v>
      </c>
      <c r="AC38" s="27">
        <v>79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8">
        <f t="shared" si="3"/>
        <v>50</v>
      </c>
      <c r="AO38" s="28">
        <f t="shared" si="4"/>
        <v>49.94714587737843</v>
      </c>
      <c r="AP38" s="29">
        <f t="shared" si="8"/>
        <v>10.465116279069768</v>
      </c>
    </row>
    <row r="39" spans="1:42" ht="13.5" customHeight="1">
      <c r="A39" s="16" t="s">
        <v>60</v>
      </c>
      <c r="B39" s="17"/>
      <c r="C39" s="27">
        <f t="shared" si="5"/>
        <v>507</v>
      </c>
      <c r="D39" s="33">
        <f t="shared" si="6"/>
        <v>280</v>
      </c>
      <c r="E39" s="33">
        <f t="shared" si="7"/>
        <v>227</v>
      </c>
      <c r="F39" s="27">
        <v>91</v>
      </c>
      <c r="G39" s="27">
        <v>34</v>
      </c>
      <c r="H39" s="27">
        <v>1</v>
      </c>
      <c r="I39" s="27">
        <v>43</v>
      </c>
      <c r="J39" s="27">
        <v>0</v>
      </c>
      <c r="K39" s="27">
        <v>0</v>
      </c>
      <c r="L39" s="27">
        <v>0</v>
      </c>
      <c r="M39" s="27">
        <v>0</v>
      </c>
      <c r="N39" s="27">
        <v>1</v>
      </c>
      <c r="O39" s="27">
        <v>0</v>
      </c>
      <c r="P39" s="27">
        <v>0</v>
      </c>
      <c r="Q39" s="27">
        <v>0</v>
      </c>
      <c r="R39" s="27">
        <v>77</v>
      </c>
      <c r="S39" s="27">
        <v>85</v>
      </c>
      <c r="T39" s="27">
        <v>30</v>
      </c>
      <c r="U39" s="27">
        <v>4</v>
      </c>
      <c r="V39" s="27">
        <v>0</v>
      </c>
      <c r="W39" s="27">
        <v>0</v>
      </c>
      <c r="X39" s="27">
        <v>7</v>
      </c>
      <c r="Y39" s="27">
        <v>2</v>
      </c>
      <c r="Z39" s="27">
        <v>30</v>
      </c>
      <c r="AA39" s="27">
        <v>23</v>
      </c>
      <c r="AB39" s="27">
        <v>43</v>
      </c>
      <c r="AC39" s="27">
        <v>36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8">
        <f t="shared" si="3"/>
        <v>33.53057199211045</v>
      </c>
      <c r="AO39" s="28">
        <f t="shared" si="4"/>
        <v>33.53057199211045</v>
      </c>
      <c r="AP39" s="29">
        <f t="shared" si="8"/>
        <v>10.453648915187378</v>
      </c>
    </row>
    <row r="40" spans="1:42" ht="13.5" customHeight="1">
      <c r="A40" s="16" t="s">
        <v>61</v>
      </c>
      <c r="B40" s="17"/>
      <c r="C40" s="27">
        <f t="shared" si="5"/>
        <v>872</v>
      </c>
      <c r="D40" s="33">
        <f t="shared" si="6"/>
        <v>351</v>
      </c>
      <c r="E40" s="33">
        <f t="shared" si="7"/>
        <v>521</v>
      </c>
      <c r="F40" s="27">
        <v>132</v>
      </c>
      <c r="G40" s="27">
        <v>166</v>
      </c>
      <c r="H40" s="27">
        <v>3</v>
      </c>
      <c r="I40" s="27">
        <v>107</v>
      </c>
      <c r="J40" s="27">
        <v>0</v>
      </c>
      <c r="K40" s="27">
        <v>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59</v>
      </c>
      <c r="S40" s="27">
        <v>163</v>
      </c>
      <c r="T40" s="27">
        <v>22</v>
      </c>
      <c r="U40" s="27">
        <v>27</v>
      </c>
      <c r="V40" s="27">
        <v>0</v>
      </c>
      <c r="W40" s="27">
        <v>0</v>
      </c>
      <c r="X40" s="27">
        <v>7</v>
      </c>
      <c r="Y40" s="27">
        <v>0</v>
      </c>
      <c r="Z40" s="27">
        <v>107</v>
      </c>
      <c r="AA40" s="27">
        <v>28</v>
      </c>
      <c r="AB40" s="27">
        <v>21</v>
      </c>
      <c r="AC40" s="27">
        <v>29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8">
        <f t="shared" si="3"/>
        <v>46.903669724770644</v>
      </c>
      <c r="AO40" s="28">
        <f t="shared" si="4"/>
        <v>46.788990825688074</v>
      </c>
      <c r="AP40" s="29">
        <f t="shared" si="8"/>
        <v>15.481651376146788</v>
      </c>
    </row>
    <row r="41" spans="1:42" ht="24" customHeight="1">
      <c r="A41" s="16" t="s">
        <v>62</v>
      </c>
      <c r="B41" s="17"/>
      <c r="C41" s="27">
        <f t="shared" si="5"/>
        <v>269</v>
      </c>
      <c r="D41" s="33">
        <f t="shared" si="6"/>
        <v>122</v>
      </c>
      <c r="E41" s="33">
        <f t="shared" si="7"/>
        <v>147</v>
      </c>
      <c r="F41" s="27">
        <v>28</v>
      </c>
      <c r="G41" s="27">
        <v>8</v>
      </c>
      <c r="H41" s="27">
        <v>0</v>
      </c>
      <c r="I41" s="27">
        <v>23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53</v>
      </c>
      <c r="S41" s="27">
        <v>69</v>
      </c>
      <c r="T41" s="27">
        <v>0</v>
      </c>
      <c r="U41" s="27">
        <v>0</v>
      </c>
      <c r="V41" s="27">
        <v>0</v>
      </c>
      <c r="W41" s="27">
        <v>0</v>
      </c>
      <c r="X41" s="27">
        <v>6</v>
      </c>
      <c r="Y41" s="27">
        <v>3</v>
      </c>
      <c r="Z41" s="27">
        <v>20</v>
      </c>
      <c r="AA41" s="27">
        <v>22</v>
      </c>
      <c r="AB41" s="27">
        <v>15</v>
      </c>
      <c r="AC41" s="27">
        <v>22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8">
        <f t="shared" si="3"/>
        <v>21.933085501858738</v>
      </c>
      <c r="AO41" s="28">
        <f t="shared" si="4"/>
        <v>21.933085501858738</v>
      </c>
      <c r="AP41" s="29">
        <f t="shared" si="8"/>
        <v>15.613382899628252</v>
      </c>
    </row>
    <row r="42" spans="1:42" ht="13.5" customHeight="1">
      <c r="A42" s="16" t="s">
        <v>63</v>
      </c>
      <c r="B42" s="17"/>
      <c r="C42" s="27">
        <f t="shared" si="5"/>
        <v>366</v>
      </c>
      <c r="D42" s="33">
        <f t="shared" si="6"/>
        <v>167</v>
      </c>
      <c r="E42" s="33">
        <f t="shared" si="7"/>
        <v>199</v>
      </c>
      <c r="F42" s="27">
        <v>36</v>
      </c>
      <c r="G42" s="27">
        <v>14</v>
      </c>
      <c r="H42" s="27">
        <v>1</v>
      </c>
      <c r="I42" s="27">
        <v>21</v>
      </c>
      <c r="J42" s="27">
        <v>0</v>
      </c>
      <c r="K42" s="27">
        <v>1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37</v>
      </c>
      <c r="S42" s="27">
        <v>38</v>
      </c>
      <c r="T42" s="27">
        <v>2</v>
      </c>
      <c r="U42" s="27">
        <v>2</v>
      </c>
      <c r="V42" s="27">
        <v>0</v>
      </c>
      <c r="W42" s="27">
        <v>0</v>
      </c>
      <c r="X42" s="27">
        <v>0</v>
      </c>
      <c r="Y42" s="27">
        <v>0</v>
      </c>
      <c r="Z42" s="27">
        <v>68</v>
      </c>
      <c r="AA42" s="27">
        <v>87</v>
      </c>
      <c r="AB42" s="27">
        <v>23</v>
      </c>
      <c r="AC42" s="27">
        <v>36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8">
        <f t="shared" si="3"/>
        <v>19.94535519125683</v>
      </c>
      <c r="AO42" s="28">
        <f t="shared" si="4"/>
        <v>19.672131147540984</v>
      </c>
      <c r="AP42" s="29">
        <f t="shared" si="8"/>
        <v>42.349726775956285</v>
      </c>
    </row>
    <row r="43" spans="1:42" ht="13.5" customHeight="1">
      <c r="A43" s="16" t="s">
        <v>64</v>
      </c>
      <c r="B43" s="17"/>
      <c r="C43" s="27">
        <f t="shared" si="5"/>
        <v>200</v>
      </c>
      <c r="D43" s="33">
        <f t="shared" si="6"/>
        <v>110</v>
      </c>
      <c r="E43" s="33">
        <f t="shared" si="7"/>
        <v>90</v>
      </c>
      <c r="F43" s="27">
        <v>15</v>
      </c>
      <c r="G43" s="27">
        <v>3</v>
      </c>
      <c r="H43" s="27">
        <v>8</v>
      </c>
      <c r="I43" s="27">
        <v>5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</v>
      </c>
      <c r="P43" s="27">
        <v>0</v>
      </c>
      <c r="Q43" s="27">
        <v>0</v>
      </c>
      <c r="R43" s="27">
        <v>17</v>
      </c>
      <c r="S43" s="27">
        <v>10</v>
      </c>
      <c r="T43" s="27">
        <v>0</v>
      </c>
      <c r="U43" s="27">
        <v>0</v>
      </c>
      <c r="V43" s="27">
        <v>1</v>
      </c>
      <c r="W43" s="27">
        <v>6</v>
      </c>
      <c r="X43" s="27">
        <v>1</v>
      </c>
      <c r="Y43" s="27">
        <v>0</v>
      </c>
      <c r="Z43" s="27">
        <v>37</v>
      </c>
      <c r="AA43" s="27">
        <v>23</v>
      </c>
      <c r="AB43" s="27">
        <v>31</v>
      </c>
      <c r="AC43" s="27">
        <v>42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4</v>
      </c>
      <c r="AL43" s="27">
        <v>0</v>
      </c>
      <c r="AM43" s="27">
        <v>0</v>
      </c>
      <c r="AN43" s="28">
        <f t="shared" si="3"/>
        <v>16</v>
      </c>
      <c r="AO43" s="28">
        <f t="shared" si="4"/>
        <v>16</v>
      </c>
      <c r="AP43" s="29">
        <f t="shared" si="8"/>
        <v>32</v>
      </c>
    </row>
    <row r="44" spans="1:42" ht="13.5" customHeight="1">
      <c r="A44" s="16" t="s">
        <v>65</v>
      </c>
      <c r="B44" s="17"/>
      <c r="C44" s="27">
        <f t="shared" si="5"/>
        <v>199</v>
      </c>
      <c r="D44" s="33">
        <f t="shared" si="6"/>
        <v>106</v>
      </c>
      <c r="E44" s="33">
        <f t="shared" si="7"/>
        <v>93</v>
      </c>
      <c r="F44" s="27">
        <v>20</v>
      </c>
      <c r="G44" s="27">
        <v>6</v>
      </c>
      <c r="H44" s="27">
        <v>2</v>
      </c>
      <c r="I44" s="27">
        <v>8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31</v>
      </c>
      <c r="S44" s="27">
        <v>25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36</v>
      </c>
      <c r="AA44" s="27">
        <v>20</v>
      </c>
      <c r="AB44" s="27">
        <v>17</v>
      </c>
      <c r="AC44" s="27">
        <v>34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8">
        <f t="shared" si="3"/>
        <v>18.090452261306535</v>
      </c>
      <c r="AO44" s="28">
        <f t="shared" si="4"/>
        <v>18.090452261306535</v>
      </c>
      <c r="AP44" s="29">
        <f t="shared" si="8"/>
        <v>28.14070351758794</v>
      </c>
    </row>
    <row r="45" spans="1:42" ht="13.5" customHeight="1">
      <c r="A45" s="16" t="s">
        <v>66</v>
      </c>
      <c r="B45" s="17"/>
      <c r="C45" s="27">
        <f t="shared" si="5"/>
        <v>698</v>
      </c>
      <c r="D45" s="33">
        <f t="shared" si="6"/>
        <v>406</v>
      </c>
      <c r="E45" s="33">
        <f t="shared" si="7"/>
        <v>292</v>
      </c>
      <c r="F45" s="27">
        <v>85</v>
      </c>
      <c r="G45" s="27">
        <v>27</v>
      </c>
      <c r="H45" s="27">
        <v>2</v>
      </c>
      <c r="I45" s="27">
        <v>34</v>
      </c>
      <c r="J45" s="27">
        <v>0</v>
      </c>
      <c r="K45" s="27">
        <v>1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84</v>
      </c>
      <c r="S45" s="27">
        <v>50</v>
      </c>
      <c r="T45" s="27">
        <v>12</v>
      </c>
      <c r="U45" s="27">
        <v>6</v>
      </c>
      <c r="V45" s="27">
        <v>0</v>
      </c>
      <c r="W45" s="27">
        <v>3</v>
      </c>
      <c r="X45" s="27">
        <v>1</v>
      </c>
      <c r="Y45" s="27">
        <v>0</v>
      </c>
      <c r="Z45" s="27">
        <v>132</v>
      </c>
      <c r="AA45" s="27">
        <v>86</v>
      </c>
      <c r="AB45" s="27">
        <v>90</v>
      </c>
      <c r="AC45" s="27">
        <v>85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3</v>
      </c>
      <c r="AL45" s="27">
        <v>0</v>
      </c>
      <c r="AM45" s="27">
        <v>0</v>
      </c>
      <c r="AN45" s="28">
        <f t="shared" si="3"/>
        <v>21.346704871060172</v>
      </c>
      <c r="AO45" s="28">
        <f t="shared" si="4"/>
        <v>21.20343839541547</v>
      </c>
      <c r="AP45" s="29">
        <f t="shared" si="8"/>
        <v>31.661891117478508</v>
      </c>
    </row>
    <row r="46" spans="1:42" ht="24" customHeight="1">
      <c r="A46" s="16" t="s">
        <v>67</v>
      </c>
      <c r="B46" s="17"/>
      <c r="C46" s="27">
        <f t="shared" si="5"/>
        <v>172</v>
      </c>
      <c r="D46" s="33">
        <f t="shared" si="6"/>
        <v>68</v>
      </c>
      <c r="E46" s="33">
        <f t="shared" si="7"/>
        <v>104</v>
      </c>
      <c r="F46" s="27">
        <v>16</v>
      </c>
      <c r="G46" s="27">
        <v>4</v>
      </c>
      <c r="H46" s="27">
        <v>2</v>
      </c>
      <c r="I46" s="27">
        <v>10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20</v>
      </c>
      <c r="S46" s="27">
        <v>32</v>
      </c>
      <c r="T46" s="27">
        <v>0</v>
      </c>
      <c r="U46" s="27">
        <v>0</v>
      </c>
      <c r="V46" s="27">
        <v>0</v>
      </c>
      <c r="W46" s="27">
        <v>0</v>
      </c>
      <c r="X46" s="27">
        <v>1</v>
      </c>
      <c r="Y46" s="27">
        <v>0</v>
      </c>
      <c r="Z46" s="27">
        <v>11</v>
      </c>
      <c r="AA46" s="27">
        <v>33</v>
      </c>
      <c r="AB46" s="27">
        <v>18</v>
      </c>
      <c r="AC46" s="27">
        <v>25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8">
        <f t="shared" si="3"/>
        <v>18.6046511627907</v>
      </c>
      <c r="AO46" s="28">
        <f t="shared" si="4"/>
        <v>18.6046511627907</v>
      </c>
      <c r="AP46" s="29">
        <f t="shared" si="8"/>
        <v>25.581395348837212</v>
      </c>
    </row>
    <row r="47" spans="1:42" ht="13.5" customHeight="1">
      <c r="A47" s="16" t="s">
        <v>68</v>
      </c>
      <c r="B47" s="17"/>
      <c r="C47" s="27">
        <f t="shared" si="5"/>
        <v>1075</v>
      </c>
      <c r="D47" s="33">
        <f t="shared" si="6"/>
        <v>422</v>
      </c>
      <c r="E47" s="33">
        <f t="shared" si="7"/>
        <v>653</v>
      </c>
      <c r="F47" s="27">
        <v>189</v>
      </c>
      <c r="G47" s="27">
        <v>197</v>
      </c>
      <c r="H47" s="27">
        <v>5</v>
      </c>
      <c r="I47" s="27">
        <v>151</v>
      </c>
      <c r="J47" s="27">
        <v>1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87</v>
      </c>
      <c r="S47" s="27">
        <v>174</v>
      </c>
      <c r="T47" s="27">
        <v>77</v>
      </c>
      <c r="U47" s="27">
        <v>41</v>
      </c>
      <c r="V47" s="27">
        <v>3</v>
      </c>
      <c r="W47" s="27">
        <v>2</v>
      </c>
      <c r="X47" s="27">
        <v>5</v>
      </c>
      <c r="Y47" s="27">
        <v>4</v>
      </c>
      <c r="Z47" s="27">
        <v>24</v>
      </c>
      <c r="AA47" s="27">
        <v>33</v>
      </c>
      <c r="AB47" s="27">
        <v>31</v>
      </c>
      <c r="AC47" s="27">
        <v>51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8">
        <f t="shared" si="3"/>
        <v>50.51162790697674</v>
      </c>
      <c r="AO47" s="28">
        <f t="shared" si="4"/>
        <v>50.41860465116279</v>
      </c>
      <c r="AP47" s="29">
        <f t="shared" si="8"/>
        <v>5.3023255813953485</v>
      </c>
    </row>
    <row r="48" spans="1:42" ht="13.5" customHeight="1">
      <c r="A48" s="16" t="s">
        <v>69</v>
      </c>
      <c r="B48" s="17"/>
      <c r="C48" s="27">
        <f t="shared" si="5"/>
        <v>467</v>
      </c>
      <c r="D48" s="33">
        <f t="shared" si="6"/>
        <v>169</v>
      </c>
      <c r="E48" s="33">
        <f t="shared" si="7"/>
        <v>298</v>
      </c>
      <c r="F48" s="27">
        <v>54</v>
      </c>
      <c r="G48" s="27">
        <v>19</v>
      </c>
      <c r="H48" s="27">
        <v>1</v>
      </c>
      <c r="I48" s="27">
        <v>33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38</v>
      </c>
      <c r="S48" s="27">
        <v>54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2</v>
      </c>
      <c r="Z48" s="27">
        <v>47</v>
      </c>
      <c r="AA48" s="27">
        <v>122</v>
      </c>
      <c r="AB48" s="27">
        <v>29</v>
      </c>
      <c r="AC48" s="27">
        <v>68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8">
        <f t="shared" si="3"/>
        <v>22.91220556745182</v>
      </c>
      <c r="AO48" s="28">
        <f t="shared" si="4"/>
        <v>22.91220556745182</v>
      </c>
      <c r="AP48" s="29">
        <f t="shared" si="8"/>
        <v>36.188436830835116</v>
      </c>
    </row>
    <row r="49" spans="1:42" ht="13.5" customHeight="1">
      <c r="A49" s="16" t="s">
        <v>70</v>
      </c>
      <c r="B49" s="17"/>
      <c r="C49" s="27">
        <f t="shared" si="5"/>
        <v>154</v>
      </c>
      <c r="D49" s="33">
        <f t="shared" si="6"/>
        <v>99</v>
      </c>
      <c r="E49" s="33">
        <f t="shared" si="7"/>
        <v>55</v>
      </c>
      <c r="F49" s="27">
        <v>5</v>
      </c>
      <c r="G49" s="27">
        <v>1</v>
      </c>
      <c r="H49" s="27">
        <v>0</v>
      </c>
      <c r="I49" s="27">
        <v>2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20</v>
      </c>
      <c r="S49" s="27">
        <v>7</v>
      </c>
      <c r="T49" s="27">
        <v>4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40</v>
      </c>
      <c r="AA49" s="27">
        <v>19</v>
      </c>
      <c r="AB49" s="27">
        <v>30</v>
      </c>
      <c r="AC49" s="27">
        <v>26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8">
        <f t="shared" si="3"/>
        <v>5.194805194805195</v>
      </c>
      <c r="AO49" s="28">
        <f t="shared" si="4"/>
        <v>5.194805194805195</v>
      </c>
      <c r="AP49" s="29">
        <f t="shared" si="8"/>
        <v>38.311688311688314</v>
      </c>
    </row>
    <row r="50" spans="1:42" ht="13.5" customHeight="1">
      <c r="A50" s="16" t="s">
        <v>71</v>
      </c>
      <c r="B50" s="17"/>
      <c r="C50" s="27">
        <f t="shared" si="5"/>
        <v>187</v>
      </c>
      <c r="D50" s="33">
        <f t="shared" si="6"/>
        <v>86</v>
      </c>
      <c r="E50" s="33">
        <f t="shared" si="7"/>
        <v>101</v>
      </c>
      <c r="F50" s="27">
        <v>13</v>
      </c>
      <c r="G50" s="27">
        <v>4</v>
      </c>
      <c r="H50" s="27">
        <v>0</v>
      </c>
      <c r="I50" s="27">
        <v>12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30</v>
      </c>
      <c r="S50" s="27">
        <v>16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25</v>
      </c>
      <c r="AA50" s="27">
        <v>45</v>
      </c>
      <c r="AB50" s="27">
        <v>18</v>
      </c>
      <c r="AC50" s="27">
        <v>24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8">
        <f t="shared" si="3"/>
        <v>15.508021390374333</v>
      </c>
      <c r="AO50" s="28">
        <f t="shared" si="4"/>
        <v>15.508021390374333</v>
      </c>
      <c r="AP50" s="29">
        <f t="shared" si="8"/>
        <v>37.4331550802139</v>
      </c>
    </row>
    <row r="51" spans="1:42" ht="24" customHeight="1">
      <c r="A51" s="16" t="s">
        <v>72</v>
      </c>
      <c r="B51" s="17"/>
      <c r="C51" s="27">
        <f t="shared" si="5"/>
        <v>179</v>
      </c>
      <c r="D51" s="33">
        <f t="shared" si="6"/>
        <v>113</v>
      </c>
      <c r="E51" s="33">
        <f t="shared" si="7"/>
        <v>66</v>
      </c>
      <c r="F51" s="27">
        <v>7</v>
      </c>
      <c r="G51" s="27">
        <v>3</v>
      </c>
      <c r="H51" s="27">
        <v>0</v>
      </c>
      <c r="I51" s="27">
        <v>6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24</v>
      </c>
      <c r="S51" s="27">
        <v>8</v>
      </c>
      <c r="T51" s="27">
        <v>0</v>
      </c>
      <c r="U51" s="27">
        <v>0</v>
      </c>
      <c r="V51" s="27">
        <v>2</v>
      </c>
      <c r="W51" s="27">
        <v>0</v>
      </c>
      <c r="X51" s="27">
        <v>2</v>
      </c>
      <c r="Y51" s="27">
        <v>0</v>
      </c>
      <c r="Z51" s="27">
        <v>51</v>
      </c>
      <c r="AA51" s="27">
        <v>25</v>
      </c>
      <c r="AB51" s="27">
        <v>27</v>
      </c>
      <c r="AC51" s="27">
        <v>24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8">
        <f t="shared" si="3"/>
        <v>8.938547486033519</v>
      </c>
      <c r="AO51" s="28">
        <f t="shared" si="4"/>
        <v>8.938547486033519</v>
      </c>
      <c r="AP51" s="29">
        <f t="shared" si="8"/>
        <v>42.45810055865922</v>
      </c>
    </row>
    <row r="52" spans="1:42" ht="24" customHeight="1">
      <c r="A52" s="34" t="s">
        <v>126</v>
      </c>
      <c r="B52" s="17"/>
      <c r="C52" s="27"/>
      <c r="D52" s="33"/>
      <c r="E52" s="3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  <c r="AO52" s="28"/>
      <c r="AP52" s="29"/>
    </row>
    <row r="53" spans="1:42" ht="13.5" customHeight="1">
      <c r="A53" s="16" t="s">
        <v>127</v>
      </c>
      <c r="B53" s="17"/>
      <c r="C53" s="27">
        <f t="shared" si="5"/>
        <v>1104</v>
      </c>
      <c r="D53" s="33">
        <f t="shared" si="6"/>
        <v>491</v>
      </c>
      <c r="E53" s="33">
        <f t="shared" si="7"/>
        <v>613</v>
      </c>
      <c r="F53" s="27">
        <v>197</v>
      </c>
      <c r="G53" s="27">
        <v>275</v>
      </c>
      <c r="H53" s="27">
        <v>4</v>
      </c>
      <c r="I53" s="27">
        <v>77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91</v>
      </c>
      <c r="S53" s="27">
        <v>122</v>
      </c>
      <c r="T53" s="27">
        <v>178</v>
      </c>
      <c r="U53" s="27">
        <v>115</v>
      </c>
      <c r="V53" s="27">
        <v>0</v>
      </c>
      <c r="W53" s="27">
        <v>2</v>
      </c>
      <c r="X53" s="27">
        <v>3</v>
      </c>
      <c r="Y53" s="27">
        <v>0</v>
      </c>
      <c r="Z53" s="27">
        <v>15</v>
      </c>
      <c r="AA53" s="27">
        <v>15</v>
      </c>
      <c r="AB53" s="27">
        <v>3</v>
      </c>
      <c r="AC53" s="27">
        <v>7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1</v>
      </c>
      <c r="AJ53" s="27">
        <v>0</v>
      </c>
      <c r="AK53" s="27">
        <v>0</v>
      </c>
      <c r="AL53" s="27">
        <v>0</v>
      </c>
      <c r="AM53" s="27">
        <v>0</v>
      </c>
      <c r="AN53" s="28">
        <f t="shared" si="3"/>
        <v>50.09057971014492</v>
      </c>
      <c r="AO53" s="28">
        <f>(F53+G53+H53+I53+L53+M53+N53+O53+P53+Q53)/C53*100</f>
        <v>50.09057971014492</v>
      </c>
      <c r="AP53" s="29">
        <f t="shared" si="8"/>
        <v>2.8079710144927534</v>
      </c>
    </row>
    <row r="54" spans="1:42" s="39" customFormat="1" ht="19.5" customHeight="1">
      <c r="A54" s="35" t="s">
        <v>73</v>
      </c>
      <c r="B54" s="36"/>
      <c r="C54" s="37">
        <f t="shared" si="5"/>
        <v>154</v>
      </c>
      <c r="D54" s="37">
        <f t="shared" si="6"/>
        <v>101</v>
      </c>
      <c r="E54" s="37">
        <f t="shared" si="7"/>
        <v>53</v>
      </c>
      <c r="F54" s="37">
        <v>13</v>
      </c>
      <c r="G54" s="37">
        <v>0</v>
      </c>
      <c r="H54" s="37">
        <v>1</v>
      </c>
      <c r="I54" s="37">
        <v>2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42</v>
      </c>
      <c r="S54" s="37">
        <v>11</v>
      </c>
      <c r="T54" s="37">
        <v>0</v>
      </c>
      <c r="U54" s="37">
        <v>0</v>
      </c>
      <c r="V54" s="37">
        <v>1</v>
      </c>
      <c r="W54" s="37">
        <v>4</v>
      </c>
      <c r="X54" s="37">
        <v>6</v>
      </c>
      <c r="Y54" s="37">
        <v>1</v>
      </c>
      <c r="Z54" s="37">
        <v>19</v>
      </c>
      <c r="AA54" s="37">
        <v>14</v>
      </c>
      <c r="AB54" s="37">
        <v>19</v>
      </c>
      <c r="AC54" s="37">
        <v>21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2</v>
      </c>
      <c r="AL54" s="37">
        <v>0</v>
      </c>
      <c r="AM54" s="37">
        <v>0</v>
      </c>
      <c r="AN54" s="38">
        <f t="shared" si="3"/>
        <v>10.38961038961039</v>
      </c>
      <c r="AO54" s="38">
        <f>(F54+G54+H54+I54+L54+M54+N54+O54+P54+Q54)/C54*100</f>
        <v>10.38961038961039</v>
      </c>
      <c r="AP54" s="53">
        <f t="shared" si="8"/>
        <v>22.727272727272727</v>
      </c>
    </row>
    <row r="55" spans="1:42" s="1" customFormat="1" ht="13.5">
      <c r="A55" s="14" t="s">
        <v>0</v>
      </c>
      <c r="AP55" s="15" t="s">
        <v>0</v>
      </c>
    </row>
    <row r="56" spans="1:42" s="1" customFormat="1" ht="30" customHeight="1">
      <c r="A56" s="40"/>
      <c r="B56" s="40"/>
      <c r="C56" s="8"/>
      <c r="D56" s="8"/>
      <c r="E56" s="8"/>
      <c r="F56" s="8"/>
      <c r="G56" s="8"/>
      <c r="H56" s="8"/>
      <c r="I56" s="8"/>
      <c r="J56" s="8"/>
      <c r="K56" s="8"/>
      <c r="L56" s="47"/>
      <c r="M56" s="8"/>
      <c r="N56" s="8"/>
      <c r="O56" s="8"/>
      <c r="P56" s="8"/>
      <c r="Q56" s="8"/>
      <c r="R56" s="8"/>
      <c r="S56" s="83" t="s">
        <v>151</v>
      </c>
      <c r="T56" s="47" t="s">
        <v>153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8" customHeight="1">
      <c r="A57" s="101" t="s">
        <v>11</v>
      </c>
      <c r="B57" s="87"/>
      <c r="C57" s="86" t="s">
        <v>144</v>
      </c>
      <c r="D57" s="104"/>
      <c r="E57" s="87"/>
      <c r="F57" s="94" t="s">
        <v>154</v>
      </c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63" t="s">
        <v>148</v>
      </c>
      <c r="S57" s="64"/>
      <c r="T57" s="60" t="s">
        <v>118</v>
      </c>
      <c r="U57" s="60"/>
      <c r="V57" s="60"/>
      <c r="W57" s="60"/>
      <c r="X57" s="69" t="s">
        <v>113</v>
      </c>
      <c r="Y57" s="11"/>
      <c r="Z57" s="86" t="s">
        <v>6</v>
      </c>
      <c r="AA57" s="87"/>
      <c r="AB57" s="86" t="s">
        <v>7</v>
      </c>
      <c r="AC57" s="87"/>
      <c r="AD57" s="86" t="s">
        <v>117</v>
      </c>
      <c r="AE57" s="87"/>
      <c r="AF57" s="73" t="s">
        <v>156</v>
      </c>
      <c r="AG57" s="73"/>
      <c r="AH57" s="73"/>
      <c r="AI57" s="73"/>
      <c r="AJ57" s="73"/>
      <c r="AK57" s="73"/>
      <c r="AL57" s="73"/>
      <c r="AM57" s="57"/>
      <c r="AN57" s="76" t="s">
        <v>1</v>
      </c>
      <c r="AO57" s="20"/>
      <c r="AP57" s="80" t="s">
        <v>2</v>
      </c>
    </row>
    <row r="58" spans="1:42" ht="15" customHeight="1">
      <c r="A58" s="102"/>
      <c r="B58" s="89"/>
      <c r="C58" s="105"/>
      <c r="D58" s="102"/>
      <c r="E58" s="89"/>
      <c r="F58" s="3"/>
      <c r="G58" s="11"/>
      <c r="I58" s="11"/>
      <c r="J58" s="56" t="s">
        <v>122</v>
      </c>
      <c r="K58" s="57"/>
      <c r="L58" s="97" t="s">
        <v>150</v>
      </c>
      <c r="M58" s="98"/>
      <c r="O58" s="11"/>
      <c r="P58" s="62" t="s">
        <v>4</v>
      </c>
      <c r="Q58" s="57"/>
      <c r="R58" s="63" t="s">
        <v>5</v>
      </c>
      <c r="S58" s="64"/>
      <c r="T58" s="60" t="s">
        <v>161</v>
      </c>
      <c r="U58" s="60"/>
      <c r="V58" s="60"/>
      <c r="W58" s="60"/>
      <c r="X58" s="70" t="s">
        <v>112</v>
      </c>
      <c r="Y58" s="57"/>
      <c r="AA58" s="11"/>
      <c r="AC58" s="11"/>
      <c r="AE58" s="11"/>
      <c r="AF58" s="61" t="s">
        <v>8</v>
      </c>
      <c r="AG58" s="61"/>
      <c r="AH58" s="61"/>
      <c r="AI58" s="61"/>
      <c r="AJ58" s="61"/>
      <c r="AK58" s="61"/>
      <c r="AL58" s="61"/>
      <c r="AM58" s="59"/>
      <c r="AN58" s="77" t="s">
        <v>9</v>
      </c>
      <c r="AO58" s="78" t="s">
        <v>10</v>
      </c>
      <c r="AP58" s="80"/>
    </row>
    <row r="59" spans="1:42" ht="15" customHeight="1">
      <c r="A59" s="102"/>
      <c r="B59" s="89"/>
      <c r="C59" s="105"/>
      <c r="D59" s="102"/>
      <c r="E59" s="89"/>
      <c r="F59" s="92" t="s">
        <v>143</v>
      </c>
      <c r="G59" s="93"/>
      <c r="H59" s="92" t="s">
        <v>3</v>
      </c>
      <c r="I59" s="93"/>
      <c r="J59" s="56" t="s">
        <v>123</v>
      </c>
      <c r="K59" s="57"/>
      <c r="L59" s="99"/>
      <c r="M59" s="100"/>
      <c r="N59" s="88" t="s">
        <v>0</v>
      </c>
      <c r="O59" s="89"/>
      <c r="P59" s="62" t="s">
        <v>12</v>
      </c>
      <c r="Q59" s="57"/>
      <c r="R59" s="63" t="s">
        <v>13</v>
      </c>
      <c r="S59" s="64"/>
      <c r="T59" s="56" t="s">
        <v>119</v>
      </c>
      <c r="U59" s="61"/>
      <c r="V59" s="61"/>
      <c r="W59" s="59"/>
      <c r="X59" s="60" t="s">
        <v>114</v>
      </c>
      <c r="Y59" s="57"/>
      <c r="Z59" s="60" t="s">
        <v>20</v>
      </c>
      <c r="AA59" s="57"/>
      <c r="AB59" s="60" t="s">
        <v>120</v>
      </c>
      <c r="AC59" s="57"/>
      <c r="AD59" s="71" t="s">
        <v>21</v>
      </c>
      <c r="AE59" s="72"/>
      <c r="AF59" s="22"/>
      <c r="AG59" s="12"/>
      <c r="AI59" s="12"/>
      <c r="AJ59" s="4"/>
      <c r="AK59" s="4"/>
      <c r="AL59" s="22"/>
      <c r="AM59" s="12"/>
      <c r="AN59" s="77" t="s">
        <v>14</v>
      </c>
      <c r="AO59" s="78" t="s">
        <v>15</v>
      </c>
      <c r="AP59" s="80" t="s">
        <v>16</v>
      </c>
    </row>
    <row r="60" spans="1:42" ht="15" customHeight="1">
      <c r="A60" s="102"/>
      <c r="B60" s="89"/>
      <c r="C60" s="105"/>
      <c r="D60" s="102"/>
      <c r="E60" s="89"/>
      <c r="F60" s="5"/>
      <c r="G60" s="18"/>
      <c r="H60" s="5"/>
      <c r="I60" s="18"/>
      <c r="J60" s="56" t="s">
        <v>124</v>
      </c>
      <c r="K60" s="57"/>
      <c r="L60" s="99"/>
      <c r="M60" s="100"/>
      <c r="N60" s="4"/>
      <c r="O60" s="12"/>
      <c r="P60" s="62" t="s">
        <v>17</v>
      </c>
      <c r="Q60" s="57"/>
      <c r="R60" s="65" t="s">
        <v>158</v>
      </c>
      <c r="S60" s="64"/>
      <c r="T60" s="68" t="s">
        <v>18</v>
      </c>
      <c r="U60" s="57"/>
      <c r="V60" s="86" t="s">
        <v>19</v>
      </c>
      <c r="W60" s="87"/>
      <c r="X60" s="60" t="s">
        <v>115</v>
      </c>
      <c r="Y60" s="57"/>
      <c r="AB60" s="21"/>
      <c r="AC60" s="5"/>
      <c r="AD60" s="42"/>
      <c r="AE60" s="5"/>
      <c r="AF60" s="74" t="s">
        <v>22</v>
      </c>
      <c r="AG60" s="75"/>
      <c r="AH60" s="71" t="s">
        <v>23</v>
      </c>
      <c r="AI60" s="75"/>
      <c r="AJ60" s="71" t="s">
        <v>24</v>
      </c>
      <c r="AK60" s="72"/>
      <c r="AL60" s="74" t="s">
        <v>121</v>
      </c>
      <c r="AM60" s="75"/>
      <c r="AN60" s="77" t="s">
        <v>25</v>
      </c>
      <c r="AO60" s="78" t="s">
        <v>26</v>
      </c>
      <c r="AP60" s="80"/>
    </row>
    <row r="61" spans="1:42" s="19" customFormat="1" ht="15" customHeight="1">
      <c r="A61" s="102"/>
      <c r="B61" s="89"/>
      <c r="C61" s="90"/>
      <c r="D61" s="103"/>
      <c r="E61" s="91"/>
      <c r="F61" s="54" t="s">
        <v>27</v>
      </c>
      <c r="G61" s="55"/>
      <c r="H61" s="54" t="s">
        <v>147</v>
      </c>
      <c r="I61" s="55"/>
      <c r="J61" s="58" t="s">
        <v>125</v>
      </c>
      <c r="K61" s="59"/>
      <c r="L61" s="58" t="s">
        <v>165</v>
      </c>
      <c r="M61" s="59"/>
      <c r="N61" s="58" t="s">
        <v>28</v>
      </c>
      <c r="O61" s="59"/>
      <c r="P61" s="58" t="s">
        <v>28</v>
      </c>
      <c r="Q61" s="59"/>
      <c r="R61" s="85" t="s">
        <v>159</v>
      </c>
      <c r="S61" s="66"/>
      <c r="T61" s="67" t="s">
        <v>155</v>
      </c>
      <c r="U61" s="59"/>
      <c r="V61" s="90"/>
      <c r="W61" s="91"/>
      <c r="X61" s="61" t="s">
        <v>116</v>
      </c>
      <c r="Y61" s="59"/>
      <c r="Z61" s="23"/>
      <c r="AA61" s="2"/>
      <c r="AB61" s="25"/>
      <c r="AC61" s="23"/>
      <c r="AD61" s="25"/>
      <c r="AE61" s="24"/>
      <c r="AF61" s="25"/>
      <c r="AG61" s="24"/>
      <c r="AH61" s="23"/>
      <c r="AI61" s="24"/>
      <c r="AJ61" s="23"/>
      <c r="AK61" s="23"/>
      <c r="AL61" s="25"/>
      <c r="AM61" s="24"/>
      <c r="AN61" s="48" t="s">
        <v>29</v>
      </c>
      <c r="AO61" s="79" t="s">
        <v>30</v>
      </c>
      <c r="AP61" s="49" t="s">
        <v>29</v>
      </c>
    </row>
    <row r="62" spans="1:42" ht="18" customHeight="1">
      <c r="A62" s="103"/>
      <c r="B62" s="91"/>
      <c r="C62" s="48" t="s">
        <v>146</v>
      </c>
      <c r="D62" s="48" t="s">
        <v>31</v>
      </c>
      <c r="E62" s="48" t="s">
        <v>32</v>
      </c>
      <c r="F62" s="48" t="s">
        <v>31</v>
      </c>
      <c r="G62" s="48" t="s">
        <v>32</v>
      </c>
      <c r="H62" s="48" t="s">
        <v>31</v>
      </c>
      <c r="I62" s="48" t="s">
        <v>32</v>
      </c>
      <c r="J62" s="48" t="s">
        <v>31</v>
      </c>
      <c r="K62" s="48" t="s">
        <v>32</v>
      </c>
      <c r="L62" s="48" t="s">
        <v>31</v>
      </c>
      <c r="M62" s="48" t="s">
        <v>32</v>
      </c>
      <c r="N62" s="48" t="s">
        <v>31</v>
      </c>
      <c r="O62" s="48" t="s">
        <v>32</v>
      </c>
      <c r="P62" s="48" t="s">
        <v>31</v>
      </c>
      <c r="Q62" s="48" t="s">
        <v>32</v>
      </c>
      <c r="R62" s="48" t="s">
        <v>31</v>
      </c>
      <c r="S62" s="49" t="s">
        <v>32</v>
      </c>
      <c r="T62" s="48" t="s">
        <v>31</v>
      </c>
      <c r="U62" s="48" t="s">
        <v>32</v>
      </c>
      <c r="V62" s="48" t="s">
        <v>31</v>
      </c>
      <c r="W62" s="48" t="s">
        <v>32</v>
      </c>
      <c r="X62" s="48" t="s">
        <v>31</v>
      </c>
      <c r="Y62" s="48" t="s">
        <v>32</v>
      </c>
      <c r="Z62" s="48" t="s">
        <v>31</v>
      </c>
      <c r="AA62" s="48" t="s">
        <v>32</v>
      </c>
      <c r="AB62" s="48" t="s">
        <v>31</v>
      </c>
      <c r="AC62" s="48" t="s">
        <v>32</v>
      </c>
      <c r="AD62" s="48" t="s">
        <v>31</v>
      </c>
      <c r="AE62" s="49" t="s">
        <v>32</v>
      </c>
      <c r="AF62" s="50" t="s">
        <v>31</v>
      </c>
      <c r="AG62" s="48" t="s">
        <v>32</v>
      </c>
      <c r="AH62" s="48" t="s">
        <v>31</v>
      </c>
      <c r="AI62" s="48" t="s">
        <v>32</v>
      </c>
      <c r="AJ62" s="48" t="s">
        <v>31</v>
      </c>
      <c r="AK62" s="48" t="s">
        <v>32</v>
      </c>
      <c r="AL62" s="48" t="s">
        <v>31</v>
      </c>
      <c r="AM62" s="48" t="s">
        <v>32</v>
      </c>
      <c r="AN62" s="48" t="s">
        <v>160</v>
      </c>
      <c r="AO62" s="48" t="s">
        <v>160</v>
      </c>
      <c r="AP62" s="48" t="s">
        <v>160</v>
      </c>
    </row>
    <row r="63" spans="1:42" ht="15.75" customHeight="1">
      <c r="A63" s="34" t="s">
        <v>128</v>
      </c>
      <c r="B63" s="1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2.75" customHeight="1">
      <c r="A64" s="16" t="s">
        <v>129</v>
      </c>
      <c r="B64" s="17"/>
      <c r="C64" s="27">
        <f>D64+E64</f>
        <v>235</v>
      </c>
      <c r="D64" s="33">
        <f aca="true" t="shared" si="9" ref="D64:D117">F64+H64+J64+L64+N64+P64+R64+T64+V64+X64+Z64+AB64+AD64</f>
        <v>149</v>
      </c>
      <c r="E64" s="33">
        <f aca="true" t="shared" si="10" ref="E64:E117">G64+I64+K64+M64+O64+Q64+S64+U64+W64+Y64+AA64+AC64+AE64</f>
        <v>86</v>
      </c>
      <c r="F64" s="43">
        <v>40</v>
      </c>
      <c r="G64" s="43">
        <v>7</v>
      </c>
      <c r="H64" s="43">
        <v>5</v>
      </c>
      <c r="I64" s="43">
        <v>20</v>
      </c>
      <c r="J64" s="43">
        <v>1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25</v>
      </c>
      <c r="S64" s="43">
        <v>14</v>
      </c>
      <c r="T64" s="43">
        <v>0</v>
      </c>
      <c r="U64" s="43">
        <v>0</v>
      </c>
      <c r="V64" s="43">
        <v>0</v>
      </c>
      <c r="W64" s="43">
        <v>3</v>
      </c>
      <c r="X64" s="43">
        <v>0</v>
      </c>
      <c r="Y64" s="43">
        <v>0</v>
      </c>
      <c r="Z64" s="43">
        <v>57</v>
      </c>
      <c r="AA64" s="43">
        <v>29</v>
      </c>
      <c r="AB64" s="43">
        <v>21</v>
      </c>
      <c r="AC64" s="43">
        <v>13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2</v>
      </c>
      <c r="AL64" s="43">
        <v>0</v>
      </c>
      <c r="AM64" s="44">
        <v>0</v>
      </c>
      <c r="AN64" s="28">
        <f>(F64+G64+H64+I64+J64+K64+L64+M64+N64+O64+P64+Q64)/C64*100</f>
        <v>31.06382978723404</v>
      </c>
      <c r="AO64" s="28">
        <f>(F64+G64+H64+I64+L64+M64+N64+O64+P64+Q64)/C64*100</f>
        <v>30.638297872340424</v>
      </c>
      <c r="AP64" s="29">
        <f>(Z64+AA64+AF64+AG64+AH64+AI64+AJ64+AK64+AL64+AM64)/C64*100</f>
        <v>37.4468085106383</v>
      </c>
    </row>
    <row r="65" spans="1:42" ht="12.75" customHeight="1">
      <c r="A65" s="16" t="s">
        <v>74</v>
      </c>
      <c r="B65" s="17"/>
      <c r="C65" s="27">
        <f>D65+E65</f>
        <v>0</v>
      </c>
      <c r="D65" s="33">
        <f t="shared" si="9"/>
        <v>0</v>
      </c>
      <c r="E65" s="33">
        <f t="shared" si="10"/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4">
        <v>0</v>
      </c>
      <c r="AN65" s="7">
        <v>0</v>
      </c>
      <c r="AO65" s="7">
        <v>0</v>
      </c>
      <c r="AP65" s="7">
        <v>0</v>
      </c>
    </row>
    <row r="66" spans="1:42" ht="12.75" customHeight="1">
      <c r="A66" s="16" t="s">
        <v>75</v>
      </c>
      <c r="B66" s="17"/>
      <c r="C66" s="27">
        <f>D66+E66</f>
        <v>507</v>
      </c>
      <c r="D66" s="33">
        <f t="shared" si="9"/>
        <v>368</v>
      </c>
      <c r="E66" s="33">
        <f t="shared" si="10"/>
        <v>139</v>
      </c>
      <c r="F66" s="43">
        <v>121</v>
      </c>
      <c r="G66" s="43">
        <v>16</v>
      </c>
      <c r="H66" s="43">
        <v>4</v>
      </c>
      <c r="I66" s="43">
        <v>31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89</v>
      </c>
      <c r="S66" s="43">
        <v>24</v>
      </c>
      <c r="T66" s="43">
        <v>76</v>
      </c>
      <c r="U66" s="43">
        <v>6</v>
      </c>
      <c r="V66" s="43">
        <v>5</v>
      </c>
      <c r="W66" s="43">
        <v>22</v>
      </c>
      <c r="X66" s="43">
        <v>4</v>
      </c>
      <c r="Y66" s="43">
        <v>0</v>
      </c>
      <c r="Z66" s="43">
        <v>36</v>
      </c>
      <c r="AA66" s="43">
        <v>22</v>
      </c>
      <c r="AB66" s="43">
        <v>33</v>
      </c>
      <c r="AC66" s="43">
        <v>18</v>
      </c>
      <c r="AD66" s="43">
        <v>0</v>
      </c>
      <c r="AE66" s="43">
        <v>0</v>
      </c>
      <c r="AF66" s="43">
        <v>0</v>
      </c>
      <c r="AG66" s="43">
        <v>0</v>
      </c>
      <c r="AH66" s="43">
        <v>2</v>
      </c>
      <c r="AI66" s="43">
        <v>0</v>
      </c>
      <c r="AJ66" s="43">
        <v>0</v>
      </c>
      <c r="AK66" s="43">
        <v>0</v>
      </c>
      <c r="AL66" s="43">
        <v>0</v>
      </c>
      <c r="AM66" s="44">
        <v>0</v>
      </c>
      <c r="AN66" s="28">
        <f>(F66+G66+H66+I66+J66+K66+L66+M66+N66+O66+P66+Q66)/C66*100</f>
        <v>33.92504930966469</v>
      </c>
      <c r="AO66" s="28">
        <f>(F66+G66+H66+I66+L66+M66+N66+O66+P66+Q66)/C66*100</f>
        <v>33.92504930966469</v>
      </c>
      <c r="AP66" s="29">
        <f>(Z66+AA66+AF66+AG66+AH66+AI66+AJ66+AK66+AL66+AM66)/C66*100</f>
        <v>11.834319526627219</v>
      </c>
    </row>
    <row r="67" spans="1:42" ht="12.75" customHeight="1">
      <c r="A67" s="16" t="s">
        <v>76</v>
      </c>
      <c r="B67" s="17"/>
      <c r="C67" s="27">
        <f>D67+E67</f>
        <v>471</v>
      </c>
      <c r="D67" s="33">
        <f t="shared" si="9"/>
        <v>311</v>
      </c>
      <c r="E67" s="33">
        <f t="shared" si="10"/>
        <v>160</v>
      </c>
      <c r="F67" s="43">
        <v>167</v>
      </c>
      <c r="G67" s="43">
        <v>44</v>
      </c>
      <c r="H67" s="43">
        <v>7</v>
      </c>
      <c r="I67" s="43">
        <v>18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59</v>
      </c>
      <c r="S67" s="43">
        <v>38</v>
      </c>
      <c r="T67" s="43">
        <v>0</v>
      </c>
      <c r="U67" s="43">
        <v>0</v>
      </c>
      <c r="V67" s="43">
        <v>43</v>
      </c>
      <c r="W67" s="43">
        <v>5</v>
      </c>
      <c r="X67" s="43">
        <v>1</v>
      </c>
      <c r="Y67" s="43">
        <v>2</v>
      </c>
      <c r="Z67" s="43">
        <v>28</v>
      </c>
      <c r="AA67" s="43">
        <v>35</v>
      </c>
      <c r="AB67" s="43">
        <v>6</v>
      </c>
      <c r="AC67" s="43">
        <v>18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4">
        <v>0</v>
      </c>
      <c r="AN67" s="28">
        <f>(F67+G67+H67+I67+J67+K67+L67+M67+N67+O67+P67+Q67)/C67*100</f>
        <v>50.10615711252654</v>
      </c>
      <c r="AO67" s="28">
        <f>(F67+G67+H67+I67+L67+M67+N67+O67+P67+Q67)/C67*100</f>
        <v>50.10615711252654</v>
      </c>
      <c r="AP67" s="29">
        <f>(Z67+AA67+AF67+AG67+AH67+AI67+AJ67+AK67+AL67+AM67)/C67*100</f>
        <v>13.375796178343949</v>
      </c>
    </row>
    <row r="68" spans="1:42" ht="12.75" customHeight="1">
      <c r="A68" s="16" t="s">
        <v>77</v>
      </c>
      <c r="B68" s="17"/>
      <c r="C68" s="27">
        <f>D68+E68</f>
        <v>0</v>
      </c>
      <c r="D68" s="33">
        <f t="shared" si="9"/>
        <v>0</v>
      </c>
      <c r="E68" s="33">
        <f t="shared" si="10"/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4">
        <v>0</v>
      </c>
      <c r="AN68" s="7">
        <v>0</v>
      </c>
      <c r="AO68" s="7">
        <v>0</v>
      </c>
      <c r="AP68" s="7">
        <v>0</v>
      </c>
    </row>
    <row r="69" spans="1:42" ht="18.75" customHeight="1">
      <c r="A69" s="34" t="s">
        <v>130</v>
      </c>
      <c r="B69" s="17"/>
      <c r="C69" s="27"/>
      <c r="D69" s="33"/>
      <c r="E69" s="3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4"/>
      <c r="AN69" s="28"/>
      <c r="AO69" s="28"/>
      <c r="AP69" s="28"/>
    </row>
    <row r="70" spans="1:42" ht="12.75" customHeight="1">
      <c r="A70" s="16" t="s">
        <v>131</v>
      </c>
      <c r="B70" s="17"/>
      <c r="C70" s="27">
        <f aca="true" t="shared" si="11" ref="C70:C77">D70+E70</f>
        <v>238</v>
      </c>
      <c r="D70" s="33">
        <f t="shared" si="9"/>
        <v>110</v>
      </c>
      <c r="E70" s="33">
        <f t="shared" si="10"/>
        <v>128</v>
      </c>
      <c r="F70" s="43">
        <v>16</v>
      </c>
      <c r="G70" s="43">
        <v>6</v>
      </c>
      <c r="H70" s="43">
        <v>1</v>
      </c>
      <c r="I70" s="43">
        <v>20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30</v>
      </c>
      <c r="S70" s="43">
        <v>36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43</v>
      </c>
      <c r="AA70" s="43">
        <v>34</v>
      </c>
      <c r="AB70" s="43">
        <v>20</v>
      </c>
      <c r="AC70" s="43">
        <v>32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4">
        <v>0</v>
      </c>
      <c r="AN70" s="28">
        <f>(F70+G70+H70+I70+J70+K70+L70+M70+N70+O70+P70+Q70)/C70*100</f>
        <v>18.067226890756302</v>
      </c>
      <c r="AO70" s="28">
        <f>(F70+G70+H70+I70+L70+M70+N70+O70+P70+Q70)/C70*100</f>
        <v>18.067226890756302</v>
      </c>
      <c r="AP70" s="29">
        <f aca="true" t="shared" si="12" ref="AP70:AP77">(Z70+AA70+AF70+AG70+AH70+AI70+AJ70+AK70+AL70+AM70)/C70*100</f>
        <v>32.35294117647059</v>
      </c>
    </row>
    <row r="71" spans="1:42" ht="12.75" customHeight="1">
      <c r="A71" s="16" t="s">
        <v>78</v>
      </c>
      <c r="B71" s="17"/>
      <c r="C71" s="27">
        <f t="shared" si="11"/>
        <v>273</v>
      </c>
      <c r="D71" s="33">
        <f t="shared" si="9"/>
        <v>0</v>
      </c>
      <c r="E71" s="33">
        <f t="shared" si="10"/>
        <v>273</v>
      </c>
      <c r="F71" s="43">
        <v>0</v>
      </c>
      <c r="G71" s="43">
        <v>211</v>
      </c>
      <c r="H71" s="43">
        <v>0</v>
      </c>
      <c r="I71" s="43">
        <v>33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15</v>
      </c>
      <c r="T71" s="43">
        <v>0</v>
      </c>
      <c r="U71" s="43">
        <v>8</v>
      </c>
      <c r="V71" s="43">
        <v>0</v>
      </c>
      <c r="W71" s="43">
        <v>1</v>
      </c>
      <c r="X71" s="43">
        <v>0</v>
      </c>
      <c r="Y71" s="43">
        <v>0</v>
      </c>
      <c r="Z71" s="43">
        <v>0</v>
      </c>
      <c r="AA71" s="43">
        <v>2</v>
      </c>
      <c r="AB71" s="43">
        <v>0</v>
      </c>
      <c r="AC71" s="43">
        <v>0</v>
      </c>
      <c r="AD71" s="43">
        <v>0</v>
      </c>
      <c r="AE71" s="43">
        <v>3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1</v>
      </c>
      <c r="AL71" s="43">
        <v>0</v>
      </c>
      <c r="AM71" s="44">
        <v>0</v>
      </c>
      <c r="AN71" s="28">
        <f>(F71+G71+H71+I71+J71+K71+L71+M71+N71+O71+P71+Q71)/C71*100</f>
        <v>89.37728937728939</v>
      </c>
      <c r="AO71" s="28">
        <f>(F71+G71+H71+I71+L71+M71+N71+O71+P71+Q71)/C71*100</f>
        <v>89.37728937728939</v>
      </c>
      <c r="AP71" s="29">
        <f t="shared" si="12"/>
        <v>1.098901098901099</v>
      </c>
    </row>
    <row r="72" spans="1:42" ht="12.75" customHeight="1">
      <c r="A72" s="16" t="s">
        <v>79</v>
      </c>
      <c r="B72" s="17"/>
      <c r="C72" s="27">
        <f t="shared" si="11"/>
        <v>325</v>
      </c>
      <c r="D72" s="33">
        <f t="shared" si="9"/>
        <v>163</v>
      </c>
      <c r="E72" s="33">
        <f t="shared" si="10"/>
        <v>162</v>
      </c>
      <c r="F72" s="43">
        <v>69</v>
      </c>
      <c r="G72" s="43">
        <v>30</v>
      </c>
      <c r="H72" s="43">
        <v>0</v>
      </c>
      <c r="I72" s="43">
        <v>36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47</v>
      </c>
      <c r="S72" s="43">
        <v>76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8</v>
      </c>
      <c r="AA72" s="43">
        <v>12</v>
      </c>
      <c r="AB72" s="43">
        <v>39</v>
      </c>
      <c r="AC72" s="43">
        <v>8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4">
        <v>0</v>
      </c>
      <c r="AN72" s="28">
        <f>(F72+G72+H72+I72+J72+K72+L72+M72+N72+O72+P72+Q72)/C72*100</f>
        <v>41.53846153846154</v>
      </c>
      <c r="AO72" s="28">
        <f>(F72+G72+H72+I72+L72+M72+N72+O72+P72+Q72)/C72*100</f>
        <v>41.53846153846154</v>
      </c>
      <c r="AP72" s="29">
        <f t="shared" si="12"/>
        <v>6.153846153846154</v>
      </c>
    </row>
    <row r="73" spans="1:42" ht="12.75" customHeight="1">
      <c r="A73" s="16" t="s">
        <v>80</v>
      </c>
      <c r="B73" s="17"/>
      <c r="C73" s="27">
        <f t="shared" si="11"/>
        <v>0</v>
      </c>
      <c r="D73" s="33">
        <f t="shared" si="9"/>
        <v>0</v>
      </c>
      <c r="E73" s="33">
        <f t="shared" si="10"/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4">
        <v>0</v>
      </c>
      <c r="AN73" s="7">
        <v>0</v>
      </c>
      <c r="AO73" s="45">
        <v>0</v>
      </c>
      <c r="AP73" s="7">
        <v>0</v>
      </c>
    </row>
    <row r="74" spans="1:42" ht="12.75" customHeight="1">
      <c r="A74" s="16" t="s">
        <v>81</v>
      </c>
      <c r="B74" s="17"/>
      <c r="C74" s="27">
        <f t="shared" si="11"/>
        <v>178</v>
      </c>
      <c r="D74" s="33">
        <f t="shared" si="9"/>
        <v>175</v>
      </c>
      <c r="E74" s="33">
        <f t="shared" si="10"/>
        <v>3</v>
      </c>
      <c r="F74" s="43">
        <v>17</v>
      </c>
      <c r="G74" s="43">
        <v>0</v>
      </c>
      <c r="H74" s="43">
        <v>5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29</v>
      </c>
      <c r="S74" s="43">
        <v>0</v>
      </c>
      <c r="T74" s="43">
        <v>0</v>
      </c>
      <c r="U74" s="43">
        <v>0</v>
      </c>
      <c r="V74" s="43">
        <v>4</v>
      </c>
      <c r="W74" s="43">
        <v>0</v>
      </c>
      <c r="X74" s="43">
        <v>1</v>
      </c>
      <c r="Y74" s="43">
        <v>0</v>
      </c>
      <c r="Z74" s="43">
        <v>88</v>
      </c>
      <c r="AA74" s="43">
        <v>1</v>
      </c>
      <c r="AB74" s="43">
        <v>31</v>
      </c>
      <c r="AC74" s="43">
        <v>2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4">
        <v>0</v>
      </c>
      <c r="AN74" s="28">
        <f>(F74+G74+H74+I74+J74+K74+L74+M74+N74+O74+P74+Q74)/C74*100</f>
        <v>12.359550561797752</v>
      </c>
      <c r="AO74" s="28">
        <f>(F74+G74+H74+I74+L74+M74+N74+O74+P74+Q74)/C74*100</f>
        <v>12.359550561797752</v>
      </c>
      <c r="AP74" s="29">
        <f t="shared" si="12"/>
        <v>50</v>
      </c>
    </row>
    <row r="75" spans="1:42" ht="12.75" customHeight="1">
      <c r="A75" s="16" t="s">
        <v>82</v>
      </c>
      <c r="B75" s="17"/>
      <c r="C75" s="27">
        <f t="shared" si="11"/>
        <v>0</v>
      </c>
      <c r="D75" s="33">
        <f t="shared" si="9"/>
        <v>0</v>
      </c>
      <c r="E75" s="33">
        <f t="shared" si="10"/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4">
        <v>0</v>
      </c>
      <c r="AN75" s="7">
        <v>0</v>
      </c>
      <c r="AO75" s="45">
        <v>0</v>
      </c>
      <c r="AP75" s="7">
        <v>0</v>
      </c>
    </row>
    <row r="76" spans="1:42" ht="12" customHeight="1">
      <c r="A76" s="16" t="s">
        <v>83</v>
      </c>
      <c r="B76" s="17"/>
      <c r="C76" s="27">
        <f t="shared" si="11"/>
        <v>56</v>
      </c>
      <c r="D76" s="33">
        <f t="shared" si="9"/>
        <v>35</v>
      </c>
      <c r="E76" s="33">
        <f t="shared" si="10"/>
        <v>21</v>
      </c>
      <c r="F76" s="43">
        <v>6</v>
      </c>
      <c r="G76" s="43">
        <v>0</v>
      </c>
      <c r="H76" s="43">
        <v>0</v>
      </c>
      <c r="I76" s="43">
        <v>4</v>
      </c>
      <c r="J76" s="43">
        <v>0</v>
      </c>
      <c r="K76" s="43">
        <v>0</v>
      </c>
      <c r="L76" s="43">
        <v>0</v>
      </c>
      <c r="M76" s="43">
        <v>0</v>
      </c>
      <c r="N76" s="43">
        <v>1</v>
      </c>
      <c r="O76" s="43">
        <v>0</v>
      </c>
      <c r="P76" s="43">
        <v>0</v>
      </c>
      <c r="Q76" s="43">
        <v>0</v>
      </c>
      <c r="R76" s="43">
        <v>11</v>
      </c>
      <c r="S76" s="43">
        <v>4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8</v>
      </c>
      <c r="AA76" s="43">
        <v>6</v>
      </c>
      <c r="AB76" s="43">
        <v>9</v>
      </c>
      <c r="AC76" s="43">
        <v>7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4">
        <v>0</v>
      </c>
      <c r="AN76" s="28">
        <f>(F76+G76+H76+I76+J76+K76+L76+M76+N76+O76+P76+Q76)/C76*100</f>
        <v>19.642857142857142</v>
      </c>
      <c r="AO76" s="28">
        <f>(F76+G76+H76+I76+L76+M76+N76+O76+P76+Q76)/C76*100</f>
        <v>19.642857142857142</v>
      </c>
      <c r="AP76" s="29">
        <f t="shared" si="12"/>
        <v>25</v>
      </c>
    </row>
    <row r="77" spans="1:42" ht="12.75" customHeight="1">
      <c r="A77" s="16" t="s">
        <v>84</v>
      </c>
      <c r="B77" s="17"/>
      <c r="C77" s="27">
        <f t="shared" si="11"/>
        <v>233</v>
      </c>
      <c r="D77" s="33">
        <f t="shared" si="9"/>
        <v>107</v>
      </c>
      <c r="E77" s="33">
        <f t="shared" si="10"/>
        <v>126</v>
      </c>
      <c r="F77" s="43">
        <v>34</v>
      </c>
      <c r="G77" s="43">
        <v>10</v>
      </c>
      <c r="H77" s="43">
        <v>0</v>
      </c>
      <c r="I77" s="43">
        <v>21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35</v>
      </c>
      <c r="S77" s="43">
        <v>48</v>
      </c>
      <c r="T77" s="43">
        <v>4</v>
      </c>
      <c r="U77" s="43">
        <v>1</v>
      </c>
      <c r="V77" s="43">
        <v>0</v>
      </c>
      <c r="W77" s="43">
        <v>2</v>
      </c>
      <c r="X77" s="43">
        <v>0</v>
      </c>
      <c r="Y77" s="43">
        <v>0</v>
      </c>
      <c r="Z77" s="43">
        <v>16</v>
      </c>
      <c r="AA77" s="43">
        <v>30</v>
      </c>
      <c r="AB77" s="43">
        <v>18</v>
      </c>
      <c r="AC77" s="43">
        <v>14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1</v>
      </c>
      <c r="AL77" s="43">
        <v>0</v>
      </c>
      <c r="AM77" s="44">
        <v>0</v>
      </c>
      <c r="AN77" s="28">
        <f>(F77+G77+H77+I77+J77+K77+L77+M77+N77+O77+P77+Q77)/C77*100</f>
        <v>27.896995708154503</v>
      </c>
      <c r="AO77" s="28">
        <f>(F77+G77+H77+I77+L77+M77+N77+O77+P77+Q77)/C77*100</f>
        <v>27.896995708154503</v>
      </c>
      <c r="AP77" s="29">
        <f t="shared" si="12"/>
        <v>20.171673819742487</v>
      </c>
    </row>
    <row r="78" spans="1:42" ht="18.75" customHeight="1">
      <c r="A78" s="34" t="s">
        <v>132</v>
      </c>
      <c r="B78" s="17"/>
      <c r="C78" s="27"/>
      <c r="D78" s="33"/>
      <c r="E78" s="3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4"/>
      <c r="AN78" s="28"/>
      <c r="AO78" s="28"/>
      <c r="AP78" s="28"/>
    </row>
    <row r="79" spans="1:42" ht="12.75" customHeight="1">
      <c r="A79" s="16" t="s">
        <v>133</v>
      </c>
      <c r="B79" s="17"/>
      <c r="C79" s="27">
        <f aca="true" t="shared" si="13" ref="C79:C87">D79+E79</f>
        <v>0</v>
      </c>
      <c r="D79" s="33">
        <f t="shared" si="9"/>
        <v>0</v>
      </c>
      <c r="E79" s="33">
        <f t="shared" si="10"/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4">
        <v>0</v>
      </c>
      <c r="AN79" s="7">
        <v>0</v>
      </c>
      <c r="AO79" s="45">
        <v>0</v>
      </c>
      <c r="AP79" s="7">
        <v>0</v>
      </c>
    </row>
    <row r="80" spans="1:42" ht="12.75" customHeight="1">
      <c r="A80" s="16" t="s">
        <v>85</v>
      </c>
      <c r="B80" s="17"/>
      <c r="C80" s="27">
        <f t="shared" si="13"/>
        <v>174</v>
      </c>
      <c r="D80" s="33">
        <f t="shared" si="9"/>
        <v>83</v>
      </c>
      <c r="E80" s="33">
        <f t="shared" si="10"/>
        <v>91</v>
      </c>
      <c r="F80" s="43">
        <v>3</v>
      </c>
      <c r="G80" s="43">
        <v>2</v>
      </c>
      <c r="H80" s="43">
        <v>0</v>
      </c>
      <c r="I80" s="43">
        <v>3</v>
      </c>
      <c r="J80" s="43">
        <v>0</v>
      </c>
      <c r="K80" s="43">
        <v>0</v>
      </c>
      <c r="L80" s="43">
        <v>0</v>
      </c>
      <c r="M80" s="43">
        <v>0</v>
      </c>
      <c r="N80" s="43">
        <v>2</v>
      </c>
      <c r="O80" s="43">
        <v>0</v>
      </c>
      <c r="P80" s="43">
        <v>0</v>
      </c>
      <c r="Q80" s="43">
        <v>0</v>
      </c>
      <c r="R80" s="43">
        <v>16</v>
      </c>
      <c r="S80" s="43">
        <v>21</v>
      </c>
      <c r="T80" s="43">
        <v>0</v>
      </c>
      <c r="U80" s="43">
        <v>0</v>
      </c>
      <c r="V80" s="43">
        <v>0</v>
      </c>
      <c r="W80" s="43">
        <v>0</v>
      </c>
      <c r="X80" s="43">
        <v>4</v>
      </c>
      <c r="Y80" s="43">
        <v>0</v>
      </c>
      <c r="Z80" s="43">
        <v>48</v>
      </c>
      <c r="AA80" s="43">
        <v>44</v>
      </c>
      <c r="AB80" s="43">
        <v>10</v>
      </c>
      <c r="AC80" s="43">
        <v>20</v>
      </c>
      <c r="AD80" s="43">
        <v>0</v>
      </c>
      <c r="AE80" s="43">
        <v>1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4">
        <v>0</v>
      </c>
      <c r="AN80" s="28">
        <f>(F80+G80+H80+I80+J80+K80+L80+M80+N80+O80+P80+Q80)/C80*100</f>
        <v>5.747126436781609</v>
      </c>
      <c r="AO80" s="28">
        <f>(F80+G80+H80+I80+L80+M80+N80+O80+P80+Q80)/C80*100</f>
        <v>5.747126436781609</v>
      </c>
      <c r="AP80" s="29">
        <f>(Z80+AA80+AF80+AG80+AH80+AI80+AJ80+AK80+AL80+AM80)/C80*100</f>
        <v>52.87356321839081</v>
      </c>
    </row>
    <row r="81" spans="1:42" ht="12.75" customHeight="1">
      <c r="A81" s="16" t="s">
        <v>86</v>
      </c>
      <c r="B81" s="17"/>
      <c r="C81" s="27">
        <f t="shared" si="13"/>
        <v>0</v>
      </c>
      <c r="D81" s="33">
        <f t="shared" si="9"/>
        <v>0</v>
      </c>
      <c r="E81" s="33">
        <f t="shared" si="10"/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4">
        <v>0</v>
      </c>
      <c r="AN81" s="7">
        <v>0</v>
      </c>
      <c r="AO81" s="45">
        <v>0</v>
      </c>
      <c r="AP81" s="7">
        <v>0</v>
      </c>
    </row>
    <row r="82" spans="1:42" ht="12.75" customHeight="1">
      <c r="A82" s="16" t="s">
        <v>87</v>
      </c>
      <c r="B82" s="17"/>
      <c r="C82" s="27">
        <f t="shared" si="13"/>
        <v>0</v>
      </c>
      <c r="D82" s="33">
        <f t="shared" si="9"/>
        <v>0</v>
      </c>
      <c r="E82" s="33">
        <f t="shared" si="10"/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4">
        <v>0</v>
      </c>
      <c r="AN82" s="7">
        <v>0</v>
      </c>
      <c r="AO82" s="45">
        <v>0</v>
      </c>
      <c r="AP82" s="7">
        <v>0</v>
      </c>
    </row>
    <row r="83" spans="1:42" ht="12.75" customHeight="1">
      <c r="A83" s="16" t="s">
        <v>88</v>
      </c>
      <c r="B83" s="17"/>
      <c r="C83" s="27">
        <f t="shared" si="13"/>
        <v>133</v>
      </c>
      <c r="D83" s="33">
        <f t="shared" si="9"/>
        <v>69</v>
      </c>
      <c r="E83" s="33">
        <f t="shared" si="10"/>
        <v>64</v>
      </c>
      <c r="F83" s="43">
        <v>8</v>
      </c>
      <c r="G83" s="43">
        <v>7</v>
      </c>
      <c r="H83" s="43">
        <v>1</v>
      </c>
      <c r="I83" s="43">
        <v>8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15</v>
      </c>
      <c r="S83" s="43">
        <v>15</v>
      </c>
      <c r="T83" s="43">
        <v>0</v>
      </c>
      <c r="U83" s="43">
        <v>1</v>
      </c>
      <c r="V83" s="43">
        <v>0</v>
      </c>
      <c r="W83" s="43">
        <v>0</v>
      </c>
      <c r="X83" s="43">
        <v>5</v>
      </c>
      <c r="Y83" s="43">
        <v>0</v>
      </c>
      <c r="Z83" s="43">
        <v>33</v>
      </c>
      <c r="AA83" s="43">
        <v>23</v>
      </c>
      <c r="AB83" s="43">
        <v>7</v>
      </c>
      <c r="AC83" s="43">
        <v>10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4">
        <v>0</v>
      </c>
      <c r="AN83" s="28">
        <f>(F83+G83+H83+I83+J83+K83+L83+M83+N83+O83+P83+Q83)/C83*100</f>
        <v>18.045112781954884</v>
      </c>
      <c r="AO83" s="28">
        <f>(F83+G83+H83+I83+L83+M83+N83+O83+P83+Q83)/C83*100</f>
        <v>18.045112781954884</v>
      </c>
      <c r="AP83" s="29">
        <f>(Z83+AA83+AF83+AG83+AH83+AI83+AJ83+AK83+AL83+AM83)/C83*100</f>
        <v>42.10526315789473</v>
      </c>
    </row>
    <row r="84" spans="1:42" ht="12.75" customHeight="1">
      <c r="A84" s="16" t="s">
        <v>89</v>
      </c>
      <c r="B84" s="17"/>
      <c r="C84" s="27">
        <f t="shared" si="13"/>
        <v>0</v>
      </c>
      <c r="D84" s="33">
        <f t="shared" si="9"/>
        <v>0</v>
      </c>
      <c r="E84" s="33">
        <f t="shared" si="10"/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4">
        <v>0</v>
      </c>
      <c r="AN84" s="7">
        <v>0</v>
      </c>
      <c r="AO84" s="7">
        <v>0</v>
      </c>
      <c r="AP84" s="7">
        <v>0</v>
      </c>
    </row>
    <row r="85" spans="1:42" ht="12.75" customHeight="1">
      <c r="A85" s="16" t="s">
        <v>90</v>
      </c>
      <c r="B85" s="17"/>
      <c r="C85" s="27">
        <f t="shared" si="13"/>
        <v>0</v>
      </c>
      <c r="D85" s="33">
        <f t="shared" si="9"/>
        <v>0</v>
      </c>
      <c r="E85" s="33">
        <f t="shared" si="10"/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4">
        <v>0</v>
      </c>
      <c r="AN85" s="7">
        <v>0</v>
      </c>
      <c r="AO85" s="7">
        <v>0</v>
      </c>
      <c r="AP85" s="7">
        <v>0</v>
      </c>
    </row>
    <row r="86" spans="1:42" ht="12.75" customHeight="1">
      <c r="A86" s="16" t="s">
        <v>91</v>
      </c>
      <c r="B86" s="17"/>
      <c r="C86" s="27">
        <f t="shared" si="13"/>
        <v>0</v>
      </c>
      <c r="D86" s="33">
        <f t="shared" si="9"/>
        <v>0</v>
      </c>
      <c r="E86" s="33">
        <f t="shared" si="10"/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4">
        <v>0</v>
      </c>
      <c r="AN86" s="7">
        <v>0</v>
      </c>
      <c r="AO86" s="7">
        <v>0</v>
      </c>
      <c r="AP86" s="7">
        <v>0</v>
      </c>
    </row>
    <row r="87" spans="1:42" ht="12.75" customHeight="1">
      <c r="A87" s="16" t="s">
        <v>92</v>
      </c>
      <c r="B87" s="17"/>
      <c r="C87" s="27">
        <f t="shared" si="13"/>
        <v>0</v>
      </c>
      <c r="D87" s="33">
        <f t="shared" si="9"/>
        <v>0</v>
      </c>
      <c r="E87" s="33">
        <f t="shared" si="10"/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4">
        <v>0</v>
      </c>
      <c r="AN87" s="7">
        <v>0</v>
      </c>
      <c r="AO87" s="7">
        <v>0</v>
      </c>
      <c r="AP87" s="7">
        <v>0</v>
      </c>
    </row>
    <row r="88" spans="1:42" ht="18.75" customHeight="1">
      <c r="A88" s="34" t="s">
        <v>134</v>
      </c>
      <c r="B88" s="17"/>
      <c r="C88" s="27"/>
      <c r="D88" s="33"/>
      <c r="E88" s="3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4"/>
      <c r="AN88" s="28"/>
      <c r="AO88" s="28"/>
      <c r="AP88" s="28"/>
    </row>
    <row r="89" spans="1:42" ht="12.75" customHeight="1">
      <c r="A89" s="16" t="s">
        <v>135</v>
      </c>
      <c r="B89" s="17"/>
      <c r="C89" s="27">
        <f>D89+E89</f>
        <v>0</v>
      </c>
      <c r="D89" s="33">
        <f t="shared" si="9"/>
        <v>0</v>
      </c>
      <c r="E89" s="33">
        <f t="shared" si="10"/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4">
        <v>0</v>
      </c>
      <c r="AN89" s="7">
        <v>0</v>
      </c>
      <c r="AO89" s="7">
        <v>0</v>
      </c>
      <c r="AP89" s="7">
        <v>0</v>
      </c>
    </row>
    <row r="90" spans="1:42" ht="12.75" customHeight="1">
      <c r="A90" s="16" t="s">
        <v>93</v>
      </c>
      <c r="B90" s="17"/>
      <c r="C90" s="27">
        <f>D90+E90</f>
        <v>429</v>
      </c>
      <c r="D90" s="33">
        <f t="shared" si="9"/>
        <v>207</v>
      </c>
      <c r="E90" s="33">
        <f t="shared" si="10"/>
        <v>222</v>
      </c>
      <c r="F90" s="43">
        <v>23</v>
      </c>
      <c r="G90" s="43">
        <v>13</v>
      </c>
      <c r="H90" s="43">
        <v>2</v>
      </c>
      <c r="I90" s="43">
        <v>20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64</v>
      </c>
      <c r="S90" s="43">
        <v>82</v>
      </c>
      <c r="T90" s="43">
        <v>2</v>
      </c>
      <c r="U90" s="43">
        <v>0</v>
      </c>
      <c r="V90" s="43">
        <v>1</v>
      </c>
      <c r="W90" s="43">
        <v>3</v>
      </c>
      <c r="X90" s="43">
        <v>6</v>
      </c>
      <c r="Y90" s="43">
        <v>1</v>
      </c>
      <c r="Z90" s="43">
        <v>85</v>
      </c>
      <c r="AA90" s="43">
        <v>62</v>
      </c>
      <c r="AB90" s="43">
        <v>23</v>
      </c>
      <c r="AC90" s="43">
        <v>41</v>
      </c>
      <c r="AD90" s="43">
        <v>1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4">
        <v>0</v>
      </c>
      <c r="AN90" s="28">
        <f>(F90+G90+H90+I90+J90+K90+L90+M90+N90+O90+P90+Q90)/C90*100</f>
        <v>13.51981351981352</v>
      </c>
      <c r="AO90" s="28">
        <f>(F90+G90+H90+I90+L90+M90+N90+O90+P90+Q90)/C90*100</f>
        <v>13.51981351981352</v>
      </c>
      <c r="AP90" s="29">
        <f>(Z90+AA90+AF90+AG90+AH90+AI90+AJ90+AK90+AL90+AM90)/C90*100</f>
        <v>34.26573426573427</v>
      </c>
    </row>
    <row r="91" spans="1:42" ht="12.75" customHeight="1">
      <c r="A91" s="16" t="s">
        <v>94</v>
      </c>
      <c r="B91" s="17"/>
      <c r="C91" s="27">
        <f>D91+E91</f>
        <v>0</v>
      </c>
      <c r="D91" s="33">
        <f t="shared" si="9"/>
        <v>0</v>
      </c>
      <c r="E91" s="33">
        <f t="shared" si="10"/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4">
        <v>0</v>
      </c>
      <c r="AN91" s="7">
        <v>0</v>
      </c>
      <c r="AO91" s="7">
        <v>0</v>
      </c>
      <c r="AP91" s="7">
        <v>0</v>
      </c>
    </row>
    <row r="92" spans="1:42" ht="12.75" customHeight="1">
      <c r="A92" s="16" t="s">
        <v>95</v>
      </c>
      <c r="B92" s="17"/>
      <c r="C92" s="27">
        <f>D92+E92</f>
        <v>0</v>
      </c>
      <c r="D92" s="33">
        <f t="shared" si="9"/>
        <v>0</v>
      </c>
      <c r="E92" s="33">
        <f t="shared" si="10"/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4">
        <v>0</v>
      </c>
      <c r="AN92" s="7">
        <v>0</v>
      </c>
      <c r="AO92" s="7">
        <v>0</v>
      </c>
      <c r="AP92" s="7">
        <v>0</v>
      </c>
    </row>
    <row r="93" spans="1:42" ht="12.75" customHeight="1">
      <c r="A93" s="16" t="s">
        <v>96</v>
      </c>
      <c r="B93" s="17"/>
      <c r="C93" s="27">
        <f>D93+E93</f>
        <v>0</v>
      </c>
      <c r="D93" s="33">
        <f t="shared" si="9"/>
        <v>0</v>
      </c>
      <c r="E93" s="33">
        <f t="shared" si="10"/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4">
        <v>0</v>
      </c>
      <c r="AN93" s="7">
        <v>0</v>
      </c>
      <c r="AO93" s="7">
        <v>0</v>
      </c>
      <c r="AP93" s="7">
        <v>0</v>
      </c>
    </row>
    <row r="94" spans="1:42" ht="18.75" customHeight="1">
      <c r="A94" s="34" t="s">
        <v>136</v>
      </c>
      <c r="B94" s="17"/>
      <c r="C94" s="27"/>
      <c r="D94" s="33"/>
      <c r="E94" s="3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4"/>
      <c r="AN94" s="7"/>
      <c r="AO94" s="28"/>
      <c r="AP94" s="7"/>
    </row>
    <row r="95" spans="1:42" ht="12.75" customHeight="1">
      <c r="A95" s="16" t="s">
        <v>162</v>
      </c>
      <c r="B95" s="17"/>
      <c r="C95" s="27">
        <f aca="true" t="shared" si="14" ref="C95:C101">D95+E95</f>
        <v>0</v>
      </c>
      <c r="D95" s="33">
        <f t="shared" si="9"/>
        <v>0</v>
      </c>
      <c r="E95" s="33">
        <f t="shared" si="10"/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4">
        <v>0</v>
      </c>
      <c r="AN95" s="7">
        <v>0</v>
      </c>
      <c r="AO95" s="7">
        <v>0</v>
      </c>
      <c r="AP95" s="7">
        <v>0</v>
      </c>
    </row>
    <row r="96" spans="1:42" ht="12.75" customHeight="1">
      <c r="A96" s="16" t="s">
        <v>97</v>
      </c>
      <c r="B96" s="17"/>
      <c r="C96" s="27">
        <f t="shared" si="14"/>
        <v>0</v>
      </c>
      <c r="D96" s="33">
        <f t="shared" si="9"/>
        <v>0</v>
      </c>
      <c r="E96" s="33">
        <f t="shared" si="10"/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4">
        <v>0</v>
      </c>
      <c r="AN96" s="7">
        <v>0</v>
      </c>
      <c r="AO96" s="7">
        <v>0</v>
      </c>
      <c r="AP96" s="7">
        <v>0</v>
      </c>
    </row>
    <row r="97" spans="1:42" ht="12.75" customHeight="1">
      <c r="A97" s="16" t="s">
        <v>98</v>
      </c>
      <c r="B97" s="17"/>
      <c r="C97" s="27">
        <f t="shared" si="14"/>
        <v>140</v>
      </c>
      <c r="D97" s="33">
        <f t="shared" si="9"/>
        <v>113</v>
      </c>
      <c r="E97" s="33">
        <f t="shared" si="10"/>
        <v>27</v>
      </c>
      <c r="F97" s="43">
        <v>11</v>
      </c>
      <c r="G97" s="43">
        <v>0</v>
      </c>
      <c r="H97" s="43">
        <v>2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32</v>
      </c>
      <c r="S97" s="43">
        <v>5</v>
      </c>
      <c r="T97" s="43">
        <v>0</v>
      </c>
      <c r="U97" s="43">
        <v>0</v>
      </c>
      <c r="V97" s="43">
        <v>1</v>
      </c>
      <c r="W97" s="43">
        <v>0</v>
      </c>
      <c r="X97" s="43">
        <v>4</v>
      </c>
      <c r="Y97" s="43">
        <v>1</v>
      </c>
      <c r="Z97" s="43">
        <v>39</v>
      </c>
      <c r="AA97" s="43">
        <v>17</v>
      </c>
      <c r="AB97" s="43">
        <v>24</v>
      </c>
      <c r="AC97" s="43">
        <v>4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1</v>
      </c>
      <c r="AK97" s="43">
        <v>0</v>
      </c>
      <c r="AL97" s="43">
        <v>0</v>
      </c>
      <c r="AM97" s="44">
        <v>0</v>
      </c>
      <c r="AN97" s="28">
        <f>(F97+G97+H97+I97+J97+K97+L97+M97+N97+O97+P97+Q97)/C97*100</f>
        <v>9.285714285714286</v>
      </c>
      <c r="AO97" s="28">
        <f>(F97+G97+H97+I97+L97+M97+N97+O97+P97+Q97)/C97*100</f>
        <v>9.285714285714286</v>
      </c>
      <c r="AP97" s="29">
        <f>(Z97+AA97+AF97+AG97+AH97+AI97+AJ97+AK97+AL97+AM97)/C97*100</f>
        <v>40.714285714285715</v>
      </c>
    </row>
    <row r="98" spans="1:42" ht="12.75" customHeight="1">
      <c r="A98" s="16" t="s">
        <v>99</v>
      </c>
      <c r="B98" s="17"/>
      <c r="C98" s="27">
        <f t="shared" si="14"/>
        <v>0</v>
      </c>
      <c r="D98" s="33">
        <f t="shared" si="9"/>
        <v>0</v>
      </c>
      <c r="E98" s="33">
        <f t="shared" si="10"/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4">
        <v>0</v>
      </c>
      <c r="AN98" s="7">
        <v>0</v>
      </c>
      <c r="AO98" s="7">
        <v>0</v>
      </c>
      <c r="AP98" s="7">
        <v>0</v>
      </c>
    </row>
    <row r="99" spans="1:42" ht="12.75" customHeight="1">
      <c r="A99" s="16" t="s">
        <v>100</v>
      </c>
      <c r="B99" s="17"/>
      <c r="C99" s="27">
        <f t="shared" si="14"/>
        <v>148</v>
      </c>
      <c r="D99" s="33">
        <f t="shared" si="9"/>
        <v>106</v>
      </c>
      <c r="E99" s="33">
        <f t="shared" si="10"/>
        <v>42</v>
      </c>
      <c r="F99" s="43">
        <v>9</v>
      </c>
      <c r="G99" s="43">
        <v>2</v>
      </c>
      <c r="H99" s="43">
        <v>0</v>
      </c>
      <c r="I99" s="43">
        <v>1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23</v>
      </c>
      <c r="S99" s="43">
        <v>5</v>
      </c>
      <c r="T99" s="43">
        <v>0</v>
      </c>
      <c r="U99" s="43">
        <v>0</v>
      </c>
      <c r="V99" s="43">
        <v>3</v>
      </c>
      <c r="W99" s="43">
        <v>0</v>
      </c>
      <c r="X99" s="43">
        <v>4</v>
      </c>
      <c r="Y99" s="43">
        <v>0</v>
      </c>
      <c r="Z99" s="43">
        <v>35</v>
      </c>
      <c r="AA99" s="43">
        <v>14</v>
      </c>
      <c r="AB99" s="43">
        <v>32</v>
      </c>
      <c r="AC99" s="43">
        <v>20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4">
        <v>0</v>
      </c>
      <c r="AN99" s="28">
        <f>(F99+G99+H99+I99+J99+K99+L99+M99+N99+O99+P99+Q99)/C99*100</f>
        <v>8.108108108108109</v>
      </c>
      <c r="AO99" s="28">
        <f>(F99+G99+H99+I99+L99+M99+N99+O99+P99+Q99)/C99*100</f>
        <v>8.108108108108109</v>
      </c>
      <c r="AP99" s="29">
        <f>(Z99+AA99+AF99+AG99+AH99+AI99+AJ99+AK99+AL99+AM99)/C99*100</f>
        <v>33.108108108108105</v>
      </c>
    </row>
    <row r="100" spans="1:42" ht="12.75" customHeight="1">
      <c r="A100" s="16" t="s">
        <v>101</v>
      </c>
      <c r="B100" s="17"/>
      <c r="C100" s="27">
        <f t="shared" si="14"/>
        <v>0</v>
      </c>
      <c r="D100" s="33">
        <f t="shared" si="9"/>
        <v>0</v>
      </c>
      <c r="E100" s="33">
        <f t="shared" si="10"/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4">
        <v>0</v>
      </c>
      <c r="AN100" s="7">
        <v>0</v>
      </c>
      <c r="AO100" s="7">
        <v>0</v>
      </c>
      <c r="AP100" s="7">
        <v>0</v>
      </c>
    </row>
    <row r="101" spans="1:42" ht="12.75" customHeight="1">
      <c r="A101" s="16" t="s">
        <v>102</v>
      </c>
      <c r="B101" s="17"/>
      <c r="C101" s="27">
        <f t="shared" si="14"/>
        <v>252</v>
      </c>
      <c r="D101" s="33">
        <f t="shared" si="9"/>
        <v>97</v>
      </c>
      <c r="E101" s="33">
        <f t="shared" si="10"/>
        <v>155</v>
      </c>
      <c r="F101" s="43">
        <v>14</v>
      </c>
      <c r="G101" s="43">
        <v>5</v>
      </c>
      <c r="H101" s="43">
        <v>1</v>
      </c>
      <c r="I101" s="43">
        <v>13</v>
      </c>
      <c r="J101" s="43">
        <v>0</v>
      </c>
      <c r="K101" s="43">
        <v>0</v>
      </c>
      <c r="L101" s="43">
        <v>0</v>
      </c>
      <c r="M101" s="43">
        <v>0</v>
      </c>
      <c r="N101" s="43">
        <v>1</v>
      </c>
      <c r="O101" s="43">
        <v>0</v>
      </c>
      <c r="P101" s="43">
        <v>0</v>
      </c>
      <c r="Q101" s="43">
        <v>0</v>
      </c>
      <c r="R101" s="43">
        <v>23</v>
      </c>
      <c r="S101" s="43">
        <v>50</v>
      </c>
      <c r="T101" s="43">
        <v>1</v>
      </c>
      <c r="U101" s="43">
        <v>0</v>
      </c>
      <c r="V101" s="43">
        <v>0</v>
      </c>
      <c r="W101" s="43">
        <v>2</v>
      </c>
      <c r="X101" s="43">
        <v>0</v>
      </c>
      <c r="Y101" s="43">
        <v>1</v>
      </c>
      <c r="Z101" s="43">
        <v>32</v>
      </c>
      <c r="AA101" s="43">
        <v>43</v>
      </c>
      <c r="AB101" s="43">
        <v>25</v>
      </c>
      <c r="AC101" s="43">
        <v>41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4">
        <v>0</v>
      </c>
      <c r="AN101" s="28">
        <f>(F101+G101+H101+I101+J101+K101+L101+M101+N101+O101+P101+Q101)/C101*100</f>
        <v>13.492063492063492</v>
      </c>
      <c r="AO101" s="28">
        <f>(F101+G101+H101+I101+L101+M101+N101+O101+P101+Q101)/C101*100</f>
        <v>13.492063492063492</v>
      </c>
      <c r="AP101" s="29">
        <f>(Z101+AA101+AF101+AG101+AH101+AI101+AJ101+AK101+AL101+AM101)/C101*100</f>
        <v>29.761904761904763</v>
      </c>
    </row>
    <row r="102" spans="1:42" ht="18.75" customHeight="1">
      <c r="A102" s="34" t="s">
        <v>137</v>
      </c>
      <c r="B102" s="17"/>
      <c r="C102" s="27"/>
      <c r="D102" s="33"/>
      <c r="E102" s="3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4"/>
      <c r="AN102" s="28"/>
      <c r="AO102" s="28"/>
      <c r="AP102" s="28"/>
    </row>
    <row r="103" spans="1:42" ht="12.75" customHeight="1">
      <c r="A103" s="16" t="s">
        <v>138</v>
      </c>
      <c r="B103" s="17"/>
      <c r="C103" s="27">
        <f aca="true" t="shared" si="15" ref="C103:C117">D103+E103</f>
        <v>140</v>
      </c>
      <c r="D103" s="33">
        <f t="shared" si="9"/>
        <v>96</v>
      </c>
      <c r="E103" s="33">
        <f t="shared" si="10"/>
        <v>44</v>
      </c>
      <c r="F103" s="43">
        <v>9</v>
      </c>
      <c r="G103" s="43">
        <v>2</v>
      </c>
      <c r="H103" s="43">
        <v>1</v>
      </c>
      <c r="I103" s="43">
        <v>5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26</v>
      </c>
      <c r="S103" s="43">
        <v>4</v>
      </c>
      <c r="T103" s="43">
        <v>0</v>
      </c>
      <c r="U103" s="43">
        <v>0</v>
      </c>
      <c r="V103" s="43">
        <v>0</v>
      </c>
      <c r="W103" s="43">
        <v>3</v>
      </c>
      <c r="X103" s="43">
        <v>7</v>
      </c>
      <c r="Y103" s="43">
        <v>0</v>
      </c>
      <c r="Z103" s="43">
        <v>38</v>
      </c>
      <c r="AA103" s="43">
        <v>21</v>
      </c>
      <c r="AB103" s="43">
        <v>15</v>
      </c>
      <c r="AC103" s="43">
        <v>9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3</v>
      </c>
      <c r="AL103" s="43">
        <v>0</v>
      </c>
      <c r="AM103" s="44">
        <v>0</v>
      </c>
      <c r="AN103" s="28">
        <f>(F103+G103+H103+I103+J103+K103+L103+M103+N103+O103+P103+Q103)/C103*100</f>
        <v>12.142857142857142</v>
      </c>
      <c r="AO103" s="28">
        <f>(F103+G103+H103+I103+L103+M103+N103+O103+P103+Q103)/C103*100</f>
        <v>12.142857142857142</v>
      </c>
      <c r="AP103" s="29">
        <f>(Z103+AA103+AF103+AG103+AH103+AI103+AJ103+AK103+AL103+AM103)/C103*100</f>
        <v>44.285714285714285</v>
      </c>
    </row>
    <row r="104" spans="1:42" ht="12.75" customHeight="1">
      <c r="A104" s="16" t="s">
        <v>103</v>
      </c>
      <c r="B104" s="17"/>
      <c r="C104" s="27">
        <f t="shared" si="15"/>
        <v>0</v>
      </c>
      <c r="D104" s="33">
        <f t="shared" si="9"/>
        <v>0</v>
      </c>
      <c r="E104" s="33">
        <f t="shared" si="10"/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4">
        <v>0</v>
      </c>
      <c r="AN104" s="7">
        <v>0</v>
      </c>
      <c r="AO104" s="7">
        <v>0</v>
      </c>
      <c r="AP104" s="7">
        <v>0</v>
      </c>
    </row>
    <row r="105" spans="1:42" ht="12.75" customHeight="1">
      <c r="A105" s="16" t="s">
        <v>149</v>
      </c>
      <c r="B105" s="17"/>
      <c r="C105" s="27">
        <f t="shared" si="15"/>
        <v>0</v>
      </c>
      <c r="D105" s="33">
        <f t="shared" si="9"/>
        <v>0</v>
      </c>
      <c r="E105" s="33">
        <f t="shared" si="10"/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4">
        <v>0</v>
      </c>
      <c r="AN105" s="7">
        <v>0</v>
      </c>
      <c r="AO105" s="7">
        <v>0</v>
      </c>
      <c r="AP105" s="7">
        <v>0</v>
      </c>
    </row>
    <row r="106" spans="1:42" ht="12.75" customHeight="1">
      <c r="A106" s="16" t="s">
        <v>104</v>
      </c>
      <c r="B106" s="17"/>
      <c r="C106" s="27">
        <f t="shared" si="15"/>
        <v>119</v>
      </c>
      <c r="D106" s="33">
        <f t="shared" si="9"/>
        <v>80</v>
      </c>
      <c r="E106" s="33">
        <f t="shared" si="10"/>
        <v>39</v>
      </c>
      <c r="F106" s="43">
        <v>8</v>
      </c>
      <c r="G106" s="43">
        <v>1</v>
      </c>
      <c r="H106" s="43">
        <v>4</v>
      </c>
      <c r="I106" s="43">
        <v>7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1</v>
      </c>
      <c r="R106" s="43">
        <v>24</v>
      </c>
      <c r="S106" s="43">
        <v>6</v>
      </c>
      <c r="T106" s="43">
        <v>0</v>
      </c>
      <c r="U106" s="43">
        <v>0</v>
      </c>
      <c r="V106" s="43">
        <v>1</v>
      </c>
      <c r="W106" s="43">
        <v>2</v>
      </c>
      <c r="X106" s="43">
        <v>0</v>
      </c>
      <c r="Y106" s="43">
        <v>0</v>
      </c>
      <c r="Z106" s="43">
        <v>21</v>
      </c>
      <c r="AA106" s="43">
        <v>13</v>
      </c>
      <c r="AB106" s="43">
        <v>22</v>
      </c>
      <c r="AC106" s="43">
        <v>9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4">
        <v>0</v>
      </c>
      <c r="AN106" s="28">
        <f>(F106+G106+H106+I106+J106+K106+L106+M106+N106+O106+P106+Q106)/C106*100</f>
        <v>17.647058823529413</v>
      </c>
      <c r="AO106" s="28">
        <f>(F106+G106+H106+I106+L106+M106+N106+O106+P106+Q106)/C106*100</f>
        <v>17.647058823529413</v>
      </c>
      <c r="AP106" s="29">
        <f>(Z106+AA106+AF106+AG106+AH106+AI106+AJ106+AK106+AL106+AM106)/C106*100</f>
        <v>28.57142857142857</v>
      </c>
    </row>
    <row r="107" spans="1:42" ht="12.75" customHeight="1">
      <c r="A107" s="16" t="s">
        <v>105</v>
      </c>
      <c r="B107" s="17"/>
      <c r="C107" s="27">
        <f t="shared" si="15"/>
        <v>0</v>
      </c>
      <c r="D107" s="33">
        <f t="shared" si="9"/>
        <v>0</v>
      </c>
      <c r="E107" s="33">
        <f t="shared" si="10"/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4">
        <v>0</v>
      </c>
      <c r="AN107" s="7">
        <v>0</v>
      </c>
      <c r="AO107" s="7">
        <v>0</v>
      </c>
      <c r="AP107" s="7">
        <v>0</v>
      </c>
    </row>
    <row r="108" spans="1:42" ht="18.75" customHeight="1">
      <c r="A108" s="34" t="s">
        <v>139</v>
      </c>
      <c r="B108" s="17"/>
      <c r="C108" s="27"/>
      <c r="D108" s="33"/>
      <c r="E108" s="3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4"/>
      <c r="AN108" s="28"/>
      <c r="AO108" s="28"/>
      <c r="AP108" s="28"/>
    </row>
    <row r="109" spans="1:42" ht="12.75" customHeight="1">
      <c r="A109" s="16" t="s">
        <v>140</v>
      </c>
      <c r="B109" s="17"/>
      <c r="C109" s="27">
        <f t="shared" si="15"/>
        <v>261</v>
      </c>
      <c r="D109" s="33">
        <f t="shared" si="9"/>
        <v>103</v>
      </c>
      <c r="E109" s="33">
        <f t="shared" si="10"/>
        <v>158</v>
      </c>
      <c r="F109" s="43">
        <v>32</v>
      </c>
      <c r="G109" s="43">
        <v>4</v>
      </c>
      <c r="H109" s="43">
        <v>0</v>
      </c>
      <c r="I109" s="43">
        <v>42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46</v>
      </c>
      <c r="S109" s="43">
        <v>69</v>
      </c>
      <c r="T109" s="43">
        <v>0</v>
      </c>
      <c r="U109" s="43">
        <v>0</v>
      </c>
      <c r="V109" s="43">
        <v>1</v>
      </c>
      <c r="W109" s="43">
        <v>7</v>
      </c>
      <c r="X109" s="43">
        <v>1</v>
      </c>
      <c r="Y109" s="43">
        <v>0</v>
      </c>
      <c r="Z109" s="43">
        <v>11</v>
      </c>
      <c r="AA109" s="43">
        <v>24</v>
      </c>
      <c r="AB109" s="43">
        <v>12</v>
      </c>
      <c r="AC109" s="43">
        <v>12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4">
        <v>0</v>
      </c>
      <c r="AN109" s="28">
        <f aca="true" t="shared" si="16" ref="AN109:AN117">(F109+G109+H109+I109+J109+K109+L109+M109+N109+O109+P109+Q109)/C109*100</f>
        <v>29.88505747126437</v>
      </c>
      <c r="AO109" s="28">
        <f>(F109+G109+H109+I109+L109+M109+N109+O109+P109+Q109)/C109*100</f>
        <v>29.88505747126437</v>
      </c>
      <c r="AP109" s="29">
        <f>(Z109+AA109+AF109+AG109+AH109+AI109+AJ109+AK109+AL109+AM109)/C109*100</f>
        <v>13.409961685823754</v>
      </c>
    </row>
    <row r="110" spans="1:42" ht="12.75" customHeight="1">
      <c r="A110" s="16" t="s">
        <v>106</v>
      </c>
      <c r="B110" s="17"/>
      <c r="C110" s="27">
        <f t="shared" si="15"/>
        <v>196</v>
      </c>
      <c r="D110" s="33">
        <f t="shared" si="9"/>
        <v>92</v>
      </c>
      <c r="E110" s="33">
        <f t="shared" si="10"/>
        <v>104</v>
      </c>
      <c r="F110" s="43">
        <v>28</v>
      </c>
      <c r="G110" s="43">
        <v>9</v>
      </c>
      <c r="H110" s="43">
        <v>2</v>
      </c>
      <c r="I110" s="43">
        <v>24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28</v>
      </c>
      <c r="S110" s="43">
        <v>24</v>
      </c>
      <c r="T110" s="43">
        <v>0</v>
      </c>
      <c r="U110" s="43">
        <v>0</v>
      </c>
      <c r="V110" s="43">
        <v>0</v>
      </c>
      <c r="W110" s="43">
        <v>1</v>
      </c>
      <c r="X110" s="43">
        <v>1</v>
      </c>
      <c r="Y110" s="43">
        <v>1</v>
      </c>
      <c r="Z110" s="43">
        <v>24</v>
      </c>
      <c r="AA110" s="43">
        <v>36</v>
      </c>
      <c r="AB110" s="43">
        <v>9</v>
      </c>
      <c r="AC110" s="43">
        <v>9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4">
        <v>0</v>
      </c>
      <c r="AN110" s="28">
        <f t="shared" si="16"/>
        <v>32.142857142857146</v>
      </c>
      <c r="AO110" s="46">
        <f>(F110+G110+H110+I110+L110+M110+N110+O110+P110+Q110)/C110*100</f>
        <v>32.142857142857146</v>
      </c>
      <c r="AP110" s="29">
        <f>(Z110+AA110+AF110+AG110+AH110+AI110+AJ110+AK110+AL110+AM110)/C110*100</f>
        <v>30.612244897959183</v>
      </c>
    </row>
    <row r="111" spans="1:42" ht="12.75" customHeight="1">
      <c r="A111" s="16" t="s">
        <v>107</v>
      </c>
      <c r="B111" s="17"/>
      <c r="C111" s="27">
        <f t="shared" si="15"/>
        <v>143</v>
      </c>
      <c r="D111" s="33">
        <f t="shared" si="9"/>
        <v>85</v>
      </c>
      <c r="E111" s="33">
        <f t="shared" si="10"/>
        <v>58</v>
      </c>
      <c r="F111" s="43">
        <v>9</v>
      </c>
      <c r="G111" s="43">
        <v>0</v>
      </c>
      <c r="H111" s="43">
        <v>0</v>
      </c>
      <c r="I111" s="43">
        <v>3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20</v>
      </c>
      <c r="S111" s="43">
        <v>10</v>
      </c>
      <c r="T111" s="43">
        <v>0</v>
      </c>
      <c r="U111" s="43">
        <v>0</v>
      </c>
      <c r="V111" s="43">
        <v>0</v>
      </c>
      <c r="W111" s="43">
        <v>0</v>
      </c>
      <c r="X111" s="43">
        <v>1</v>
      </c>
      <c r="Y111" s="43">
        <v>0</v>
      </c>
      <c r="Z111" s="43">
        <v>31</v>
      </c>
      <c r="AA111" s="43">
        <v>21</v>
      </c>
      <c r="AB111" s="43">
        <v>24</v>
      </c>
      <c r="AC111" s="43">
        <v>24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1</v>
      </c>
      <c r="AJ111" s="43">
        <v>0</v>
      </c>
      <c r="AK111" s="43">
        <v>0</v>
      </c>
      <c r="AL111" s="43">
        <v>0</v>
      </c>
      <c r="AM111" s="44">
        <v>0</v>
      </c>
      <c r="AN111" s="28">
        <f t="shared" si="16"/>
        <v>8.391608391608392</v>
      </c>
      <c r="AO111" s="46">
        <f>(F111+G111+H111+I111+L111+M111+N111+O111+P111+Q111)/C111*100</f>
        <v>8.391608391608392</v>
      </c>
      <c r="AP111" s="29">
        <f>(Z111+AA111+AF111+AG111+AH111+AI111+AJ111+AK111+AL111+AM111)/C111*100</f>
        <v>37.06293706293706</v>
      </c>
    </row>
    <row r="112" spans="1:42" ht="18.75" customHeight="1">
      <c r="A112" s="34" t="s">
        <v>141</v>
      </c>
      <c r="B112" s="17"/>
      <c r="C112" s="27"/>
      <c r="D112" s="33"/>
      <c r="E112" s="3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4"/>
      <c r="AN112" s="28"/>
      <c r="AO112" s="28"/>
      <c r="AP112" s="28"/>
    </row>
    <row r="113" spans="1:42" ht="12.75" customHeight="1">
      <c r="A113" s="16" t="s">
        <v>142</v>
      </c>
      <c r="B113" s="17"/>
      <c r="C113" s="27">
        <f t="shared" si="15"/>
        <v>195</v>
      </c>
      <c r="D113" s="33">
        <f t="shared" si="9"/>
        <v>95</v>
      </c>
      <c r="E113" s="33">
        <f t="shared" si="10"/>
        <v>100</v>
      </c>
      <c r="F113" s="43">
        <v>22</v>
      </c>
      <c r="G113" s="43">
        <v>5</v>
      </c>
      <c r="H113" s="43">
        <v>4</v>
      </c>
      <c r="I113" s="43">
        <v>21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24</v>
      </c>
      <c r="S113" s="43">
        <v>18</v>
      </c>
      <c r="T113" s="43">
        <v>0</v>
      </c>
      <c r="U113" s="43">
        <v>0</v>
      </c>
      <c r="V113" s="43">
        <v>1</v>
      </c>
      <c r="W113" s="43">
        <v>5</v>
      </c>
      <c r="X113" s="43">
        <v>1</v>
      </c>
      <c r="Y113" s="43">
        <v>2</v>
      </c>
      <c r="Z113" s="43">
        <v>35</v>
      </c>
      <c r="AA113" s="43">
        <v>32</v>
      </c>
      <c r="AB113" s="43">
        <v>8</v>
      </c>
      <c r="AC113" s="43">
        <v>17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3</v>
      </c>
      <c r="AL113" s="43">
        <v>0</v>
      </c>
      <c r="AM113" s="44">
        <v>0</v>
      </c>
      <c r="AN113" s="28">
        <f t="shared" si="16"/>
        <v>26.666666666666668</v>
      </c>
      <c r="AO113" s="46">
        <f>(F113+G113+H113+I113+L113+M113+N113+O113+P113+Q113)/C113*100</f>
        <v>26.666666666666668</v>
      </c>
      <c r="AP113" s="29">
        <f>(Z113+AA113+AF113+AG113+AH113+AI113+AJ113+AK113+AL113+AM113)/C113*100</f>
        <v>35.8974358974359</v>
      </c>
    </row>
    <row r="114" spans="1:42" ht="12.75" customHeight="1">
      <c r="A114" s="16" t="s">
        <v>108</v>
      </c>
      <c r="B114" s="17"/>
      <c r="C114" s="27">
        <f t="shared" si="15"/>
        <v>288</v>
      </c>
      <c r="D114" s="33">
        <f t="shared" si="9"/>
        <v>142</v>
      </c>
      <c r="E114" s="33">
        <f t="shared" si="10"/>
        <v>146</v>
      </c>
      <c r="F114" s="43">
        <v>65</v>
      </c>
      <c r="G114" s="43">
        <v>14</v>
      </c>
      <c r="H114" s="43">
        <v>2</v>
      </c>
      <c r="I114" s="43">
        <v>36</v>
      </c>
      <c r="J114" s="43">
        <v>1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46</v>
      </c>
      <c r="S114" s="43">
        <v>66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17</v>
      </c>
      <c r="AA114" s="43">
        <v>20</v>
      </c>
      <c r="AB114" s="43">
        <v>11</v>
      </c>
      <c r="AC114" s="43">
        <v>10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4">
        <v>0</v>
      </c>
      <c r="AN114" s="28">
        <f t="shared" si="16"/>
        <v>40.97222222222222</v>
      </c>
      <c r="AO114" s="46">
        <f>(F114+G114+H114+I114+L114+M114+N114+O114+P114+Q114)/C114*100</f>
        <v>40.625</v>
      </c>
      <c r="AP114" s="29">
        <f>(Z114+AA114+AF114+AG114+AH114+AI114+AJ114+AK114+AL114+AM114)/C114*100</f>
        <v>12.847222222222221</v>
      </c>
    </row>
    <row r="115" spans="1:42" ht="12.75" customHeight="1">
      <c r="A115" s="16" t="s">
        <v>109</v>
      </c>
      <c r="B115" s="17"/>
      <c r="C115" s="27">
        <f t="shared" si="15"/>
        <v>983</v>
      </c>
      <c r="D115" s="33">
        <f t="shared" si="9"/>
        <v>619</v>
      </c>
      <c r="E115" s="33">
        <f t="shared" si="10"/>
        <v>364</v>
      </c>
      <c r="F115" s="43">
        <v>295</v>
      </c>
      <c r="G115" s="43">
        <v>80</v>
      </c>
      <c r="H115" s="43">
        <v>11</v>
      </c>
      <c r="I115" s="43">
        <v>72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106</v>
      </c>
      <c r="S115" s="43">
        <v>92</v>
      </c>
      <c r="T115" s="43">
        <v>26</v>
      </c>
      <c r="U115" s="43">
        <v>1</v>
      </c>
      <c r="V115" s="43">
        <v>23</v>
      </c>
      <c r="W115" s="43">
        <v>0</v>
      </c>
      <c r="X115" s="43">
        <v>10</v>
      </c>
      <c r="Y115" s="43">
        <v>3</v>
      </c>
      <c r="Z115" s="43">
        <v>58</v>
      </c>
      <c r="AA115" s="43">
        <v>59</v>
      </c>
      <c r="AB115" s="43">
        <v>90</v>
      </c>
      <c r="AC115" s="43">
        <v>57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4">
        <v>0</v>
      </c>
      <c r="AN115" s="28">
        <f t="shared" si="16"/>
        <v>46.59206510681587</v>
      </c>
      <c r="AO115" s="46">
        <f>(F115+G115+H115+I115+L115+M115+N115+O115+P115+Q115)/C115*100</f>
        <v>46.59206510681587</v>
      </c>
      <c r="AP115" s="29">
        <f>(Z115+AA115+AF115+AG115+AH115+AI115+AJ115+AK115+AL115+AM115)/C115*100</f>
        <v>11.90233977619532</v>
      </c>
    </row>
    <row r="116" spans="1:42" ht="12.75" customHeight="1">
      <c r="A116" s="16" t="s">
        <v>110</v>
      </c>
      <c r="B116" s="17"/>
      <c r="C116" s="27">
        <f t="shared" si="15"/>
        <v>228</v>
      </c>
      <c r="D116" s="33">
        <f t="shared" si="9"/>
        <v>88</v>
      </c>
      <c r="E116" s="33">
        <f t="shared" si="10"/>
        <v>140</v>
      </c>
      <c r="F116" s="43">
        <v>15</v>
      </c>
      <c r="G116" s="43">
        <v>34</v>
      </c>
      <c r="H116" s="43">
        <v>0</v>
      </c>
      <c r="I116" s="43">
        <v>18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20</v>
      </c>
      <c r="U116" s="43">
        <v>26</v>
      </c>
      <c r="V116" s="43">
        <v>3</v>
      </c>
      <c r="W116" s="43">
        <v>2</v>
      </c>
      <c r="X116" s="43">
        <v>2</v>
      </c>
      <c r="Y116" s="43">
        <v>2</v>
      </c>
      <c r="Z116" s="43">
        <v>29</v>
      </c>
      <c r="AA116" s="43">
        <v>29</v>
      </c>
      <c r="AB116" s="43">
        <v>19</v>
      </c>
      <c r="AC116" s="43">
        <v>29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4">
        <v>0</v>
      </c>
      <c r="AN116" s="28">
        <f t="shared" si="16"/>
        <v>29.385964912280706</v>
      </c>
      <c r="AO116" s="46">
        <f>(F116+G116+H116+I116+L116+M116+N116+O116+P116+Q116)/C116*100</f>
        <v>29.385964912280706</v>
      </c>
      <c r="AP116" s="29">
        <f>(Z116+AA116+AF116+AG116+AH116+AI116+AJ116+AK116+AL116+AM116)/C116*100</f>
        <v>25.438596491228072</v>
      </c>
    </row>
    <row r="117" spans="1:42" s="39" customFormat="1" ht="19.5" customHeight="1">
      <c r="A117" s="35" t="s">
        <v>111</v>
      </c>
      <c r="B117" s="36"/>
      <c r="C117" s="37">
        <f t="shared" si="15"/>
        <v>272</v>
      </c>
      <c r="D117" s="37">
        <f t="shared" si="9"/>
        <v>127</v>
      </c>
      <c r="E117" s="37">
        <f t="shared" si="10"/>
        <v>145</v>
      </c>
      <c r="F117" s="37">
        <v>35</v>
      </c>
      <c r="G117" s="37">
        <v>18</v>
      </c>
      <c r="H117" s="37">
        <v>2</v>
      </c>
      <c r="I117" s="37">
        <v>26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41</v>
      </c>
      <c r="S117" s="37">
        <v>50</v>
      </c>
      <c r="T117" s="37">
        <v>11</v>
      </c>
      <c r="U117" s="37">
        <v>3</v>
      </c>
      <c r="V117" s="37">
        <v>0</v>
      </c>
      <c r="W117" s="37">
        <v>2</v>
      </c>
      <c r="X117" s="37">
        <v>5</v>
      </c>
      <c r="Y117" s="37">
        <v>0</v>
      </c>
      <c r="Z117" s="37">
        <v>21</v>
      </c>
      <c r="AA117" s="37">
        <v>24</v>
      </c>
      <c r="AB117" s="37">
        <v>12</v>
      </c>
      <c r="AC117" s="37">
        <v>22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81">
        <v>0</v>
      </c>
      <c r="AN117" s="38">
        <f t="shared" si="16"/>
        <v>29.77941176470588</v>
      </c>
      <c r="AO117" s="38">
        <f>(F117+G117+H117+I117+L117+M117+N117+O117+P117+Q117)/C117*100</f>
        <v>29.77941176470588</v>
      </c>
      <c r="AP117" s="53">
        <f>(Z117+AA117+AF117+AG117+AH117+AI117+AJ117+AK117+AL117+AM117)/C117*100</f>
        <v>16.544117647058822</v>
      </c>
    </row>
    <row r="118" spans="1:28" ht="96" customHeight="1">
      <c r="A118" s="16"/>
      <c r="B118" s="16"/>
      <c r="C118" s="4"/>
      <c r="D118" s="33"/>
      <c r="E118" s="33"/>
      <c r="F118" s="4"/>
      <c r="G118" s="4"/>
      <c r="H118" s="4"/>
      <c r="I118" s="4"/>
      <c r="J118" s="4"/>
      <c r="K118" s="4"/>
      <c r="L118" s="4"/>
      <c r="M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">
      <c r="A119" s="16"/>
      <c r="B119" s="1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">
      <c r="A120" s="16"/>
      <c r="B120" s="1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T120" s="4"/>
      <c r="U120" s="4"/>
      <c r="V120" s="4"/>
      <c r="W120" s="4"/>
      <c r="X120" s="4"/>
      <c r="Y120" s="4"/>
      <c r="Z120" s="4"/>
      <c r="AA120" s="4"/>
      <c r="AB120" s="4"/>
    </row>
  </sheetData>
  <mergeCells count="22">
    <mergeCell ref="V60:W61"/>
    <mergeCell ref="A3:B8"/>
    <mergeCell ref="C3:E7"/>
    <mergeCell ref="H59:I59"/>
    <mergeCell ref="N59:O59"/>
    <mergeCell ref="A57:B62"/>
    <mergeCell ref="C57:E61"/>
    <mergeCell ref="F57:Q57"/>
    <mergeCell ref="L58:M60"/>
    <mergeCell ref="F59:G59"/>
    <mergeCell ref="AD3:AE3"/>
    <mergeCell ref="H5:I5"/>
    <mergeCell ref="Z3:AA3"/>
    <mergeCell ref="AB3:AC3"/>
    <mergeCell ref="F3:Q3"/>
    <mergeCell ref="L4:M6"/>
    <mergeCell ref="F5:G5"/>
    <mergeCell ref="AD57:AE57"/>
    <mergeCell ref="Z57:AA57"/>
    <mergeCell ref="AB57:AC57"/>
    <mergeCell ref="N5:O5"/>
    <mergeCell ref="V6:W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&amp;C&amp;12- &amp;P+95 -</oddFooter>
  </headerFooter>
  <rowBreaks count="1" manualBreakCount="1">
    <brk id="54" max="255" man="1"/>
  </rowBreaks>
  <colBreaks count="1" manualBreakCount="1">
    <brk id="19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2003-01-10T04:42:52Z</cp:lastPrinted>
  <dcterms:created xsi:type="dcterms:W3CDTF">1999-10-07T06:51:32Z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