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0560" windowHeight="4440" tabRatio="618" activeTab="0"/>
  </bookViews>
  <sheets>
    <sheet name="第50表" sheetId="1" r:id="rId1"/>
    <sheet name="計算確認" sheetId="2" r:id="rId2"/>
  </sheets>
  <definedNames>
    <definedName name="_xlnm.Print_Area" localSheetId="0">'第50表'!$A$1:$AT$26</definedName>
  </definedNames>
  <calcPr fullCalcOnLoad="1"/>
</workbook>
</file>

<file path=xl/sharedStrings.xml><?xml version="1.0" encoding="utf-8"?>
<sst xmlns="http://schemas.openxmlformats.org/spreadsheetml/2006/main" count="110" uniqueCount="69">
  <si>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</si>
  <si>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</si>
  <si>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</si>
  <si>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</si>
  <si>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</si>
  <si>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</si>
  <si>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</si>
  <si>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</si>
  <si>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</si>
  <si>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</si>
  <si>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</si>
  <si>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</si>
  <si>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</si>
  <si>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</si>
  <si>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</si>
  <si>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</si>
  <si>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</si>
  <si>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参考(13+14)</t>
  </si>
  <si>
    <t>参考(15:21)</t>
  </si>
  <si>
    <t>参考(22+23)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</si>
  <si>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</si>
  <si>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</si>
  <si>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</si>
  <si>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</si>
  <si>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</si>
  <si>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</si>
  <si>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</si>
  <si>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</si>
  <si>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</si>
  <si>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</si>
  <si>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</si>
  <si>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</si>
  <si>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</si>
  <si>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</si>
  <si>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</si>
  <si>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 xml:space="preserve">  第５０表　　産　　業　　別　　就　　職　　者　　数  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</si>
  <si>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</si>
  <si>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</si>
  <si>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</si>
  <si>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</si>
  <si>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</si>
  <si>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</si>
  <si>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</si>
  <si>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</si>
  <si>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</si>
  <si>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</si>
  <si>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</si>
  <si>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</si>
  <si>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</si>
  <si>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</si>
  <si>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</si>
  <si>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</si>
  <si>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</si>
  <si>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</si>
  <si>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</si>
  <si>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</si>
  <si>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</si>
  <si>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</si>
  <si>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</si>
  <si>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</si>
  <si>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</si>
  <si>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左記以外のもの</t>
  </si>
  <si>
    <t>運輸業 ,郵便業</t>
  </si>
  <si>
    <t>電気･　ガス・　熱供給・水道業</t>
  </si>
  <si>
    <t>鉱業,　採石業,砂利採取業</t>
  </si>
  <si>
    <t>卸売業,　小売業</t>
  </si>
  <si>
    <t>宿泊業, 飲食サービス業</t>
  </si>
  <si>
    <t xml:space="preserve"> 金融業, 保険業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</si>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</sst>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6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view="pageBreakPreview" zoomScaleNormal="11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3" sqref="I3"/>
    </sheetView>
  </sheetViews>
  <sheetFormatPr defaultColWidth="8.796875" defaultRowHeight="14.25"/>
  <cols>
    <col min="1" max="1" width="3.09765625" style="17" customWidth="1"/>
    <col min="2" max="2" width="7.3984375" style="17" customWidth="1"/>
    <col min="3" max="3" width="1.1015625" style="17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5" width="5.8984375" style="2" customWidth="1"/>
    <col min="16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D1" s="2" t="s">
        <v>68</v>
      </c>
      <c r="AT1" s="3" t="s">
        <v>0</v>
      </c>
    </row>
    <row r="2" spans="1:34" ht="39.75" customHeight="1">
      <c r="A2" s="18"/>
      <c r="B2" s="18"/>
      <c r="C2" s="18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35</v>
      </c>
      <c r="U2" s="6" t="s">
        <v>60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90" t="s">
        <v>2</v>
      </c>
      <c r="B3" s="82"/>
      <c r="C3" s="83"/>
      <c r="D3" s="81" t="s">
        <v>21</v>
      </c>
      <c r="E3" s="82"/>
      <c r="F3" s="83"/>
      <c r="G3" s="35"/>
      <c r="H3" s="36"/>
      <c r="I3" s="35"/>
      <c r="J3" s="36"/>
      <c r="K3" s="35"/>
      <c r="L3" s="43"/>
      <c r="M3" s="42"/>
      <c r="N3" s="43"/>
      <c r="O3" s="42"/>
      <c r="P3" s="36"/>
      <c r="Q3" s="35"/>
      <c r="R3" s="36"/>
      <c r="S3" s="42"/>
      <c r="T3" s="43"/>
      <c r="U3" s="42"/>
      <c r="V3" s="44"/>
      <c r="W3" s="42"/>
      <c r="X3" s="44"/>
      <c r="Y3" s="35"/>
      <c r="Z3" s="36"/>
      <c r="AA3" s="35"/>
      <c r="AB3" s="36"/>
      <c r="AC3" s="42"/>
      <c r="AD3" s="43"/>
      <c r="AE3" s="35"/>
      <c r="AF3" s="36"/>
      <c r="AG3" s="35"/>
      <c r="AH3" s="36"/>
      <c r="AI3" s="42"/>
      <c r="AJ3" s="43"/>
      <c r="AK3" s="44"/>
      <c r="AL3" s="43"/>
      <c r="AM3" s="44"/>
      <c r="AN3" s="43"/>
      <c r="AO3" s="44"/>
      <c r="AP3" s="43"/>
      <c r="AQ3" s="44"/>
      <c r="AR3" s="43"/>
      <c r="AS3" s="44"/>
      <c r="AT3" s="44"/>
    </row>
    <row r="4" spans="1:46" s="7" customFormat="1" ht="15" customHeight="1">
      <c r="A4" s="91"/>
      <c r="B4" s="91"/>
      <c r="C4" s="86"/>
      <c r="D4" s="84"/>
      <c r="E4" s="85"/>
      <c r="F4" s="86"/>
      <c r="G4" s="31" t="s">
        <v>1</v>
      </c>
      <c r="H4" s="37"/>
      <c r="I4" s="31" t="s">
        <v>37</v>
      </c>
      <c r="J4" s="37"/>
      <c r="K4" s="31" t="s">
        <v>38</v>
      </c>
      <c r="L4" s="37"/>
      <c r="M4" s="45" t="s">
        <v>39</v>
      </c>
      <c r="N4" s="37"/>
      <c r="O4" s="31" t="s">
        <v>40</v>
      </c>
      <c r="P4" s="37"/>
      <c r="Q4" s="31" t="s">
        <v>41</v>
      </c>
      <c r="R4" s="37"/>
      <c r="S4" s="45" t="s">
        <v>42</v>
      </c>
      <c r="T4" s="37"/>
      <c r="U4" s="45" t="s">
        <v>43</v>
      </c>
      <c r="V4" s="31"/>
      <c r="W4" s="45" t="s">
        <v>44</v>
      </c>
      <c r="X4" s="31"/>
      <c r="Y4" s="31" t="s">
        <v>45</v>
      </c>
      <c r="Z4" s="37"/>
      <c r="AA4" s="65" t="s">
        <v>46</v>
      </c>
      <c r="AB4" s="66"/>
      <c r="AC4" s="45" t="s">
        <v>47</v>
      </c>
      <c r="AD4" s="37"/>
      <c r="AE4" s="31" t="s">
        <v>48</v>
      </c>
      <c r="AF4" s="37"/>
      <c r="AG4" s="31" t="s">
        <v>25</v>
      </c>
      <c r="AH4" s="37"/>
      <c r="AI4" s="31" t="s">
        <v>27</v>
      </c>
      <c r="AJ4" s="37"/>
      <c r="AK4" s="31" t="s">
        <v>28</v>
      </c>
      <c r="AL4" s="37"/>
      <c r="AM4" s="31" t="s">
        <v>26</v>
      </c>
      <c r="AN4" s="37"/>
      <c r="AO4" s="65" t="s">
        <v>29</v>
      </c>
      <c r="AP4" s="66"/>
      <c r="AQ4" s="31" t="s">
        <v>30</v>
      </c>
      <c r="AR4" s="37"/>
      <c r="AS4" s="54" t="s">
        <v>51</v>
      </c>
      <c r="AT4" s="55"/>
    </row>
    <row r="5" spans="1:46" s="7" customFormat="1" ht="15" customHeight="1">
      <c r="A5" s="91"/>
      <c r="B5" s="91"/>
      <c r="C5" s="86"/>
      <c r="D5" s="84"/>
      <c r="E5" s="85"/>
      <c r="F5" s="86"/>
      <c r="G5" s="56" t="s">
        <v>53</v>
      </c>
      <c r="H5" s="57"/>
      <c r="I5" s="35"/>
      <c r="J5" s="36"/>
      <c r="K5" s="62" t="s">
        <v>64</v>
      </c>
      <c r="L5" s="63"/>
      <c r="M5" s="39"/>
      <c r="N5" s="36"/>
      <c r="O5" s="35"/>
      <c r="P5" s="36"/>
      <c r="Q5" s="62" t="s">
        <v>63</v>
      </c>
      <c r="R5" s="59"/>
      <c r="S5" s="56" t="s">
        <v>24</v>
      </c>
      <c r="T5" s="57"/>
      <c r="U5" s="69" t="s">
        <v>62</v>
      </c>
      <c r="V5" s="70"/>
      <c r="W5" s="69" t="s">
        <v>65</v>
      </c>
      <c r="X5" s="72"/>
      <c r="Y5" s="75" t="s">
        <v>67</v>
      </c>
      <c r="Z5" s="76"/>
      <c r="AA5" s="69" t="s">
        <v>54</v>
      </c>
      <c r="AB5" s="59"/>
      <c r="AC5" s="64" t="s">
        <v>55</v>
      </c>
      <c r="AD5" s="63"/>
      <c r="AE5" s="56" t="s">
        <v>66</v>
      </c>
      <c r="AF5" s="57"/>
      <c r="AG5" s="56" t="s">
        <v>56</v>
      </c>
      <c r="AH5" s="59"/>
      <c r="AI5" s="56" t="s">
        <v>57</v>
      </c>
      <c r="AJ5" s="57"/>
      <c r="AK5" s="56" t="s">
        <v>58</v>
      </c>
      <c r="AL5" s="57"/>
      <c r="AM5" s="56" t="s">
        <v>49</v>
      </c>
      <c r="AN5" s="57"/>
      <c r="AO5" s="62" t="s">
        <v>50</v>
      </c>
      <c r="AP5" s="63"/>
      <c r="AQ5" s="64" t="s">
        <v>52</v>
      </c>
      <c r="AR5" s="59"/>
      <c r="AS5" s="56" t="s">
        <v>61</v>
      </c>
      <c r="AT5" s="67"/>
    </row>
    <row r="6" spans="1:46" s="7" customFormat="1" ht="15" customHeight="1">
      <c r="A6" s="91"/>
      <c r="B6" s="91"/>
      <c r="C6" s="86"/>
      <c r="D6" s="84"/>
      <c r="E6" s="85"/>
      <c r="F6" s="86"/>
      <c r="G6" s="58"/>
      <c r="H6" s="59"/>
      <c r="I6" s="31" t="s">
        <v>59</v>
      </c>
      <c r="J6" s="37"/>
      <c r="K6" s="64"/>
      <c r="L6" s="63"/>
      <c r="M6" s="45" t="s">
        <v>31</v>
      </c>
      <c r="N6" s="37"/>
      <c r="O6" s="31" t="s">
        <v>32</v>
      </c>
      <c r="P6" s="37"/>
      <c r="Q6" s="58"/>
      <c r="R6" s="59"/>
      <c r="S6" s="78"/>
      <c r="T6" s="57"/>
      <c r="U6" s="71"/>
      <c r="V6" s="72"/>
      <c r="W6" s="71"/>
      <c r="X6" s="72"/>
      <c r="Y6" s="72"/>
      <c r="Z6" s="76"/>
      <c r="AA6" s="58"/>
      <c r="AB6" s="59"/>
      <c r="AC6" s="64"/>
      <c r="AD6" s="63"/>
      <c r="AE6" s="58"/>
      <c r="AF6" s="59"/>
      <c r="AG6" s="58"/>
      <c r="AH6" s="59"/>
      <c r="AI6" s="78"/>
      <c r="AJ6" s="57"/>
      <c r="AK6" s="78"/>
      <c r="AL6" s="57"/>
      <c r="AM6" s="78"/>
      <c r="AN6" s="57"/>
      <c r="AO6" s="64"/>
      <c r="AP6" s="63"/>
      <c r="AQ6" s="58"/>
      <c r="AR6" s="59"/>
      <c r="AS6" s="58"/>
      <c r="AT6" s="67"/>
    </row>
    <row r="7" spans="1:46" s="7" customFormat="1" ht="15" customHeight="1">
      <c r="A7" s="91"/>
      <c r="B7" s="91"/>
      <c r="C7" s="86"/>
      <c r="D7" s="84"/>
      <c r="E7" s="85"/>
      <c r="F7" s="86"/>
      <c r="G7" s="58"/>
      <c r="H7" s="59"/>
      <c r="I7" s="39"/>
      <c r="J7" s="38"/>
      <c r="K7" s="64"/>
      <c r="L7" s="63"/>
      <c r="M7" s="39"/>
      <c r="N7" s="36"/>
      <c r="O7" s="38"/>
      <c r="P7" s="38"/>
      <c r="Q7" s="58"/>
      <c r="R7" s="59"/>
      <c r="S7" s="78"/>
      <c r="T7" s="57"/>
      <c r="U7" s="71"/>
      <c r="V7" s="72"/>
      <c r="W7" s="71"/>
      <c r="X7" s="72"/>
      <c r="Y7" s="72"/>
      <c r="Z7" s="76"/>
      <c r="AA7" s="58"/>
      <c r="AB7" s="59"/>
      <c r="AC7" s="64"/>
      <c r="AD7" s="63"/>
      <c r="AE7" s="58"/>
      <c r="AF7" s="59"/>
      <c r="AG7" s="58"/>
      <c r="AH7" s="59"/>
      <c r="AI7" s="78"/>
      <c r="AJ7" s="57"/>
      <c r="AK7" s="78"/>
      <c r="AL7" s="57"/>
      <c r="AM7" s="78"/>
      <c r="AN7" s="57"/>
      <c r="AO7" s="64"/>
      <c r="AP7" s="63"/>
      <c r="AQ7" s="58"/>
      <c r="AR7" s="59"/>
      <c r="AS7" s="58"/>
      <c r="AT7" s="67"/>
    </row>
    <row r="8" spans="1:46" s="7" customFormat="1" ht="15" customHeight="1">
      <c r="A8" s="91"/>
      <c r="B8" s="91"/>
      <c r="C8" s="86"/>
      <c r="D8" s="87"/>
      <c r="E8" s="88"/>
      <c r="F8" s="89"/>
      <c r="G8" s="60"/>
      <c r="H8" s="61"/>
      <c r="I8" s="40"/>
      <c r="J8" s="41"/>
      <c r="K8" s="95"/>
      <c r="L8" s="96"/>
      <c r="M8" s="46"/>
      <c r="N8" s="36"/>
      <c r="O8" s="40"/>
      <c r="P8" s="41"/>
      <c r="Q8" s="60"/>
      <c r="R8" s="61"/>
      <c r="S8" s="79"/>
      <c r="T8" s="80"/>
      <c r="U8" s="73"/>
      <c r="V8" s="74"/>
      <c r="W8" s="73"/>
      <c r="X8" s="74"/>
      <c r="Y8" s="74"/>
      <c r="Z8" s="77"/>
      <c r="AA8" s="60"/>
      <c r="AB8" s="61"/>
      <c r="AC8" s="60"/>
      <c r="AD8" s="61"/>
      <c r="AE8" s="60"/>
      <c r="AF8" s="61"/>
      <c r="AG8" s="60"/>
      <c r="AH8" s="61"/>
      <c r="AI8" s="60"/>
      <c r="AJ8" s="61"/>
      <c r="AK8" s="60"/>
      <c r="AL8" s="61"/>
      <c r="AM8" s="60"/>
      <c r="AN8" s="61"/>
      <c r="AO8" s="60"/>
      <c r="AP8" s="61"/>
      <c r="AQ8" s="60"/>
      <c r="AR8" s="61"/>
      <c r="AS8" s="60"/>
      <c r="AT8" s="68"/>
    </row>
    <row r="9" spans="1:46" s="34" customFormat="1" ht="34.5" customHeight="1">
      <c r="A9" s="88"/>
      <c r="B9" s="88"/>
      <c r="C9" s="89"/>
      <c r="D9" s="32" t="s">
        <v>3</v>
      </c>
      <c r="E9" s="32" t="s">
        <v>4</v>
      </c>
      <c r="F9" s="32" t="s">
        <v>5</v>
      </c>
      <c r="G9" s="32" t="s">
        <v>4</v>
      </c>
      <c r="H9" s="32" t="s">
        <v>5</v>
      </c>
      <c r="I9" s="32" t="s">
        <v>4</v>
      </c>
      <c r="J9" s="32" t="s">
        <v>5</v>
      </c>
      <c r="K9" s="32" t="s">
        <v>4</v>
      </c>
      <c r="L9" s="32" t="s">
        <v>5</v>
      </c>
      <c r="M9" s="47" t="s">
        <v>4</v>
      </c>
      <c r="N9" s="48" t="s">
        <v>5</v>
      </c>
      <c r="O9" s="32" t="s">
        <v>4</v>
      </c>
      <c r="P9" s="32" t="s">
        <v>5</v>
      </c>
      <c r="Q9" s="32" t="s">
        <v>4</v>
      </c>
      <c r="R9" s="32" t="s">
        <v>5</v>
      </c>
      <c r="S9" s="47" t="s">
        <v>4</v>
      </c>
      <c r="T9" s="50" t="s">
        <v>5</v>
      </c>
      <c r="U9" s="32" t="s">
        <v>4</v>
      </c>
      <c r="V9" s="51" t="s">
        <v>5</v>
      </c>
      <c r="W9" s="50" t="s">
        <v>4</v>
      </c>
      <c r="X9" s="51" t="s">
        <v>5</v>
      </c>
      <c r="Y9" s="32" t="s">
        <v>4</v>
      </c>
      <c r="Z9" s="32" t="s">
        <v>5</v>
      </c>
      <c r="AA9" s="32" t="s">
        <v>4</v>
      </c>
      <c r="AB9" s="32" t="s">
        <v>5</v>
      </c>
      <c r="AC9" s="32" t="s">
        <v>4</v>
      </c>
      <c r="AD9" s="32" t="s">
        <v>5</v>
      </c>
      <c r="AE9" s="32" t="s">
        <v>4</v>
      </c>
      <c r="AF9" s="32" t="s">
        <v>5</v>
      </c>
      <c r="AG9" s="32" t="s">
        <v>4</v>
      </c>
      <c r="AH9" s="32" t="s">
        <v>5</v>
      </c>
      <c r="AI9" s="32" t="s">
        <v>4</v>
      </c>
      <c r="AJ9" s="32" t="s">
        <v>5</v>
      </c>
      <c r="AK9" s="32" t="s">
        <v>4</v>
      </c>
      <c r="AL9" s="32" t="s">
        <v>5</v>
      </c>
      <c r="AM9" s="32" t="s">
        <v>4</v>
      </c>
      <c r="AN9" s="32" t="s">
        <v>5</v>
      </c>
      <c r="AO9" s="32" t="s">
        <v>4</v>
      </c>
      <c r="AP9" s="32" t="s">
        <v>5</v>
      </c>
      <c r="AQ9" s="32" t="s">
        <v>4</v>
      </c>
      <c r="AR9" s="32" t="s">
        <v>5</v>
      </c>
      <c r="AS9" s="32" t="s">
        <v>4</v>
      </c>
      <c r="AT9" s="33" t="s">
        <v>5</v>
      </c>
    </row>
    <row r="10" spans="1:46" s="7" customFormat="1" ht="39.75" customHeight="1">
      <c r="A10" s="92" t="s">
        <v>36</v>
      </c>
      <c r="B10" s="93"/>
      <c r="C10" s="94"/>
      <c r="D10" s="9">
        <f>E10+F10</f>
        <v>6617</v>
      </c>
      <c r="E10" s="9">
        <f>G10+I10+K10+M10+O10+Q10+S10+U10+W10+Y10+AA10++AE10+AG10++AI10+AM10+AK10+AO10+AS10+AC10+AQ10</f>
        <v>3655</v>
      </c>
      <c r="F10" s="9">
        <f>H10+J10+L10+N10+P10+R10+T10+V10+X10+Z10+AB10++AF10+AH10++AJ10+AN10+AL10+AP10+AT10+AD10+AR10</f>
        <v>2962</v>
      </c>
      <c r="G10" s="9">
        <f>SUM(G12:G13)</f>
        <v>24</v>
      </c>
      <c r="H10" s="9">
        <f aca="true" t="shared" si="0" ref="H10:R10">SUM(H12:H13)</f>
        <v>9</v>
      </c>
      <c r="I10" s="9">
        <f t="shared" si="0"/>
        <v>1</v>
      </c>
      <c r="J10" s="9">
        <f t="shared" si="0"/>
        <v>0</v>
      </c>
      <c r="K10" s="9">
        <f t="shared" si="0"/>
        <v>1</v>
      </c>
      <c r="L10" s="9">
        <f t="shared" si="0"/>
        <v>0</v>
      </c>
      <c r="M10" s="9">
        <f t="shared" si="0"/>
        <v>489</v>
      </c>
      <c r="N10" s="9">
        <f t="shared" si="0"/>
        <v>45</v>
      </c>
      <c r="O10" s="9">
        <f t="shared" si="0"/>
        <v>1634</v>
      </c>
      <c r="P10" s="9">
        <f t="shared" si="0"/>
        <v>809</v>
      </c>
      <c r="Q10" s="9">
        <f t="shared" si="0"/>
        <v>82</v>
      </c>
      <c r="R10" s="9">
        <f t="shared" si="0"/>
        <v>18</v>
      </c>
      <c r="S10" s="9">
        <f aca="true" t="shared" si="1" ref="S10:AD10">SUM(S12:S13)</f>
        <v>41</v>
      </c>
      <c r="T10" s="9">
        <f t="shared" si="1"/>
        <v>31</v>
      </c>
      <c r="U10" s="9">
        <f t="shared" si="1"/>
        <v>235</v>
      </c>
      <c r="V10" s="9">
        <f t="shared" si="1"/>
        <v>122</v>
      </c>
      <c r="W10" s="9">
        <f t="shared" si="1"/>
        <v>302</v>
      </c>
      <c r="X10" s="9">
        <f t="shared" si="1"/>
        <v>685</v>
      </c>
      <c r="Y10" s="9">
        <f t="shared" si="1"/>
        <v>4</v>
      </c>
      <c r="Z10" s="9">
        <f t="shared" si="1"/>
        <v>97</v>
      </c>
      <c r="AA10" s="9">
        <f t="shared" si="1"/>
        <v>23</v>
      </c>
      <c r="AB10" s="9">
        <f t="shared" si="1"/>
        <v>12</v>
      </c>
      <c r="AC10" s="9">
        <f t="shared" si="1"/>
        <v>17</v>
      </c>
      <c r="AD10" s="9">
        <f t="shared" si="1"/>
        <v>18</v>
      </c>
      <c r="AE10" s="9">
        <f aca="true" t="shared" si="2" ref="AE10:AT10">SUM(AE12:AE13)</f>
        <v>158</v>
      </c>
      <c r="AF10" s="9">
        <f t="shared" si="2"/>
        <v>175</v>
      </c>
      <c r="AG10" s="9">
        <f t="shared" si="2"/>
        <v>90</v>
      </c>
      <c r="AH10" s="9">
        <f t="shared" si="2"/>
        <v>226</v>
      </c>
      <c r="AI10" s="9">
        <f t="shared" si="2"/>
        <v>2</v>
      </c>
      <c r="AJ10" s="9">
        <f t="shared" si="2"/>
        <v>17</v>
      </c>
      <c r="AK10" s="9">
        <f t="shared" si="2"/>
        <v>117</v>
      </c>
      <c r="AL10" s="9">
        <f t="shared" si="2"/>
        <v>507</v>
      </c>
      <c r="AM10" s="9">
        <f t="shared" si="2"/>
        <v>19</v>
      </c>
      <c r="AN10" s="9">
        <f t="shared" si="2"/>
        <v>55</v>
      </c>
      <c r="AO10" s="9">
        <f t="shared" si="2"/>
        <v>204</v>
      </c>
      <c r="AP10" s="9">
        <f t="shared" si="2"/>
        <v>82</v>
      </c>
      <c r="AQ10" s="9">
        <f>SUM(AQ12:AQ13)</f>
        <v>200</v>
      </c>
      <c r="AR10" s="9">
        <f>SUM(AR12:AR13)</f>
        <v>48</v>
      </c>
      <c r="AS10" s="9">
        <f t="shared" si="2"/>
        <v>12</v>
      </c>
      <c r="AT10" s="9">
        <f t="shared" si="2"/>
        <v>6</v>
      </c>
    </row>
    <row r="11" spans="1:46" s="10" customFormat="1" ht="22.5" customHeight="1">
      <c r="A11" s="19" t="s">
        <v>22</v>
      </c>
      <c r="B11" s="19"/>
      <c r="C11" s="20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7" customFormat="1" ht="37.5" customHeight="1">
      <c r="A12" s="21"/>
      <c r="B12" s="22" t="s">
        <v>6</v>
      </c>
      <c r="C12" s="23"/>
      <c r="D12" s="8">
        <f aca="true" t="shared" si="3" ref="D12:D26">E12+F12</f>
        <v>6445</v>
      </c>
      <c r="E12" s="8">
        <f>G12+I12+K12+M12+O12+Q12+S12+U12+W12+Y12+AA12++AE12+AG12++AI12+AM12+AK12+AO12+AS12+AC12+AQ12</f>
        <v>3544</v>
      </c>
      <c r="F12" s="8">
        <f>H12+J12+L12+N12+P12+R12+T12+V12+X12+Z12+AB12++AF12+AH12++AJ12+AN12+AL12+AP12+AT12+AD12+AR12</f>
        <v>2901</v>
      </c>
      <c r="G12" s="8">
        <v>24</v>
      </c>
      <c r="H12" s="8">
        <v>8</v>
      </c>
      <c r="I12" s="8">
        <v>1</v>
      </c>
      <c r="J12" s="8">
        <v>0</v>
      </c>
      <c r="K12" s="8">
        <v>1</v>
      </c>
      <c r="L12" s="8">
        <v>0</v>
      </c>
      <c r="M12" s="8">
        <v>467</v>
      </c>
      <c r="N12" s="8">
        <v>45</v>
      </c>
      <c r="O12" s="8">
        <v>1602</v>
      </c>
      <c r="P12" s="8">
        <v>797</v>
      </c>
      <c r="Q12" s="8">
        <v>77</v>
      </c>
      <c r="R12" s="8">
        <v>18</v>
      </c>
      <c r="S12" s="8">
        <v>41</v>
      </c>
      <c r="T12" s="8">
        <v>31</v>
      </c>
      <c r="U12" s="8">
        <v>223</v>
      </c>
      <c r="V12" s="8">
        <v>121</v>
      </c>
      <c r="W12" s="8">
        <v>290</v>
      </c>
      <c r="X12" s="8">
        <v>676</v>
      </c>
      <c r="Y12" s="8">
        <v>4</v>
      </c>
      <c r="Z12" s="8">
        <v>97</v>
      </c>
      <c r="AA12" s="8">
        <v>22</v>
      </c>
      <c r="AB12" s="8">
        <v>12</v>
      </c>
      <c r="AC12" s="8">
        <v>17</v>
      </c>
      <c r="AD12" s="8">
        <v>18</v>
      </c>
      <c r="AE12" s="8">
        <v>149</v>
      </c>
      <c r="AF12" s="8">
        <v>169</v>
      </c>
      <c r="AG12" s="8">
        <v>88</v>
      </c>
      <c r="AH12" s="8">
        <v>219</v>
      </c>
      <c r="AI12" s="8">
        <v>2</v>
      </c>
      <c r="AJ12" s="8">
        <v>16</v>
      </c>
      <c r="AK12" s="8">
        <v>110</v>
      </c>
      <c r="AL12" s="8">
        <v>484</v>
      </c>
      <c r="AM12" s="8">
        <v>19</v>
      </c>
      <c r="AN12" s="8">
        <v>55</v>
      </c>
      <c r="AO12" s="8">
        <v>195</v>
      </c>
      <c r="AP12" s="8">
        <v>81</v>
      </c>
      <c r="AQ12" s="8">
        <v>200</v>
      </c>
      <c r="AR12" s="8">
        <v>48</v>
      </c>
      <c r="AS12" s="8">
        <v>12</v>
      </c>
      <c r="AT12" s="8">
        <v>6</v>
      </c>
    </row>
    <row r="13" spans="1:46" s="7" customFormat="1" ht="37.5" customHeight="1">
      <c r="A13" s="21"/>
      <c r="B13" s="22" t="s">
        <v>7</v>
      </c>
      <c r="C13" s="23"/>
      <c r="D13" s="8">
        <f>E13+F13</f>
        <v>172</v>
      </c>
      <c r="E13" s="8">
        <f>G13+I13+K13+M13+O13+Q13+S13+U13+W13+Y13+AA13++AE13+AG13++AI13+AM13+AK13+AO13+AS13+AC13+AQ13</f>
        <v>111</v>
      </c>
      <c r="F13" s="8">
        <f>H13+J13+L13+N13+P13+R13+T13+V13+X13+Z13+AB13++AF13+AH13++AJ13+AN13+AL13+AP13+AT13+AD13+AR13</f>
        <v>61</v>
      </c>
      <c r="G13" s="8">
        <v>0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22</v>
      </c>
      <c r="N13" s="8">
        <v>0</v>
      </c>
      <c r="O13" s="8">
        <v>32</v>
      </c>
      <c r="P13" s="8">
        <v>12</v>
      </c>
      <c r="Q13" s="8">
        <v>5</v>
      </c>
      <c r="R13" s="8">
        <v>0</v>
      </c>
      <c r="S13" s="8">
        <v>0</v>
      </c>
      <c r="T13" s="8">
        <v>0</v>
      </c>
      <c r="U13" s="8">
        <v>12</v>
      </c>
      <c r="V13" s="8">
        <v>1</v>
      </c>
      <c r="W13" s="8">
        <v>12</v>
      </c>
      <c r="X13" s="8">
        <v>9</v>
      </c>
      <c r="Y13" s="8">
        <v>0</v>
      </c>
      <c r="Z13" s="8">
        <v>0</v>
      </c>
      <c r="AA13" s="8">
        <v>1</v>
      </c>
      <c r="AB13" s="8">
        <v>0</v>
      </c>
      <c r="AC13" s="8">
        <v>0</v>
      </c>
      <c r="AD13" s="8">
        <v>0</v>
      </c>
      <c r="AE13" s="8">
        <v>9</v>
      </c>
      <c r="AF13" s="8">
        <v>6</v>
      </c>
      <c r="AG13" s="8">
        <v>2</v>
      </c>
      <c r="AH13" s="8">
        <v>7</v>
      </c>
      <c r="AI13" s="8">
        <v>0</v>
      </c>
      <c r="AJ13" s="8">
        <v>1</v>
      </c>
      <c r="AK13" s="8">
        <v>7</v>
      </c>
      <c r="AL13" s="8">
        <v>23</v>
      </c>
      <c r="AM13" s="8">
        <v>0</v>
      </c>
      <c r="AN13" s="8">
        <v>0</v>
      </c>
      <c r="AO13" s="8">
        <v>9</v>
      </c>
      <c r="AP13" s="8">
        <v>1</v>
      </c>
      <c r="AQ13" s="8">
        <v>0</v>
      </c>
      <c r="AR13" s="8">
        <v>0</v>
      </c>
      <c r="AS13" s="8">
        <v>0</v>
      </c>
      <c r="AT13" s="8">
        <v>0</v>
      </c>
    </row>
    <row r="14" spans="1:46" s="7" customFormat="1" ht="22.5" customHeight="1">
      <c r="A14" s="19" t="s">
        <v>20</v>
      </c>
      <c r="B14" s="24"/>
      <c r="C14" s="2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7" customFormat="1" ht="37.5" customHeight="1">
      <c r="A15" s="21"/>
      <c r="B15" s="22" t="s">
        <v>8</v>
      </c>
      <c r="C15" s="23"/>
      <c r="D15" s="8">
        <f t="shared" si="3"/>
        <v>3159</v>
      </c>
      <c r="E15" s="8">
        <f aca="true" t="shared" si="4" ref="E15:E26">G15+I15+K15+M15+O15+Q15+S15+U15+W15+Y15+AA15++AE15+AG15++AI15+AM15+AK15+AO15+AS15+AC15+AQ15</f>
        <v>1625</v>
      </c>
      <c r="F15" s="8">
        <f aca="true" t="shared" si="5" ref="F15:F26">H15+J15+L15+N15+P15+R15+T15+V15+X15+Z15+AB15++AF15+AH15++AJ15+AN15+AL15+AP15+AT15+AD15+AR15</f>
        <v>1534</v>
      </c>
      <c r="G15" s="8">
        <v>5</v>
      </c>
      <c r="H15" s="8">
        <v>1</v>
      </c>
      <c r="I15" s="8">
        <v>1</v>
      </c>
      <c r="J15" s="8">
        <v>0</v>
      </c>
      <c r="K15" s="8">
        <v>1</v>
      </c>
      <c r="L15" s="8">
        <v>0</v>
      </c>
      <c r="M15" s="8">
        <v>205</v>
      </c>
      <c r="N15" s="8">
        <v>18</v>
      </c>
      <c r="O15" s="8">
        <v>613</v>
      </c>
      <c r="P15" s="8">
        <v>375</v>
      </c>
      <c r="Q15" s="8">
        <v>54</v>
      </c>
      <c r="R15" s="8">
        <v>6</v>
      </c>
      <c r="S15" s="8">
        <v>12</v>
      </c>
      <c r="T15" s="8">
        <v>11</v>
      </c>
      <c r="U15" s="8">
        <v>121</v>
      </c>
      <c r="V15" s="8">
        <v>69</v>
      </c>
      <c r="W15" s="8">
        <v>152</v>
      </c>
      <c r="X15" s="8">
        <v>353</v>
      </c>
      <c r="Y15" s="8">
        <v>0</v>
      </c>
      <c r="Z15" s="8">
        <v>25</v>
      </c>
      <c r="AA15" s="8">
        <v>4</v>
      </c>
      <c r="AB15" s="8">
        <v>5</v>
      </c>
      <c r="AC15" s="8">
        <v>10</v>
      </c>
      <c r="AD15" s="8">
        <v>5</v>
      </c>
      <c r="AE15" s="8">
        <v>81</v>
      </c>
      <c r="AF15" s="8">
        <v>91</v>
      </c>
      <c r="AG15" s="8">
        <v>70</v>
      </c>
      <c r="AH15" s="8">
        <v>146</v>
      </c>
      <c r="AI15" s="8">
        <v>1</v>
      </c>
      <c r="AJ15" s="8">
        <v>9</v>
      </c>
      <c r="AK15" s="8">
        <v>75</v>
      </c>
      <c r="AL15" s="8">
        <v>319</v>
      </c>
      <c r="AM15" s="8">
        <v>10</v>
      </c>
      <c r="AN15" s="8">
        <v>16</v>
      </c>
      <c r="AO15" s="8">
        <v>68</v>
      </c>
      <c r="AP15" s="8">
        <v>43</v>
      </c>
      <c r="AQ15" s="8">
        <v>139</v>
      </c>
      <c r="AR15" s="8">
        <v>36</v>
      </c>
      <c r="AS15" s="8">
        <v>3</v>
      </c>
      <c r="AT15" s="8">
        <v>6</v>
      </c>
    </row>
    <row r="16" spans="1:46" s="7" customFormat="1" ht="37.5" customHeight="1">
      <c r="A16" s="21"/>
      <c r="B16" s="22" t="s">
        <v>9</v>
      </c>
      <c r="C16" s="23"/>
      <c r="D16" s="8">
        <f t="shared" si="3"/>
        <v>394</v>
      </c>
      <c r="E16" s="8">
        <f t="shared" si="4"/>
        <v>175</v>
      </c>
      <c r="F16" s="8">
        <f t="shared" si="5"/>
        <v>219</v>
      </c>
      <c r="G16" s="8">
        <v>15</v>
      </c>
      <c r="H16" s="8">
        <v>4</v>
      </c>
      <c r="I16" s="8">
        <v>0</v>
      </c>
      <c r="J16" s="8">
        <v>0</v>
      </c>
      <c r="K16" s="8">
        <v>0</v>
      </c>
      <c r="L16" s="8">
        <v>0</v>
      </c>
      <c r="M16" s="8">
        <v>15</v>
      </c>
      <c r="N16" s="8">
        <v>2</v>
      </c>
      <c r="O16" s="8">
        <v>97</v>
      </c>
      <c r="P16" s="8">
        <v>67</v>
      </c>
      <c r="Q16" s="8">
        <v>0</v>
      </c>
      <c r="R16" s="8">
        <v>0</v>
      </c>
      <c r="S16" s="8">
        <v>0</v>
      </c>
      <c r="T16" s="8">
        <v>0</v>
      </c>
      <c r="U16" s="8">
        <v>5</v>
      </c>
      <c r="V16" s="8">
        <v>3</v>
      </c>
      <c r="W16" s="8">
        <v>17</v>
      </c>
      <c r="X16" s="8">
        <v>61</v>
      </c>
      <c r="Y16" s="8">
        <v>0</v>
      </c>
      <c r="Z16" s="8">
        <v>0</v>
      </c>
      <c r="AA16" s="8">
        <v>0</v>
      </c>
      <c r="AB16" s="8">
        <v>1</v>
      </c>
      <c r="AC16" s="8">
        <v>1</v>
      </c>
      <c r="AD16" s="8">
        <v>1</v>
      </c>
      <c r="AE16" s="8">
        <v>6</v>
      </c>
      <c r="AF16" s="8">
        <v>21</v>
      </c>
      <c r="AG16" s="8">
        <v>0</v>
      </c>
      <c r="AH16" s="8">
        <v>8</v>
      </c>
      <c r="AI16" s="8">
        <v>0</v>
      </c>
      <c r="AJ16" s="8">
        <v>0</v>
      </c>
      <c r="AK16" s="8">
        <v>6</v>
      </c>
      <c r="AL16" s="8">
        <v>40</v>
      </c>
      <c r="AM16" s="8">
        <v>2</v>
      </c>
      <c r="AN16" s="8">
        <v>4</v>
      </c>
      <c r="AO16" s="8">
        <v>9</v>
      </c>
      <c r="AP16" s="8">
        <v>6</v>
      </c>
      <c r="AQ16" s="8">
        <v>2</v>
      </c>
      <c r="AR16" s="8">
        <v>1</v>
      </c>
      <c r="AS16" s="8">
        <v>0</v>
      </c>
      <c r="AT16" s="8">
        <v>0</v>
      </c>
    </row>
    <row r="17" spans="1:46" s="7" customFormat="1" ht="37.5" customHeight="1">
      <c r="A17" s="21"/>
      <c r="B17" s="22" t="s">
        <v>23</v>
      </c>
      <c r="C17" s="23"/>
      <c r="D17" s="8">
        <f t="shared" si="3"/>
        <v>1439</v>
      </c>
      <c r="E17" s="8">
        <f t="shared" si="4"/>
        <v>1367</v>
      </c>
      <c r="F17" s="8">
        <f t="shared" si="5"/>
        <v>72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231</v>
      </c>
      <c r="N17" s="8">
        <v>4</v>
      </c>
      <c r="O17" s="8">
        <v>742</v>
      </c>
      <c r="P17" s="8">
        <v>42</v>
      </c>
      <c r="Q17" s="8">
        <v>20</v>
      </c>
      <c r="R17" s="8">
        <v>1</v>
      </c>
      <c r="S17" s="8">
        <v>24</v>
      </c>
      <c r="T17" s="8">
        <v>3</v>
      </c>
      <c r="U17" s="8">
        <v>64</v>
      </c>
      <c r="V17" s="8">
        <v>1</v>
      </c>
      <c r="W17" s="8">
        <v>71</v>
      </c>
      <c r="X17" s="8">
        <v>10</v>
      </c>
      <c r="Y17" s="8">
        <v>1</v>
      </c>
      <c r="Z17" s="8">
        <v>0</v>
      </c>
      <c r="AA17" s="8">
        <v>14</v>
      </c>
      <c r="AB17" s="8">
        <v>0</v>
      </c>
      <c r="AC17" s="8">
        <v>6</v>
      </c>
      <c r="AD17" s="8">
        <v>0</v>
      </c>
      <c r="AE17" s="8">
        <v>23</v>
      </c>
      <c r="AF17" s="8">
        <v>2</v>
      </c>
      <c r="AG17" s="8">
        <v>8</v>
      </c>
      <c r="AH17" s="8">
        <v>4</v>
      </c>
      <c r="AI17" s="8">
        <v>1</v>
      </c>
      <c r="AJ17" s="8">
        <v>0</v>
      </c>
      <c r="AK17" s="8">
        <v>10</v>
      </c>
      <c r="AL17" s="8">
        <v>2</v>
      </c>
      <c r="AM17" s="8">
        <v>3</v>
      </c>
      <c r="AN17" s="8">
        <v>0</v>
      </c>
      <c r="AO17" s="8">
        <v>112</v>
      </c>
      <c r="AP17" s="8">
        <v>3</v>
      </c>
      <c r="AQ17" s="8">
        <v>28</v>
      </c>
      <c r="AR17" s="8">
        <v>0</v>
      </c>
      <c r="AS17" s="8">
        <v>9</v>
      </c>
      <c r="AT17" s="8">
        <v>0</v>
      </c>
    </row>
    <row r="18" spans="1:46" s="7" customFormat="1" ht="37.5" customHeight="1">
      <c r="A18" s="21"/>
      <c r="B18" s="22" t="s">
        <v>10</v>
      </c>
      <c r="C18" s="23"/>
      <c r="D18" s="8">
        <f t="shared" si="3"/>
        <v>1134</v>
      </c>
      <c r="E18" s="8">
        <f t="shared" si="4"/>
        <v>312</v>
      </c>
      <c r="F18" s="8">
        <f t="shared" si="5"/>
        <v>822</v>
      </c>
      <c r="G18" s="8">
        <v>2</v>
      </c>
      <c r="H18" s="8">
        <v>2</v>
      </c>
      <c r="I18" s="8">
        <v>0</v>
      </c>
      <c r="J18" s="8">
        <v>0</v>
      </c>
      <c r="K18" s="8">
        <v>0</v>
      </c>
      <c r="L18" s="8">
        <v>0</v>
      </c>
      <c r="M18" s="8">
        <v>24</v>
      </c>
      <c r="N18" s="8">
        <v>18</v>
      </c>
      <c r="O18" s="8">
        <v>134</v>
      </c>
      <c r="P18" s="8">
        <v>222</v>
      </c>
      <c r="Q18" s="8">
        <v>5</v>
      </c>
      <c r="R18" s="8">
        <v>8</v>
      </c>
      <c r="S18" s="8">
        <v>4</v>
      </c>
      <c r="T18" s="8">
        <v>16</v>
      </c>
      <c r="U18" s="8">
        <v>29</v>
      </c>
      <c r="V18" s="8">
        <v>43</v>
      </c>
      <c r="W18" s="8">
        <v>52</v>
      </c>
      <c r="X18" s="8">
        <v>214</v>
      </c>
      <c r="Y18" s="8">
        <v>3</v>
      </c>
      <c r="Z18" s="8">
        <v>70</v>
      </c>
      <c r="AA18" s="8">
        <v>4</v>
      </c>
      <c r="AB18" s="8">
        <v>6</v>
      </c>
      <c r="AC18" s="8">
        <v>0</v>
      </c>
      <c r="AD18" s="8">
        <v>11</v>
      </c>
      <c r="AE18" s="8">
        <v>5</v>
      </c>
      <c r="AF18" s="8">
        <v>27</v>
      </c>
      <c r="AG18" s="8">
        <v>7</v>
      </c>
      <c r="AH18" s="8">
        <v>46</v>
      </c>
      <c r="AI18" s="8">
        <v>0</v>
      </c>
      <c r="AJ18" s="8">
        <v>5</v>
      </c>
      <c r="AK18" s="8">
        <v>15</v>
      </c>
      <c r="AL18" s="8">
        <v>70</v>
      </c>
      <c r="AM18" s="8">
        <v>4</v>
      </c>
      <c r="AN18" s="8">
        <v>28</v>
      </c>
      <c r="AO18" s="8">
        <v>8</v>
      </c>
      <c r="AP18" s="8">
        <v>27</v>
      </c>
      <c r="AQ18" s="8">
        <v>16</v>
      </c>
      <c r="AR18" s="8">
        <v>9</v>
      </c>
      <c r="AS18" s="8">
        <v>0</v>
      </c>
      <c r="AT18" s="8">
        <v>0</v>
      </c>
    </row>
    <row r="19" spans="1:46" s="7" customFormat="1" ht="37.5" customHeight="1">
      <c r="A19" s="21"/>
      <c r="B19" s="22" t="s">
        <v>11</v>
      </c>
      <c r="C19" s="23"/>
      <c r="D19" s="8">
        <f t="shared" si="3"/>
        <v>125</v>
      </c>
      <c r="E19" s="8">
        <f t="shared" si="4"/>
        <v>43</v>
      </c>
      <c r="F19" s="8">
        <f t="shared" si="5"/>
        <v>82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2</v>
      </c>
      <c r="P19" s="8">
        <v>28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1</v>
      </c>
      <c r="W19" s="8">
        <v>1</v>
      </c>
      <c r="X19" s="8">
        <v>12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</v>
      </c>
      <c r="AE19" s="8">
        <v>38</v>
      </c>
      <c r="AF19" s="8">
        <v>26</v>
      </c>
      <c r="AG19" s="8">
        <v>1</v>
      </c>
      <c r="AH19" s="8">
        <v>2</v>
      </c>
      <c r="AI19" s="8">
        <v>0</v>
      </c>
      <c r="AJ19" s="8">
        <v>1</v>
      </c>
      <c r="AK19" s="8">
        <v>1</v>
      </c>
      <c r="AL19" s="8">
        <v>9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1"/>
      <c r="B20" s="22" t="s">
        <v>12</v>
      </c>
      <c r="C20" s="23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1"/>
      <c r="B21" s="22" t="s">
        <v>34</v>
      </c>
      <c r="C21" s="23"/>
      <c r="D21" s="8">
        <f>E21+F21</f>
        <v>28</v>
      </c>
      <c r="E21" s="8">
        <f t="shared" si="4"/>
        <v>5</v>
      </c>
      <c r="F21" s="8">
        <f t="shared" si="5"/>
        <v>23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1</v>
      </c>
      <c r="AF21" s="8">
        <v>0</v>
      </c>
      <c r="AG21" s="8">
        <v>0</v>
      </c>
      <c r="AH21" s="8">
        <v>1</v>
      </c>
      <c r="AI21" s="8">
        <v>0</v>
      </c>
      <c r="AJ21" s="8">
        <v>0</v>
      </c>
      <c r="AK21" s="8">
        <v>3</v>
      </c>
      <c r="AL21" s="8">
        <v>22</v>
      </c>
      <c r="AM21" s="8">
        <v>0</v>
      </c>
      <c r="AN21" s="8">
        <v>0</v>
      </c>
      <c r="AO21" s="8">
        <v>1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1"/>
      <c r="B22" s="22" t="s">
        <v>13</v>
      </c>
      <c r="C22" s="23"/>
      <c r="D22" s="8">
        <f t="shared" si="3"/>
        <v>63</v>
      </c>
      <c r="E22" s="8">
        <f t="shared" si="4"/>
        <v>41</v>
      </c>
      <c r="F22" s="8">
        <f t="shared" si="5"/>
        <v>22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11</v>
      </c>
      <c r="N22" s="8">
        <v>0</v>
      </c>
      <c r="O22" s="8">
        <v>12</v>
      </c>
      <c r="P22" s="8">
        <v>5</v>
      </c>
      <c r="Q22" s="8">
        <v>2</v>
      </c>
      <c r="R22" s="8">
        <v>0</v>
      </c>
      <c r="S22" s="8">
        <v>0</v>
      </c>
      <c r="T22" s="8">
        <v>0</v>
      </c>
      <c r="U22" s="8">
        <v>6</v>
      </c>
      <c r="V22" s="8">
        <v>0</v>
      </c>
      <c r="W22" s="8">
        <v>3</v>
      </c>
      <c r="X22" s="8">
        <v>5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1</v>
      </c>
      <c r="AG22" s="8">
        <v>2</v>
      </c>
      <c r="AH22" s="8">
        <v>4</v>
      </c>
      <c r="AI22" s="8">
        <v>0</v>
      </c>
      <c r="AJ22" s="8">
        <v>1</v>
      </c>
      <c r="AK22" s="8">
        <v>1</v>
      </c>
      <c r="AL22" s="8">
        <v>5</v>
      </c>
      <c r="AM22" s="8">
        <v>0</v>
      </c>
      <c r="AN22" s="8">
        <v>0</v>
      </c>
      <c r="AO22" s="8">
        <v>2</v>
      </c>
      <c r="AP22" s="8">
        <v>0</v>
      </c>
      <c r="AQ22" s="8">
        <v>2</v>
      </c>
      <c r="AR22" s="8">
        <v>1</v>
      </c>
      <c r="AS22" s="8">
        <v>0</v>
      </c>
      <c r="AT22" s="8">
        <v>0</v>
      </c>
    </row>
    <row r="23" spans="1:46" s="7" customFormat="1" ht="37.5" customHeight="1">
      <c r="A23" s="21"/>
      <c r="B23" s="52" t="s">
        <v>14</v>
      </c>
      <c r="C23" s="23"/>
      <c r="D23" s="8">
        <f t="shared" si="3"/>
        <v>275</v>
      </c>
      <c r="E23" s="8">
        <f t="shared" si="4"/>
        <v>87</v>
      </c>
      <c r="F23" s="8">
        <f t="shared" si="5"/>
        <v>188</v>
      </c>
      <c r="G23" s="8">
        <v>2</v>
      </c>
      <c r="H23" s="8">
        <v>2</v>
      </c>
      <c r="I23" s="8">
        <v>0</v>
      </c>
      <c r="J23" s="8">
        <v>0</v>
      </c>
      <c r="K23" s="8">
        <v>0</v>
      </c>
      <c r="L23" s="8">
        <v>0</v>
      </c>
      <c r="M23" s="8">
        <v>3</v>
      </c>
      <c r="N23" s="8">
        <v>1</v>
      </c>
      <c r="O23" s="8">
        <v>34</v>
      </c>
      <c r="P23" s="8">
        <v>70</v>
      </c>
      <c r="Q23" s="8">
        <v>1</v>
      </c>
      <c r="R23" s="8">
        <v>3</v>
      </c>
      <c r="S23" s="8">
        <v>1</v>
      </c>
      <c r="T23" s="8">
        <v>1</v>
      </c>
      <c r="U23" s="8">
        <v>10</v>
      </c>
      <c r="V23" s="8">
        <v>5</v>
      </c>
      <c r="W23" s="8">
        <v>6</v>
      </c>
      <c r="X23" s="8">
        <v>30</v>
      </c>
      <c r="Y23" s="8">
        <v>0</v>
      </c>
      <c r="Z23" s="8">
        <v>2</v>
      </c>
      <c r="AA23" s="8">
        <v>1</v>
      </c>
      <c r="AB23" s="8">
        <v>0</v>
      </c>
      <c r="AC23" s="8">
        <v>0</v>
      </c>
      <c r="AD23" s="8">
        <v>0</v>
      </c>
      <c r="AE23" s="8">
        <v>4</v>
      </c>
      <c r="AF23" s="8">
        <v>7</v>
      </c>
      <c r="AG23" s="8">
        <v>2</v>
      </c>
      <c r="AH23" s="8">
        <v>15</v>
      </c>
      <c r="AI23" s="8">
        <v>0</v>
      </c>
      <c r="AJ23" s="8">
        <v>1</v>
      </c>
      <c r="AK23" s="8">
        <v>6</v>
      </c>
      <c r="AL23" s="8">
        <v>40</v>
      </c>
      <c r="AM23" s="8">
        <v>0</v>
      </c>
      <c r="AN23" s="8">
        <v>7</v>
      </c>
      <c r="AO23" s="8">
        <v>4</v>
      </c>
      <c r="AP23" s="8">
        <v>3</v>
      </c>
      <c r="AQ23" s="8">
        <v>13</v>
      </c>
      <c r="AR23" s="8">
        <v>1</v>
      </c>
      <c r="AS23" s="8">
        <v>0</v>
      </c>
      <c r="AT23" s="8">
        <v>0</v>
      </c>
    </row>
    <row r="24" spans="1:46" s="7" customFormat="1" ht="22.5" customHeight="1">
      <c r="A24" s="49" t="s">
        <v>33</v>
      </c>
      <c r="B24" s="53"/>
      <c r="C24" s="2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s="7" customFormat="1" ht="37.5" customHeight="1">
      <c r="A25" s="21"/>
      <c r="B25" s="22" t="s">
        <v>15</v>
      </c>
      <c r="C25" s="23"/>
      <c r="D25" s="8">
        <f t="shared" si="3"/>
        <v>4877</v>
      </c>
      <c r="E25" s="8">
        <f t="shared" si="4"/>
        <v>2683</v>
      </c>
      <c r="F25" s="8">
        <f t="shared" si="5"/>
        <v>2194</v>
      </c>
      <c r="G25" s="11">
        <f>G12+G13-G26</f>
        <v>22</v>
      </c>
      <c r="H25" s="11">
        <f aca="true" t="shared" si="6" ref="H25:AT25">H12+H13-H26</f>
        <v>8</v>
      </c>
      <c r="I25" s="11">
        <f t="shared" si="6"/>
        <v>0</v>
      </c>
      <c r="J25" s="11">
        <f t="shared" si="6"/>
        <v>0</v>
      </c>
      <c r="K25" s="11">
        <f t="shared" si="6"/>
        <v>1</v>
      </c>
      <c r="L25" s="11">
        <f t="shared" si="6"/>
        <v>0</v>
      </c>
      <c r="M25" s="11">
        <f t="shared" si="6"/>
        <v>386</v>
      </c>
      <c r="N25" s="11">
        <f t="shared" si="6"/>
        <v>39</v>
      </c>
      <c r="O25" s="11">
        <f t="shared" si="6"/>
        <v>1318</v>
      </c>
      <c r="P25" s="11">
        <f t="shared" si="6"/>
        <v>645</v>
      </c>
      <c r="Q25" s="11">
        <f t="shared" si="6"/>
        <v>61</v>
      </c>
      <c r="R25" s="11">
        <f t="shared" si="6"/>
        <v>16</v>
      </c>
      <c r="S25" s="11">
        <f t="shared" si="6"/>
        <v>23</v>
      </c>
      <c r="T25" s="11">
        <f t="shared" si="6"/>
        <v>14</v>
      </c>
      <c r="U25" s="11">
        <f t="shared" si="6"/>
        <v>128</v>
      </c>
      <c r="V25" s="11">
        <f t="shared" si="6"/>
        <v>58</v>
      </c>
      <c r="W25" s="11">
        <f t="shared" si="6"/>
        <v>203</v>
      </c>
      <c r="X25" s="11">
        <f t="shared" si="6"/>
        <v>421</v>
      </c>
      <c r="Y25" s="11">
        <f t="shared" si="6"/>
        <v>2</v>
      </c>
      <c r="Z25" s="11">
        <f t="shared" si="6"/>
        <v>62</v>
      </c>
      <c r="AA25" s="11">
        <f t="shared" si="6"/>
        <v>12</v>
      </c>
      <c r="AB25" s="11">
        <f t="shared" si="6"/>
        <v>7</v>
      </c>
      <c r="AC25" s="11">
        <f>AC12+AC13-AC26</f>
        <v>12</v>
      </c>
      <c r="AD25" s="11">
        <f>AD12+AD13-AD26</f>
        <v>14</v>
      </c>
      <c r="AE25" s="11">
        <f t="shared" si="6"/>
        <v>82</v>
      </c>
      <c r="AF25" s="11">
        <f t="shared" si="6"/>
        <v>106</v>
      </c>
      <c r="AG25" s="11">
        <f t="shared" si="6"/>
        <v>58</v>
      </c>
      <c r="AH25" s="11">
        <f t="shared" si="6"/>
        <v>184</v>
      </c>
      <c r="AI25" s="11">
        <f t="shared" si="6"/>
        <v>2</v>
      </c>
      <c r="AJ25" s="11">
        <f t="shared" si="6"/>
        <v>13</v>
      </c>
      <c r="AK25" s="11">
        <f t="shared" si="6"/>
        <v>111</v>
      </c>
      <c r="AL25" s="11">
        <f t="shared" si="6"/>
        <v>475</v>
      </c>
      <c r="AM25" s="11">
        <f t="shared" si="6"/>
        <v>16</v>
      </c>
      <c r="AN25" s="11">
        <f t="shared" si="6"/>
        <v>50</v>
      </c>
      <c r="AO25" s="11">
        <f t="shared" si="6"/>
        <v>120</v>
      </c>
      <c r="AP25" s="11">
        <f t="shared" si="6"/>
        <v>51</v>
      </c>
      <c r="AQ25" s="11">
        <f>AQ12+AQ13-AQ26</f>
        <v>115</v>
      </c>
      <c r="AR25" s="11">
        <f>AR12+AR13-AR26</f>
        <v>27</v>
      </c>
      <c r="AS25" s="11">
        <f t="shared" si="6"/>
        <v>11</v>
      </c>
      <c r="AT25" s="11">
        <f t="shared" si="6"/>
        <v>4</v>
      </c>
    </row>
    <row r="26" spans="1:46" s="7" customFormat="1" ht="37.5" customHeight="1">
      <c r="A26" s="26"/>
      <c r="B26" s="27" t="s">
        <v>16</v>
      </c>
      <c r="C26" s="28"/>
      <c r="D26" s="12">
        <f t="shared" si="3"/>
        <v>1740</v>
      </c>
      <c r="E26" s="12">
        <f t="shared" si="4"/>
        <v>972</v>
      </c>
      <c r="F26" s="12">
        <f t="shared" si="5"/>
        <v>768</v>
      </c>
      <c r="G26" s="13">
        <v>2</v>
      </c>
      <c r="H26" s="13">
        <v>1</v>
      </c>
      <c r="I26" s="13">
        <v>1</v>
      </c>
      <c r="J26" s="13">
        <v>0</v>
      </c>
      <c r="K26" s="13">
        <v>0</v>
      </c>
      <c r="L26" s="13">
        <v>0</v>
      </c>
      <c r="M26" s="13">
        <v>103</v>
      </c>
      <c r="N26" s="13">
        <v>6</v>
      </c>
      <c r="O26" s="13">
        <v>316</v>
      </c>
      <c r="P26" s="13">
        <v>164</v>
      </c>
      <c r="Q26" s="13">
        <v>21</v>
      </c>
      <c r="R26" s="13">
        <v>2</v>
      </c>
      <c r="S26" s="13">
        <v>18</v>
      </c>
      <c r="T26" s="13">
        <v>17</v>
      </c>
      <c r="U26" s="13">
        <v>107</v>
      </c>
      <c r="V26" s="13">
        <v>64</v>
      </c>
      <c r="W26" s="13">
        <v>99</v>
      </c>
      <c r="X26" s="13">
        <v>264</v>
      </c>
      <c r="Y26" s="13">
        <v>2</v>
      </c>
      <c r="Z26" s="13">
        <v>35</v>
      </c>
      <c r="AA26" s="13">
        <v>11</v>
      </c>
      <c r="AB26" s="13">
        <v>5</v>
      </c>
      <c r="AC26" s="13">
        <v>5</v>
      </c>
      <c r="AD26" s="13">
        <v>4</v>
      </c>
      <c r="AE26" s="13">
        <v>76</v>
      </c>
      <c r="AF26" s="13">
        <v>69</v>
      </c>
      <c r="AG26" s="13">
        <v>32</v>
      </c>
      <c r="AH26" s="13">
        <v>42</v>
      </c>
      <c r="AI26" s="13">
        <v>0</v>
      </c>
      <c r="AJ26" s="13">
        <v>4</v>
      </c>
      <c r="AK26" s="13">
        <v>6</v>
      </c>
      <c r="AL26" s="13">
        <v>32</v>
      </c>
      <c r="AM26" s="13">
        <v>3</v>
      </c>
      <c r="AN26" s="13">
        <v>5</v>
      </c>
      <c r="AO26" s="13">
        <v>84</v>
      </c>
      <c r="AP26" s="13">
        <v>31</v>
      </c>
      <c r="AQ26" s="13">
        <v>85</v>
      </c>
      <c r="AR26" s="13">
        <v>21</v>
      </c>
      <c r="AS26" s="13">
        <v>1</v>
      </c>
      <c r="AT26" s="13">
        <v>2</v>
      </c>
    </row>
    <row r="27" spans="1:46" s="7" customFormat="1" ht="37.5" customHeight="1">
      <c r="A27" s="17"/>
      <c r="B27" s="17"/>
      <c r="C27" s="17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9" spans="1:46" ht="13.5">
      <c r="A29" s="29"/>
      <c r="B29" s="29"/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s="14" customFormat="1" ht="13.5">
      <c r="A30" s="17"/>
      <c r="B30" s="17"/>
      <c r="C30" s="1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</sheetData>
  <sheetProtection/>
  <mergeCells count="23">
    <mergeCell ref="D3:F8"/>
    <mergeCell ref="A3:C9"/>
    <mergeCell ref="A10:C10"/>
    <mergeCell ref="AI5:AJ8"/>
    <mergeCell ref="G5:H8"/>
    <mergeCell ref="Q5:R8"/>
    <mergeCell ref="AA4:AB4"/>
    <mergeCell ref="K5:L8"/>
    <mergeCell ref="AA5:AB8"/>
    <mergeCell ref="AC5:AD8"/>
    <mergeCell ref="U5:V8"/>
    <mergeCell ref="W5:X8"/>
    <mergeCell ref="Y5:Z8"/>
    <mergeCell ref="AK5:AL8"/>
    <mergeCell ref="AM5:AN8"/>
    <mergeCell ref="S5:T8"/>
    <mergeCell ref="AS4:AT4"/>
    <mergeCell ref="AE5:AF8"/>
    <mergeCell ref="AG5:AH8"/>
    <mergeCell ref="AO5:AP8"/>
    <mergeCell ref="AO4:AP4"/>
    <mergeCell ref="AQ5:AR8"/>
    <mergeCell ref="AS5:AT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&amp;P+105 -</oddFooter>
  </headerFooter>
  <rowBreaks count="1" manualBreakCount="1">
    <brk id="27" max="255" man="1"/>
  </rowBreaks>
  <colBreaks count="1" manualBreakCount="1">
    <brk id="24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5"/>
  <sheetViews>
    <sheetView zoomScalePageLayoutView="0" workbookViewId="0" topLeftCell="C1">
      <selection activeCell="I5" sqref="I5"/>
    </sheetView>
  </sheetViews>
  <sheetFormatPr defaultColWidth="8.796875" defaultRowHeight="14.25"/>
  <sheetData>
    <row r="1" spans="1:34" ht="13.5">
      <c r="A1" s="17" t="s">
        <v>17</v>
      </c>
      <c r="B1" s="17"/>
      <c r="C1" s="17"/>
      <c r="D1" s="15">
        <f>'第50表'!D12+'第50表'!D13</f>
        <v>6617</v>
      </c>
      <c r="E1" s="15">
        <f>'第50表'!E12+'第50表'!E13</f>
        <v>3655</v>
      </c>
      <c r="F1" s="15">
        <f>'第50表'!F12+'第50表'!F13</f>
        <v>2962</v>
      </c>
      <c r="G1" s="15">
        <f>'第50表'!G12+'第50表'!G13</f>
        <v>24</v>
      </c>
      <c r="H1" s="15">
        <f>'第50表'!H12+'第50表'!H13</f>
        <v>9</v>
      </c>
      <c r="I1" s="15" t="e">
        <f>'第50表'!#REF!+'第50表'!#REF!</f>
        <v>#REF!</v>
      </c>
      <c r="J1" s="15" t="e">
        <f>'第50表'!#REF!+'第50表'!#REF!</f>
        <v>#REF!</v>
      </c>
      <c r="K1" s="15">
        <f>'第50表'!I12+'第50表'!I13</f>
        <v>1</v>
      </c>
      <c r="L1" s="15">
        <f>'第50表'!J12+'第50表'!J13</f>
        <v>0</v>
      </c>
      <c r="M1" s="15">
        <f>'第50表'!K12+'第50表'!K13</f>
        <v>1</v>
      </c>
      <c r="N1" s="15">
        <f>'第50表'!L12+'第50表'!L13</f>
        <v>0</v>
      </c>
      <c r="O1" s="15">
        <f>'第50表'!M12+'第50表'!M13</f>
        <v>489</v>
      </c>
      <c r="P1" s="15">
        <f>'第50表'!N12+'第50表'!N13</f>
        <v>45</v>
      </c>
      <c r="Q1" s="15">
        <f>'第50表'!O12+'第50表'!O13</f>
        <v>1634</v>
      </c>
      <c r="R1" s="15">
        <f>'第50表'!P12+'第50表'!P13</f>
        <v>809</v>
      </c>
      <c r="S1" s="15">
        <f>'第50表'!Q12+'第50表'!Q13</f>
        <v>82</v>
      </c>
      <c r="T1" s="15">
        <f>'第50表'!R12+'第50表'!R13</f>
        <v>18</v>
      </c>
      <c r="U1" s="15">
        <f>'第50表'!U12+'第50表'!U13</f>
        <v>235</v>
      </c>
      <c r="V1" s="15">
        <f>'第50表'!V12+'第50表'!V13</f>
        <v>122</v>
      </c>
      <c r="W1" s="15">
        <f>'第50表'!W12+'第50表'!W13</f>
        <v>302</v>
      </c>
      <c r="X1" s="15">
        <f>'第50表'!X12+'第50表'!X13</f>
        <v>685</v>
      </c>
      <c r="Y1" s="15">
        <f>'第50表'!Y12+'第50表'!Y13</f>
        <v>4</v>
      </c>
      <c r="Z1" s="15">
        <f>'第50表'!Z12+'第50表'!Z13</f>
        <v>97</v>
      </c>
      <c r="AA1" s="15">
        <f>'第50表'!AA12+'第50表'!AA13</f>
        <v>23</v>
      </c>
      <c r="AB1" s="15">
        <f>'第50表'!AB12+'第50表'!AB13</f>
        <v>12</v>
      </c>
      <c r="AC1" s="15">
        <f>'第50表'!AK12+'第50表'!AK13</f>
        <v>117</v>
      </c>
      <c r="AD1" s="15">
        <f>'第50表'!AL12+'第50表'!AL13</f>
        <v>507</v>
      </c>
      <c r="AE1" s="15">
        <f>'第50表'!AO12+'第50表'!AO13</f>
        <v>204</v>
      </c>
      <c r="AF1" s="15">
        <f>'第50表'!AP12+'第50表'!AP13</f>
        <v>82</v>
      </c>
      <c r="AG1" s="15">
        <f>'第50表'!AS12+'第50表'!AS13</f>
        <v>12</v>
      </c>
      <c r="AH1" s="15">
        <f>'第50表'!AT12+'第50表'!AT13</f>
        <v>6</v>
      </c>
    </row>
    <row r="2" spans="1:34" ht="13.5">
      <c r="A2" s="17"/>
      <c r="B2" s="17"/>
      <c r="C2" s="1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3.5">
      <c r="A3" s="30" t="s">
        <v>18</v>
      </c>
      <c r="B3" s="30"/>
      <c r="C3" s="30"/>
      <c r="D3" s="15">
        <f>SUM('第50表'!D15:D23)</f>
        <v>6617</v>
      </c>
      <c r="E3" s="15">
        <f>SUM('第50表'!E15:E23)</f>
        <v>3655</v>
      </c>
      <c r="F3" s="15">
        <f>SUM('第50表'!F15:F23)</f>
        <v>2962</v>
      </c>
      <c r="G3" s="15">
        <f>SUM('第50表'!G15:G23)</f>
        <v>24</v>
      </c>
      <c r="H3" s="15">
        <f>SUM('第50表'!H15:H23)</f>
        <v>9</v>
      </c>
      <c r="I3" s="15" t="e">
        <f>SUM('第50表'!#REF!)</f>
        <v>#REF!</v>
      </c>
      <c r="J3" s="15" t="e">
        <f>SUM('第50表'!#REF!)</f>
        <v>#REF!</v>
      </c>
      <c r="K3" s="15">
        <f>SUM('第50表'!I15:I23)</f>
        <v>1</v>
      </c>
      <c r="L3" s="15">
        <f>SUM('第50表'!J15:J23)</f>
        <v>0</v>
      </c>
      <c r="M3" s="15">
        <f>SUM('第50表'!K15:K23)</f>
        <v>1</v>
      </c>
      <c r="N3" s="15">
        <f>SUM('第50表'!L15:L23)</f>
        <v>0</v>
      </c>
      <c r="O3" s="15">
        <f>SUM('第50表'!M15:M23)</f>
        <v>489</v>
      </c>
      <c r="P3" s="15">
        <f>SUM('第50表'!N15:N23)</f>
        <v>45</v>
      </c>
      <c r="Q3" s="15">
        <f>SUM('第50表'!O15:O23)</f>
        <v>1634</v>
      </c>
      <c r="R3" s="15">
        <f>SUM('第50表'!P15:P23)</f>
        <v>809</v>
      </c>
      <c r="S3" s="15">
        <f>SUM('第50表'!Q15:Q23)</f>
        <v>82</v>
      </c>
      <c r="T3" s="15">
        <f>SUM('第50表'!R15:R23)</f>
        <v>18</v>
      </c>
      <c r="U3" s="15">
        <f>SUM('第50表'!U15:U23)</f>
        <v>235</v>
      </c>
      <c r="V3" s="15">
        <f>SUM('第50表'!V15:V23)</f>
        <v>122</v>
      </c>
      <c r="W3" s="15">
        <f>SUM('第50表'!W15:W23)</f>
        <v>302</v>
      </c>
      <c r="X3" s="15">
        <f>SUM('第50表'!X15:X23)</f>
        <v>685</v>
      </c>
      <c r="Y3" s="15">
        <f>SUM('第50表'!Y15:Y23)</f>
        <v>4</v>
      </c>
      <c r="Z3" s="15">
        <f>SUM('第50表'!Z15:Z23)</f>
        <v>97</v>
      </c>
      <c r="AA3" s="15">
        <f>SUM('第50表'!AA15:AA23)</f>
        <v>23</v>
      </c>
      <c r="AB3" s="15">
        <f>SUM('第50表'!AB15:AB23)</f>
        <v>12</v>
      </c>
      <c r="AC3" s="15">
        <f>SUM('第50表'!AK15:AK23)</f>
        <v>117</v>
      </c>
      <c r="AD3" s="15">
        <f>SUM('第50表'!AL15:AL23)</f>
        <v>507</v>
      </c>
      <c r="AE3" s="15">
        <f>SUM('第50表'!AO15:AO23)</f>
        <v>204</v>
      </c>
      <c r="AF3" s="15">
        <f>SUM('第50表'!AP15:AP23)</f>
        <v>82</v>
      </c>
      <c r="AG3" s="15">
        <f>SUM('第50表'!AS15:AS23)</f>
        <v>12</v>
      </c>
      <c r="AH3" s="15">
        <f>SUM('第50表'!AT15:AT23)</f>
        <v>6</v>
      </c>
    </row>
    <row r="4" spans="1:34" ht="13.5">
      <c r="A4" s="17"/>
      <c r="B4" s="17"/>
      <c r="C4" s="1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3.5">
      <c r="A5" s="30" t="s">
        <v>19</v>
      </c>
      <c r="B5" s="17"/>
      <c r="C5" s="17"/>
      <c r="D5" s="15">
        <f>SUM('第50表'!D25:D26)</f>
        <v>6617</v>
      </c>
      <c r="E5" s="15">
        <f>SUM('第50表'!E25:E26)</f>
        <v>3655</v>
      </c>
      <c r="F5" s="15">
        <f>SUM('第50表'!F25:F26)</f>
        <v>2962</v>
      </c>
      <c r="G5" s="15">
        <f>SUM('第50表'!G25:G26)</f>
        <v>24</v>
      </c>
      <c r="H5" s="15">
        <f>SUM('第50表'!H25:H26)</f>
        <v>9</v>
      </c>
      <c r="I5" s="15" t="e">
        <f>SUM('第50表'!#REF!)</f>
        <v>#REF!</v>
      </c>
      <c r="J5" s="15" t="e">
        <f>SUM('第50表'!#REF!)</f>
        <v>#REF!</v>
      </c>
      <c r="K5" s="15">
        <f>SUM('第50表'!I25:I26)</f>
        <v>1</v>
      </c>
      <c r="L5" s="15">
        <f>SUM('第50表'!J25:J26)</f>
        <v>0</v>
      </c>
      <c r="M5" s="15">
        <f>SUM('第50表'!K25:K26)</f>
        <v>1</v>
      </c>
      <c r="N5" s="15">
        <f>SUM('第50表'!L25:L26)</f>
        <v>0</v>
      </c>
      <c r="O5" s="15">
        <f>SUM('第50表'!M25:M26)</f>
        <v>489</v>
      </c>
      <c r="P5" s="15">
        <f>SUM('第50表'!N25:N26)</f>
        <v>45</v>
      </c>
      <c r="Q5" s="15">
        <f>SUM('第50表'!O25:O26)</f>
        <v>1634</v>
      </c>
      <c r="R5" s="15">
        <f>SUM('第50表'!P25:P26)</f>
        <v>809</v>
      </c>
      <c r="S5" s="15">
        <f>SUM('第50表'!Q25:Q26)</f>
        <v>82</v>
      </c>
      <c r="T5" s="15">
        <f>SUM('第50表'!R25:R26)</f>
        <v>18</v>
      </c>
      <c r="U5" s="15">
        <f>SUM('第50表'!U25:U26)</f>
        <v>235</v>
      </c>
      <c r="V5" s="15">
        <f>SUM('第50表'!V25:V26)</f>
        <v>122</v>
      </c>
      <c r="W5" s="15">
        <f>SUM('第50表'!W25:W26)</f>
        <v>302</v>
      </c>
      <c r="X5" s="15">
        <f>SUM('第50表'!X25:X26)</f>
        <v>685</v>
      </c>
      <c r="Y5" s="15">
        <f>SUM('第50表'!Y25:Y26)</f>
        <v>4</v>
      </c>
      <c r="Z5" s="15">
        <f>SUM('第50表'!Z25:Z26)</f>
        <v>97</v>
      </c>
      <c r="AA5" s="15">
        <f>SUM('第50表'!AA25:AA26)</f>
        <v>23</v>
      </c>
      <c r="AB5" s="15">
        <f>SUM('第50表'!AB25:AB26)</f>
        <v>12</v>
      </c>
      <c r="AC5" s="15">
        <f>SUM('第50表'!AK25:AK26)</f>
        <v>117</v>
      </c>
      <c r="AD5" s="15">
        <f>SUM('第50表'!AL25:AL26)</f>
        <v>507</v>
      </c>
      <c r="AE5" s="15">
        <f>SUM('第50表'!AO25:AO26)</f>
        <v>204</v>
      </c>
      <c r="AF5" s="15">
        <f>SUM('第50表'!AP25:AP26)</f>
        <v>82</v>
      </c>
      <c r="AG5" s="15">
        <f>SUM('第50表'!AS25:AS26)</f>
        <v>12</v>
      </c>
      <c r="AH5" s="15">
        <f>SUM('第50表'!AT25:AT26)</f>
        <v>6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2010-11-19T06:27:01Z</cp:lastPrinted>
  <dcterms:created xsi:type="dcterms:W3CDTF">1999-10-07T04:15:38Z</dcterms:created>
  <dcterms:modified xsi:type="dcterms:W3CDTF">2011-01-13T01:34:13Z</dcterms:modified>
  <cp:category/>
  <cp:version/>
  <cp:contentType/>
  <cp:contentStatus/>
</cp:coreProperties>
</file>