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76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<sst xmlns="http://schemas.openxmlformats.org/spreadsheetml/2006/main" count="318" uniqueCount="89">
  <si>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</si>
  <si>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</si>
  <si>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</si>
  <si>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</si>
  <si>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</si>
  <si>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</si>
  <si>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</si>
  <si>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</si>
  <si>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</si>
  <si>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</si>
  <si>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</si>
  <si>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</si>
  <si>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</si>
  <si>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</si>
  <si>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</si>
  <si>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</si>
  <si>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</si>
  <si>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</si>
  <si>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</si>
  <si>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</si>
  <si>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</si>
  <si>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</si>
  <si>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</si>
  <si>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</si>
  <si>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</si>
  <si>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</si>
  <si>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</si>
  <si>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</si>
  <si>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</si>
  <si>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</si>
  <si>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</si>
  <si>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</si>
  <si>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</si>
  <si>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</si>
  <si>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</si>
  <si>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</si>
  <si>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</si>
  <si>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</si>
  <si>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</si>
  <si>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</si>
  <si>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</si>
  <si>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</si>
  <si>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</si>
  <si>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</si>
  <si>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</si>
  <si>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</si>
  <si>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</si>
  <si>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</si>
  <si>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</si>
  <si>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</si>
  <si>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</si>
  <si>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</si>
  <si>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</si>
  <si>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</si>
  <si>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</si>
  <si>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</si>
  <si>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</si>
  <si>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</si>
  <si>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</si>
  <si>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</si>
  <si>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</si>
  <si>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</si>
  <si>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</si>
  <si>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</si>
  <si>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</si>
  <si>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</si>
  <si>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</si>
  <si>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</si>
  <si>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</si>
  <si>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</si>
  <si>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</si>
  <si>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</si>
  <si>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</si>
  <si>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</si>
  <si>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</si>
  <si>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</si>
  <si>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</si>
  <si>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第４８表　　大　学　・　短　期　大　学　へ　の</t>
  </si>
  <si>
    <t>第４９表　　卒　業　年　次　別　大　学　・　短　期</t>
  </si>
  <si>
    <t>平成21年度</t>
  </si>
  <si>
    <t xml:space="preserve"> </t>
  </si>
  <si>
    <t xml:space="preserve"> </t>
  </si>
  <si>
    <t>　（　定　時　制　）</t>
  </si>
  <si>
    <t>　（　全　日　制　）</t>
  </si>
  <si>
    <t>平成22年度</t>
  </si>
  <si>
    <t>平成21年３月卒業者</t>
  </si>
  <si>
    <t>平成20年３月以前卒業者</t>
  </si>
  <si>
    <t>不詳・死亡</t>
  </si>
  <si>
    <t>第４７表　　状　況　別　卒　業　者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</si>
</sst>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6" fillId="0" borderId="1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6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D1" s="6" t="s">
        <v>80</v>
      </c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78"/>
      <c r="I2" s="78"/>
      <c r="J2" s="78"/>
      <c r="K2" s="40" t="s">
        <v>88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53"/>
      <c r="AJ2" s="53"/>
      <c r="AK2" s="53"/>
      <c r="AL2" s="53"/>
      <c r="AM2" s="40" t="s">
        <v>88</v>
      </c>
      <c r="AN2" s="11" t="s">
        <v>82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98" t="s">
        <v>30</v>
      </c>
      <c r="B3" s="99"/>
      <c r="C3" s="99"/>
      <c r="D3" s="99"/>
      <c r="E3" s="99"/>
      <c r="F3" s="92"/>
      <c r="G3" s="62" t="s">
        <v>40</v>
      </c>
      <c r="H3" s="29"/>
      <c r="I3" s="30"/>
      <c r="J3" s="29" t="s">
        <v>41</v>
      </c>
      <c r="K3" s="29"/>
      <c r="L3" s="29" t="s">
        <v>42</v>
      </c>
      <c r="M3" s="30"/>
      <c r="N3" s="29" t="s">
        <v>43</v>
      </c>
      <c r="O3" s="30"/>
      <c r="P3" s="29" t="s">
        <v>44</v>
      </c>
      <c r="Q3" s="30"/>
      <c r="R3" s="88" t="s">
        <v>45</v>
      </c>
      <c r="S3" s="90"/>
      <c r="T3" s="79" t="s">
        <v>46</v>
      </c>
      <c r="U3" s="62"/>
      <c r="V3" s="88" t="s">
        <v>74</v>
      </c>
      <c r="W3" s="89"/>
      <c r="X3" s="62" t="s">
        <v>2</v>
      </c>
      <c r="Y3" s="31"/>
      <c r="Z3" s="88" t="s">
        <v>3</v>
      </c>
      <c r="AA3" s="89"/>
      <c r="AB3" s="98" t="s">
        <v>30</v>
      </c>
      <c r="AC3" s="99"/>
      <c r="AD3" s="99"/>
      <c r="AE3" s="99"/>
      <c r="AF3" s="99"/>
      <c r="AG3" s="92"/>
      <c r="AH3" s="62" t="s">
        <v>40</v>
      </c>
      <c r="AI3" s="29"/>
      <c r="AJ3" s="29"/>
      <c r="AK3" s="30"/>
      <c r="AL3" s="29" t="s">
        <v>47</v>
      </c>
      <c r="AM3" s="29"/>
      <c r="AN3" s="29" t="s">
        <v>42</v>
      </c>
      <c r="AO3" s="30"/>
      <c r="AP3" s="29" t="s">
        <v>43</v>
      </c>
      <c r="AQ3" s="30"/>
      <c r="AR3" s="29" t="s">
        <v>44</v>
      </c>
      <c r="AS3" s="30"/>
      <c r="AT3" s="88" t="s">
        <v>45</v>
      </c>
      <c r="AU3" s="90"/>
      <c r="AV3" s="91" t="s">
        <v>46</v>
      </c>
      <c r="AW3" s="92"/>
      <c r="AX3" s="88" t="s">
        <v>74</v>
      </c>
      <c r="AY3" s="104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00"/>
      <c r="B4" s="100"/>
      <c r="C4" s="100"/>
      <c r="D4" s="100"/>
      <c r="E4" s="100"/>
      <c r="F4" s="101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00"/>
      <c r="AC4" s="100"/>
      <c r="AD4" s="100"/>
      <c r="AE4" s="100"/>
      <c r="AF4" s="100"/>
      <c r="AG4" s="101"/>
      <c r="AH4" s="62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87" t="s">
        <v>5</v>
      </c>
      <c r="AW4" s="8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2" t="s">
        <v>31</v>
      </c>
      <c r="B5" s="103"/>
      <c r="C5" s="103"/>
      <c r="D5" s="103"/>
      <c r="E5" s="103"/>
      <c r="F5" s="48"/>
      <c r="G5" s="1">
        <f>H5+I5</f>
        <v>54493</v>
      </c>
      <c r="H5" s="1">
        <f>J5+L5+N5+P5+R5+X5+Z5+V5+T5</f>
        <v>28281</v>
      </c>
      <c r="I5" s="1">
        <f>K5+M5+O5+Q5+S5+U5+Y5+AA5+W5</f>
        <v>26212</v>
      </c>
      <c r="J5" s="1">
        <f>J6+J13+J15+J18+J19+J21+J22+J20</f>
        <v>22834</v>
      </c>
      <c r="K5" s="1">
        <f aca="true" t="shared" si="0" ref="K5:AA5">K6+K13+K15+K18+K19+K21+K22+K20</f>
        <v>20796</v>
      </c>
      <c r="L5" s="1">
        <f t="shared" si="0"/>
        <v>395</v>
      </c>
      <c r="M5" s="1">
        <f t="shared" si="0"/>
        <v>493</v>
      </c>
      <c r="N5" s="1">
        <f t="shared" si="0"/>
        <v>2625</v>
      </c>
      <c r="O5" s="1">
        <f t="shared" si="0"/>
        <v>202</v>
      </c>
      <c r="P5" s="1">
        <f t="shared" si="0"/>
        <v>1061</v>
      </c>
      <c r="Q5" s="1">
        <f t="shared" si="0"/>
        <v>2155</v>
      </c>
      <c r="R5" s="1">
        <f t="shared" si="0"/>
        <v>69</v>
      </c>
      <c r="S5" s="1">
        <f>S6+S13+S15+S18+S19+S21+S22+S20</f>
        <v>375</v>
      </c>
      <c r="T5" s="1">
        <f t="shared" si="0"/>
        <v>1</v>
      </c>
      <c r="U5" s="1">
        <f>U6+U13+U15+U18+U19+U21+U22+U20</f>
        <v>80</v>
      </c>
      <c r="V5" s="1">
        <f t="shared" si="0"/>
        <v>8</v>
      </c>
      <c r="W5" s="1">
        <f t="shared" si="0"/>
        <v>48</v>
      </c>
      <c r="X5" s="1">
        <f t="shared" si="0"/>
        <v>547</v>
      </c>
      <c r="Y5" s="1">
        <f t="shared" si="0"/>
        <v>915</v>
      </c>
      <c r="Z5" s="1">
        <f t="shared" si="0"/>
        <v>741</v>
      </c>
      <c r="AA5" s="1">
        <f t="shared" si="0"/>
        <v>1148</v>
      </c>
      <c r="AB5" s="102" t="s">
        <v>31</v>
      </c>
      <c r="AC5" s="103"/>
      <c r="AD5" s="103"/>
      <c r="AE5" s="103"/>
      <c r="AF5" s="103"/>
      <c r="AG5" s="48"/>
      <c r="AH5" s="20">
        <f>AJ5+AK5</f>
        <v>906</v>
      </c>
      <c r="AI5" s="20"/>
      <c r="AJ5" s="20">
        <f>AL5+AN5+AP5+AR5+AT5+AZ5+AX5+BB5+AV5</f>
        <v>469</v>
      </c>
      <c r="AK5" s="20">
        <f>AM5+AO5+AQ5+AS5+AU5+BA5+AY5+BC5+AW5</f>
        <v>437</v>
      </c>
      <c r="AL5" s="1">
        <f>AL6+AL13+AL15+AL18+AL19+AL21+AL22+AL20</f>
        <v>344</v>
      </c>
      <c r="AM5" s="1">
        <f aca="true" t="shared" si="1" ref="AM5:BC5">AM6+AM13+AM15+AM18+AM19+AM21+AM22+AM20</f>
        <v>317</v>
      </c>
      <c r="AN5" s="1">
        <f t="shared" si="1"/>
        <v>0</v>
      </c>
      <c r="AO5" s="1">
        <f t="shared" si="1"/>
        <v>0</v>
      </c>
      <c r="AP5" s="1">
        <f t="shared" si="1"/>
        <v>62</v>
      </c>
      <c r="AQ5" s="1">
        <f t="shared" si="1"/>
        <v>3</v>
      </c>
      <c r="AR5" s="1">
        <f t="shared" si="1"/>
        <v>13</v>
      </c>
      <c r="AS5" s="1">
        <f t="shared" si="1"/>
        <v>13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50</v>
      </c>
      <c r="BC5" s="1">
        <f t="shared" si="1"/>
        <v>104</v>
      </c>
    </row>
    <row r="6" spans="3:55" ht="15.75" customHeight="1">
      <c r="C6" s="52"/>
      <c r="D6" s="29" t="s">
        <v>4</v>
      </c>
      <c r="E6" s="29"/>
      <c r="F6" s="67"/>
      <c r="G6" s="1">
        <f aca="true" t="shared" si="2" ref="G6:G22">H6+I6</f>
        <v>31062</v>
      </c>
      <c r="H6" s="1">
        <f>J6+L6+N6+P6+R6+X6+Z6+V6+T6</f>
        <v>16040</v>
      </c>
      <c r="I6" s="1">
        <f>K6+M6+O6+Q6+S6+U6+Y6+AA6+W6</f>
        <v>15022</v>
      </c>
      <c r="J6" s="1">
        <f aca="true" t="shared" si="3" ref="J6:AA6">SUM(J7:J12)</f>
        <v>14214</v>
      </c>
      <c r="K6" s="1">
        <f t="shared" si="3"/>
        <v>13002</v>
      </c>
      <c r="L6" s="1">
        <f t="shared" si="3"/>
        <v>73</v>
      </c>
      <c r="M6" s="1">
        <f t="shared" si="3"/>
        <v>51</v>
      </c>
      <c r="N6" s="1">
        <f t="shared" si="3"/>
        <v>551</v>
      </c>
      <c r="O6" s="1">
        <f t="shared" si="3"/>
        <v>51</v>
      </c>
      <c r="P6" s="1">
        <f t="shared" si="3"/>
        <v>424</v>
      </c>
      <c r="Q6" s="1">
        <f t="shared" si="3"/>
        <v>556</v>
      </c>
      <c r="R6" s="1">
        <f t="shared" si="3"/>
        <v>9</v>
      </c>
      <c r="S6" s="1">
        <f t="shared" si="3"/>
        <v>125</v>
      </c>
      <c r="T6" s="19">
        <f t="shared" si="3"/>
        <v>1</v>
      </c>
      <c r="U6" s="19">
        <f>SUM(U7:U12)</f>
        <v>80</v>
      </c>
      <c r="V6" s="19">
        <f t="shared" si="3"/>
        <v>1</v>
      </c>
      <c r="W6" s="19">
        <f t="shared" si="3"/>
        <v>14</v>
      </c>
      <c r="X6" s="1">
        <f t="shared" si="3"/>
        <v>366</v>
      </c>
      <c r="Y6" s="2">
        <f t="shared" si="3"/>
        <v>664</v>
      </c>
      <c r="Z6" s="2">
        <f t="shared" si="3"/>
        <v>401</v>
      </c>
      <c r="AA6" s="2">
        <f t="shared" si="3"/>
        <v>479</v>
      </c>
      <c r="AD6" s="52"/>
      <c r="AE6" s="29" t="s">
        <v>4</v>
      </c>
      <c r="AF6" s="29"/>
      <c r="AG6" s="67"/>
      <c r="AH6" s="20">
        <f>SUM(AH7:AH12)</f>
        <v>139</v>
      </c>
      <c r="AI6" s="20"/>
      <c r="AJ6" s="20">
        <f aca="true" t="shared" si="4" ref="AJ6:AJ26">AL6+AN6+AP6+AR6+AT6+AZ6+AX6+BB6+AV6</f>
        <v>76</v>
      </c>
      <c r="AK6" s="20">
        <f aca="true" t="shared" si="5" ref="AK6:AK26">AM6+AO6+AQ6+AS6+AU6+BA6+AY6+BC6+AW6</f>
        <v>63</v>
      </c>
      <c r="AL6" s="1">
        <f aca="true" t="shared" si="6" ref="AL6:BB6">SUM(AL7:AL12)</f>
        <v>58</v>
      </c>
      <c r="AM6" s="1">
        <f t="shared" si="6"/>
        <v>40</v>
      </c>
      <c r="AN6" s="1">
        <f t="shared" si="6"/>
        <v>0</v>
      </c>
      <c r="AO6" s="1">
        <f t="shared" si="6"/>
        <v>0</v>
      </c>
      <c r="AP6" s="1">
        <f t="shared" si="6"/>
        <v>1</v>
      </c>
      <c r="AQ6" s="1">
        <f t="shared" si="6"/>
        <v>0</v>
      </c>
      <c r="AR6" s="1">
        <f t="shared" si="6"/>
        <v>0</v>
      </c>
      <c r="AS6" s="1">
        <f t="shared" si="6"/>
        <v>1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17</v>
      </c>
      <c r="BC6" s="2">
        <f>SUM(BC7:BC12)</f>
        <v>22</v>
      </c>
    </row>
    <row r="7" spans="1:55" ht="15.75" customHeight="1">
      <c r="A7" s="73" t="s">
        <v>64</v>
      </c>
      <c r="B7" s="106" t="s">
        <v>55</v>
      </c>
      <c r="C7" s="119"/>
      <c r="D7" s="122" t="s">
        <v>32</v>
      </c>
      <c r="E7" s="107"/>
      <c r="F7" s="57"/>
      <c r="G7" s="1">
        <f t="shared" si="2"/>
        <v>28027</v>
      </c>
      <c r="H7" s="1">
        <f aca="true" t="shared" si="7" ref="H7:H12">J7+L7+N7+P7+R7+X7+Z7+V7+T7</f>
        <v>15844</v>
      </c>
      <c r="I7" s="1">
        <f>K7+M7+O7+Q7+S7+U7+Y7+AA7+W7</f>
        <v>12183</v>
      </c>
      <c r="J7" s="1">
        <v>14094</v>
      </c>
      <c r="K7" s="1">
        <v>10804</v>
      </c>
      <c r="L7" s="1">
        <v>64</v>
      </c>
      <c r="M7" s="1">
        <v>28</v>
      </c>
      <c r="N7" s="1">
        <v>522</v>
      </c>
      <c r="O7" s="1">
        <v>43</v>
      </c>
      <c r="P7" s="1">
        <v>408</v>
      </c>
      <c r="Q7" s="1">
        <v>370</v>
      </c>
      <c r="R7" s="1">
        <v>8</v>
      </c>
      <c r="S7" s="1">
        <v>51</v>
      </c>
      <c r="T7" s="19">
        <v>0</v>
      </c>
      <c r="U7" s="19">
        <v>0</v>
      </c>
      <c r="V7" s="19">
        <v>1</v>
      </c>
      <c r="W7" s="19">
        <v>11</v>
      </c>
      <c r="X7" s="1">
        <v>364</v>
      </c>
      <c r="Y7" s="2">
        <v>610</v>
      </c>
      <c r="Z7" s="1">
        <v>383</v>
      </c>
      <c r="AA7" s="2">
        <v>266</v>
      </c>
      <c r="AB7" s="73" t="s">
        <v>64</v>
      </c>
      <c r="AC7" s="106" t="s">
        <v>55</v>
      </c>
      <c r="AD7" s="119"/>
      <c r="AE7" s="122" t="s">
        <v>32</v>
      </c>
      <c r="AF7" s="107"/>
      <c r="AG7" s="57"/>
      <c r="AH7" s="20">
        <f aca="true" t="shared" si="8" ref="AH7:AH23">AJ7+AK7</f>
        <v>111</v>
      </c>
      <c r="AI7" s="20"/>
      <c r="AJ7" s="20">
        <f t="shared" si="4"/>
        <v>70</v>
      </c>
      <c r="AK7" s="20">
        <f t="shared" si="5"/>
        <v>41</v>
      </c>
      <c r="AL7" s="41">
        <v>52</v>
      </c>
      <c r="AM7" s="41">
        <v>26</v>
      </c>
      <c r="AN7" s="41">
        <v>0</v>
      </c>
      <c r="AO7" s="41">
        <v>0</v>
      </c>
      <c r="AP7" s="41">
        <v>1</v>
      </c>
      <c r="AQ7" s="41">
        <v>0</v>
      </c>
      <c r="AR7" s="41">
        <v>0</v>
      </c>
      <c r="AS7" s="41">
        <v>1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17</v>
      </c>
      <c r="BC7" s="41">
        <v>14</v>
      </c>
    </row>
    <row r="8" spans="2:55" ht="15.75" customHeight="1">
      <c r="B8" s="49"/>
      <c r="C8" s="48"/>
      <c r="D8" s="105" t="s">
        <v>33</v>
      </c>
      <c r="E8" s="106"/>
      <c r="F8" s="57"/>
      <c r="G8" s="1">
        <f t="shared" si="2"/>
        <v>2884</v>
      </c>
      <c r="H8" s="1">
        <f t="shared" si="7"/>
        <v>155</v>
      </c>
      <c r="I8" s="1">
        <f aca="true" t="shared" si="9" ref="I8:I26">K8+M8+O8+Q8+S8+U8+Y8+AA8+W8</f>
        <v>2729</v>
      </c>
      <c r="J8" s="1">
        <v>113</v>
      </c>
      <c r="K8" s="1">
        <v>2181</v>
      </c>
      <c r="L8" s="1">
        <v>9</v>
      </c>
      <c r="M8" s="1">
        <v>22</v>
      </c>
      <c r="N8" s="1">
        <v>11</v>
      </c>
      <c r="O8" s="1">
        <v>4</v>
      </c>
      <c r="P8" s="1">
        <v>6</v>
      </c>
      <c r="Q8" s="1">
        <v>181</v>
      </c>
      <c r="R8" s="1">
        <v>1</v>
      </c>
      <c r="S8" s="1">
        <v>74</v>
      </c>
      <c r="T8" s="19">
        <f aca="true" t="shared" si="10" ref="T8:U10">T36+AW8</f>
        <v>0</v>
      </c>
      <c r="U8" s="19">
        <f t="shared" si="10"/>
        <v>0</v>
      </c>
      <c r="V8" s="19">
        <v>0</v>
      </c>
      <c r="W8" s="19">
        <v>3</v>
      </c>
      <c r="X8" s="1">
        <v>2</v>
      </c>
      <c r="Y8" s="2">
        <v>53</v>
      </c>
      <c r="Z8" s="1">
        <v>13</v>
      </c>
      <c r="AA8" s="2">
        <v>211</v>
      </c>
      <c r="AC8" s="49"/>
      <c r="AD8" s="48"/>
      <c r="AE8" s="105" t="s">
        <v>33</v>
      </c>
      <c r="AF8" s="106"/>
      <c r="AG8" s="57"/>
      <c r="AH8" s="20">
        <f t="shared" si="8"/>
        <v>24</v>
      </c>
      <c r="AI8" s="20"/>
      <c r="AJ8" s="20">
        <f t="shared" si="4"/>
        <v>4</v>
      </c>
      <c r="AK8" s="20">
        <f t="shared" si="5"/>
        <v>20</v>
      </c>
      <c r="AL8" s="41">
        <v>4</v>
      </c>
      <c r="AM8" s="41">
        <v>12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8</v>
      </c>
    </row>
    <row r="9" spans="2:55" ht="15.75" customHeight="1">
      <c r="B9" s="127" t="s">
        <v>61</v>
      </c>
      <c r="C9" s="119"/>
      <c r="D9" s="105" t="s">
        <v>29</v>
      </c>
      <c r="E9" s="127"/>
      <c r="F9" s="59"/>
      <c r="G9" s="1">
        <f t="shared" si="2"/>
        <v>17</v>
      </c>
      <c r="H9" s="1">
        <f t="shared" si="7"/>
        <v>7</v>
      </c>
      <c r="I9" s="1">
        <f t="shared" si="9"/>
        <v>10</v>
      </c>
      <c r="J9" s="1">
        <v>5</v>
      </c>
      <c r="K9" s="1">
        <v>9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9">
        <f t="shared" si="10"/>
        <v>0</v>
      </c>
      <c r="U9" s="19">
        <f t="shared" si="10"/>
        <v>0</v>
      </c>
      <c r="V9" s="19">
        <v>0</v>
      </c>
      <c r="W9" s="19">
        <v>0</v>
      </c>
      <c r="X9" s="1">
        <v>0</v>
      </c>
      <c r="Y9" s="2">
        <v>0</v>
      </c>
      <c r="Z9" s="1">
        <v>0</v>
      </c>
      <c r="AA9" s="2">
        <v>1</v>
      </c>
      <c r="AC9" s="127" t="s">
        <v>61</v>
      </c>
      <c r="AD9" s="119"/>
      <c r="AE9" s="105" t="s">
        <v>29</v>
      </c>
      <c r="AF9" s="127"/>
      <c r="AG9" s="59"/>
      <c r="AH9" s="20">
        <f t="shared" si="8"/>
        <v>3</v>
      </c>
      <c r="AI9" s="20"/>
      <c r="AJ9" s="20">
        <f t="shared" si="4"/>
        <v>1</v>
      </c>
      <c r="AK9" s="20">
        <f t="shared" si="5"/>
        <v>2</v>
      </c>
      <c r="AL9" s="41">
        <v>1</v>
      </c>
      <c r="AM9" s="41">
        <v>2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</row>
    <row r="10" spans="2:55" ht="15.75" customHeight="1">
      <c r="B10" s="127" t="s">
        <v>24</v>
      </c>
      <c r="C10" s="119"/>
      <c r="D10" s="105" t="s">
        <v>34</v>
      </c>
      <c r="E10" s="106"/>
      <c r="F10" s="57"/>
      <c r="G10" s="1">
        <f t="shared" si="2"/>
        <v>3</v>
      </c>
      <c r="H10" s="1">
        <f t="shared" si="7"/>
        <v>2</v>
      </c>
      <c r="I10" s="1">
        <f t="shared" si="9"/>
        <v>1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f>Q38+AS10</f>
        <v>0</v>
      </c>
      <c r="R10" s="1">
        <f>R38+AT10</f>
        <v>0</v>
      </c>
      <c r="S10" s="1">
        <f>S38+AU10</f>
        <v>0</v>
      </c>
      <c r="T10" s="19">
        <f t="shared" si="10"/>
        <v>0</v>
      </c>
      <c r="U10" s="19">
        <f t="shared" si="10"/>
        <v>0</v>
      </c>
      <c r="V10" s="19">
        <v>0</v>
      </c>
      <c r="W10" s="19">
        <v>0</v>
      </c>
      <c r="X10" s="1">
        <f>X38+AZ10</f>
        <v>0</v>
      </c>
      <c r="Y10" s="2">
        <f>Y38+BA10</f>
        <v>0</v>
      </c>
      <c r="Z10" s="1">
        <v>2</v>
      </c>
      <c r="AA10" s="2">
        <f>AA38+BC10</f>
        <v>0</v>
      </c>
      <c r="AC10" s="127" t="s">
        <v>24</v>
      </c>
      <c r="AD10" s="119"/>
      <c r="AE10" s="105" t="s">
        <v>34</v>
      </c>
      <c r="AF10" s="106"/>
      <c r="AG10" s="57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47"/>
      <c r="C11" s="48"/>
      <c r="D11" s="105" t="s">
        <v>19</v>
      </c>
      <c r="E11" s="106"/>
      <c r="F11" s="57"/>
      <c r="G11" s="1">
        <f t="shared" si="2"/>
        <v>131</v>
      </c>
      <c r="H11" s="1">
        <f t="shared" si="7"/>
        <v>32</v>
      </c>
      <c r="I11" s="1">
        <f t="shared" si="9"/>
        <v>99</v>
      </c>
      <c r="J11" s="1">
        <v>2</v>
      </c>
      <c r="K11" s="1">
        <v>8</v>
      </c>
      <c r="L11" s="1">
        <v>0</v>
      </c>
      <c r="M11" s="1">
        <v>0</v>
      </c>
      <c r="N11" s="1">
        <v>17</v>
      </c>
      <c r="O11" s="1">
        <v>4</v>
      </c>
      <c r="P11" s="1">
        <v>9</v>
      </c>
      <c r="Q11" s="1">
        <v>5</v>
      </c>
      <c r="R11" s="1">
        <f>R39+AT11</f>
        <v>0</v>
      </c>
      <c r="S11" s="1">
        <v>0</v>
      </c>
      <c r="T11" s="19">
        <v>1</v>
      </c>
      <c r="U11" s="19">
        <v>80</v>
      </c>
      <c r="V11" s="19">
        <v>0</v>
      </c>
      <c r="W11" s="19">
        <v>0</v>
      </c>
      <c r="X11" s="1">
        <f>X39+AZ11</f>
        <v>0</v>
      </c>
      <c r="Y11" s="2">
        <v>1</v>
      </c>
      <c r="Z11" s="1">
        <v>3</v>
      </c>
      <c r="AA11" s="2">
        <v>1</v>
      </c>
      <c r="AC11" s="47"/>
      <c r="AD11" s="48"/>
      <c r="AE11" s="105" t="s">
        <v>19</v>
      </c>
      <c r="AF11" s="106"/>
      <c r="AG11" s="57"/>
      <c r="AH11" s="20">
        <f t="shared" si="8"/>
        <v>1</v>
      </c>
      <c r="AI11" s="20"/>
      <c r="AJ11" s="20">
        <f t="shared" si="4"/>
        <v>1</v>
      </c>
      <c r="AK11" s="20">
        <f t="shared" si="5"/>
        <v>0</v>
      </c>
      <c r="AL11" s="41">
        <v>1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</row>
    <row r="12" spans="2:55" ht="15.75" customHeight="1">
      <c r="B12" s="25"/>
      <c r="C12" s="18"/>
      <c r="D12" s="128" t="s">
        <v>75</v>
      </c>
      <c r="E12" s="120"/>
      <c r="F12" s="63"/>
      <c r="G12" s="1">
        <f t="shared" si="2"/>
        <v>0</v>
      </c>
      <c r="H12" s="1">
        <f t="shared" si="7"/>
        <v>0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>O40+AQ12</f>
        <v>0</v>
      </c>
      <c r="P12" s="1">
        <f>P40+AR12</f>
        <v>0</v>
      </c>
      <c r="Q12" s="1">
        <f>Q40+AS12</f>
        <v>0</v>
      </c>
      <c r="R12" s="1">
        <f>R40+AT12</f>
        <v>0</v>
      </c>
      <c r="S12" s="1">
        <f>S40+AU12</f>
        <v>0</v>
      </c>
      <c r="T12" s="19">
        <f>T40+AW12</f>
        <v>0</v>
      </c>
      <c r="U12" s="19">
        <f>U40+AX12</f>
        <v>0</v>
      </c>
      <c r="V12" s="19">
        <v>0</v>
      </c>
      <c r="W12" s="19">
        <v>0</v>
      </c>
      <c r="X12" s="1">
        <f>X40+AZ12</f>
        <v>0</v>
      </c>
      <c r="Y12" s="2">
        <f>Y40+BA12</f>
        <v>0</v>
      </c>
      <c r="Z12" s="1">
        <f>Z40+BB12</f>
        <v>0</v>
      </c>
      <c r="AA12" s="2">
        <f>AA40+BC12</f>
        <v>0</v>
      </c>
      <c r="AC12" s="25"/>
      <c r="AD12" s="18"/>
      <c r="AE12" s="128" t="s">
        <v>75</v>
      </c>
      <c r="AF12" s="120"/>
      <c r="AG12" s="6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70" t="s">
        <v>65</v>
      </c>
      <c r="B13" s="107" t="s">
        <v>35</v>
      </c>
      <c r="C13" s="108"/>
      <c r="D13" s="108"/>
      <c r="E13" s="108"/>
      <c r="F13" s="55"/>
      <c r="G13" s="1">
        <f t="shared" si="2"/>
        <v>8552</v>
      </c>
      <c r="H13" s="1">
        <f>J13+L13+N13+P13+R13+X13+Z13+V13+T13</f>
        <v>3459</v>
      </c>
      <c r="I13" s="1">
        <f t="shared" si="9"/>
        <v>5093</v>
      </c>
      <c r="J13" s="1">
        <v>2382</v>
      </c>
      <c r="K13" s="1">
        <v>3761</v>
      </c>
      <c r="L13" s="1">
        <v>120</v>
      </c>
      <c r="M13" s="1">
        <v>145</v>
      </c>
      <c r="N13" s="1">
        <v>513</v>
      </c>
      <c r="O13" s="1">
        <v>47</v>
      </c>
      <c r="P13" s="1">
        <v>229</v>
      </c>
      <c r="Q13" s="1">
        <v>531</v>
      </c>
      <c r="R13" s="1">
        <v>15</v>
      </c>
      <c r="S13" s="1">
        <v>148</v>
      </c>
      <c r="T13" s="19">
        <v>0</v>
      </c>
      <c r="U13" s="19">
        <v>0</v>
      </c>
      <c r="V13" s="19">
        <v>1</v>
      </c>
      <c r="W13" s="19">
        <v>7</v>
      </c>
      <c r="X13" s="1">
        <v>37</v>
      </c>
      <c r="Y13" s="2">
        <v>114</v>
      </c>
      <c r="Z13" s="1">
        <v>162</v>
      </c>
      <c r="AA13" s="2">
        <v>340</v>
      </c>
      <c r="AB13" s="70" t="s">
        <v>65</v>
      </c>
      <c r="AC13" s="107" t="s">
        <v>35</v>
      </c>
      <c r="AD13" s="108"/>
      <c r="AE13" s="108"/>
      <c r="AF13" s="108"/>
      <c r="AG13" s="55"/>
      <c r="AH13" s="20">
        <f t="shared" si="8"/>
        <v>135</v>
      </c>
      <c r="AI13" s="20"/>
      <c r="AJ13" s="20">
        <f t="shared" si="4"/>
        <v>57</v>
      </c>
      <c r="AK13" s="20">
        <f t="shared" si="5"/>
        <v>78</v>
      </c>
      <c r="AL13" s="41">
        <v>41</v>
      </c>
      <c r="AM13" s="41">
        <v>49</v>
      </c>
      <c r="AN13" s="41">
        <v>0</v>
      </c>
      <c r="AO13" s="41">
        <v>0</v>
      </c>
      <c r="AP13" s="41">
        <v>2</v>
      </c>
      <c r="AQ13" s="41">
        <v>1</v>
      </c>
      <c r="AR13" s="41">
        <v>2</v>
      </c>
      <c r="AS13" s="41">
        <v>3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12</v>
      </c>
      <c r="BC13" s="41">
        <v>25</v>
      </c>
    </row>
    <row r="14" spans="1:55" ht="12.75" customHeight="1">
      <c r="A14" s="17"/>
      <c r="B14" s="22"/>
      <c r="C14" s="124" t="s">
        <v>20</v>
      </c>
      <c r="D14" s="125"/>
      <c r="E14" s="125"/>
      <c r="F14" s="54"/>
      <c r="G14" s="1"/>
      <c r="H14" s="1"/>
      <c r="I14" s="1" t="s">
        <v>81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24" t="s">
        <v>20</v>
      </c>
      <c r="AE14" s="125"/>
      <c r="AF14" s="125"/>
      <c r="AG14" s="54"/>
      <c r="AH14" s="20"/>
      <c r="AI14" s="20"/>
      <c r="AJ14" s="20" t="s">
        <v>80</v>
      </c>
      <c r="AK14" s="20" t="s">
        <v>80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66</v>
      </c>
      <c r="B15" s="115" t="s">
        <v>21</v>
      </c>
      <c r="C15" s="116"/>
      <c r="D15" s="109" t="s">
        <v>25</v>
      </c>
      <c r="E15" s="103"/>
      <c r="F15" s="110"/>
      <c r="G15" s="1">
        <f t="shared" si="2"/>
        <v>4099</v>
      </c>
      <c r="H15" s="1">
        <f aca="true" t="shared" si="11" ref="H15:H26">J15+L15+N15+P15+R15+X15+Z15+V15+T15</f>
        <v>2997</v>
      </c>
      <c r="I15" s="1">
        <f t="shared" si="9"/>
        <v>1102</v>
      </c>
      <c r="J15" s="1">
        <f aca="true" t="shared" si="12" ref="J15:AA15">SUM(J16:J17)</f>
        <v>2872</v>
      </c>
      <c r="K15" s="1">
        <f t="shared" si="12"/>
        <v>1003</v>
      </c>
      <c r="L15" s="1">
        <f t="shared" si="12"/>
        <v>1</v>
      </c>
      <c r="M15" s="1">
        <f t="shared" si="12"/>
        <v>10</v>
      </c>
      <c r="N15" s="1">
        <f t="shared" si="12"/>
        <v>9</v>
      </c>
      <c r="O15" s="1">
        <f t="shared" si="12"/>
        <v>5</v>
      </c>
      <c r="P15" s="1">
        <f t="shared" si="12"/>
        <v>17</v>
      </c>
      <c r="Q15" s="1">
        <f t="shared" si="12"/>
        <v>30</v>
      </c>
      <c r="R15" s="1">
        <f t="shared" si="12"/>
        <v>0</v>
      </c>
      <c r="S15" s="1">
        <f t="shared" si="12"/>
        <v>2</v>
      </c>
      <c r="T15" s="1">
        <f t="shared" si="12"/>
        <v>0</v>
      </c>
      <c r="U15" s="1">
        <f t="shared" si="12"/>
        <v>0</v>
      </c>
      <c r="V15" s="1">
        <f t="shared" si="12"/>
        <v>0</v>
      </c>
      <c r="W15" s="1">
        <f t="shared" si="12"/>
        <v>1</v>
      </c>
      <c r="X15" s="1">
        <f t="shared" si="12"/>
        <v>70</v>
      </c>
      <c r="Y15" s="1">
        <f t="shared" si="12"/>
        <v>34</v>
      </c>
      <c r="Z15" s="1">
        <f t="shared" si="12"/>
        <v>28</v>
      </c>
      <c r="AA15" s="1">
        <f t="shared" si="12"/>
        <v>17</v>
      </c>
      <c r="AB15" s="6" t="s">
        <v>66</v>
      </c>
      <c r="AC15" s="115" t="s">
        <v>21</v>
      </c>
      <c r="AD15" s="116"/>
      <c r="AE15" s="109" t="s">
        <v>25</v>
      </c>
      <c r="AF15" s="103"/>
      <c r="AG15" s="110"/>
      <c r="AH15" s="20">
        <f t="shared" si="8"/>
        <v>29</v>
      </c>
      <c r="AI15" s="20"/>
      <c r="AJ15" s="20">
        <f t="shared" si="4"/>
        <v>9</v>
      </c>
      <c r="AK15" s="20">
        <f t="shared" si="5"/>
        <v>20</v>
      </c>
      <c r="AL15" s="41">
        <f aca="true" t="shared" si="13" ref="AL15:BC15">AL16+AL17</f>
        <v>7</v>
      </c>
      <c r="AM15" s="41">
        <f t="shared" si="13"/>
        <v>16</v>
      </c>
      <c r="AN15" s="41">
        <f t="shared" si="13"/>
        <v>0</v>
      </c>
      <c r="AO15" s="41">
        <f t="shared" si="13"/>
        <v>0</v>
      </c>
      <c r="AP15" s="41">
        <f t="shared" si="13"/>
        <v>0</v>
      </c>
      <c r="AQ15" s="41">
        <f t="shared" si="13"/>
        <v>0</v>
      </c>
      <c r="AR15" s="41">
        <f t="shared" si="13"/>
        <v>1</v>
      </c>
      <c r="AS15" s="41">
        <f t="shared" si="13"/>
        <v>1</v>
      </c>
      <c r="AT15" s="41">
        <f t="shared" si="13"/>
        <v>0</v>
      </c>
      <c r="AU15" s="41">
        <f t="shared" si="13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3"/>
        <v>0</v>
      </c>
      <c r="BA15" s="41">
        <f t="shared" si="13"/>
        <v>0</v>
      </c>
      <c r="BB15" s="41">
        <f t="shared" si="13"/>
        <v>1</v>
      </c>
      <c r="BC15" s="41">
        <f t="shared" si="13"/>
        <v>3</v>
      </c>
    </row>
    <row r="16" spans="2:55" ht="15.75" customHeight="1">
      <c r="B16" s="118" t="s">
        <v>26</v>
      </c>
      <c r="C16" s="119"/>
      <c r="D16" s="122" t="s">
        <v>56</v>
      </c>
      <c r="E16" s="107"/>
      <c r="F16" s="64"/>
      <c r="G16" s="1">
        <f t="shared" si="2"/>
        <v>3756</v>
      </c>
      <c r="H16" s="1">
        <f t="shared" si="11"/>
        <v>2788</v>
      </c>
      <c r="I16" s="1">
        <f t="shared" si="9"/>
        <v>968</v>
      </c>
      <c r="J16" s="1">
        <v>2695</v>
      </c>
      <c r="K16" s="1">
        <v>912</v>
      </c>
      <c r="L16" s="1">
        <v>0</v>
      </c>
      <c r="M16" s="1">
        <v>1</v>
      </c>
      <c r="N16" s="1">
        <v>4</v>
      </c>
      <c r="O16" s="1">
        <v>4</v>
      </c>
      <c r="P16" s="1">
        <v>13</v>
      </c>
      <c r="Q16" s="1">
        <v>14</v>
      </c>
      <c r="R16" s="1">
        <v>0</v>
      </c>
      <c r="S16" s="1">
        <v>0</v>
      </c>
      <c r="T16" s="19">
        <f aca="true" t="shared" si="14" ref="T16:U20">T44+AW16</f>
        <v>0</v>
      </c>
      <c r="U16" s="19">
        <f t="shared" si="14"/>
        <v>0</v>
      </c>
      <c r="V16" s="19">
        <v>0</v>
      </c>
      <c r="W16" s="19">
        <v>0</v>
      </c>
      <c r="X16" s="1">
        <v>69</v>
      </c>
      <c r="Y16" s="2">
        <v>30</v>
      </c>
      <c r="Z16" s="1">
        <v>7</v>
      </c>
      <c r="AA16" s="2">
        <v>7</v>
      </c>
      <c r="AC16" s="118" t="s">
        <v>26</v>
      </c>
      <c r="AD16" s="119"/>
      <c r="AE16" s="122" t="s">
        <v>58</v>
      </c>
      <c r="AF16" s="107"/>
      <c r="AG16" s="64"/>
      <c r="AH16" s="20">
        <f t="shared" si="8"/>
        <v>19</v>
      </c>
      <c r="AI16" s="20"/>
      <c r="AJ16" s="20">
        <f t="shared" si="4"/>
        <v>8</v>
      </c>
      <c r="AK16" s="20">
        <f t="shared" si="5"/>
        <v>11</v>
      </c>
      <c r="AL16" s="41">
        <v>7</v>
      </c>
      <c r="AM16" s="41">
        <v>8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3</v>
      </c>
    </row>
    <row r="17" spans="2:55" ht="15.75" customHeight="1">
      <c r="B17" s="120"/>
      <c r="C17" s="121"/>
      <c r="D17" s="129" t="s">
        <v>18</v>
      </c>
      <c r="E17" s="125"/>
      <c r="F17" s="64"/>
      <c r="G17" s="1">
        <f t="shared" si="2"/>
        <v>343</v>
      </c>
      <c r="H17" s="1">
        <f t="shared" si="11"/>
        <v>209</v>
      </c>
      <c r="I17" s="1">
        <f t="shared" si="9"/>
        <v>134</v>
      </c>
      <c r="J17" s="1">
        <v>177</v>
      </c>
      <c r="K17" s="1">
        <v>91</v>
      </c>
      <c r="L17" s="1">
        <v>1</v>
      </c>
      <c r="M17" s="1">
        <v>9</v>
      </c>
      <c r="N17" s="1">
        <v>5</v>
      </c>
      <c r="O17" s="1">
        <v>1</v>
      </c>
      <c r="P17" s="1">
        <v>4</v>
      </c>
      <c r="Q17" s="1">
        <v>16</v>
      </c>
      <c r="R17" s="1">
        <v>0</v>
      </c>
      <c r="S17" s="1">
        <v>2</v>
      </c>
      <c r="T17" s="19">
        <f t="shared" si="14"/>
        <v>0</v>
      </c>
      <c r="U17" s="19">
        <v>0</v>
      </c>
      <c r="V17" s="19">
        <v>0</v>
      </c>
      <c r="W17" s="19">
        <v>1</v>
      </c>
      <c r="X17" s="1">
        <v>1</v>
      </c>
      <c r="Y17" s="2">
        <v>4</v>
      </c>
      <c r="Z17" s="1">
        <v>21</v>
      </c>
      <c r="AA17" s="2">
        <v>10</v>
      </c>
      <c r="AC17" s="120"/>
      <c r="AD17" s="121"/>
      <c r="AE17" s="129" t="s">
        <v>18</v>
      </c>
      <c r="AF17" s="125"/>
      <c r="AG17" s="64"/>
      <c r="AH17" s="20">
        <f t="shared" si="8"/>
        <v>10</v>
      </c>
      <c r="AI17" s="20"/>
      <c r="AJ17" s="20">
        <f t="shared" si="4"/>
        <v>1</v>
      </c>
      <c r="AK17" s="20">
        <f t="shared" si="5"/>
        <v>9</v>
      </c>
      <c r="AL17" s="41">
        <v>0</v>
      </c>
      <c r="AM17" s="41">
        <v>8</v>
      </c>
      <c r="AN17" s="41">
        <v>0</v>
      </c>
      <c r="AO17" s="41">
        <v>0</v>
      </c>
      <c r="AP17" s="41">
        <v>0</v>
      </c>
      <c r="AQ17" s="41">
        <v>0</v>
      </c>
      <c r="AR17" s="41">
        <v>1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</row>
    <row r="18" spans="1:55" ht="15.75" customHeight="1">
      <c r="A18" s="71" t="s">
        <v>67</v>
      </c>
      <c r="B18" s="102" t="s">
        <v>22</v>
      </c>
      <c r="C18" s="103"/>
      <c r="D18" s="103"/>
      <c r="E18" s="103"/>
      <c r="F18" s="56"/>
      <c r="G18" s="1">
        <f t="shared" si="2"/>
        <v>234</v>
      </c>
      <c r="H18" s="1">
        <f t="shared" si="11"/>
        <v>191</v>
      </c>
      <c r="I18" s="1">
        <f t="shared" si="9"/>
        <v>43</v>
      </c>
      <c r="J18" s="1">
        <v>128</v>
      </c>
      <c r="K18" s="1">
        <v>36</v>
      </c>
      <c r="L18" s="1">
        <v>7</v>
      </c>
      <c r="M18" s="1">
        <v>2</v>
      </c>
      <c r="N18" s="1">
        <v>41</v>
      </c>
      <c r="O18" s="1">
        <v>2</v>
      </c>
      <c r="P18" s="1">
        <v>4</v>
      </c>
      <c r="Q18" s="1">
        <v>2</v>
      </c>
      <c r="R18" s="1">
        <v>0</v>
      </c>
      <c r="S18" s="1">
        <v>0</v>
      </c>
      <c r="T18" s="19">
        <f t="shared" si="14"/>
        <v>0</v>
      </c>
      <c r="U18" s="19">
        <f t="shared" si="14"/>
        <v>0</v>
      </c>
      <c r="V18" s="19">
        <v>0</v>
      </c>
      <c r="W18" s="19">
        <v>0</v>
      </c>
      <c r="X18" s="1">
        <v>2</v>
      </c>
      <c r="Y18" s="2">
        <v>1</v>
      </c>
      <c r="Z18" s="1">
        <v>9</v>
      </c>
      <c r="AA18" s="2">
        <v>0</v>
      </c>
      <c r="AB18" s="71" t="s">
        <v>67</v>
      </c>
      <c r="AC18" s="102" t="s">
        <v>22</v>
      </c>
      <c r="AD18" s="103"/>
      <c r="AE18" s="103"/>
      <c r="AF18" s="103"/>
      <c r="AG18" s="56"/>
      <c r="AH18" s="20">
        <f t="shared" si="8"/>
        <v>15</v>
      </c>
      <c r="AI18" s="20"/>
      <c r="AJ18" s="20">
        <f t="shared" si="4"/>
        <v>13</v>
      </c>
      <c r="AK18" s="20">
        <f t="shared" si="5"/>
        <v>2</v>
      </c>
      <c r="AL18" s="41">
        <v>8</v>
      </c>
      <c r="AM18" s="41">
        <v>2</v>
      </c>
      <c r="AN18" s="41">
        <v>0</v>
      </c>
      <c r="AO18" s="41">
        <v>0</v>
      </c>
      <c r="AP18" s="41">
        <v>3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2</v>
      </c>
      <c r="BC18" s="41">
        <v>0</v>
      </c>
    </row>
    <row r="19" spans="1:55" ht="15.75" customHeight="1">
      <c r="A19" s="6" t="s">
        <v>68</v>
      </c>
      <c r="B19" s="102" t="s">
        <v>59</v>
      </c>
      <c r="C19" s="103"/>
      <c r="D19" s="103"/>
      <c r="E19" s="103"/>
      <c r="F19" s="48"/>
      <c r="G19" s="1">
        <f t="shared" si="2"/>
        <v>6561</v>
      </c>
      <c r="H19" s="1">
        <f t="shared" si="11"/>
        <v>3645</v>
      </c>
      <c r="I19" s="1">
        <f t="shared" si="9"/>
        <v>2916</v>
      </c>
      <c r="J19" s="1">
        <v>1620</v>
      </c>
      <c r="K19" s="1">
        <v>1504</v>
      </c>
      <c r="L19" s="1">
        <v>175</v>
      </c>
      <c r="M19" s="1">
        <v>214</v>
      </c>
      <c r="N19" s="1">
        <v>1363</v>
      </c>
      <c r="O19" s="1">
        <v>72</v>
      </c>
      <c r="P19" s="1">
        <v>312</v>
      </c>
      <c r="Q19" s="1">
        <v>812</v>
      </c>
      <c r="R19" s="1">
        <v>43</v>
      </c>
      <c r="S19" s="1">
        <v>82</v>
      </c>
      <c r="T19" s="19">
        <f t="shared" si="14"/>
        <v>0</v>
      </c>
      <c r="U19" s="19">
        <f t="shared" si="14"/>
        <v>0</v>
      </c>
      <c r="V19" s="19">
        <v>5</v>
      </c>
      <c r="W19" s="19">
        <v>23</v>
      </c>
      <c r="X19" s="1">
        <v>41</v>
      </c>
      <c r="Y19" s="2">
        <v>22</v>
      </c>
      <c r="Z19" s="1">
        <v>86</v>
      </c>
      <c r="AA19" s="2">
        <v>187</v>
      </c>
      <c r="AB19" s="6" t="s">
        <v>68</v>
      </c>
      <c r="AC19" s="102" t="s">
        <v>59</v>
      </c>
      <c r="AD19" s="103"/>
      <c r="AE19" s="103"/>
      <c r="AF19" s="103"/>
      <c r="AG19" s="48"/>
      <c r="AH19" s="20">
        <f t="shared" si="8"/>
        <v>167</v>
      </c>
      <c r="AI19" s="20"/>
      <c r="AJ19" s="20">
        <f t="shared" si="4"/>
        <v>109</v>
      </c>
      <c r="AK19" s="20">
        <f t="shared" si="5"/>
        <v>58</v>
      </c>
      <c r="AL19" s="41">
        <v>76</v>
      </c>
      <c r="AM19" s="41">
        <v>41</v>
      </c>
      <c r="AN19" s="41">
        <v>0</v>
      </c>
      <c r="AO19" s="41">
        <v>0</v>
      </c>
      <c r="AP19" s="41">
        <v>22</v>
      </c>
      <c r="AQ19" s="41">
        <v>1</v>
      </c>
      <c r="AR19" s="41">
        <v>4</v>
      </c>
      <c r="AS19" s="41">
        <v>2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7</v>
      </c>
      <c r="BC19" s="41">
        <v>14</v>
      </c>
    </row>
    <row r="20" spans="1:55" ht="15.75" customHeight="1">
      <c r="A20" s="71" t="s">
        <v>69</v>
      </c>
      <c r="B20" s="102" t="s">
        <v>72</v>
      </c>
      <c r="C20" s="103"/>
      <c r="D20" s="103"/>
      <c r="E20" s="103"/>
      <c r="F20" s="56"/>
      <c r="G20" s="1">
        <f>H20+I20</f>
        <v>889</v>
      </c>
      <c r="H20" s="1">
        <f t="shared" si="11"/>
        <v>271</v>
      </c>
      <c r="I20" s="1">
        <f t="shared" si="9"/>
        <v>618</v>
      </c>
      <c r="J20" s="1">
        <v>230</v>
      </c>
      <c r="K20" s="1">
        <v>418</v>
      </c>
      <c r="L20" s="1">
        <v>5</v>
      </c>
      <c r="M20" s="1">
        <v>15</v>
      </c>
      <c r="N20" s="1">
        <v>13</v>
      </c>
      <c r="O20" s="1">
        <v>4</v>
      </c>
      <c r="P20" s="1">
        <v>13</v>
      </c>
      <c r="Q20" s="1">
        <v>122</v>
      </c>
      <c r="R20" s="1">
        <v>0</v>
      </c>
      <c r="S20" s="1">
        <v>12</v>
      </c>
      <c r="T20" s="19">
        <f t="shared" si="14"/>
        <v>0</v>
      </c>
      <c r="U20" s="19">
        <f t="shared" si="14"/>
        <v>0</v>
      </c>
      <c r="V20" s="19">
        <v>1</v>
      </c>
      <c r="W20" s="19">
        <v>3</v>
      </c>
      <c r="X20" s="1">
        <v>7</v>
      </c>
      <c r="Y20" s="2">
        <v>17</v>
      </c>
      <c r="Z20" s="1">
        <v>2</v>
      </c>
      <c r="AA20" s="2">
        <v>27</v>
      </c>
      <c r="AB20" s="71" t="s">
        <v>69</v>
      </c>
      <c r="AC20" s="102" t="s">
        <v>72</v>
      </c>
      <c r="AD20" s="103"/>
      <c r="AE20" s="103"/>
      <c r="AF20" s="103"/>
      <c r="AG20" s="56"/>
      <c r="AH20" s="20">
        <f>AJ20+AK20</f>
        <v>215</v>
      </c>
      <c r="AI20" s="20"/>
      <c r="AJ20" s="20">
        <f t="shared" si="4"/>
        <v>99</v>
      </c>
      <c r="AK20" s="20">
        <f t="shared" si="5"/>
        <v>116</v>
      </c>
      <c r="AL20" s="41">
        <v>88</v>
      </c>
      <c r="AM20" s="41">
        <v>95</v>
      </c>
      <c r="AN20" s="41">
        <v>0</v>
      </c>
      <c r="AO20" s="41">
        <v>0</v>
      </c>
      <c r="AP20" s="41">
        <v>5</v>
      </c>
      <c r="AQ20" s="41">
        <v>1</v>
      </c>
      <c r="AR20" s="41">
        <v>4</v>
      </c>
      <c r="AS20" s="41">
        <v>2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2</v>
      </c>
      <c r="BC20" s="41">
        <v>18</v>
      </c>
    </row>
    <row r="21" spans="1:55" ht="15.75" customHeight="1">
      <c r="A21" s="71" t="s">
        <v>70</v>
      </c>
      <c r="B21" s="102" t="s">
        <v>23</v>
      </c>
      <c r="C21" s="103"/>
      <c r="D21" s="103"/>
      <c r="E21" s="103"/>
      <c r="F21" s="56"/>
      <c r="G21" s="1">
        <f t="shared" si="2"/>
        <v>3094</v>
      </c>
      <c r="H21" s="1">
        <f t="shared" si="11"/>
        <v>1677</v>
      </c>
      <c r="I21" s="1">
        <f t="shared" si="9"/>
        <v>1417</v>
      </c>
      <c r="J21" s="1">
        <v>1388</v>
      </c>
      <c r="K21" s="1">
        <v>1071</v>
      </c>
      <c r="L21" s="1">
        <v>14</v>
      </c>
      <c r="M21" s="1">
        <v>56</v>
      </c>
      <c r="N21" s="1">
        <v>134</v>
      </c>
      <c r="O21" s="1">
        <v>21</v>
      </c>
      <c r="P21" s="1">
        <v>62</v>
      </c>
      <c r="Q21" s="1">
        <v>102</v>
      </c>
      <c r="R21" s="1">
        <v>2</v>
      </c>
      <c r="S21" s="1">
        <v>6</v>
      </c>
      <c r="T21" s="1">
        <v>0</v>
      </c>
      <c r="U21" s="1">
        <v>0</v>
      </c>
      <c r="V21" s="1">
        <v>0</v>
      </c>
      <c r="W21" s="1">
        <v>0</v>
      </c>
      <c r="X21" s="1">
        <v>24</v>
      </c>
      <c r="Y21" s="1">
        <v>63</v>
      </c>
      <c r="Z21" s="1">
        <v>53</v>
      </c>
      <c r="AA21" s="1">
        <v>98</v>
      </c>
      <c r="AB21" s="71" t="s">
        <v>70</v>
      </c>
      <c r="AC21" s="102" t="s">
        <v>23</v>
      </c>
      <c r="AD21" s="103"/>
      <c r="AE21" s="103"/>
      <c r="AF21" s="103"/>
      <c r="AG21" s="56"/>
      <c r="AH21" s="20">
        <f t="shared" si="8"/>
        <v>206</v>
      </c>
      <c r="AI21" s="20"/>
      <c r="AJ21" s="20">
        <f t="shared" si="4"/>
        <v>106</v>
      </c>
      <c r="AK21" s="20">
        <f t="shared" si="5"/>
        <v>100</v>
      </c>
      <c r="AL21" s="41">
        <v>66</v>
      </c>
      <c r="AM21" s="41">
        <v>74</v>
      </c>
      <c r="AN21" s="41">
        <v>0</v>
      </c>
      <c r="AO21" s="41">
        <v>0</v>
      </c>
      <c r="AP21" s="41">
        <v>29</v>
      </c>
      <c r="AQ21" s="41">
        <v>0</v>
      </c>
      <c r="AR21" s="41">
        <v>2</v>
      </c>
      <c r="AS21" s="41">
        <v>4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9</v>
      </c>
      <c r="BC21" s="41">
        <v>22</v>
      </c>
    </row>
    <row r="22" spans="1:55" ht="15.75" customHeight="1">
      <c r="A22" s="6" t="s">
        <v>73</v>
      </c>
      <c r="B22" s="102" t="s">
        <v>87</v>
      </c>
      <c r="C22" s="103"/>
      <c r="D22" s="103"/>
      <c r="E22" s="103"/>
      <c r="F22" s="48"/>
      <c r="G22" s="1">
        <f t="shared" si="2"/>
        <v>2</v>
      </c>
      <c r="H22" s="1">
        <f t="shared" si="11"/>
        <v>1</v>
      </c>
      <c r="I22" s="1">
        <f t="shared" si="9"/>
        <v>1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1">
        <f>O50+AQ22</f>
        <v>0</v>
      </c>
      <c r="P22" s="1">
        <v>0</v>
      </c>
      <c r="Q22" s="1">
        <f aca="true" t="shared" si="15" ref="Q22:S23">Q50+AS22</f>
        <v>0</v>
      </c>
      <c r="R22" s="1">
        <f t="shared" si="15"/>
        <v>0</v>
      </c>
      <c r="S22" s="1">
        <f t="shared" si="15"/>
        <v>0</v>
      </c>
      <c r="T22" s="19">
        <f aca="true" t="shared" si="16" ref="T22:U26">T50+AW22</f>
        <v>0</v>
      </c>
      <c r="U22" s="19">
        <f t="shared" si="16"/>
        <v>0</v>
      </c>
      <c r="V22" s="19">
        <v>0</v>
      </c>
      <c r="W22" s="19">
        <v>0</v>
      </c>
      <c r="X22" s="1">
        <v>0</v>
      </c>
      <c r="Y22" s="2">
        <f>Y50+BA22</f>
        <v>0</v>
      </c>
      <c r="Z22" s="1">
        <v>0</v>
      </c>
      <c r="AA22" s="2">
        <v>0</v>
      </c>
      <c r="AB22" s="6" t="s">
        <v>73</v>
      </c>
      <c r="AC22" s="102" t="s">
        <v>87</v>
      </c>
      <c r="AD22" s="103"/>
      <c r="AE22" s="103"/>
      <c r="AF22" s="103"/>
      <c r="AG22" s="48"/>
      <c r="AH22" s="20">
        <f t="shared" si="8"/>
        <v>0</v>
      </c>
      <c r="AI22" s="20"/>
      <c r="AJ22" s="20">
        <f t="shared" si="4"/>
        <v>0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07" t="s">
        <v>60</v>
      </c>
      <c r="C23" s="108"/>
      <c r="D23" s="116"/>
      <c r="E23" s="72" t="s">
        <v>14</v>
      </c>
      <c r="F23" s="66"/>
      <c r="G23" s="1">
        <f>H23+I23</f>
        <v>4</v>
      </c>
      <c r="H23" s="1">
        <f>J23+L23+N23+P23+R23+X23+Z23+V23+T23</f>
        <v>4</v>
      </c>
      <c r="I23" s="1">
        <f t="shared" si="9"/>
        <v>0</v>
      </c>
      <c r="J23" s="1">
        <v>3</v>
      </c>
      <c r="K23" s="1">
        <v>0</v>
      </c>
      <c r="L23" s="1">
        <f>L51+AN23</f>
        <v>0</v>
      </c>
      <c r="M23" s="1">
        <f>M51+AO23</f>
        <v>0</v>
      </c>
      <c r="N23" s="1">
        <v>1</v>
      </c>
      <c r="O23" s="1">
        <f>O51+AQ23</f>
        <v>0</v>
      </c>
      <c r="P23" s="1">
        <v>0</v>
      </c>
      <c r="Q23" s="1">
        <f t="shared" si="15"/>
        <v>0</v>
      </c>
      <c r="R23" s="1">
        <f t="shared" si="15"/>
        <v>0</v>
      </c>
      <c r="S23" s="1">
        <f t="shared" si="15"/>
        <v>0</v>
      </c>
      <c r="T23" s="19">
        <f t="shared" si="16"/>
        <v>0</v>
      </c>
      <c r="U23" s="19">
        <f t="shared" si="16"/>
        <v>0</v>
      </c>
      <c r="V23" s="19">
        <v>0</v>
      </c>
      <c r="W23" s="19">
        <v>0</v>
      </c>
      <c r="X23" s="1">
        <f>X51+AZ23</f>
        <v>0</v>
      </c>
      <c r="Y23" s="2">
        <f>Y51+BA23</f>
        <v>0</v>
      </c>
      <c r="Z23" s="1">
        <f>Z51+BB23</f>
        <v>0</v>
      </c>
      <c r="AA23" s="2">
        <f>AA51+BC23</f>
        <v>0</v>
      </c>
      <c r="AB23" s="28"/>
      <c r="AC23" s="107" t="s">
        <v>60</v>
      </c>
      <c r="AD23" s="108"/>
      <c r="AE23" s="116"/>
      <c r="AF23" s="72" t="s">
        <v>14</v>
      </c>
      <c r="AG23" s="66"/>
      <c r="AH23" s="20">
        <f t="shared" si="8"/>
        <v>1</v>
      </c>
      <c r="AI23" s="20"/>
      <c r="AJ23" s="20">
        <f t="shared" si="4"/>
        <v>1</v>
      </c>
      <c r="AK23" s="20">
        <f t="shared" si="5"/>
        <v>0</v>
      </c>
      <c r="AL23" s="41">
        <v>1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26"/>
      <c r="C24" s="126"/>
      <c r="D24" s="119"/>
      <c r="E24" s="69" t="s">
        <v>15</v>
      </c>
      <c r="F24" s="65"/>
      <c r="G24" s="1">
        <f>H24+I24</f>
        <v>14</v>
      </c>
      <c r="H24" s="1">
        <f t="shared" si="11"/>
        <v>3</v>
      </c>
      <c r="I24" s="1">
        <f t="shared" si="9"/>
        <v>11</v>
      </c>
      <c r="J24" s="1">
        <v>1</v>
      </c>
      <c r="K24" s="1">
        <v>9</v>
      </c>
      <c r="L24" s="1">
        <f>L52+AN24</f>
        <v>0</v>
      </c>
      <c r="M24" s="1">
        <v>1</v>
      </c>
      <c r="N24" s="1">
        <v>1</v>
      </c>
      <c r="O24" s="1">
        <v>0</v>
      </c>
      <c r="P24" s="1">
        <v>0</v>
      </c>
      <c r="Q24" s="1">
        <v>1</v>
      </c>
      <c r="R24" s="1">
        <f>R52+AT24</f>
        <v>0</v>
      </c>
      <c r="S24" s="1">
        <f>S52+AU24</f>
        <v>0</v>
      </c>
      <c r="T24" s="19">
        <f t="shared" si="16"/>
        <v>0</v>
      </c>
      <c r="U24" s="19">
        <f t="shared" si="16"/>
        <v>0</v>
      </c>
      <c r="V24" s="19">
        <v>0</v>
      </c>
      <c r="W24" s="19">
        <v>0</v>
      </c>
      <c r="X24" s="1">
        <f>X52+AZ24</f>
        <v>0</v>
      </c>
      <c r="Y24" s="2">
        <f>Y52+BA24</f>
        <v>0</v>
      </c>
      <c r="Z24" s="1">
        <v>1</v>
      </c>
      <c r="AA24" s="2">
        <v>0</v>
      </c>
      <c r="AB24" s="13"/>
      <c r="AC24" s="126"/>
      <c r="AD24" s="126"/>
      <c r="AE24" s="119"/>
      <c r="AF24" s="69" t="s">
        <v>15</v>
      </c>
      <c r="AG24" s="65"/>
      <c r="AH24" s="20">
        <f>AJ24+AK24</f>
        <v>1</v>
      </c>
      <c r="AI24" s="20"/>
      <c r="AJ24" s="20">
        <f t="shared" si="4"/>
        <v>1</v>
      </c>
      <c r="AK24" s="20">
        <f t="shared" si="5"/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1</v>
      </c>
      <c r="BC24" s="41">
        <v>0</v>
      </c>
    </row>
    <row r="25" spans="1:55" ht="15" customHeight="1">
      <c r="A25" s="13"/>
      <c r="B25" s="126"/>
      <c r="C25" s="126"/>
      <c r="D25" s="119"/>
      <c r="E25" s="72" t="s">
        <v>16</v>
      </c>
      <c r="F25" s="66"/>
      <c r="G25" s="2">
        <f>H25+I25</f>
        <v>38</v>
      </c>
      <c r="H25" s="1">
        <f t="shared" si="11"/>
        <v>3</v>
      </c>
      <c r="I25" s="1">
        <f t="shared" si="9"/>
        <v>35</v>
      </c>
      <c r="J25" s="2">
        <v>1</v>
      </c>
      <c r="K25" s="2">
        <v>21</v>
      </c>
      <c r="L25" s="2">
        <v>0</v>
      </c>
      <c r="M25" s="2">
        <v>4</v>
      </c>
      <c r="N25" s="2">
        <v>2</v>
      </c>
      <c r="O25" s="2">
        <f>O53+AQ25</f>
        <v>0</v>
      </c>
      <c r="P25" s="2">
        <v>0</v>
      </c>
      <c r="Q25" s="2">
        <v>9</v>
      </c>
      <c r="R25" s="2">
        <f>R53+AT25</f>
        <v>0</v>
      </c>
      <c r="S25" s="2">
        <v>0</v>
      </c>
      <c r="T25" s="22">
        <f t="shared" si="16"/>
        <v>0</v>
      </c>
      <c r="U25" s="22">
        <f t="shared" si="16"/>
        <v>0</v>
      </c>
      <c r="V25" s="22">
        <v>0</v>
      </c>
      <c r="W25" s="22">
        <v>0</v>
      </c>
      <c r="X25" s="2">
        <f>X53+AZ25</f>
        <v>0</v>
      </c>
      <c r="Y25" s="2">
        <v>0</v>
      </c>
      <c r="Z25" s="2">
        <f>Z53+BB25</f>
        <v>0</v>
      </c>
      <c r="AA25" s="2">
        <v>1</v>
      </c>
      <c r="AB25" s="13"/>
      <c r="AC25" s="126"/>
      <c r="AD25" s="126"/>
      <c r="AE25" s="119"/>
      <c r="AF25" s="72" t="s">
        <v>16</v>
      </c>
      <c r="AG25" s="66"/>
      <c r="AH25" s="24">
        <f>AJ25+AK25</f>
        <v>3</v>
      </c>
      <c r="AI25" s="24"/>
      <c r="AJ25" s="20">
        <f t="shared" si="4"/>
        <v>0</v>
      </c>
      <c r="AK25" s="20">
        <f t="shared" si="5"/>
        <v>3</v>
      </c>
      <c r="AL25" s="41">
        <v>0</v>
      </c>
      <c r="AM25" s="41">
        <v>3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</row>
    <row r="26" spans="1:55" ht="15" customHeight="1">
      <c r="A26" s="17"/>
      <c r="B26" s="25"/>
      <c r="C26" s="17"/>
      <c r="D26" s="58" t="s">
        <v>36</v>
      </c>
      <c r="E26" s="68" t="s">
        <v>17</v>
      </c>
      <c r="F26" s="23"/>
      <c r="G26" s="21">
        <f>H26+I26</f>
        <v>0</v>
      </c>
      <c r="H26" s="21">
        <f t="shared" si="11"/>
        <v>0</v>
      </c>
      <c r="I26" s="21">
        <f t="shared" si="9"/>
        <v>0</v>
      </c>
      <c r="J26" s="21">
        <v>0</v>
      </c>
      <c r="K26" s="21">
        <v>0</v>
      </c>
      <c r="L26" s="21">
        <f>L54+AN26</f>
        <v>0</v>
      </c>
      <c r="M26" s="21">
        <f>M54+AO26</f>
        <v>0</v>
      </c>
      <c r="N26" s="21">
        <v>0</v>
      </c>
      <c r="O26" s="21">
        <f>O54+AQ26</f>
        <v>0</v>
      </c>
      <c r="P26" s="21">
        <v>0</v>
      </c>
      <c r="Q26" s="21">
        <f>Q54+AS26</f>
        <v>0</v>
      </c>
      <c r="R26" s="21">
        <f>R54+AT26</f>
        <v>0</v>
      </c>
      <c r="S26" s="21">
        <v>0</v>
      </c>
      <c r="T26" s="25">
        <f t="shared" si="16"/>
        <v>0</v>
      </c>
      <c r="U26" s="25">
        <f t="shared" si="16"/>
        <v>0</v>
      </c>
      <c r="V26" s="25">
        <v>0</v>
      </c>
      <c r="W26" s="25">
        <v>0</v>
      </c>
      <c r="X26" s="21">
        <f>X54+AZ26</f>
        <v>0</v>
      </c>
      <c r="Y26" s="21">
        <f>Y54+BA26</f>
        <v>0</v>
      </c>
      <c r="Z26" s="21">
        <f>Z54+BB26</f>
        <v>0</v>
      </c>
      <c r="AA26" s="21">
        <v>0</v>
      </c>
      <c r="AB26" s="17"/>
      <c r="AC26" s="25"/>
      <c r="AD26" s="17"/>
      <c r="AE26" s="58" t="s">
        <v>36</v>
      </c>
      <c r="AF26" s="68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</row>
    <row r="27" ht="15.75" customHeight="1">
      <c r="C27" s="26"/>
    </row>
    <row r="28" ht="15.75" customHeight="1">
      <c r="C28" s="27"/>
    </row>
    <row r="29" ht="15.75" customHeight="1">
      <c r="C29" s="27"/>
    </row>
    <row r="30" spans="3:55" s="6" customFormat="1" ht="30" customHeight="1">
      <c r="C30" s="10"/>
      <c r="D30" s="10"/>
      <c r="E30" s="11"/>
      <c r="F30" s="11"/>
      <c r="H30" s="78"/>
      <c r="I30" s="78"/>
      <c r="J30" s="78"/>
      <c r="K30" s="40" t="s">
        <v>88</v>
      </c>
      <c r="L30" s="11" t="s">
        <v>83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53"/>
      <c r="AJ30" s="53"/>
      <c r="AK30" s="53"/>
      <c r="AL30" s="53"/>
      <c r="AM30" s="40" t="s">
        <v>77</v>
      </c>
      <c r="AN30" s="11" t="s">
        <v>39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98" t="s">
        <v>30</v>
      </c>
      <c r="B31" s="99"/>
      <c r="C31" s="99"/>
      <c r="D31" s="99"/>
      <c r="E31" s="99"/>
      <c r="F31" s="92"/>
      <c r="G31" s="62" t="s">
        <v>40</v>
      </c>
      <c r="H31" s="29"/>
      <c r="I31" s="30"/>
      <c r="J31" s="29" t="s">
        <v>41</v>
      </c>
      <c r="K31" s="29"/>
      <c r="L31" s="29" t="s">
        <v>42</v>
      </c>
      <c r="M31" s="30"/>
      <c r="N31" s="29" t="s">
        <v>43</v>
      </c>
      <c r="O31" s="30"/>
      <c r="P31" s="29" t="s">
        <v>44</v>
      </c>
      <c r="Q31" s="30"/>
      <c r="R31" s="29" t="s">
        <v>45</v>
      </c>
      <c r="S31" s="30"/>
      <c r="T31" s="79" t="s">
        <v>46</v>
      </c>
      <c r="U31" s="62"/>
      <c r="V31" s="88" t="s">
        <v>74</v>
      </c>
      <c r="W31" s="104"/>
      <c r="X31" s="29" t="s">
        <v>2</v>
      </c>
      <c r="Y31" s="31"/>
      <c r="Z31" s="88" t="s">
        <v>3</v>
      </c>
      <c r="AA31" s="89"/>
      <c r="AB31" s="50"/>
      <c r="AC31" s="98" t="s">
        <v>28</v>
      </c>
      <c r="AD31" s="99"/>
      <c r="AE31" s="92"/>
      <c r="AF31" s="29" t="s">
        <v>48</v>
      </c>
      <c r="AG31" s="29"/>
      <c r="AH31" s="32"/>
      <c r="AI31" s="29"/>
      <c r="AJ31" s="29"/>
      <c r="AK31" s="30"/>
      <c r="AL31" s="29" t="s">
        <v>47</v>
      </c>
      <c r="AM31" s="29"/>
      <c r="AN31" s="29" t="s">
        <v>42</v>
      </c>
      <c r="AO31" s="30"/>
      <c r="AP31" s="29" t="s">
        <v>43</v>
      </c>
      <c r="AQ31" s="30"/>
      <c r="AR31" s="29" t="s">
        <v>44</v>
      </c>
      <c r="AS31" s="30"/>
      <c r="AT31" s="88" t="s">
        <v>45</v>
      </c>
      <c r="AU31" s="90"/>
      <c r="AV31" s="91" t="s">
        <v>46</v>
      </c>
      <c r="AW31" s="93"/>
      <c r="AX31" s="88" t="s">
        <v>74</v>
      </c>
      <c r="AY31" s="104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00"/>
      <c r="B32" s="100"/>
      <c r="C32" s="100"/>
      <c r="D32" s="100"/>
      <c r="E32" s="100"/>
      <c r="F32" s="101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51"/>
      <c r="AC32" s="100"/>
      <c r="AD32" s="100"/>
      <c r="AE32" s="101"/>
      <c r="AF32" s="74" t="s">
        <v>79</v>
      </c>
      <c r="AG32" s="75"/>
      <c r="AH32" s="76" t="s">
        <v>84</v>
      </c>
      <c r="AI32" s="77"/>
      <c r="AJ32" s="15" t="s">
        <v>5</v>
      </c>
      <c r="AK32" s="15" t="s">
        <v>6</v>
      </c>
      <c r="AL32" s="15" t="s">
        <v>5</v>
      </c>
      <c r="AM32" s="14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87" t="s">
        <v>5</v>
      </c>
      <c r="AW32" s="86" t="s">
        <v>76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2" t="s">
        <v>31</v>
      </c>
      <c r="B33" s="103"/>
      <c r="C33" s="103"/>
      <c r="D33" s="103"/>
      <c r="E33" s="103"/>
      <c r="F33" s="48"/>
      <c r="G33" s="1">
        <f>H33+I33</f>
        <v>53587</v>
      </c>
      <c r="H33" s="1">
        <f>J33+L33+N33+P33+R33+X33+Z33+V33+T33</f>
        <v>27812</v>
      </c>
      <c r="I33" s="1">
        <f>K33+M33+O33+Q33+S33+U33+Y33+AA33+W33</f>
        <v>25775</v>
      </c>
      <c r="J33" s="1">
        <f>J34+J41+J43+J46+J47+J49+J50+J48</f>
        <v>22490</v>
      </c>
      <c r="K33" s="1">
        <f aca="true" t="shared" si="17" ref="K33:AA33">K34+K41+K43+K46+K47+K49+K50+K48</f>
        <v>20479</v>
      </c>
      <c r="L33" s="1">
        <f t="shared" si="17"/>
        <v>395</v>
      </c>
      <c r="M33" s="1">
        <f t="shared" si="17"/>
        <v>493</v>
      </c>
      <c r="N33" s="1">
        <f t="shared" si="17"/>
        <v>2563</v>
      </c>
      <c r="O33" s="1">
        <f t="shared" si="17"/>
        <v>199</v>
      </c>
      <c r="P33" s="1">
        <f t="shared" si="17"/>
        <v>1048</v>
      </c>
      <c r="Q33" s="1">
        <f t="shared" si="17"/>
        <v>2142</v>
      </c>
      <c r="R33" s="1">
        <f t="shared" si="17"/>
        <v>69</v>
      </c>
      <c r="S33" s="1">
        <f t="shared" si="17"/>
        <v>375</v>
      </c>
      <c r="T33" s="1">
        <f t="shared" si="17"/>
        <v>1</v>
      </c>
      <c r="U33" s="1">
        <f t="shared" si="17"/>
        <v>80</v>
      </c>
      <c r="V33" s="1">
        <f t="shared" si="17"/>
        <v>8</v>
      </c>
      <c r="W33" s="1">
        <f t="shared" si="17"/>
        <v>48</v>
      </c>
      <c r="X33" s="1">
        <f t="shared" si="17"/>
        <v>547</v>
      </c>
      <c r="Y33" s="1">
        <f t="shared" si="17"/>
        <v>915</v>
      </c>
      <c r="Z33" s="1">
        <f t="shared" si="17"/>
        <v>691</v>
      </c>
      <c r="AA33" s="1">
        <f t="shared" si="17"/>
        <v>1044</v>
      </c>
      <c r="AB33" s="1"/>
      <c r="AC33" s="117" t="s">
        <v>7</v>
      </c>
      <c r="AD33" s="111" t="s">
        <v>37</v>
      </c>
      <c r="AE33" s="112"/>
      <c r="AF33" s="36">
        <v>31590</v>
      </c>
      <c r="AG33" s="37"/>
      <c r="AH33" s="80">
        <f>AJ33+AK33</f>
        <v>33074</v>
      </c>
      <c r="AI33" s="60"/>
      <c r="AJ33" s="36">
        <f>AL33+AN33+AP33+AR33+AT33+AZ33+BB33+AX33+AV33</f>
        <v>19528</v>
      </c>
      <c r="AK33" s="36">
        <f>AM33+AO33+AQ33+AS33+AU33+AW33+BA33+BC33+AY33</f>
        <v>13546</v>
      </c>
      <c r="AL33" s="36">
        <f>AL35+AL37+AL39</f>
        <v>17613</v>
      </c>
      <c r="AM33" s="36">
        <v>12047</v>
      </c>
      <c r="AN33" s="36">
        <f aca="true" t="shared" si="18" ref="AM33:BC34">AN35+AN37+AN39</f>
        <v>66</v>
      </c>
      <c r="AO33" s="36">
        <f t="shared" si="18"/>
        <v>28</v>
      </c>
      <c r="AP33" s="36">
        <f t="shared" si="18"/>
        <v>535</v>
      </c>
      <c r="AQ33" s="36">
        <f t="shared" si="18"/>
        <v>47</v>
      </c>
      <c r="AR33" s="36">
        <f t="shared" si="18"/>
        <v>428</v>
      </c>
      <c r="AS33" s="36">
        <f t="shared" si="18"/>
        <v>384</v>
      </c>
      <c r="AT33" s="36">
        <f t="shared" si="18"/>
        <v>8</v>
      </c>
      <c r="AU33" s="36">
        <f t="shared" si="18"/>
        <v>60</v>
      </c>
      <c r="AV33" s="36">
        <f>AV35+AV37+AV39</f>
        <v>0</v>
      </c>
      <c r="AW33" s="36">
        <f t="shared" si="18"/>
        <v>0</v>
      </c>
      <c r="AX33" s="36">
        <f t="shared" si="18"/>
        <v>1</v>
      </c>
      <c r="AY33" s="37">
        <f t="shared" si="18"/>
        <v>11</v>
      </c>
      <c r="AZ33" s="36">
        <f t="shared" si="18"/>
        <v>448</v>
      </c>
      <c r="BA33" s="37">
        <f t="shared" si="18"/>
        <v>679</v>
      </c>
      <c r="BB33" s="36">
        <f t="shared" si="18"/>
        <v>429</v>
      </c>
      <c r="BC33" s="37">
        <f t="shared" si="18"/>
        <v>290</v>
      </c>
    </row>
    <row r="34" spans="3:55" ht="15.75" customHeight="1">
      <c r="C34" s="52"/>
      <c r="D34" s="29" t="s">
        <v>4</v>
      </c>
      <c r="E34" s="29"/>
      <c r="F34" s="67"/>
      <c r="G34" s="1">
        <f>SUM(G35:G40)</f>
        <v>30923</v>
      </c>
      <c r="H34" s="1">
        <f>J34+L34+N34+P34+R34+X34+Z34+V34+T34</f>
        <v>15964</v>
      </c>
      <c r="I34" s="1">
        <f>K34+M34+O34+Q34+S34+U34+Y34+AA34+W34</f>
        <v>14959</v>
      </c>
      <c r="J34" s="41">
        <f aca="true" t="shared" si="19" ref="J34:Z34">SUM(J35:J40)</f>
        <v>14156</v>
      </c>
      <c r="K34" s="41">
        <f t="shared" si="19"/>
        <v>12962</v>
      </c>
      <c r="L34" s="41">
        <f t="shared" si="19"/>
        <v>73</v>
      </c>
      <c r="M34" s="41">
        <f t="shared" si="19"/>
        <v>51</v>
      </c>
      <c r="N34" s="41">
        <f t="shared" si="19"/>
        <v>550</v>
      </c>
      <c r="O34" s="41">
        <f t="shared" si="19"/>
        <v>51</v>
      </c>
      <c r="P34" s="41">
        <f t="shared" si="19"/>
        <v>424</v>
      </c>
      <c r="Q34" s="41">
        <f t="shared" si="19"/>
        <v>555</v>
      </c>
      <c r="R34" s="41">
        <f t="shared" si="19"/>
        <v>9</v>
      </c>
      <c r="S34" s="41">
        <f t="shared" si="19"/>
        <v>125</v>
      </c>
      <c r="T34" s="41">
        <f t="shared" si="19"/>
        <v>1</v>
      </c>
      <c r="U34" s="41">
        <f t="shared" si="19"/>
        <v>80</v>
      </c>
      <c r="V34" s="41">
        <f t="shared" si="19"/>
        <v>1</v>
      </c>
      <c r="W34" s="41">
        <f t="shared" si="19"/>
        <v>14</v>
      </c>
      <c r="X34" s="41">
        <f t="shared" si="19"/>
        <v>366</v>
      </c>
      <c r="Y34" s="41">
        <f t="shared" si="19"/>
        <v>664</v>
      </c>
      <c r="Z34" s="41">
        <f t="shared" si="19"/>
        <v>384</v>
      </c>
      <c r="AA34" s="41">
        <f>SUM(AA35:AA40)</f>
        <v>457</v>
      </c>
      <c r="AB34" s="41"/>
      <c r="AC34" s="101"/>
      <c r="AD34" s="96" t="s">
        <v>13</v>
      </c>
      <c r="AE34" s="97"/>
      <c r="AF34" s="36">
        <v>3008</v>
      </c>
      <c r="AG34" s="37"/>
      <c r="AH34" s="81">
        <f>AJ34+AK34</f>
        <v>2927</v>
      </c>
      <c r="AI34" s="60"/>
      <c r="AJ34" s="36">
        <f>AL34+AN34+AP34+AR34+AT34+AZ34+BB34+AX34+AV34</f>
        <v>160</v>
      </c>
      <c r="AK34" s="36">
        <f>AM34+AO34+AQ34+AS34+AU34+AW34+BA34+BC34+AY34</f>
        <v>2767</v>
      </c>
      <c r="AL34" s="36">
        <f>AL36+AL38+AL40</f>
        <v>118</v>
      </c>
      <c r="AM34" s="36">
        <f t="shared" si="18"/>
        <v>2211</v>
      </c>
      <c r="AN34" s="36">
        <f t="shared" si="18"/>
        <v>9</v>
      </c>
      <c r="AO34" s="36">
        <f t="shared" si="18"/>
        <v>22</v>
      </c>
      <c r="AP34" s="36">
        <f t="shared" si="18"/>
        <v>11</v>
      </c>
      <c r="AQ34" s="36">
        <f t="shared" si="18"/>
        <v>5</v>
      </c>
      <c r="AR34" s="36">
        <f t="shared" si="18"/>
        <v>6</v>
      </c>
      <c r="AS34" s="36">
        <f t="shared" si="18"/>
        <v>181</v>
      </c>
      <c r="AT34" s="36">
        <f t="shared" si="18"/>
        <v>1</v>
      </c>
      <c r="AU34" s="36">
        <f t="shared" si="18"/>
        <v>77</v>
      </c>
      <c r="AV34" s="36">
        <f>AV36+AV38+AV40</f>
        <v>0</v>
      </c>
      <c r="AW34" s="36">
        <f t="shared" si="18"/>
        <v>0</v>
      </c>
      <c r="AX34" s="36">
        <f t="shared" si="18"/>
        <v>0</v>
      </c>
      <c r="AY34" s="36">
        <f t="shared" si="18"/>
        <v>3</v>
      </c>
      <c r="AZ34" s="36">
        <f t="shared" si="18"/>
        <v>2</v>
      </c>
      <c r="BA34" s="37">
        <f t="shared" si="18"/>
        <v>55</v>
      </c>
      <c r="BB34" s="36">
        <f t="shared" si="18"/>
        <v>13</v>
      </c>
      <c r="BC34" s="37">
        <f t="shared" si="18"/>
        <v>213</v>
      </c>
    </row>
    <row r="35" spans="1:55" ht="15.75" customHeight="1">
      <c r="A35" s="73" t="s">
        <v>64</v>
      </c>
      <c r="B35" s="106" t="s">
        <v>55</v>
      </c>
      <c r="C35" s="119"/>
      <c r="D35" s="122" t="s">
        <v>32</v>
      </c>
      <c r="E35" s="107"/>
      <c r="F35" s="57"/>
      <c r="G35" s="1">
        <f aca="true" t="shared" si="20" ref="G35:G51">H35+I35</f>
        <v>27916</v>
      </c>
      <c r="H35" s="1">
        <f>J35+L35+N35+P35+R35+X35+Z35+V35+T35</f>
        <v>15774</v>
      </c>
      <c r="I35" s="1">
        <f>K35+M35+O35+Q35+S35+U35+Y35+AA35+W35</f>
        <v>12142</v>
      </c>
      <c r="J35" s="41">
        <v>14042</v>
      </c>
      <c r="K35" s="41">
        <v>10778</v>
      </c>
      <c r="L35" s="41">
        <v>64</v>
      </c>
      <c r="M35" s="41">
        <v>28</v>
      </c>
      <c r="N35" s="41">
        <v>521</v>
      </c>
      <c r="O35" s="41">
        <v>43</v>
      </c>
      <c r="P35" s="41">
        <v>408</v>
      </c>
      <c r="Q35" s="41">
        <v>369</v>
      </c>
      <c r="R35" s="41">
        <v>8</v>
      </c>
      <c r="S35" s="41">
        <v>51</v>
      </c>
      <c r="T35" s="41">
        <v>0</v>
      </c>
      <c r="U35" s="41">
        <v>0</v>
      </c>
      <c r="V35" s="41">
        <v>1</v>
      </c>
      <c r="W35" s="41">
        <v>11</v>
      </c>
      <c r="X35" s="41">
        <v>364</v>
      </c>
      <c r="Y35" s="41">
        <v>610</v>
      </c>
      <c r="Z35" s="41">
        <v>366</v>
      </c>
      <c r="AA35" s="41">
        <v>252</v>
      </c>
      <c r="AB35" s="41"/>
      <c r="AC35" s="117" t="s">
        <v>8</v>
      </c>
      <c r="AD35" s="111" t="s">
        <v>37</v>
      </c>
      <c r="AE35" s="112"/>
      <c r="AF35" s="3">
        <v>92</v>
      </c>
      <c r="AG35" s="4"/>
      <c r="AH35" s="81">
        <f aca="true" t="shared" si="21" ref="AH35:AH40">AJ35+AK35</f>
        <v>85</v>
      </c>
      <c r="AI35" s="60"/>
      <c r="AJ35" s="36">
        <f aca="true" t="shared" si="22" ref="AJ35:AJ40">AL35+AN35+AP35+AR35+AT35+AZ35+BB35+AX35+AV35</f>
        <v>42</v>
      </c>
      <c r="AK35" s="36">
        <f aca="true" t="shared" si="23" ref="AK35:AK40">AM35+AO35+AQ35+AS35+AU35+AW35+BA35+BC35+AY35</f>
        <v>43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42</v>
      </c>
      <c r="BC35" s="4">
        <v>43</v>
      </c>
    </row>
    <row r="36" spans="2:55" ht="15.75" customHeight="1">
      <c r="B36" s="49"/>
      <c r="C36" s="48"/>
      <c r="D36" s="105" t="s">
        <v>33</v>
      </c>
      <c r="E36" s="106"/>
      <c r="F36" s="57"/>
      <c r="G36" s="1">
        <f t="shared" si="20"/>
        <v>2860</v>
      </c>
      <c r="H36" s="1">
        <f aca="true" t="shared" si="24" ref="H36:H54">J36+L36+N36+P36+R36+X36+Z36+V36+T36</f>
        <v>151</v>
      </c>
      <c r="I36" s="1">
        <f aca="true" t="shared" si="25" ref="I36:I54">K36+M36+O36+Q36+S36+U36+Y36+AA36+W36</f>
        <v>2709</v>
      </c>
      <c r="J36" s="41">
        <v>109</v>
      </c>
      <c r="K36" s="41">
        <v>2169</v>
      </c>
      <c r="L36" s="41">
        <v>9</v>
      </c>
      <c r="M36" s="41">
        <v>22</v>
      </c>
      <c r="N36" s="41">
        <v>11</v>
      </c>
      <c r="O36" s="41">
        <v>4</v>
      </c>
      <c r="P36" s="41">
        <v>6</v>
      </c>
      <c r="Q36" s="41">
        <v>181</v>
      </c>
      <c r="R36" s="41">
        <v>1</v>
      </c>
      <c r="S36" s="41">
        <v>74</v>
      </c>
      <c r="T36" s="41">
        <v>0</v>
      </c>
      <c r="U36" s="41">
        <v>0</v>
      </c>
      <c r="V36" s="41">
        <v>0</v>
      </c>
      <c r="W36" s="41">
        <v>3</v>
      </c>
      <c r="X36" s="41">
        <v>2</v>
      </c>
      <c r="Y36" s="41">
        <v>53</v>
      </c>
      <c r="Z36" s="41">
        <v>13</v>
      </c>
      <c r="AA36" s="41">
        <v>203</v>
      </c>
      <c r="AB36" s="41"/>
      <c r="AC36" s="101"/>
      <c r="AD36" s="96" t="s">
        <v>13</v>
      </c>
      <c r="AE36" s="97"/>
      <c r="AF36" s="3">
        <v>17</v>
      </c>
      <c r="AG36" s="4"/>
      <c r="AH36" s="81">
        <f t="shared" si="21"/>
        <v>15</v>
      </c>
      <c r="AI36" s="60"/>
      <c r="AJ36" s="36">
        <f t="shared" si="22"/>
        <v>2</v>
      </c>
      <c r="AK36" s="36">
        <f t="shared" si="23"/>
        <v>13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4">
        <v>2</v>
      </c>
      <c r="BC36" s="4">
        <v>13</v>
      </c>
    </row>
    <row r="37" spans="2:55" ht="15.75" customHeight="1">
      <c r="B37" s="127" t="s">
        <v>61</v>
      </c>
      <c r="C37" s="119"/>
      <c r="D37" s="105" t="s">
        <v>29</v>
      </c>
      <c r="E37" s="127"/>
      <c r="F37" s="59"/>
      <c r="G37" s="1">
        <f t="shared" si="20"/>
        <v>14</v>
      </c>
      <c r="H37" s="1">
        <f t="shared" si="24"/>
        <v>6</v>
      </c>
      <c r="I37" s="1">
        <f>K37+M37+O37+Q37+S37+U37+Y37+AA37+W37</f>
        <v>8</v>
      </c>
      <c r="J37" s="41">
        <v>4</v>
      </c>
      <c r="K37" s="41">
        <v>7</v>
      </c>
      <c r="L37" s="41">
        <v>0</v>
      </c>
      <c r="M37" s="41">
        <v>0</v>
      </c>
      <c r="N37" s="41">
        <v>1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1</v>
      </c>
      <c r="AB37" s="41"/>
      <c r="AC37" s="117" t="s">
        <v>9</v>
      </c>
      <c r="AD37" s="111" t="s">
        <v>37</v>
      </c>
      <c r="AE37" s="112"/>
      <c r="AF37" s="3">
        <v>18672</v>
      </c>
      <c r="AG37" s="4"/>
      <c r="AH37" s="81">
        <f t="shared" si="21"/>
        <v>19396</v>
      </c>
      <c r="AI37" s="60"/>
      <c r="AJ37" s="36">
        <f t="shared" si="22"/>
        <v>11074</v>
      </c>
      <c r="AK37" s="36">
        <f t="shared" si="23"/>
        <v>8322</v>
      </c>
      <c r="AL37" s="3">
        <v>9545</v>
      </c>
      <c r="AM37" s="3">
        <v>7124</v>
      </c>
      <c r="AN37" s="3">
        <v>66</v>
      </c>
      <c r="AO37" s="3">
        <v>28</v>
      </c>
      <c r="AP37" s="3">
        <v>507</v>
      </c>
      <c r="AQ37" s="3">
        <v>47</v>
      </c>
      <c r="AR37" s="3">
        <v>361</v>
      </c>
      <c r="AS37" s="3">
        <v>317</v>
      </c>
      <c r="AT37" s="3">
        <v>3</v>
      </c>
      <c r="AU37" s="3">
        <v>38</v>
      </c>
      <c r="AV37" s="3">
        <v>0</v>
      </c>
      <c r="AW37" s="3">
        <v>0</v>
      </c>
      <c r="AX37" s="3">
        <v>1</v>
      </c>
      <c r="AY37" s="3">
        <v>11</v>
      </c>
      <c r="AZ37" s="3">
        <v>284</v>
      </c>
      <c r="BA37" s="4">
        <v>544</v>
      </c>
      <c r="BB37" s="4">
        <v>307</v>
      </c>
      <c r="BC37" s="4">
        <v>213</v>
      </c>
    </row>
    <row r="38" spans="2:55" ht="15.75" customHeight="1">
      <c r="B38" s="127" t="s">
        <v>24</v>
      </c>
      <c r="C38" s="119"/>
      <c r="D38" s="105" t="s">
        <v>34</v>
      </c>
      <c r="E38" s="106"/>
      <c r="F38" s="57"/>
      <c r="G38" s="1">
        <f t="shared" si="20"/>
        <v>3</v>
      </c>
      <c r="H38" s="1">
        <f t="shared" si="24"/>
        <v>2</v>
      </c>
      <c r="I38" s="1">
        <f t="shared" si="25"/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2</v>
      </c>
      <c r="AA38" s="41">
        <v>0</v>
      </c>
      <c r="AB38" s="41"/>
      <c r="AC38" s="101"/>
      <c r="AD38" s="96" t="s">
        <v>13</v>
      </c>
      <c r="AE38" s="97"/>
      <c r="AF38" s="3">
        <v>2274</v>
      </c>
      <c r="AG38" s="4"/>
      <c r="AH38" s="81">
        <f t="shared" si="21"/>
        <v>2265</v>
      </c>
      <c r="AI38" s="60"/>
      <c r="AJ38" s="36">
        <f t="shared" si="22"/>
        <v>109</v>
      </c>
      <c r="AK38" s="36">
        <f t="shared" si="23"/>
        <v>2156</v>
      </c>
      <c r="AL38" s="3">
        <v>74</v>
      </c>
      <c r="AM38" s="3">
        <v>1673</v>
      </c>
      <c r="AN38" s="3">
        <v>9</v>
      </c>
      <c r="AO38" s="3">
        <v>22</v>
      </c>
      <c r="AP38" s="3">
        <v>11</v>
      </c>
      <c r="AQ38" s="3">
        <v>5</v>
      </c>
      <c r="AR38" s="3">
        <v>6</v>
      </c>
      <c r="AS38" s="3">
        <v>165</v>
      </c>
      <c r="AT38" s="3">
        <v>0</v>
      </c>
      <c r="AU38" s="3">
        <v>61</v>
      </c>
      <c r="AV38" s="3">
        <v>0</v>
      </c>
      <c r="AW38" s="3">
        <v>0</v>
      </c>
      <c r="AX38" s="3">
        <v>0</v>
      </c>
      <c r="AY38" s="3">
        <v>3</v>
      </c>
      <c r="AZ38" s="3">
        <v>1</v>
      </c>
      <c r="BA38" s="4">
        <v>49</v>
      </c>
      <c r="BB38" s="4">
        <v>8</v>
      </c>
      <c r="BC38" s="4">
        <v>178</v>
      </c>
    </row>
    <row r="39" spans="2:55" ht="15.75" customHeight="1">
      <c r="B39" s="47"/>
      <c r="C39" s="48"/>
      <c r="D39" s="105" t="s">
        <v>19</v>
      </c>
      <c r="E39" s="106"/>
      <c r="F39" s="57"/>
      <c r="G39" s="1">
        <f t="shared" si="20"/>
        <v>130</v>
      </c>
      <c r="H39" s="1">
        <f t="shared" si="24"/>
        <v>31</v>
      </c>
      <c r="I39" s="1">
        <f>K39+M39+O39+Q39+S39+U39+Y39+AA39+W39</f>
        <v>99</v>
      </c>
      <c r="J39" s="41">
        <v>1</v>
      </c>
      <c r="K39" s="41">
        <v>8</v>
      </c>
      <c r="L39" s="41">
        <v>0</v>
      </c>
      <c r="M39" s="41">
        <v>0</v>
      </c>
      <c r="N39" s="41">
        <v>17</v>
      </c>
      <c r="O39" s="41">
        <v>4</v>
      </c>
      <c r="P39" s="41">
        <v>9</v>
      </c>
      <c r="Q39" s="41">
        <v>5</v>
      </c>
      <c r="R39" s="41">
        <v>0</v>
      </c>
      <c r="S39" s="41">
        <v>0</v>
      </c>
      <c r="T39" s="41">
        <v>1</v>
      </c>
      <c r="U39" s="41">
        <v>80</v>
      </c>
      <c r="V39" s="41">
        <v>0</v>
      </c>
      <c r="W39" s="41">
        <v>0</v>
      </c>
      <c r="X39" s="41">
        <v>0</v>
      </c>
      <c r="Y39" s="41">
        <v>1</v>
      </c>
      <c r="Z39" s="41">
        <v>3</v>
      </c>
      <c r="AA39" s="41">
        <v>1</v>
      </c>
      <c r="AB39" s="41"/>
      <c r="AC39" s="117" t="s">
        <v>10</v>
      </c>
      <c r="AD39" s="111" t="s">
        <v>37</v>
      </c>
      <c r="AE39" s="112"/>
      <c r="AF39" s="3">
        <v>12826</v>
      </c>
      <c r="AG39" s="4"/>
      <c r="AH39" s="81">
        <f t="shared" si="21"/>
        <v>13593</v>
      </c>
      <c r="AI39" s="60"/>
      <c r="AJ39" s="36">
        <f t="shared" si="22"/>
        <v>8412</v>
      </c>
      <c r="AK39" s="36">
        <f>AM39+AO39+AQ39+AS39+AU39+AW39+BA39+BC39+AY39</f>
        <v>5181</v>
      </c>
      <c r="AL39" s="3">
        <v>8068</v>
      </c>
      <c r="AM39" s="3">
        <v>4923</v>
      </c>
      <c r="AN39" s="3">
        <v>0</v>
      </c>
      <c r="AO39" s="3">
        <v>0</v>
      </c>
      <c r="AP39" s="3">
        <v>28</v>
      </c>
      <c r="AQ39" s="3">
        <v>0</v>
      </c>
      <c r="AR39" s="3">
        <v>67</v>
      </c>
      <c r="AS39" s="3">
        <v>67</v>
      </c>
      <c r="AT39" s="3">
        <v>5</v>
      </c>
      <c r="AU39" s="3">
        <v>22</v>
      </c>
      <c r="AV39" s="3">
        <v>0</v>
      </c>
      <c r="AW39" s="3">
        <v>0</v>
      </c>
      <c r="AX39" s="3">
        <v>0</v>
      </c>
      <c r="AY39" s="3">
        <v>0</v>
      </c>
      <c r="AZ39" s="3">
        <v>164</v>
      </c>
      <c r="BA39" s="4">
        <v>135</v>
      </c>
      <c r="BB39" s="4">
        <v>80</v>
      </c>
      <c r="BC39" s="4">
        <v>34</v>
      </c>
    </row>
    <row r="40" spans="2:55" ht="15.75" customHeight="1">
      <c r="B40" s="25"/>
      <c r="C40" s="18"/>
      <c r="D40" s="128" t="s">
        <v>75</v>
      </c>
      <c r="E40" s="120"/>
      <c r="F40" s="63"/>
      <c r="G40" s="1">
        <f t="shared" si="20"/>
        <v>0</v>
      </c>
      <c r="H40" s="1">
        <f t="shared" si="24"/>
        <v>0</v>
      </c>
      <c r="I40" s="1">
        <f t="shared" si="25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01"/>
      <c r="AD40" s="96" t="s">
        <v>13</v>
      </c>
      <c r="AE40" s="97"/>
      <c r="AF40" s="38">
        <v>717</v>
      </c>
      <c r="AG40" s="38"/>
      <c r="AH40" s="61">
        <f t="shared" si="21"/>
        <v>647</v>
      </c>
      <c r="AI40" s="61"/>
      <c r="AJ40" s="39">
        <f t="shared" si="22"/>
        <v>49</v>
      </c>
      <c r="AK40" s="39">
        <f t="shared" si="23"/>
        <v>598</v>
      </c>
      <c r="AL40" s="38">
        <v>44</v>
      </c>
      <c r="AM40" s="38">
        <v>538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16</v>
      </c>
      <c r="AT40" s="38">
        <v>1</v>
      </c>
      <c r="AU40" s="38">
        <v>16</v>
      </c>
      <c r="AV40" s="38">
        <v>0</v>
      </c>
      <c r="AW40" s="38">
        <v>0</v>
      </c>
      <c r="AX40" s="38">
        <v>0</v>
      </c>
      <c r="AY40" s="38">
        <v>0</v>
      </c>
      <c r="AZ40" s="38">
        <v>1</v>
      </c>
      <c r="BA40" s="38">
        <v>6</v>
      </c>
      <c r="BB40" s="38">
        <v>3</v>
      </c>
      <c r="BC40" s="38">
        <v>22</v>
      </c>
    </row>
    <row r="41" spans="1:55" ht="15" customHeight="1">
      <c r="A41" s="70" t="s">
        <v>65</v>
      </c>
      <c r="B41" s="107" t="s">
        <v>35</v>
      </c>
      <c r="C41" s="108"/>
      <c r="D41" s="108"/>
      <c r="E41" s="108"/>
      <c r="F41" s="55"/>
      <c r="G41" s="1">
        <f t="shared" si="20"/>
        <v>8417</v>
      </c>
      <c r="H41" s="1">
        <f t="shared" si="24"/>
        <v>3402</v>
      </c>
      <c r="I41" s="1">
        <f t="shared" si="25"/>
        <v>5015</v>
      </c>
      <c r="J41" s="41">
        <v>2341</v>
      </c>
      <c r="K41" s="41">
        <v>3712</v>
      </c>
      <c r="L41" s="41">
        <v>120</v>
      </c>
      <c r="M41" s="41">
        <v>145</v>
      </c>
      <c r="N41" s="41">
        <v>511</v>
      </c>
      <c r="O41" s="41">
        <v>46</v>
      </c>
      <c r="P41" s="41">
        <v>227</v>
      </c>
      <c r="Q41" s="41">
        <v>528</v>
      </c>
      <c r="R41" s="41">
        <v>15</v>
      </c>
      <c r="S41" s="41">
        <v>148</v>
      </c>
      <c r="T41" s="41">
        <v>0</v>
      </c>
      <c r="U41" s="41">
        <v>0</v>
      </c>
      <c r="V41" s="41">
        <v>1</v>
      </c>
      <c r="W41" s="41">
        <v>7</v>
      </c>
      <c r="X41" s="41">
        <v>37</v>
      </c>
      <c r="Y41" s="41">
        <v>114</v>
      </c>
      <c r="Z41" s="41">
        <v>150</v>
      </c>
      <c r="AA41" s="41">
        <v>315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24" t="s">
        <v>20</v>
      </c>
      <c r="D42" s="125"/>
      <c r="E42" s="125"/>
      <c r="F42" s="54"/>
      <c r="G42" s="1"/>
      <c r="H42" s="1" t="s">
        <v>80</v>
      </c>
      <c r="I42" s="1" t="s">
        <v>80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78</v>
      </c>
      <c r="AN42" s="11" t="s">
        <v>38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66</v>
      </c>
      <c r="B43" s="115" t="s">
        <v>21</v>
      </c>
      <c r="C43" s="116"/>
      <c r="D43" s="109" t="s">
        <v>25</v>
      </c>
      <c r="E43" s="103"/>
      <c r="F43" s="110"/>
      <c r="G43" s="1">
        <f t="shared" si="20"/>
        <v>4070</v>
      </c>
      <c r="H43" s="1">
        <f t="shared" si="24"/>
        <v>2988</v>
      </c>
      <c r="I43" s="1">
        <f t="shared" si="25"/>
        <v>1082</v>
      </c>
      <c r="J43" s="41">
        <f aca="true" t="shared" si="26" ref="J43:AA43">J44+J45</f>
        <v>2865</v>
      </c>
      <c r="K43" s="41">
        <f t="shared" si="26"/>
        <v>987</v>
      </c>
      <c r="L43" s="41">
        <f t="shared" si="26"/>
        <v>1</v>
      </c>
      <c r="M43" s="41">
        <f t="shared" si="26"/>
        <v>10</v>
      </c>
      <c r="N43" s="41">
        <f t="shared" si="26"/>
        <v>9</v>
      </c>
      <c r="O43" s="41">
        <f t="shared" si="26"/>
        <v>5</v>
      </c>
      <c r="P43" s="41">
        <f t="shared" si="26"/>
        <v>16</v>
      </c>
      <c r="Q43" s="41">
        <f t="shared" si="26"/>
        <v>29</v>
      </c>
      <c r="R43" s="41">
        <f t="shared" si="26"/>
        <v>0</v>
      </c>
      <c r="S43" s="41">
        <f t="shared" si="26"/>
        <v>2</v>
      </c>
      <c r="T43" s="41">
        <f t="shared" si="26"/>
        <v>0</v>
      </c>
      <c r="U43" s="41">
        <f t="shared" si="26"/>
        <v>0</v>
      </c>
      <c r="V43" s="41">
        <f t="shared" si="26"/>
        <v>0</v>
      </c>
      <c r="W43" s="41">
        <f t="shared" si="26"/>
        <v>1</v>
      </c>
      <c r="X43" s="41">
        <f t="shared" si="26"/>
        <v>70</v>
      </c>
      <c r="Y43" s="41">
        <f t="shared" si="26"/>
        <v>34</v>
      </c>
      <c r="Z43" s="41">
        <f t="shared" si="26"/>
        <v>27</v>
      </c>
      <c r="AA43" s="41">
        <f t="shared" si="26"/>
        <v>14</v>
      </c>
      <c r="AB43" s="41"/>
      <c r="AC43" s="98" t="s">
        <v>27</v>
      </c>
      <c r="AD43" s="99"/>
      <c r="AE43" s="99"/>
      <c r="AF43" s="99"/>
      <c r="AG43" s="92"/>
      <c r="AH43" s="29" t="s">
        <v>49</v>
      </c>
      <c r="AI43" s="29"/>
      <c r="AJ43" s="29"/>
      <c r="AK43" s="30"/>
      <c r="AL43" s="29" t="s">
        <v>50</v>
      </c>
      <c r="AM43" s="29"/>
      <c r="AN43" s="29" t="s">
        <v>51</v>
      </c>
      <c r="AO43" s="30"/>
      <c r="AP43" s="29" t="s">
        <v>52</v>
      </c>
      <c r="AQ43" s="30"/>
      <c r="AR43" s="29" t="s">
        <v>53</v>
      </c>
      <c r="AS43" s="30"/>
      <c r="AT43" s="88" t="s">
        <v>54</v>
      </c>
      <c r="AU43" s="90"/>
      <c r="AV43" s="94" t="s">
        <v>46</v>
      </c>
      <c r="AW43" s="95"/>
      <c r="AX43" s="88" t="s">
        <v>74</v>
      </c>
      <c r="AY43" s="104"/>
      <c r="AZ43" s="29" t="s">
        <v>2</v>
      </c>
      <c r="BA43" s="31"/>
      <c r="BB43" s="32" t="s">
        <v>3</v>
      </c>
      <c r="BC43" s="33"/>
    </row>
    <row r="44" spans="2:55" ht="15.75" customHeight="1">
      <c r="B44" s="118" t="s">
        <v>26</v>
      </c>
      <c r="C44" s="119"/>
      <c r="D44" s="122" t="s">
        <v>57</v>
      </c>
      <c r="E44" s="107"/>
      <c r="F44" s="64"/>
      <c r="G44" s="1">
        <f t="shared" si="20"/>
        <v>3737</v>
      </c>
      <c r="H44" s="1">
        <f t="shared" si="24"/>
        <v>2780</v>
      </c>
      <c r="I44" s="1">
        <f t="shared" si="25"/>
        <v>957</v>
      </c>
      <c r="J44" s="41">
        <v>2688</v>
      </c>
      <c r="K44" s="41">
        <v>904</v>
      </c>
      <c r="L44" s="41">
        <v>0</v>
      </c>
      <c r="M44" s="41">
        <v>1</v>
      </c>
      <c r="N44" s="41">
        <v>4</v>
      </c>
      <c r="O44" s="41">
        <v>4</v>
      </c>
      <c r="P44" s="41">
        <v>13</v>
      </c>
      <c r="Q44" s="41">
        <v>14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69</v>
      </c>
      <c r="Y44" s="41">
        <v>30</v>
      </c>
      <c r="Z44" s="41">
        <v>6</v>
      </c>
      <c r="AA44" s="41">
        <v>4</v>
      </c>
      <c r="AB44" s="41"/>
      <c r="AC44" s="100"/>
      <c r="AD44" s="100"/>
      <c r="AE44" s="100"/>
      <c r="AF44" s="100"/>
      <c r="AG44" s="101"/>
      <c r="AH44" s="62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20"/>
      <c r="C45" s="121"/>
      <c r="D45" s="129" t="s">
        <v>18</v>
      </c>
      <c r="E45" s="125"/>
      <c r="F45" s="64"/>
      <c r="G45" s="1">
        <f t="shared" si="20"/>
        <v>333</v>
      </c>
      <c r="H45" s="1">
        <f t="shared" si="24"/>
        <v>208</v>
      </c>
      <c r="I45" s="1">
        <f t="shared" si="25"/>
        <v>125</v>
      </c>
      <c r="J45" s="43">
        <v>177</v>
      </c>
      <c r="K45" s="44">
        <v>83</v>
      </c>
      <c r="L45" s="44">
        <v>1</v>
      </c>
      <c r="M45" s="44">
        <v>9</v>
      </c>
      <c r="N45" s="44">
        <v>5</v>
      </c>
      <c r="O45" s="44">
        <v>1</v>
      </c>
      <c r="P45" s="44">
        <v>3</v>
      </c>
      <c r="Q45" s="44">
        <v>15</v>
      </c>
      <c r="R45" s="44">
        <v>0</v>
      </c>
      <c r="S45" s="44">
        <v>2</v>
      </c>
      <c r="T45" s="44">
        <v>0</v>
      </c>
      <c r="U45" s="44">
        <v>0</v>
      </c>
      <c r="V45" s="44">
        <v>0</v>
      </c>
      <c r="W45" s="44">
        <v>1</v>
      </c>
      <c r="X45" s="44">
        <v>1</v>
      </c>
      <c r="Y45" s="44">
        <v>4</v>
      </c>
      <c r="Z45" s="44">
        <v>21</v>
      </c>
      <c r="AA45" s="44">
        <v>10</v>
      </c>
      <c r="AB45" s="44"/>
      <c r="AC45" s="117" t="s">
        <v>11</v>
      </c>
      <c r="AD45" s="131" t="s">
        <v>85</v>
      </c>
      <c r="AE45" s="137"/>
      <c r="AF45" s="123" t="s">
        <v>63</v>
      </c>
      <c r="AG45" s="93"/>
      <c r="AH45" s="36">
        <f aca="true" t="shared" si="27" ref="AH45:AH52">AJ45+AK45</f>
        <v>3274</v>
      </c>
      <c r="AI45" s="36"/>
      <c r="AJ45" s="36">
        <f>AL45+AN45+AP45+AR45+AT45+AZ45+BB45+AX45</f>
        <v>2461</v>
      </c>
      <c r="AK45" s="36">
        <f aca="true" t="shared" si="28" ref="AK45:AK52">AM45+AO45+AQ45+AS45+AU45+AW45+BA45+BC45+AY45</f>
        <v>813</v>
      </c>
      <c r="AL45" s="3">
        <v>2354</v>
      </c>
      <c r="AM45" s="3">
        <v>751</v>
      </c>
      <c r="AN45" s="3">
        <v>1</v>
      </c>
      <c r="AO45" s="3">
        <v>0</v>
      </c>
      <c r="AP45" s="3">
        <v>4</v>
      </c>
      <c r="AQ45" s="3">
        <v>5</v>
      </c>
      <c r="AR45" s="3">
        <v>4</v>
      </c>
      <c r="AS45" s="3">
        <v>3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75</v>
      </c>
      <c r="BA45" s="4">
        <v>48</v>
      </c>
      <c r="BB45" s="4">
        <v>22</v>
      </c>
      <c r="BC45" s="4">
        <v>6</v>
      </c>
    </row>
    <row r="46" spans="1:55" ht="15.75" customHeight="1">
      <c r="A46" s="71" t="s">
        <v>67</v>
      </c>
      <c r="B46" s="102" t="s">
        <v>22</v>
      </c>
      <c r="C46" s="103"/>
      <c r="D46" s="103"/>
      <c r="E46" s="103"/>
      <c r="F46" s="56"/>
      <c r="G46" s="1">
        <f t="shared" si="20"/>
        <v>219</v>
      </c>
      <c r="H46" s="1">
        <f t="shared" si="24"/>
        <v>178</v>
      </c>
      <c r="I46" s="1">
        <f t="shared" si="25"/>
        <v>41</v>
      </c>
      <c r="J46" s="44">
        <v>120</v>
      </c>
      <c r="K46" s="44">
        <v>34</v>
      </c>
      <c r="L46" s="44">
        <v>7</v>
      </c>
      <c r="M46" s="44">
        <v>2</v>
      </c>
      <c r="N46" s="44">
        <v>38</v>
      </c>
      <c r="O46" s="44">
        <v>2</v>
      </c>
      <c r="P46" s="44">
        <v>4</v>
      </c>
      <c r="Q46" s="44">
        <v>2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2</v>
      </c>
      <c r="Y46" s="44">
        <v>1</v>
      </c>
      <c r="Z46" s="44">
        <v>7</v>
      </c>
      <c r="AA46" s="44">
        <v>0</v>
      </c>
      <c r="AB46" s="44"/>
      <c r="AC46" s="130"/>
      <c r="AD46" s="96"/>
      <c r="AE46" s="138"/>
      <c r="AF46" s="113" t="s">
        <v>62</v>
      </c>
      <c r="AG46" s="114"/>
      <c r="AH46" s="36">
        <f t="shared" si="27"/>
        <v>21</v>
      </c>
      <c r="AI46" s="36"/>
      <c r="AJ46" s="36">
        <f>AL46+AN46+AP46+AR46+AT46+AZ46+BB46+AX46</f>
        <v>5</v>
      </c>
      <c r="AK46" s="36">
        <f t="shared" si="28"/>
        <v>16</v>
      </c>
      <c r="AL46" s="3">
        <v>4</v>
      </c>
      <c r="AM46" s="3">
        <v>15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4">
        <v>0</v>
      </c>
      <c r="BB46" s="4">
        <v>0</v>
      </c>
      <c r="BC46" s="4">
        <v>0</v>
      </c>
    </row>
    <row r="47" spans="1:55" ht="15.75" customHeight="1">
      <c r="A47" s="6" t="s">
        <v>68</v>
      </c>
      <c r="B47" s="102" t="s">
        <v>59</v>
      </c>
      <c r="C47" s="103"/>
      <c r="D47" s="103"/>
      <c r="E47" s="103"/>
      <c r="F47" s="48"/>
      <c r="G47" s="1">
        <f t="shared" si="20"/>
        <v>6394</v>
      </c>
      <c r="H47" s="1">
        <f t="shared" si="24"/>
        <v>3536</v>
      </c>
      <c r="I47" s="1">
        <f t="shared" si="25"/>
        <v>2858</v>
      </c>
      <c r="J47" s="44">
        <v>1544</v>
      </c>
      <c r="K47" s="44">
        <v>1463</v>
      </c>
      <c r="L47" s="44">
        <v>175</v>
      </c>
      <c r="M47" s="44">
        <v>214</v>
      </c>
      <c r="N47" s="44">
        <v>1341</v>
      </c>
      <c r="O47" s="44">
        <v>71</v>
      </c>
      <c r="P47" s="44">
        <v>308</v>
      </c>
      <c r="Q47" s="44">
        <v>810</v>
      </c>
      <c r="R47" s="44">
        <v>43</v>
      </c>
      <c r="S47" s="44">
        <v>82</v>
      </c>
      <c r="T47" s="44">
        <v>0</v>
      </c>
      <c r="U47" s="44">
        <v>0</v>
      </c>
      <c r="V47" s="44">
        <v>5</v>
      </c>
      <c r="W47" s="44">
        <v>23</v>
      </c>
      <c r="X47" s="44">
        <v>41</v>
      </c>
      <c r="Y47" s="44">
        <v>22</v>
      </c>
      <c r="Z47" s="44">
        <v>79</v>
      </c>
      <c r="AA47" s="44">
        <v>173</v>
      </c>
      <c r="AB47" s="44"/>
      <c r="AC47" s="130"/>
      <c r="AD47" s="133" t="s">
        <v>86</v>
      </c>
      <c r="AE47" s="134"/>
      <c r="AF47" s="123" t="s">
        <v>63</v>
      </c>
      <c r="AG47" s="93"/>
      <c r="AH47" s="36">
        <f t="shared" si="27"/>
        <v>595</v>
      </c>
      <c r="AI47" s="36"/>
      <c r="AJ47" s="36">
        <f aca="true" t="shared" si="29" ref="AJ47:AJ52">AL47+AN47+AP47+AR47+AT47+AZ47+BB47+AX47</f>
        <v>472</v>
      </c>
      <c r="AK47" s="36">
        <f t="shared" si="28"/>
        <v>123</v>
      </c>
      <c r="AL47" s="3">
        <v>451</v>
      </c>
      <c r="AM47" s="3">
        <v>120</v>
      </c>
      <c r="AN47" s="3">
        <v>0</v>
      </c>
      <c r="AO47" s="3">
        <v>0</v>
      </c>
      <c r="AP47" s="3">
        <v>6</v>
      </c>
      <c r="AQ47" s="3">
        <v>0</v>
      </c>
      <c r="AR47" s="3">
        <v>3</v>
      </c>
      <c r="AS47" s="3">
        <v>0</v>
      </c>
      <c r="AT47" s="3">
        <v>1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8</v>
      </c>
      <c r="BA47" s="4">
        <v>1</v>
      </c>
      <c r="BB47" s="4">
        <v>3</v>
      </c>
      <c r="BC47" s="4">
        <v>0</v>
      </c>
    </row>
    <row r="48" spans="1:55" ht="15.75" customHeight="1">
      <c r="A48" s="71" t="s">
        <v>69</v>
      </c>
      <c r="B48" s="102" t="s">
        <v>72</v>
      </c>
      <c r="C48" s="103"/>
      <c r="D48" s="103"/>
      <c r="E48" s="103"/>
      <c r="F48" s="56"/>
      <c r="G48" s="1">
        <f>H48+I48</f>
        <v>674</v>
      </c>
      <c r="H48" s="1">
        <f t="shared" si="24"/>
        <v>172</v>
      </c>
      <c r="I48" s="1">
        <f t="shared" si="25"/>
        <v>502</v>
      </c>
      <c r="J48" s="44">
        <v>142</v>
      </c>
      <c r="K48" s="44">
        <v>323</v>
      </c>
      <c r="L48" s="44">
        <v>5</v>
      </c>
      <c r="M48" s="44">
        <v>15</v>
      </c>
      <c r="N48" s="44">
        <v>8</v>
      </c>
      <c r="O48" s="44">
        <v>3</v>
      </c>
      <c r="P48" s="44">
        <v>9</v>
      </c>
      <c r="Q48" s="44">
        <v>120</v>
      </c>
      <c r="R48" s="44">
        <v>0</v>
      </c>
      <c r="S48" s="44">
        <v>12</v>
      </c>
      <c r="T48" s="44">
        <v>0</v>
      </c>
      <c r="U48" s="44">
        <v>0</v>
      </c>
      <c r="V48" s="44">
        <v>1</v>
      </c>
      <c r="W48" s="44">
        <v>3</v>
      </c>
      <c r="X48" s="44">
        <v>7</v>
      </c>
      <c r="Y48" s="44">
        <v>17</v>
      </c>
      <c r="Z48" s="44">
        <v>0</v>
      </c>
      <c r="AA48" s="44">
        <v>9</v>
      </c>
      <c r="AB48" s="44"/>
      <c r="AC48" s="130"/>
      <c r="AD48" s="139"/>
      <c r="AE48" s="140"/>
      <c r="AF48" s="113" t="s">
        <v>62</v>
      </c>
      <c r="AG48" s="114"/>
      <c r="AH48" s="36">
        <f t="shared" si="27"/>
        <v>15</v>
      </c>
      <c r="AI48" s="36"/>
      <c r="AJ48" s="36">
        <f t="shared" si="29"/>
        <v>2</v>
      </c>
      <c r="AK48" s="36">
        <f t="shared" si="28"/>
        <v>13</v>
      </c>
      <c r="AL48" s="3">
        <v>2</v>
      </c>
      <c r="AM48" s="3">
        <v>13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>AT50+AT52+AT55</f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71" t="s">
        <v>70</v>
      </c>
      <c r="B49" s="102" t="s">
        <v>23</v>
      </c>
      <c r="C49" s="103"/>
      <c r="D49" s="103"/>
      <c r="E49" s="103"/>
      <c r="F49" s="56"/>
      <c r="G49" s="1">
        <f t="shared" si="20"/>
        <v>2888</v>
      </c>
      <c r="H49" s="1">
        <f t="shared" si="24"/>
        <v>1571</v>
      </c>
      <c r="I49" s="1">
        <f t="shared" si="25"/>
        <v>1317</v>
      </c>
      <c r="J49" s="44">
        <v>1322</v>
      </c>
      <c r="K49" s="44">
        <v>997</v>
      </c>
      <c r="L49" s="44">
        <v>14</v>
      </c>
      <c r="M49" s="44">
        <v>56</v>
      </c>
      <c r="N49" s="44">
        <v>105</v>
      </c>
      <c r="O49" s="44">
        <v>21</v>
      </c>
      <c r="P49" s="44">
        <v>60</v>
      </c>
      <c r="Q49" s="44">
        <v>98</v>
      </c>
      <c r="R49" s="44">
        <v>2</v>
      </c>
      <c r="S49" s="44">
        <v>6</v>
      </c>
      <c r="T49" s="44">
        <v>0</v>
      </c>
      <c r="U49" s="44">
        <v>0</v>
      </c>
      <c r="V49" s="44">
        <v>0</v>
      </c>
      <c r="W49" s="44">
        <v>0</v>
      </c>
      <c r="X49" s="44">
        <v>24</v>
      </c>
      <c r="Y49" s="44">
        <v>63</v>
      </c>
      <c r="Z49" s="44">
        <v>44</v>
      </c>
      <c r="AA49" s="44">
        <v>76</v>
      </c>
      <c r="AB49" s="44"/>
      <c r="AC49" s="117" t="s">
        <v>12</v>
      </c>
      <c r="AD49" s="131" t="s">
        <v>85</v>
      </c>
      <c r="AE49" s="116"/>
      <c r="AF49" s="82" t="s">
        <v>63</v>
      </c>
      <c r="AG49" s="83"/>
      <c r="AH49" s="36">
        <f t="shared" si="27"/>
        <v>6</v>
      </c>
      <c r="AI49" s="36"/>
      <c r="AJ49" s="36">
        <f t="shared" si="29"/>
        <v>5</v>
      </c>
      <c r="AK49" s="36">
        <f t="shared" si="28"/>
        <v>1</v>
      </c>
      <c r="AL49" s="3">
        <v>3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2</v>
      </c>
      <c r="BC49" s="4">
        <v>1</v>
      </c>
    </row>
    <row r="50" spans="1:55" ht="15.75" customHeight="1">
      <c r="A50" s="6" t="s">
        <v>71</v>
      </c>
      <c r="B50" s="102" t="s">
        <v>87</v>
      </c>
      <c r="C50" s="103"/>
      <c r="D50" s="103"/>
      <c r="E50" s="103"/>
      <c r="F50" s="48"/>
      <c r="G50" s="1">
        <f t="shared" si="20"/>
        <v>2</v>
      </c>
      <c r="H50" s="1">
        <f t="shared" si="24"/>
        <v>1</v>
      </c>
      <c r="I50" s="1">
        <f t="shared" si="25"/>
        <v>1</v>
      </c>
      <c r="J50" s="44">
        <v>0</v>
      </c>
      <c r="K50" s="44">
        <v>1</v>
      </c>
      <c r="L50" s="44">
        <v>0</v>
      </c>
      <c r="M50" s="44">
        <v>0</v>
      </c>
      <c r="N50" s="44">
        <v>1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/>
      <c r="AC50" s="130"/>
      <c r="AD50" s="132"/>
      <c r="AE50" s="121"/>
      <c r="AF50" s="84" t="s">
        <v>62</v>
      </c>
      <c r="AG50" s="85"/>
      <c r="AH50" s="36">
        <f t="shared" si="27"/>
        <v>0</v>
      </c>
      <c r="AI50" s="36"/>
      <c r="AJ50" s="36">
        <f t="shared" si="29"/>
        <v>0</v>
      </c>
      <c r="AK50" s="36">
        <f t="shared" si="28"/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07" t="s">
        <v>60</v>
      </c>
      <c r="C51" s="108"/>
      <c r="D51" s="116"/>
      <c r="E51" s="72" t="s">
        <v>14</v>
      </c>
      <c r="F51" s="66"/>
      <c r="G51" s="1">
        <f t="shared" si="20"/>
        <v>3</v>
      </c>
      <c r="H51" s="1">
        <f t="shared" si="24"/>
        <v>3</v>
      </c>
      <c r="I51" s="1">
        <f t="shared" si="25"/>
        <v>0</v>
      </c>
      <c r="J51" s="44">
        <v>2</v>
      </c>
      <c r="K51" s="44">
        <v>0</v>
      </c>
      <c r="L51" s="44">
        <v>0</v>
      </c>
      <c r="M51" s="44">
        <v>0</v>
      </c>
      <c r="N51" s="44">
        <v>1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/>
      <c r="AC51" s="130"/>
      <c r="AD51" s="133" t="s">
        <v>86</v>
      </c>
      <c r="AE51" s="134"/>
      <c r="AF51" s="82" t="s">
        <v>63</v>
      </c>
      <c r="AG51" s="83"/>
      <c r="AH51" s="36">
        <f t="shared" si="27"/>
        <v>2</v>
      </c>
      <c r="AI51" s="36"/>
      <c r="AJ51" s="36">
        <f t="shared" si="29"/>
        <v>2</v>
      </c>
      <c r="AK51" s="36">
        <f t="shared" si="28"/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126"/>
      <c r="C52" s="126"/>
      <c r="D52" s="119"/>
      <c r="E52" s="69" t="s">
        <v>15</v>
      </c>
      <c r="F52" s="65"/>
      <c r="G52" s="1">
        <f>H52+I52</f>
        <v>13</v>
      </c>
      <c r="H52" s="1">
        <f t="shared" si="24"/>
        <v>2</v>
      </c>
      <c r="I52" s="1">
        <f t="shared" si="25"/>
        <v>11</v>
      </c>
      <c r="J52" s="44">
        <v>1</v>
      </c>
      <c r="K52" s="44">
        <v>9</v>
      </c>
      <c r="L52" s="44">
        <v>0</v>
      </c>
      <c r="M52" s="44">
        <v>1</v>
      </c>
      <c r="N52" s="44">
        <v>1</v>
      </c>
      <c r="O52" s="44">
        <v>0</v>
      </c>
      <c r="P52" s="44">
        <v>0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/>
      <c r="AC52" s="101"/>
      <c r="AD52" s="135"/>
      <c r="AE52" s="136"/>
      <c r="AF52" s="84" t="s">
        <v>62</v>
      </c>
      <c r="AG52" s="85"/>
      <c r="AH52" s="39">
        <f t="shared" si="27"/>
        <v>0</v>
      </c>
      <c r="AI52" s="39"/>
      <c r="AJ52" s="39">
        <f t="shared" si="29"/>
        <v>0</v>
      </c>
      <c r="AK52" s="39">
        <f t="shared" si="28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26"/>
      <c r="C53" s="126"/>
      <c r="D53" s="119"/>
      <c r="E53" s="72" t="s">
        <v>16</v>
      </c>
      <c r="F53" s="66"/>
      <c r="G53" s="2">
        <f>H53+I53</f>
        <v>35</v>
      </c>
      <c r="H53" s="1">
        <f t="shared" si="24"/>
        <v>3</v>
      </c>
      <c r="I53" s="1">
        <f t="shared" si="25"/>
        <v>32</v>
      </c>
      <c r="J53" s="44">
        <v>1</v>
      </c>
      <c r="K53" s="44">
        <v>18</v>
      </c>
      <c r="L53" s="44">
        <v>0</v>
      </c>
      <c r="M53" s="44">
        <v>4</v>
      </c>
      <c r="N53" s="44">
        <v>2</v>
      </c>
      <c r="O53" s="44">
        <v>0</v>
      </c>
      <c r="P53" s="44">
        <v>0</v>
      </c>
      <c r="Q53" s="44">
        <v>9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1</v>
      </c>
      <c r="AB53" s="44"/>
      <c r="AG53" s="28"/>
    </row>
    <row r="54" spans="1:55" ht="15" customHeight="1">
      <c r="A54" s="17"/>
      <c r="B54" s="25"/>
      <c r="C54" s="17"/>
      <c r="D54" s="58" t="s">
        <v>36</v>
      </c>
      <c r="E54" s="68" t="s">
        <v>17</v>
      </c>
      <c r="F54" s="23"/>
      <c r="G54" s="21">
        <f>H54+I54</f>
        <v>0</v>
      </c>
      <c r="H54" s="21">
        <f t="shared" si="24"/>
        <v>0</v>
      </c>
      <c r="I54" s="21">
        <f t="shared" si="25"/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4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/>
  <mergeCells count="110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C21:AF21"/>
    <mergeCell ref="AC22:AF22"/>
    <mergeCell ref="B23:D25"/>
    <mergeCell ref="AC23:AE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2010-11-16T05:31:08Z</cp:lastPrinted>
  <dcterms:created xsi:type="dcterms:W3CDTF">1999-10-06T23:56:52Z</dcterms:created>
  <dcterms:modified xsi:type="dcterms:W3CDTF">2011-01-13T01:33:58Z</dcterms:modified>
  <cp:category/>
  <cp:version/>
  <cp:contentType/>
  <cp:contentStatus/>
</cp:coreProperties>
</file>