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0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52511" concurrentManualCount="2"/>
</workbook>
</file>

<file path=xl/calcChain.xml><?xml version="1.0" encoding="utf-8"?>
<calcChain xmlns="http://schemas.openxmlformats.org/spreadsheetml/2006/main">
  <c r="AF88" i="11" l="1"/>
  <c r="AU63" i="11" l="1"/>
  <c r="AP63" i="11"/>
  <c r="AF63" i="11"/>
  <c r="AP23" i="11"/>
  <c r="AF23" i="1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c r="BE35" i="9" s="1"/>
  <c r="BW34" i="9" l="1"/>
  <c r="BW35" i="9" s="1"/>
  <c r="BW36" i="9" s="1"/>
  <c r="BW37" i="9" s="1"/>
  <c r="BW38" i="9" s="1"/>
  <c r="BW39" i="9" s="1"/>
  <c r="BW40" i="9" s="1"/>
  <c r="CO34" i="9" l="1"/>
</calcChain>
</file>

<file path=xl/sharedStrings.xml><?xml version="1.0" encoding="utf-8"?>
<sst xmlns="http://schemas.openxmlformats.org/spreadsheetml/2006/main" count="1070" uniqueCount="554">
  <si>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</si>
  <si>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</si>
  <si>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</si>
  <si>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</si>
  <si>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</si>
  <si>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</si>
  <si>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</si>
  <si>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</si>
  <si>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</si>
  <si>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</si>
  <si>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</si>
  <si>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</si>
  <si>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</si>
  <si>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</si>
  <si>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</si>
  <si>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</si>
  <si>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</si>
  <si>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</si>
  <si>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</si>
  <si>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</si>
  <si>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</si>
  <si>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</si>
  <si>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</si>
  <si>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</si>
  <si>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</si>
  <si>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</si>
  <si>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</si>
  <si>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</si>
  <si>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</si>
  <si>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</si>
  <si>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</si>
  <si>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</si>
  <si>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</si>
  <si>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</si>
  <si>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</si>
  <si>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</si>
  <si>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</si>
  <si>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</si>
  <si>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</si>
  <si>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</si>
  <si>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</si>
  <si>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</si>
  <si>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</si>
  <si>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</si>
  <si>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</si>
  <si>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</si>
  <si>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</si>
  <si>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</si>
  <si>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</si>
  <si>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</si>
  <si>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</si>
  <si>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</si>
  <si>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</si>
  <si>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</si>
  <si>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</si>
  <si>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</si>
  <si>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</si>
  <si>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</si>
  <si>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</si>
  <si>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</si>
  <si>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</si>
  <si>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</si>
  <si>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</si>
  <si>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</si>
  <si>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</si>
  <si>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</si>
  <si>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</si>
  <si>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</si>
  <si>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</si>
  <si>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</si>
  <si>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</si>
  <si>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</si>
  <si>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</si>
  <si>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</si>
  <si>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</si>
  <si>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</si>
  <si>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</si>
  <si>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</si>
  <si>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</si>
  <si>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</si>
  <si>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</si>
  <si>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</si>
  <si>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</si>
  <si>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</si>
  <si>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</si>
  <si>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</si>
  <si>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</si>
  <si>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</si>
  <si>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</si>
  <si>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</si>
  <si>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</si>
  <si>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</si>
  <si>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</si>
  <si>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</si>
  <si>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</si>
  <si>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</si>
  <si>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</si>
  <si>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</si>
  <si>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</si>
  <si>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</si>
  <si>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</si>
  <si>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</si>
  <si>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</si>
  <si>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</si>
  <si>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</si>
  <si>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</si>
  <si>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</si>
  <si>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</si>
  <si>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</si>
  <si>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</si>
  <si>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</si>
  <si>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</si>
  <si>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</si>
  <si>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</si>
  <si>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</si>
  <si>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</si>
  <si>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</si>
  <si>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</si>
  <si>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</si>
  <si>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</si>
  <si>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</si>
  <si>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</si>
  <si>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</si>
  <si>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</si>
  <si>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</si>
  <si>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</si>
  <si>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</si>
  <si>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</si>
  <si>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</si>
  <si>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</si>
  <si>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</si>
  <si>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</si>
  <si>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</si>
  <si>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</si>
  <si>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</si>
  <si>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</si>
  <si>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</si>
  <si>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</si>
  <si>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</si>
  <si>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</si>
  <si>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</si>
  <si>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</si>
  <si>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</si>
  <si>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</si>
  <si>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</si>
  <si>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</si>
  <si>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</si>
  <si>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</si>
  <si>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</si>
  <si>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</si>
  <si>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</si>
  <si>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</si>
  <si>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</si>
  <si>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</si>
  <si>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</si>
  <si>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</si>
  <si>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</si>
  <si>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</si>
  <si>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</si>
  <si>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</si>
  <si>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</si>
  <si>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</si>
  <si>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</si>
  <si>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</si>
  <si>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</si>
  <si>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</si>
  <si>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</si>
  <si>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</si>
  <si>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</si>
  <si>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</si>
  <si>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</si>
  <si>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</si>
  <si>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</si>
  <si>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</si>
  <si>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</si>
  <si>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</si>
  <si>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</si>
  <si>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</si>
  <si>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</si>
  <si>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</si>
  <si>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</si>
  <si>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</si>
  <si>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</si>
  <si>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</si>
  <si>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</si>
  <si>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</si>
  <si>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</si>
  <si>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</si>
  <si>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</si>
  <si>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</si>
  <si>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</si>
  <si>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</si>
  <si>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</si>
  <si>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</si>
  <si>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</si>
  <si>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</si>
  <si>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</si>
  <si>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埼玉県横瀬町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</si>
  <si>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</si>
  <si>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</si>
  <si>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</si>
  <si>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</si>
  <si>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</si>
  <si>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</si>
  <si>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</si>
  <si>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</si>
  <si>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</si>
  <si>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</si>
  <si>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</si>
  <si>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</si>
  <si>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</si>
  <si>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</si>
  <si>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</si>
  <si>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</si>
  <si>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</si>
  <si>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</si>
  <si>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</si>
  <si>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</si>
  <si>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</si>
  <si>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</si>
  <si>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</si>
  <si>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</si>
  <si>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</si>
  <si>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</si>
  <si>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</si>
  <si>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</si>
  <si>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</si>
  <si>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</si>
  <si>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</si>
  <si>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</si>
  <si>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</si>
  <si>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</si>
  <si>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</si>
  <si>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</si>
  <si>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</si>
  <si>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</si>
  <si>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</si>
  <si>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</si>
  <si>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</si>
  <si>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</si>
  <si>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</si>
  <si>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</si>
  <si>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</si>
  <si>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</si>
  <si>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</si>
  <si>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</si>
  <si>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</si>
  <si>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</si>
  <si>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</si>
  <si>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</si>
  <si>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</si>
  <si>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</si>
  <si>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</si>
  <si>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</si>
  <si>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</si>
  <si>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</si>
  <si>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</si>
  <si>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</si>
  <si>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</si>
  <si>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</si>
  <si>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</si>
  <si>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</si>
  <si>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</si>
  <si>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</si>
  <si>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</si>
  <si>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</si>
  <si>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</si>
  <si>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</si>
  <si>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</si>
  <si>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</si>
  <si>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</si>
  <si>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</si>
  <si>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</si>
  <si>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</si>
  <si>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</si>
  <si>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</si>
  <si>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</si>
  <si>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</si>
  <si>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</si>
  <si>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</si>
  <si>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</si>
  <si>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</si>
  <si>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</si>
  <si>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</si>
  <si>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</si>
  <si>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</si>
  <si>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</si>
  <si>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</si>
  <si>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</si>
  <si>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</si>
  <si>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</si>
  <si>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</si>
  <si>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</si>
  <si>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</si>
  <si>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</si>
  <si>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</si>
  <si>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</si>
  <si>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</si>
  <si>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</si>
  <si>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</si>
  <si>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</si>
  <si>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</si>
  <si>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</si>
  <si>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</si>
  <si>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</si>
  <si>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</si>
  <si>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</si>
  <si>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</si>
  <si>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</si>
  <si>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</si>
  <si>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</si>
  <si>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</si>
  <si>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</si>
  <si>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</si>
  <si>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</si>
  <si>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</si>
  <si>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</si>
  <si>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</si>
  <si>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</si>
  <si>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</si>
  <si>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</si>
  <si>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</si>
  <si>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</si>
  <si>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</si>
  <si>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</si>
  <si>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</si>
  <si>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</si>
  <si>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</si>
  <si>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</si>
  <si>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</si>
  <si>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</si>
  <si>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</si>
  <si>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</si>
  <si>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</si>
  <si>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</si>
  <si>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</si>
  <si>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</si>
  <si>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</si>
  <si>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</si>
  <si>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</si>
  <si>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</si>
  <si>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</si>
  <si>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</si>
  <si>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</si>
  <si>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</si>
  <si>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</si>
  <si>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埼玉県横瀬町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</si>
  <si>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</si>
  <si>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</si>
  <si>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</si>
  <si>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</si>
  <si>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</si>
  <si>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</si>
  <si>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</si>
  <si>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</si>
  <si>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</si>
  <si>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</si>
  <si>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</si>
  <si>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</si>
  <si>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</si>
  <si>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</si>
  <si>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</si>
  <si>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</si>
  <si>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</si>
  <si>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</si>
  <si>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</si>
  <si>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</si>
  <si>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</si>
  <si>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</si>
  <si>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</si>
  <si>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</si>
  <si>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</si>
  <si>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</si>
  <si>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</si>
  <si>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</si>
  <si>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</si>
  <si>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</si>
  <si>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</si>
  <si>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</si>
  <si>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</si>
  <si>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</si>
  <si>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</si>
  <si>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</si>
  <si>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下水道特別会計</t>
    <phoneticPr fontId="5"/>
  </si>
  <si>
    <t>法非適用企業</t>
    <phoneticPr fontId="5"/>
  </si>
  <si>
    <t>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</si>
  <si>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</si>
  <si>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</si>
  <si>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</si>
  <si>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</si>
  <si>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</si>
  <si>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</si>
  <si>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</si>
  <si>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</si>
  <si>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</si>
  <si>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</si>
  <si>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</si>
  <si>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</si>
  <si>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</si>
  <si>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</si>
  <si>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</si>
  <si>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</si>
  <si>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</si>
  <si>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</si>
  <si>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</si>
  <si>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</si>
  <si>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</si>
  <si>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</si>
  <si>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</si>
  <si>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</si>
  <si>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</si>
  <si>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</si>
  <si>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</si>
  <si>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</si>
  <si>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</si>
  <si>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</si>
  <si>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</si>
  <si>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</si>
  <si>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</si>
  <si>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</si>
  <si>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</si>
  <si>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</si>
  <si>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</si>
  <si>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</si>
  <si>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</si>
  <si>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</si>
  <si>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</si>
  <si>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</si>
  <si>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</si>
  <si>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</si>
  <si>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</si>
  <si>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</si>
  <si>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</si>
  <si>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</si>
  <si>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</si>
  <si>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</si>
  <si>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</si>
  <si>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</si>
  <si>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</si>
  <si>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</si>
  <si>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</si>
  <si>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</si>
  <si>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</si>
  <si>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</si>
  <si>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</si>
  <si>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</si>
  <si>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</si>
  <si>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</si>
  <si>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</si>
  <si>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</si>
  <si>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</si>
  <si>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</si>
  <si>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</si>
  <si>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</si>
  <si>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</si>
  <si>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</si>
  <si>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</si>
  <si>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</si>
  <si>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</si>
  <si>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</si>
  <si>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</si>
  <si>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</si>
  <si>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</si>
  <si>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</si>
  <si>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</si>
  <si>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</si>
  <si>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</si>
  <si>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</si>
  <si>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</si>
  <si>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</si>
  <si>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</si>
  <si>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</si>
  <si>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</si>
  <si>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</si>
  <si>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</si>
  <si>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</si>
  <si>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</si>
  <si>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</si>
  <si>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</si>
  <si>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</si>
  <si>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</si>
  <si>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</si>
  <si>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</si>
  <si>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</si>
  <si>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</si>
  <si>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</si>
  <si>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</si>
  <si>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</si>
  <si>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</si>
  <si>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</si>
  <si>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</si>
  <si>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</si>
  <si>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</si>
  <si>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</si>
  <si>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</si>
  <si>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</si>
  <si>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</si>
  <si>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</si>
  <si>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</si>
  <si>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</si>
  <si>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</si>
  <si>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</si>
  <si>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</si>
  <si>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</si>
  <si>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</si>
  <si>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</si>
  <si>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</si>
  <si>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</si>
  <si>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</si>
  <si>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</si>
  <si>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</si>
  <si>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</si>
  <si>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</si>
  <si>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</si>
  <si>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</si>
  <si>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</si>
  <si>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</si>
  <si>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</si>
  <si>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</si>
  <si>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</si>
  <si>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</si>
  <si>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</si>
  <si>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</si>
  <si>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0.70</t>
  </si>
  <si>
    <t>▲ 1.35</t>
  </si>
  <si>
    <t>一般会計</t>
  </si>
  <si>
    <t>国民健康保険特別会計</t>
  </si>
  <si>
    <t>介護保険特別会計</t>
  </si>
  <si>
    <t>下水道特別会計</t>
  </si>
  <si>
    <t>浄化槽設置管理事業特別会計</t>
  </si>
  <si>
    <t>後期高齢者医療特別会計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</si>
  <si>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</si>
  <si>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</si>
  <si>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4"/>
  </si>
  <si>
    <t>秩父広域市町村圏組合水道事業会計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</si>
  <si>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</si>
  <si>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</si>
  <si>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</si>
  <si>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特別会計</t>
  </si>
  <si>
    <t>交通災害特別会計</t>
  </si>
  <si>
    <t>有限会社　果樹公園あしがくぼ</t>
    <rPh sb="0" eb="4">
      <t>ユウゲンガイシャ</t>
    </rPh>
    <rPh sb="5" eb="7">
      <t>カジュ</t>
    </rPh>
    <rPh sb="7" eb="9">
      <t>コウエン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</si>
  <si>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</si>
  <si>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</si>
  <si>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</si>
  <si>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</si>
  <si>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</si>
  <si>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</si>
  <si>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</si>
  <si>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</si>
  <si>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</si>
  <si>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</si>
  <si>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将来負担費比率、実質公債費比率共に類似団体と比較して高いが、将来負担比率は全体的に低下傾向にあり、平成28年度においても前年度に比べ低下した。
主な要因は、水道事業の広域化により公営企業会計等の地方債元金償還金に対する繰入れ見込額が減少したためであるが、今後も交付税措置のある地方債の有効利用や、必要最低限度の地方債の発行に留意し、公債費の適正化に取り組んでいく必要がある。
将来負担比率が低下傾向にあるため、実質公債費比率も低下傾向にあり、今後も緩やかに推移していくものと想定される。</t>
    <phoneticPr fontId="5"/>
  </si>
  <si>
    <t>有形固定資産減価償却率</t>
    <phoneticPr fontId="5"/>
  </si>
  <si>
    <t>将来負担比率・有形固定資産減価償却率ともに類似団体と比べて高い水準にある。
公共施設等総合管理計画に基づく個別施設計画の早期策定に着手し、公共施設等の老朽化対策に取り組むとともに、施設の更新等の際には財政措置のある地方債及び国庫支出金を積極的に活用し、将来負担比率の上昇を抑えつつ有形固定資産償却率の低下を図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</si>
</sst>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32580</c:v>
                </c:pt>
                <c:pt idx="1">
                  <c:v>30471</c:v>
                </c:pt>
                <c:pt idx="2">
                  <c:v>72433</c:v>
                </c:pt>
                <c:pt idx="3">
                  <c:v>43541</c:v>
                </c:pt>
                <c:pt idx="4">
                  <c:v>60963</c:v>
                </c:pt>
              </c:numCache>
            </c:numRef>
          </c:val>
          <c:smooth val="0"/>
        </c:ser>
        <c:dLbls>
          <c:showLegendKey val="0"/>
          <c:showVal val="0"/>
          <c:showCatName val="0"/>
          <c:showSerName val="0"/>
          <c:showPercent val="0"/>
          <c:showBubbleSize val="0"/>
        </c:dLbls>
        <c:marker val="1"/>
        <c:smooth val="0"/>
        <c:axId val="87386752"/>
        <c:axId val="87388928"/>
      </c:lineChart>
      <c:catAx>
        <c:axId val="87386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88928"/>
        <c:crosses val="autoZero"/>
        <c:auto val="1"/>
        <c:lblAlgn val="ctr"/>
        <c:lblOffset val="100"/>
        <c:tickLblSkip val="1"/>
        <c:tickMarkSkip val="1"/>
        <c:noMultiLvlLbl val="0"/>
      </c:catAx>
      <c:valAx>
        <c:axId val="873889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8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10.63</c:v>
                </c:pt>
                <c:pt idx="1">
                  <c:v>8.39</c:v>
                </c:pt>
                <c:pt idx="2">
                  <c:v>9.6999999999999993</c:v>
                </c:pt>
                <c:pt idx="3">
                  <c:v>6.85</c:v>
                </c:pt>
                <c:pt idx="4">
                  <c:v>6.87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34.549999999999997</c:v>
                </c:pt>
                <c:pt idx="1">
                  <c:v>37.74</c:v>
                </c:pt>
                <c:pt idx="2">
                  <c:v>35.950000000000003</c:v>
                </c:pt>
                <c:pt idx="3">
                  <c:v>43.41</c:v>
                </c:pt>
                <c:pt idx="4">
                  <c:v>42.67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980736"/>
        <c:axId val="1369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5.39</c:v>
                </c:pt>
                <c:pt idx="1">
                  <c:v>1.35</c:v>
                </c:pt>
                <c:pt idx="2">
                  <c:v>-0.7</c:v>
                </c:pt>
                <c:pt idx="3">
                  <c:v>6.18</c:v>
                </c:pt>
                <c:pt idx="4">
                  <c:v>-1.35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980736"/>
        <c:axId val="136991104"/>
      </c:lineChart>
      <c:catAx>
        <c:axId val="1369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91104"/>
        <c:crosses val="autoZero"/>
        <c:auto val="1"/>
        <c:lblAlgn val="ctr"/>
        <c:lblOffset val="100"/>
        <c:tickLblSkip val="1"/>
        <c:tickMarkSkip val="1"/>
        <c:noMultiLvlLbl val="0"/>
      </c:catAx>
      <c:valAx>
        <c:axId val="1369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11.08</c:v>
                </c:pt>
                <c:pt idx="2">
                  <c:v>#N/A</c:v>
                </c:pt>
                <c:pt idx="3">
                  <c:v>11.01</c:v>
                </c:pt>
                <c:pt idx="4">
                  <c:v>#N/A</c:v>
                </c:pt>
                <c:pt idx="5">
                  <c:v>8.93</c:v>
                </c:pt>
                <c:pt idx="6">
                  <c:v>#N/A</c:v>
                </c:pt>
                <c:pt idx="7">
                  <c:v>8.7100000000000009</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0.23</c:v>
                </c:pt>
                <c:pt idx="6">
                  <c:v>#N/A</c:v>
                </c:pt>
                <c:pt idx="7">
                  <c:v>0.09</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0.86</c:v>
                </c:pt>
                <c:pt idx="4">
                  <c:v>#N/A</c:v>
                </c:pt>
                <c:pt idx="5">
                  <c:v>0.48</c:v>
                </c:pt>
                <c:pt idx="6">
                  <c:v>#N/A</c:v>
                </c:pt>
                <c:pt idx="7">
                  <c:v>0.59</c:v>
                </c:pt>
                <c:pt idx="8">
                  <c:v>#N/A</c:v>
                </c:pt>
                <c:pt idx="9">
                  <c:v>0.72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2.3199999999999998</c:v>
                </c:pt>
                <c:pt idx="2">
                  <c:v>#N/A</c:v>
                </c:pt>
                <c:pt idx="3">
                  <c:v>1.1200000000000001</c:v>
                </c:pt>
                <c:pt idx="4">
                  <c:v>#N/A</c:v>
                </c:pt>
                <c:pt idx="5">
                  <c:v>0.67</c:v>
                </c:pt>
                <c:pt idx="6">
                  <c:v>#N/A</c:v>
                </c:pt>
                <c:pt idx="7">
                  <c:v>2.67</c:v>
                </c:pt>
                <c:pt idx="8">
                  <c:v>#N/A</c:v>
                </c:pt>
                <c:pt idx="9">
                  <c:v>2.31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1.86</c:v>
                </c:pt>
                <c:pt idx="2">
                  <c:v>#N/A</c:v>
                </c:pt>
                <c:pt idx="3">
                  <c:v>3.41</c:v>
                </c:pt>
                <c:pt idx="4">
                  <c:v>#N/A</c:v>
                </c:pt>
                <c:pt idx="5">
                  <c:v>3.46</c:v>
                </c:pt>
                <c:pt idx="6">
                  <c:v>#N/A</c:v>
                </c:pt>
                <c:pt idx="7">
                  <c:v>4.1100000000000003</c:v>
                </c:pt>
                <c:pt idx="8">
                  <c:v>#N/A</c:v>
                </c:pt>
                <c:pt idx="9">
                  <c:v>5.87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10.63</c:v>
                </c:pt>
                <c:pt idx="2">
                  <c:v>#N/A</c:v>
                </c:pt>
                <c:pt idx="3">
                  <c:v>8.39</c:v>
                </c:pt>
                <c:pt idx="4">
                  <c:v>#N/A</c:v>
                </c:pt>
                <c:pt idx="5">
                  <c:v>9.6999999999999993</c:v>
                </c:pt>
                <c:pt idx="6">
                  <c:v>#N/A</c:v>
                </c:pt>
                <c:pt idx="7">
                  <c:v>6.84</c:v>
                </c:pt>
                <c:pt idx="8">
                  <c:v>#N/A</c:v>
                </c:pt>
                <c:pt idx="9">
                  <c:v>6.86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785728"/>
        <c:axId val="137787264"/>
      </c:barChart>
      <c:catAx>
        <c:axId val="13778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87264"/>
        <c:crosses val="autoZero"/>
        <c:auto val="1"/>
        <c:lblAlgn val="ctr"/>
        <c:lblOffset val="100"/>
        <c:tickLblSkip val="1"/>
        <c:tickMarkSkip val="1"/>
        <c:noMultiLvlLbl val="0"/>
      </c:catAx>
      <c:valAx>
        <c:axId val="1377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8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205</c:v>
                </c:pt>
                <c:pt idx="5">
                  <c:v>219</c:v>
                </c:pt>
                <c:pt idx="8">
                  <c:v>238</c:v>
                </c:pt>
                <c:pt idx="11">
                  <c:v>233</c:v>
                </c:pt>
                <c:pt idx="14">
                  <c:v>238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6</c:v>
                </c:pt>
                <c:pt idx="6">
                  <c:v>7</c:v>
                </c:pt>
                <c:pt idx="9">
                  <c:v>14</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c:v>
                </c:pt>
                <c:pt idx="3">
                  <c:v>73</c:v>
                </c:pt>
                <c:pt idx="6">
                  <c:v>84</c:v>
                </c:pt>
                <c:pt idx="9">
                  <c:v>86</c:v>
                </c:pt>
                <c:pt idx="12">
                  <c:v>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316</c:v>
                </c:pt>
                <c:pt idx="3">
                  <c:v>305</c:v>
                </c:pt>
                <c:pt idx="6">
                  <c:v>294</c:v>
                </c:pt>
                <c:pt idx="9">
                  <c:v>279</c:v>
                </c:pt>
                <c:pt idx="12">
                  <c:v>295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038848"/>
        <c:axId val="11504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185</c:v>
                </c:pt>
                <c:pt idx="2">
                  <c:v>#N/A</c:v>
                </c:pt>
                <c:pt idx="3">
                  <c:v>#N/A</c:v>
                </c:pt>
                <c:pt idx="4">
                  <c:v>165</c:v>
                </c:pt>
                <c:pt idx="5">
                  <c:v>#N/A</c:v>
                </c:pt>
                <c:pt idx="6">
                  <c:v>#N/A</c:v>
                </c:pt>
                <c:pt idx="7">
                  <c:v>147</c:v>
                </c:pt>
                <c:pt idx="8">
                  <c:v>#N/A</c:v>
                </c:pt>
                <c:pt idx="9">
                  <c:v>#N/A</c:v>
                </c:pt>
                <c:pt idx="10">
                  <c:v>146</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038848"/>
        <c:axId val="115049216"/>
      </c:lineChart>
      <c:catAx>
        <c:axId val="1150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49216"/>
        <c:crosses val="autoZero"/>
        <c:auto val="1"/>
        <c:lblAlgn val="ctr"/>
        <c:lblOffset val="100"/>
        <c:tickLblSkip val="1"/>
        <c:tickMarkSkip val="1"/>
        <c:noMultiLvlLbl val="0"/>
      </c:catAx>
      <c:valAx>
        <c:axId val="1150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2989</c:v>
                </c:pt>
                <c:pt idx="5">
                  <c:v>3079</c:v>
                </c:pt>
                <c:pt idx="8">
                  <c:v>3125</c:v>
                </c:pt>
                <c:pt idx="11">
                  <c:v>3192</c:v>
                </c:pt>
                <c:pt idx="14">
                  <c:v>3187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1072</c:v>
                </c:pt>
                <c:pt idx="5">
                  <c:v>1237</c:v>
                </c:pt>
                <c:pt idx="8">
                  <c:v>1115</c:v>
                </c:pt>
                <c:pt idx="11">
                  <c:v>1313</c:v>
                </c:pt>
                <c:pt idx="14">
                  <c:v>1341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790</c:v>
                </c:pt>
                <c:pt idx="3">
                  <c:v>771</c:v>
                </c:pt>
                <c:pt idx="6">
                  <c:v>718</c:v>
                </c:pt>
                <c:pt idx="9">
                  <c:v>675</c:v>
                </c:pt>
                <c:pt idx="12">
                  <c:v>726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c:v>
                </c:pt>
                <c:pt idx="3">
                  <c:v>88</c:v>
                </c:pt>
                <c:pt idx="6">
                  <c:v>190</c:v>
                </c:pt>
                <c:pt idx="9">
                  <c:v>218</c:v>
                </c:pt>
                <c:pt idx="12">
                  <c:v>288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1486</c:v>
                </c:pt>
                <c:pt idx="3">
                  <c:v>1442</c:v>
                </c:pt>
                <c:pt idx="6">
                  <c:v>1480</c:v>
                </c:pt>
                <c:pt idx="9">
                  <c:v>1497</c:v>
                </c:pt>
                <c:pt idx="12">
                  <c:v>1291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3041</c:v>
                </c:pt>
                <c:pt idx="3">
                  <c:v>2975</c:v>
                </c:pt>
                <c:pt idx="6">
                  <c:v>3084</c:v>
                </c:pt>
                <c:pt idx="9">
                  <c:v>3157</c:v>
                </c:pt>
                <c:pt idx="12">
                  <c:v>3181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143232"/>
        <c:axId val="13814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1312</c:v>
                </c:pt>
                <c:pt idx="2">
                  <c:v>#N/A</c:v>
                </c:pt>
                <c:pt idx="3">
                  <c:v>#N/A</c:v>
                </c:pt>
                <c:pt idx="4">
                  <c:v>960</c:v>
                </c:pt>
                <c:pt idx="5">
                  <c:v>#N/A</c:v>
                </c:pt>
                <c:pt idx="6">
                  <c:v>#N/A</c:v>
                </c:pt>
                <c:pt idx="7">
                  <c:v>1231</c:v>
                </c:pt>
                <c:pt idx="8">
                  <c:v>#N/A</c:v>
                </c:pt>
                <c:pt idx="9">
                  <c:v>#N/A</c:v>
                </c:pt>
                <c:pt idx="10">
                  <c:v>1041</c:v>
                </c:pt>
                <c:pt idx="11">
                  <c:v>#N/A</c:v>
                </c:pt>
                <c:pt idx="12">
                  <c:v>#N/A</c:v>
                </c:pt>
                <c:pt idx="13">
                  <c:v>958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143232"/>
        <c:axId val="138145152"/>
      </c:lineChart>
      <c:catAx>
        <c:axId val="1381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145152"/>
        <c:crosses val="autoZero"/>
        <c:auto val="1"/>
        <c:lblAlgn val="ctr"/>
        <c:lblOffset val="100"/>
        <c:tickLblSkip val="1"/>
        <c:tickMarkSkip val="1"/>
        <c:noMultiLvlLbl val="0"/>
      </c:catAx>
      <c:valAx>
        <c:axId val="13814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4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{24CC3E05-78C4-4C49-A74F-8A2B953BB735}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{C8E154CE-EDFA-411F-8DF8-8AF13FFAD55D}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{9387A18E-CD14-4F38-83E9-8304014B7B84}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{5BD936D9-CE3A-4A6B-A87F-63226B2088E6}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{E1EDF42F-60B6-4FF4-90F6-20EE8D9FBA4E}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61.9</c:v>
                </c:pt>
              </c:numCache>
            </c:numRef>
          </c:xVal>
          <c:yVal>
            <c:numRef>
              <c:f>公会計指標分析・財政指標組合せ分析表!$K$51:$O$51</c:f>
              <c:numCache>
                <c:formatCode>#,##0.0;"▲ "#,##0.0</c:formatCode>
                <c:ptCount val="5"/>
                <c:pt idx="3">
                  <c:v>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{4B3E4B7D-86F5-4136-BA6E-D5DCBFD1EAFF}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{6C8706DD-64EF-4D1C-B88B-99E171D471DF}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{4164D2AF-FDE8-4B54-BBD4-8BC72D4BBF7B}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{377D02E5-C849-4BE2-A56C-11F816980157}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{FFB4B7D6-35E5-4F0A-913E-78E7E45EC055}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7869184"/>
        <c:axId val="137883648"/>
      </c:scatterChart>
      <c:valAx>
        <c:axId val="137869184"/>
        <c:scaling>
          <c:orientation val="minMax"/>
          <c:max val="62.300000000000004"/>
          <c:min val="56.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83648"/>
        <c:crosses val="autoZero"/>
        <c:crossBetween val="midCat"/>
      </c:valAx>
      <c:valAx>
        <c:axId val="137883648"/>
        <c:scaling>
          <c:orientation val="minMax"/>
          <c:max val="5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69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{C86496A7-6A12-4084-8911-E43748A10EE4}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{456ACD4A-9B11-41FE-A344-3D9CF60AA567}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{BCFC8FEF-D12B-4488-9399-2D0BEB342ECE}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{24F1EC39-0895-454F-8212-44976088F27C}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{18173A61-1325-40E4-9DB6-D8C88DD8D02F}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8.8000000000000007</c:v>
                </c:pt>
                <c:pt idx="2">
                  <c:v>8</c:v>
                </c:pt>
                <c:pt idx="3">
                  <c:v>7.3</c:v>
                </c:pt>
                <c:pt idx="4">
                  <c:v>7.3</c:v>
                </c:pt>
              </c:numCache>
            </c:numRef>
          </c:xVal>
          <c:yVal>
            <c:numRef>
              <c:f>公会計指標分析・財政指標組合せ分析表!$K$73:$O$73</c:f>
              <c:numCache>
                <c:formatCode>#,##0.0;"▲ "#,##0.0</c:formatCode>
                <c:ptCount val="5"/>
                <c:pt idx="0">
                  <c:v>63.6</c:v>
                </c:pt>
                <c:pt idx="1">
                  <c:v>46.4</c:v>
                </c:pt>
                <c:pt idx="2">
                  <c:v>60.4</c:v>
                </c:pt>
                <c:pt idx="3">
                  <c:v>49</c:v>
                </c:pt>
                <c:pt idx="4">
                  <c:v>45.8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{D9C19139-3868-4633-AE2A-C7C8F3E27E2F}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{5D311CB1-D74D-4FF4-A66F-1EAB4FCD3E40}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{79095792-57C9-4E3D-A7F2-55C386211737}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06327577725834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{66F5954F-5184-4ED6-92E7-1DF038E42BE6}</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34764874636908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{A264435A-FCEE-41EE-A854-FF195B1EBC67}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483584"/>
        <c:axId val="138485760"/>
      </c:scatterChart>
      <c:valAx>
        <c:axId val="138483584"/>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85760"/>
        <c:crosses val="autoZero"/>
        <c:crossBetween val="midCat"/>
      </c:valAx>
      <c:valAx>
        <c:axId val="138485760"/>
        <c:scaling>
          <c:orientation val="minMax"/>
          <c:max val="7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83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元利償還金の増額要因は平成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年度に借入れた臨時財政対策債の元金償還の開始と、平成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年度にちちぶ広域市町村圏組合で借り入れた緊急防災・減災事業債の元金償還の開始等の理由が考えられる。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実質公債費比率も単年度で</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％に上昇したが、の償還金の増額に加え、普通交付税の減額等の理由が考えられる。今後も起債対象事業の精査を行い、必要な事業に重点を置く財政運営を実施する必要がある。</a:t>
          </a: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年度も一般会計等に係る地方債の現在高は増額となったが、公営企業債等繰入見込額が減額となったため将来負担額は全体的には減額となった。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また、充当可能財源等についても基準財政算入見込額は減額となったが、財政調整基金残高の増額もあり、将来負担比率の分子は減少した。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今後は小学校校舎の更新等を控えており、財政調整基金の大幅な取崩しが見込まれることから今後も起債対象事業の精査を行い、必要な事業に重点を置く財政運営を実施する必要がある。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有形固定資産減価償却率は類似団体より高い水準にあるものの、それぞれの公共施設等の個別施設計画については未策定である。適正な公共施設マネジメントが行えるよう、平成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年度に策定した公共施設等総合管理計画に基づき、個別施設計画の策定を早期に進める必要がある。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152763</xdr:rowOff>
    </xdr:from>
    <xdr:to>
      <xdr:col>3</xdr:col>
      <xdr:colOff>511175</xdr:colOff>
      <xdr:row>31</xdr:row>
      <xdr:rowOff>82913</xdr:rowOff>
    </xdr:to>
    <xdr:sp macro="" textlink="">
      <xdr:nvSpPr>
        <xdr:cNvPr id="79" name="円/楕円 78"/>
        <xdr:cNvSpPr/>
      </xdr:nvSpPr>
      <xdr:spPr>
        <a:xfrm>
          <a:off x="4000500" y="52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xdr:cNvSpPr txBox="1"/>
      </xdr:nvSpPr>
      <xdr:spPr>
        <a:xfrm>
          <a:off x="3836043"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99440</xdr:rowOff>
    </xdr:from>
    <xdr:ext cx="405111" cy="259045"/>
    <xdr:sp macro="" textlink="">
      <xdr:nvSpPr>
        <xdr:cNvPr id="81" name="n_1mainValue有形固定資産減価償却率"/>
        <xdr:cNvSpPr txBox="1"/>
      </xdr:nvSpPr>
      <xdr:spPr>
        <a:xfrm>
          <a:off x="3836043" y="507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167132</xdr:rowOff>
    </xdr:from>
    <xdr:to>
      <xdr:col>5</xdr:col>
      <xdr:colOff>409575</xdr:colOff>
      <xdr:row>39</xdr:row>
      <xdr:rowOff>97282</xdr:rowOff>
    </xdr:to>
    <xdr:sp macro="" textlink="">
      <xdr:nvSpPr>
        <xdr:cNvPr id="68" name="円/楕円 67"/>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88409</xdr:rowOff>
    </xdr:from>
    <xdr:ext cx="405111" cy="259045"/>
    <xdr:sp macro="" textlink="">
      <xdr:nvSpPr>
        <xdr:cNvPr id="70" name="n_1mainValue【道路】&#10;有形固定資産減価償却率"/>
        <xdr:cNvSpPr txBox="1"/>
      </xdr:nvSpPr>
      <xdr:spPr>
        <a:xfrm>
          <a:off x="3582043"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160655</xdr:rowOff>
    </xdr:from>
    <xdr:to>
      <xdr:col>14</xdr:col>
      <xdr:colOff>79375</xdr:colOff>
      <xdr:row>41</xdr:row>
      <xdr:rowOff>90805</xdr:rowOff>
    </xdr:to>
    <xdr:sp macro="" textlink="">
      <xdr:nvSpPr>
        <xdr:cNvPr id="107" name="円/楕円 106"/>
        <xdr:cNvSpPr/>
      </xdr:nvSpPr>
      <xdr:spPr>
        <a:xfrm>
          <a:off x="9588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81932</xdr:rowOff>
    </xdr:from>
    <xdr:ext cx="469744" cy="259045"/>
    <xdr:sp macro="" textlink="">
      <xdr:nvSpPr>
        <xdr:cNvPr id="109" name="n_1mainValue【道路】&#10;一人当たり延長"/>
        <xdr:cNvSpPr txBox="1"/>
      </xdr:nvSpPr>
      <xdr:spPr>
        <a:xfrm>
          <a:off x="9391727" y="7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102688</xdr:rowOff>
    </xdr:from>
    <xdr:to>
      <xdr:col>5</xdr:col>
      <xdr:colOff>409575</xdr:colOff>
      <xdr:row>61</xdr:row>
      <xdr:rowOff>32838</xdr:rowOff>
    </xdr:to>
    <xdr:sp macro="" textlink="">
      <xdr:nvSpPr>
        <xdr:cNvPr id="149" name="円/楕円 148"/>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23965</xdr:rowOff>
    </xdr:from>
    <xdr:ext cx="405111" cy="259045"/>
    <xdr:sp macro="" textlink="">
      <xdr:nvSpPr>
        <xdr:cNvPr id="151" name="n_1mainValue【橋りょう・トンネル】&#10;有形固定資産減価償却率"/>
        <xdr:cNvSpPr txBox="1"/>
      </xdr:nvSpPr>
      <xdr:spPr>
        <a:xfrm>
          <a:off x="3582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91260</xdr:rowOff>
    </xdr:from>
    <xdr:to>
      <xdr:col>14</xdr:col>
      <xdr:colOff>79375</xdr:colOff>
      <xdr:row>64</xdr:row>
      <xdr:rowOff>21410</xdr:rowOff>
    </xdr:to>
    <xdr:sp macro="" textlink="">
      <xdr:nvSpPr>
        <xdr:cNvPr id="188" name="円/楕円 187"/>
        <xdr:cNvSpPr/>
      </xdr:nvSpPr>
      <xdr:spPr>
        <a:xfrm>
          <a:off x="9588500" y="108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12537</xdr:rowOff>
    </xdr:from>
    <xdr:ext cx="599010" cy="259045"/>
    <xdr:sp macro="" textlink="">
      <xdr:nvSpPr>
        <xdr:cNvPr id="190" name="n_1mainValue【橋りょう・トンネル】&#10;一人当たり有形固定資産（償却資産）額"/>
        <xdr:cNvSpPr txBox="1"/>
      </xdr:nvSpPr>
      <xdr:spPr>
        <a:xfrm>
          <a:off x="9327094" y="1098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30735</xdr:rowOff>
    </xdr:from>
    <xdr:to>
      <xdr:col>5</xdr:col>
      <xdr:colOff>409575</xdr:colOff>
      <xdr:row>79</xdr:row>
      <xdr:rowOff>132335</xdr:rowOff>
    </xdr:to>
    <xdr:sp macro="" textlink="">
      <xdr:nvSpPr>
        <xdr:cNvPr id="226" name="円/楕円 225"/>
        <xdr:cNvSpPr/>
      </xdr:nvSpPr>
      <xdr:spPr>
        <a:xfrm>
          <a:off x="3746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148862</xdr:rowOff>
    </xdr:from>
    <xdr:ext cx="405111" cy="259045"/>
    <xdr:sp macro="" textlink="">
      <xdr:nvSpPr>
        <xdr:cNvPr id="228" name="n_1mainValue【公営住宅】&#10;有形固定資産減価償却率"/>
        <xdr:cNvSpPr txBox="1"/>
      </xdr:nvSpPr>
      <xdr:spPr>
        <a:xfrm>
          <a:off x="3582043"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44272</xdr:rowOff>
    </xdr:from>
    <xdr:to>
      <xdr:col>15</xdr:col>
      <xdr:colOff>180340</xdr:colOff>
      <xdr:row>85</xdr:row>
      <xdr:rowOff>128397</xdr:rowOff>
    </xdr:to>
    <xdr:cxnSp macro="">
      <xdr:nvCxnSpPr>
        <xdr:cNvPr id="250" name="直線コネクタ 249"/>
        <xdr:cNvCxnSpPr/>
      </xdr:nvCxnSpPr>
      <xdr:spPr>
        <a:xfrm flipV="1">
          <a:off x="10476865" y="1358882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132224</xdr:rowOff>
    </xdr:from>
    <xdr:ext cx="469744" cy="259045"/>
    <xdr:sp macro="" textlink="">
      <xdr:nvSpPr>
        <xdr:cNvPr id="251" name="【公営住宅】&#10;一人当たり面積最小値テキスト"/>
        <xdr:cNvSpPr txBox="1"/>
      </xdr:nvSpPr>
      <xdr:spPr>
        <a:xfrm>
          <a:off x="10566400" y="147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85</xdr:row>
      <xdr:rowOff>128397</xdr:rowOff>
    </xdr:from>
    <xdr:to>
      <xdr:col>15</xdr:col>
      <xdr:colOff>269875</xdr:colOff>
      <xdr:row>85</xdr:row>
      <xdr:rowOff>128397</xdr:rowOff>
    </xdr:to>
    <xdr:cxnSp macro="">
      <xdr:nvCxnSpPr>
        <xdr:cNvPr id="252" name="直線コネクタ 251"/>
        <xdr:cNvCxnSpPr/>
      </xdr:nvCxnSpPr>
      <xdr:spPr>
        <a:xfrm>
          <a:off x="10388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162399</xdr:rowOff>
    </xdr:from>
    <xdr:ext cx="469744" cy="259045"/>
    <xdr:sp macro="" textlink="">
      <xdr:nvSpPr>
        <xdr:cNvPr id="253" name="【公営住宅】&#10;一人当たり面積最大値テキスト"/>
        <xdr:cNvSpPr txBox="1"/>
      </xdr:nvSpPr>
      <xdr:spPr>
        <a:xfrm>
          <a:off x="105664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79</xdr:row>
      <xdr:rowOff>44272</xdr:rowOff>
    </xdr:from>
    <xdr:to>
      <xdr:col>15</xdr:col>
      <xdr:colOff>269875</xdr:colOff>
      <xdr:row>79</xdr:row>
      <xdr:rowOff>44272</xdr:rowOff>
    </xdr:to>
    <xdr:cxnSp macro="">
      <xdr:nvCxnSpPr>
        <xdr:cNvPr id="254" name="直線コネクタ 253"/>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19448</xdr:rowOff>
    </xdr:from>
    <xdr:ext cx="469744" cy="259045"/>
    <xdr:sp macro="" textlink="">
      <xdr:nvSpPr>
        <xdr:cNvPr id="255" name="【公営住宅】&#10;一人当たり面積平均値テキスト"/>
        <xdr:cNvSpPr txBox="1"/>
      </xdr:nvSpPr>
      <xdr:spPr>
        <a:xfrm>
          <a:off x="10566400" y="1442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41021</xdr:rowOff>
    </xdr:from>
    <xdr:to>
      <xdr:col>15</xdr:col>
      <xdr:colOff>231775</xdr:colOff>
      <xdr:row>84</xdr:row>
      <xdr:rowOff>142621</xdr:rowOff>
    </xdr:to>
    <xdr:sp macro="" textlink="">
      <xdr:nvSpPr>
        <xdr:cNvPr id="256" name="フローチャート : 判断 255"/>
        <xdr:cNvSpPr/>
      </xdr:nvSpPr>
      <xdr:spPr>
        <a:xfrm>
          <a:off x="10426700" y="144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127888</xdr:rowOff>
    </xdr:from>
    <xdr:to>
      <xdr:col>14</xdr:col>
      <xdr:colOff>79375</xdr:colOff>
      <xdr:row>86</xdr:row>
      <xdr:rowOff>58038</xdr:rowOff>
    </xdr:to>
    <xdr:sp macro="" textlink="">
      <xdr:nvSpPr>
        <xdr:cNvPr id="263" name="円/楕円 262"/>
        <xdr:cNvSpPr/>
      </xdr:nvSpPr>
      <xdr:spPr>
        <a:xfrm>
          <a:off x="9588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49165</xdr:rowOff>
    </xdr:from>
    <xdr:ext cx="469744" cy="259045"/>
    <xdr:sp macro="" textlink="">
      <xdr:nvSpPr>
        <xdr:cNvPr id="265" name="n_1mainValue【公営住宅】&#10;一人当たり面積"/>
        <xdr:cNvSpPr txBox="1"/>
      </xdr:nvSpPr>
      <xdr:spPr>
        <a:xfrm>
          <a:off x="93917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06" name="直線コネクタ 30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0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08" name="直線コネクタ 30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1"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2" name="フローチャート : 判断 31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3" name="フローチャート : 判断 31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154940</xdr:rowOff>
    </xdr:from>
    <xdr:to>
      <xdr:col>22</xdr:col>
      <xdr:colOff>415925</xdr:colOff>
      <xdr:row>38</xdr:row>
      <xdr:rowOff>85090</xdr:rowOff>
    </xdr:to>
    <xdr:sp macro="" textlink="">
      <xdr:nvSpPr>
        <xdr:cNvPr id="319" name="円/楕円 318"/>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0"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76217</xdr:rowOff>
    </xdr:from>
    <xdr:ext cx="405111" cy="259045"/>
    <xdr:sp macro="" textlink="">
      <xdr:nvSpPr>
        <xdr:cNvPr id="321" name="n_1mainValue【認定こども園・幼稚園・保育所】&#10;有形固定資産減価償却率"/>
        <xdr:cNvSpPr txBox="1"/>
      </xdr:nvSpPr>
      <xdr:spPr>
        <a:xfrm>
          <a:off x="15266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47" name="直線コネクタ 346"/>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48"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49" name="直線コネクタ 348"/>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0"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1" name="直線コネクタ 35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2"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3" name="フローチャート : 判断 352"/>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4" name="フローチャート : 判断 35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360" name="円/楕円 359"/>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1"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83837</xdr:rowOff>
    </xdr:from>
    <xdr:ext cx="469744" cy="259045"/>
    <xdr:sp macro="" textlink="">
      <xdr:nvSpPr>
        <xdr:cNvPr id="362"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4" name="テキスト ボックス 3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4" name="テキスト ボックス 3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88" name="直線コネクタ 387"/>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89"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0" name="直線コネクタ 389"/>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1"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2" name="直線コネクタ 39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3"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4" name="フローチャート : 判断 393"/>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5" name="フローチャート : 判断 394"/>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68399</xdr:rowOff>
    </xdr:from>
    <xdr:to>
      <xdr:col>22</xdr:col>
      <xdr:colOff>415925</xdr:colOff>
      <xdr:row>57</xdr:row>
      <xdr:rowOff>169999</xdr:rowOff>
    </xdr:to>
    <xdr:sp macro="" textlink="">
      <xdr:nvSpPr>
        <xdr:cNvPr id="401" name="円/楕円 400"/>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2"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15076</xdr:rowOff>
    </xdr:from>
    <xdr:ext cx="405111" cy="259045"/>
    <xdr:sp macro="" textlink="">
      <xdr:nvSpPr>
        <xdr:cNvPr id="403" name="n_1mainValue【学校施設】&#10;有形固定資産減価償却率"/>
        <xdr:cNvSpPr txBox="1"/>
      </xdr:nvSpPr>
      <xdr:spPr>
        <a:xfrm>
          <a:off x="15266043"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6" name="直線コネクタ 42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2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28" name="直線コネクタ 42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2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0" name="直線コネクタ 42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1"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2" name="フローチャート : 判断 43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3" name="フローチャート : 判断 43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87732</xdr:rowOff>
    </xdr:from>
    <xdr:to>
      <xdr:col>31</xdr:col>
      <xdr:colOff>85725</xdr:colOff>
      <xdr:row>63</xdr:row>
      <xdr:rowOff>17882</xdr:rowOff>
    </xdr:to>
    <xdr:sp macro="" textlink="">
      <xdr:nvSpPr>
        <xdr:cNvPr id="439" name="円/楕円 438"/>
        <xdr:cNvSpPr/>
      </xdr:nvSpPr>
      <xdr:spPr>
        <a:xfrm>
          <a:off x="21272500" y="10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0"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9009</xdr:rowOff>
    </xdr:from>
    <xdr:ext cx="469744" cy="259045"/>
    <xdr:sp macro="" textlink="">
      <xdr:nvSpPr>
        <xdr:cNvPr id="441" name="n_1mainValue【学校施設】&#10;一人当たり面積"/>
        <xdr:cNvSpPr txBox="1"/>
      </xdr:nvSpPr>
      <xdr:spPr>
        <a:xfrm>
          <a:off x="21075727" y="108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3" name="テキスト ボックス 45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5" name="直線コネクタ 464"/>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66"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67" name="直線コネクタ 46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68"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69" name="直線コネクタ 46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0"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1" name="フローチャート : 判断 470"/>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2" name="フローチャート : 判断 471"/>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153670</xdr:rowOff>
    </xdr:from>
    <xdr:to>
      <xdr:col>22</xdr:col>
      <xdr:colOff>415925</xdr:colOff>
      <xdr:row>84</xdr:row>
      <xdr:rowOff>83820</xdr:rowOff>
    </xdr:to>
    <xdr:sp macro="" textlink="">
      <xdr:nvSpPr>
        <xdr:cNvPr id="478" name="円/楕円 477"/>
        <xdr:cNvSpPr/>
      </xdr:nvSpPr>
      <xdr:spPr>
        <a:xfrm>
          <a:off x="15430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132097</xdr:rowOff>
    </xdr:from>
    <xdr:ext cx="405111" cy="259045"/>
    <xdr:sp macro="" textlink="">
      <xdr:nvSpPr>
        <xdr:cNvPr id="479"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74947</xdr:rowOff>
    </xdr:from>
    <xdr:ext cx="405111" cy="259045"/>
    <xdr:sp macro="" textlink="">
      <xdr:nvSpPr>
        <xdr:cNvPr id="480" name="n_1mainValue【児童館】&#10;有形固定資産減価償却率"/>
        <xdr:cNvSpPr txBox="1"/>
      </xdr:nvSpPr>
      <xdr:spPr>
        <a:xfrm>
          <a:off x="15266043" y="1447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1" name="テキスト ボックス 4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5" name="直線コネクタ 504"/>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06"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07" name="直線コネクタ 506"/>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08"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09" name="直線コネクタ 508"/>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0"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1" name="フローチャート : 判断 510"/>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2" name="フローチャート : 判断 51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518" name="円/楕円 517"/>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19"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99077</xdr:rowOff>
    </xdr:from>
    <xdr:ext cx="469744" cy="259045"/>
    <xdr:sp macro="" textlink="">
      <xdr:nvSpPr>
        <xdr:cNvPr id="520" name="n_1mainValue【児童館】&#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3" name="テキスト ボックス 5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3" name="テキスト ボックス 54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47" name="直線コネクタ 54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4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49" name="直線コネクタ 54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1" name="直線コネクタ 55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3" name="フローチャート : 判断 55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4" name="フローチャート : 判断 55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20501</xdr:rowOff>
    </xdr:from>
    <xdr:to>
      <xdr:col>22</xdr:col>
      <xdr:colOff>415925</xdr:colOff>
      <xdr:row>107</xdr:row>
      <xdr:rowOff>122101</xdr:rowOff>
    </xdr:to>
    <xdr:sp macro="" textlink="">
      <xdr:nvSpPr>
        <xdr:cNvPr id="560" name="円/楕円 559"/>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61"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113228</xdr:rowOff>
    </xdr:from>
    <xdr:ext cx="405111" cy="259045"/>
    <xdr:sp macro="" textlink="">
      <xdr:nvSpPr>
        <xdr:cNvPr id="562" name="n_1mainValue【公民館】&#10;有形固定資産減価償却率"/>
        <xdr:cNvSpPr txBox="1"/>
      </xdr:nvSpPr>
      <xdr:spPr>
        <a:xfrm>
          <a:off x="15266043"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88" name="直線コネクタ 587"/>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89"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0" name="直線コネクタ 589"/>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1"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2" name="直線コネクタ 591"/>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3"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4" name="フローチャート : 判断 593"/>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5" name="フローチャート : 判断 594"/>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22134</xdr:rowOff>
    </xdr:from>
    <xdr:to>
      <xdr:col>31</xdr:col>
      <xdr:colOff>85725</xdr:colOff>
      <xdr:row>108</xdr:row>
      <xdr:rowOff>123734</xdr:rowOff>
    </xdr:to>
    <xdr:sp macro="" textlink="">
      <xdr:nvSpPr>
        <xdr:cNvPr id="601" name="円/楕円 600"/>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602"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114861</xdr:rowOff>
    </xdr:from>
    <xdr:ext cx="469744" cy="259045"/>
    <xdr:sp macro="" textlink="">
      <xdr:nvSpPr>
        <xdr:cNvPr id="603"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類似団体と比較して特に有形固定資産償却率が高い施設は、公営住宅、学校施設である。</a:t>
          </a:r>
          <a:endParaRPr lang="ja-JP" altLang="ja-JP" sz="1400">
            <a:effectLst/>
          </a:endParaRPr>
        </a:p>
        <a:p>
          <a:r>
            <a:rPr kumimoji="1" lang="ja-JP" altLang="ja-JP" sz="1100">
              <a:solidFill>
                <a:schemeClr val="dk1"/>
              </a:solidFill>
              <a:effectLst/>
              <a:latin typeface="+mn-lt"/>
              <a:ea typeface="+mn-ea"/>
              <a:cs typeface="+mn-cs"/>
            </a:rPr>
            <a:t>公営住宅については、昭和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年に建設されており、耐用年数である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年まであと数年と迫っているため、有形固定資産償却率が非常に高い。適切な維持管理を実施し、安全確保を図る必要がある。</a:t>
          </a:r>
          <a:endParaRPr lang="ja-JP" altLang="ja-JP" sz="1400">
            <a:effectLst/>
          </a:endParaRPr>
        </a:p>
        <a:p>
          <a:r>
            <a:rPr kumimoji="1" lang="ja-JP" altLang="ja-JP" sz="1100">
              <a:solidFill>
                <a:schemeClr val="dk1"/>
              </a:solidFill>
              <a:effectLst/>
              <a:latin typeface="+mn-lt"/>
              <a:ea typeface="+mn-ea"/>
              <a:cs typeface="+mn-cs"/>
            </a:rPr>
            <a:t>学校施設については、</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年に新設した給食調理場を除き、小学校が有形固定資産償却率</a:t>
          </a:r>
          <a:r>
            <a:rPr kumimoji="1" lang="en-US" altLang="ja-JP" sz="1100">
              <a:solidFill>
                <a:schemeClr val="dk1"/>
              </a:solidFill>
              <a:effectLst/>
              <a:latin typeface="+mn-lt"/>
              <a:ea typeface="+mn-ea"/>
              <a:cs typeface="+mn-cs"/>
            </a:rPr>
            <a:t>90.5</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と非常に高い。個別施設計画策定の早期着手に努め、計画的な更新を行っていく必要がある。</a:t>
          </a:r>
          <a:endParaRPr lang="ja-JP" altLang="ja-JP" sz="1400">
            <a:effectLst/>
          </a:endParaRPr>
        </a:p>
        <a:p>
          <a:r>
            <a:rPr kumimoji="1" lang="ja-JP" altLang="ja-JP" sz="1100">
              <a:solidFill>
                <a:schemeClr val="dk1"/>
              </a:solidFill>
              <a:effectLst/>
              <a:latin typeface="+mn-lt"/>
              <a:ea typeface="+mn-ea"/>
              <a:cs typeface="+mn-cs"/>
            </a:rPr>
            <a:t>一方、児童館については、平成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年度に学童保育室を増築したため、有形固定資産減価償却率は低くなっている。増築をしたものの一人当たりの面積等は類似団体と比べ低く、今後も維持管理費用の削減に努めたい。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582043"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74930</xdr:rowOff>
    </xdr:from>
    <xdr:to>
      <xdr:col>5</xdr:col>
      <xdr:colOff>409575</xdr:colOff>
      <xdr:row>37</xdr:row>
      <xdr:rowOff>5080</xdr:rowOff>
    </xdr:to>
    <xdr:sp macro="" textlink="">
      <xdr:nvSpPr>
        <xdr:cNvPr id="70" name="円/楕円 69"/>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21607</xdr:rowOff>
    </xdr:from>
    <xdr:ext cx="405111" cy="259045"/>
    <xdr:sp macro="" textlink="">
      <xdr:nvSpPr>
        <xdr:cNvPr id="71" name="n_1mainValue【図書館】&#10;有形固定資産減価償却率"/>
        <xdr:cNvSpPr txBox="1"/>
      </xdr:nvSpPr>
      <xdr:spPr>
        <a:xfrm>
          <a:off x="3582043"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154940</xdr:rowOff>
    </xdr:from>
    <xdr:to>
      <xdr:col>14</xdr:col>
      <xdr:colOff>79375</xdr:colOff>
      <xdr:row>40</xdr:row>
      <xdr:rowOff>85090</xdr:rowOff>
    </xdr:to>
    <xdr:sp macro="" textlink="">
      <xdr:nvSpPr>
        <xdr:cNvPr id="109" name="円/楕円 108"/>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76217</xdr:rowOff>
    </xdr:from>
    <xdr:ext cx="469744" cy="259045"/>
    <xdr:sp macro="" textlink="">
      <xdr:nvSpPr>
        <xdr:cNvPr id="110" name="n_1mainValue【図書館】&#10;一人当たり面積"/>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42273</xdr:rowOff>
    </xdr:from>
    <xdr:to>
      <xdr:col>5</xdr:col>
      <xdr:colOff>409575</xdr:colOff>
      <xdr:row>63</xdr:row>
      <xdr:rowOff>143873</xdr:rowOff>
    </xdr:to>
    <xdr:sp macro="" textlink="">
      <xdr:nvSpPr>
        <xdr:cNvPr id="151" name="円/楕円 150"/>
        <xdr:cNvSpPr/>
      </xdr:nvSpPr>
      <xdr:spPr>
        <a:xfrm>
          <a:off x="3746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135000</xdr:rowOff>
    </xdr:from>
    <xdr:ext cx="405111" cy="259045"/>
    <xdr:sp macro="" textlink="">
      <xdr:nvSpPr>
        <xdr:cNvPr id="152" name="n_1mainValue【体育館・プール】&#10;有形固定資産減価償却率"/>
        <xdr:cNvSpPr txBox="1"/>
      </xdr:nvSpPr>
      <xdr:spPr>
        <a:xfrm>
          <a:off x="3582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137160</xdr:rowOff>
    </xdr:from>
    <xdr:to>
      <xdr:col>14</xdr:col>
      <xdr:colOff>79375</xdr:colOff>
      <xdr:row>63</xdr:row>
      <xdr:rowOff>67310</xdr:rowOff>
    </xdr:to>
    <xdr:sp macro="" textlink="">
      <xdr:nvSpPr>
        <xdr:cNvPr id="190" name="円/楕円 189"/>
        <xdr:cNvSpPr/>
      </xdr:nvSpPr>
      <xdr:spPr>
        <a:xfrm>
          <a:off x="9588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58437</xdr:rowOff>
    </xdr:from>
    <xdr:ext cx="469744" cy="259045"/>
    <xdr:sp macro="" textlink="">
      <xdr:nvSpPr>
        <xdr:cNvPr id="191" name="n_1mainValue【体育館・プール】&#10;一人当たり面積"/>
        <xdr:cNvSpPr txBox="1"/>
      </xdr:nvSpPr>
      <xdr:spPr>
        <a:xfrm>
          <a:off x="93917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68851</xdr:rowOff>
    </xdr:from>
    <xdr:ext cx="405111" cy="259045"/>
    <xdr:sp macro="" textlink="">
      <xdr:nvSpPr>
        <xdr:cNvPr id="222"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42163</xdr:rowOff>
    </xdr:from>
    <xdr:to>
      <xdr:col>5</xdr:col>
      <xdr:colOff>409575</xdr:colOff>
      <xdr:row>84</xdr:row>
      <xdr:rowOff>143763</xdr:rowOff>
    </xdr:to>
    <xdr:sp macro="" textlink="">
      <xdr:nvSpPr>
        <xdr:cNvPr id="228" name="円/楕円 227"/>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9" name="n_1main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259"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110744</xdr:rowOff>
    </xdr:from>
    <xdr:to>
      <xdr:col>14</xdr:col>
      <xdr:colOff>79375</xdr:colOff>
      <xdr:row>85</xdr:row>
      <xdr:rowOff>40894</xdr:rowOff>
    </xdr:to>
    <xdr:sp macro="" textlink="">
      <xdr:nvSpPr>
        <xdr:cNvPr id="265" name="円/楕円 264"/>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32021</xdr:rowOff>
    </xdr:from>
    <xdr:ext cx="469744" cy="259045"/>
    <xdr:sp macro="" textlink="">
      <xdr:nvSpPr>
        <xdr:cNvPr id="266" name="n_1mainValue【福祉施設】&#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8" name="直線コネクタ 27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9" name="テキスト ボックス 27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0" name="直線コネクタ 27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1" name="テキスト ボックス 28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2" name="直線コネクタ 28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3" name="テキスト ボックス 28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4" name="直線コネクタ 28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5" name="テキスト ボックス 28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89" name="直線コネクタ 288"/>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90"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91" name="直線コネクタ 290"/>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92"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93" name="直線コネクタ 292"/>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94"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95" name="フローチャート : 判断 294"/>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96" name="フローチャート : 判断 295"/>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97"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109982</xdr:rowOff>
    </xdr:from>
    <xdr:to>
      <xdr:col>5</xdr:col>
      <xdr:colOff>409575</xdr:colOff>
      <xdr:row>106</xdr:row>
      <xdr:rowOff>40132</xdr:rowOff>
    </xdr:to>
    <xdr:sp macro="" textlink="">
      <xdr:nvSpPr>
        <xdr:cNvPr id="303" name="円/楕円 302"/>
        <xdr:cNvSpPr/>
      </xdr:nvSpPr>
      <xdr:spPr>
        <a:xfrm>
          <a:off x="3746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56659</xdr:rowOff>
    </xdr:from>
    <xdr:ext cx="405111" cy="259045"/>
    <xdr:sp macro="" textlink="">
      <xdr:nvSpPr>
        <xdr:cNvPr id="304" name="n_1mainValue【市民会館】&#10;有形固定資産減価償却率"/>
        <xdr:cNvSpPr txBox="1"/>
      </xdr:nvSpPr>
      <xdr:spPr>
        <a:xfrm>
          <a:off x="3582043"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5" name="テキスト ボックス 31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6" name="直線コネクタ 3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7" name="テキスト ボックス 3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8" name="直線コネクタ 3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9" name="テキスト ボックス 3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0" name="直線コネクタ 3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1" name="テキスト ボックス 3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2" name="直線コネクタ 3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3" name="テキスト ボックス 3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327" name="直線コネクタ 326"/>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328"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329" name="直線コネクタ 328"/>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330"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331" name="直線コネクタ 330"/>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332"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333" name="フローチャート : 判断 332"/>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334" name="フローチャート : 判断 333"/>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335"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77978</xdr:rowOff>
    </xdr:from>
    <xdr:to>
      <xdr:col>14</xdr:col>
      <xdr:colOff>79375</xdr:colOff>
      <xdr:row>109</xdr:row>
      <xdr:rowOff>8128</xdr:rowOff>
    </xdr:to>
    <xdr:sp macro="" textlink="">
      <xdr:nvSpPr>
        <xdr:cNvPr id="341" name="円/楕円 340"/>
        <xdr:cNvSpPr/>
      </xdr:nvSpPr>
      <xdr:spPr>
        <a:xfrm>
          <a:off x="9588500" y="18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170705</xdr:rowOff>
    </xdr:from>
    <xdr:ext cx="469744" cy="259045"/>
    <xdr:sp macro="" textlink="">
      <xdr:nvSpPr>
        <xdr:cNvPr id="342" name="n_1mainValue【市民会館】&#10;一人当たり面積"/>
        <xdr:cNvSpPr txBox="1"/>
      </xdr:nvSpPr>
      <xdr:spPr>
        <a:xfrm>
          <a:off x="9391727" y="186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0" name="直線コネクタ 3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1" name="テキスト ボックス 3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2" name="直線コネクタ 3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3" name="テキスト ボックス 3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4" name="直線コネクタ 3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5" name="テキスト ボックス 3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6" name="直線コネクタ 3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7" name="テキスト ボックス 3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8" name="直線コネクタ 3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9" name="テキスト ボックス 3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0" name="直線コネクタ 3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1" name="テキスト ボックス 3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85" name="直線コネクタ 384"/>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86"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87" name="直線コネクタ 386"/>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88"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89" name="直線コネクタ 388"/>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90"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91" name="フローチャート : 判断 390"/>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92" name="フローチャート : 判断 391"/>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162758</xdr:rowOff>
    </xdr:from>
    <xdr:ext cx="405111" cy="259045"/>
    <xdr:sp macro="" textlink="">
      <xdr:nvSpPr>
        <xdr:cNvPr id="393" name="n_1aveValue【保健センター・保健所】&#10;有形固定資産減価償却率"/>
        <xdr:cNvSpPr txBox="1"/>
      </xdr:nvSpPr>
      <xdr:spPr>
        <a:xfrm>
          <a:off x="15266043"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27577</xdr:rowOff>
    </xdr:from>
    <xdr:to>
      <xdr:col>22</xdr:col>
      <xdr:colOff>415925</xdr:colOff>
      <xdr:row>60</xdr:row>
      <xdr:rowOff>129177</xdr:rowOff>
    </xdr:to>
    <xdr:sp macro="" textlink="">
      <xdr:nvSpPr>
        <xdr:cNvPr id="399" name="円/楕円 398"/>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145704</xdr:rowOff>
    </xdr:from>
    <xdr:ext cx="405111" cy="259045"/>
    <xdr:sp macro="" textlink="">
      <xdr:nvSpPr>
        <xdr:cNvPr id="400" name="n_1mainValue【保健センター・保健所】&#10;有形固定資産減価償却率"/>
        <xdr:cNvSpPr txBox="1"/>
      </xdr:nvSpPr>
      <xdr:spPr>
        <a:xfrm>
          <a:off x="15266043"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26" name="直線コネクタ 425"/>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27"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28" name="直線コネクタ 427"/>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29"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30" name="直線コネクタ 429"/>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431"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32" name="フローチャート : 判断 431"/>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433" name="フローチャート : 判断 432"/>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171286</xdr:rowOff>
    </xdr:from>
    <xdr:ext cx="469744" cy="259045"/>
    <xdr:sp macro="" textlink="">
      <xdr:nvSpPr>
        <xdr:cNvPr id="434"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1451</xdr:rowOff>
    </xdr:from>
    <xdr:to>
      <xdr:col>31</xdr:col>
      <xdr:colOff>85725</xdr:colOff>
      <xdr:row>64</xdr:row>
      <xdr:rowOff>103051</xdr:rowOff>
    </xdr:to>
    <xdr:sp macro="" textlink="">
      <xdr:nvSpPr>
        <xdr:cNvPr id="440" name="円/楕円 439"/>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94178</xdr:rowOff>
    </xdr:from>
    <xdr:ext cx="469744" cy="259045"/>
    <xdr:sp macro="" textlink="">
      <xdr:nvSpPr>
        <xdr:cNvPr id="441" name="n_1mainValue【保健センター・保健所】&#10;一人当たり面積"/>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2" name="テキスト ボックス 45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3" name="直線コネクタ 45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4" name="テキスト ボックス 45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5" name="直線コネクタ 45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6" name="テキスト ボックス 45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7" name="直線コネクタ 45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8" name="テキスト ボックス 45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9" name="直線コネクタ 45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0" name="テキスト ボックス 45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64" name="直線コネクタ 463"/>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5"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6" name="直線コネクタ 46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67"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68" name="直線コネクタ 467"/>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69"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70" name="フローチャート : 判断 469"/>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71" name="フローチャート : 判断 470"/>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472"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156463</xdr:rowOff>
    </xdr:from>
    <xdr:to>
      <xdr:col>22</xdr:col>
      <xdr:colOff>415925</xdr:colOff>
      <xdr:row>84</xdr:row>
      <xdr:rowOff>86613</xdr:rowOff>
    </xdr:to>
    <xdr:sp macro="" textlink="">
      <xdr:nvSpPr>
        <xdr:cNvPr id="478" name="円/楕円 477"/>
        <xdr:cNvSpPr/>
      </xdr:nvSpPr>
      <xdr:spPr>
        <a:xfrm>
          <a:off x="1543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77740</xdr:rowOff>
    </xdr:from>
    <xdr:ext cx="405111" cy="259045"/>
    <xdr:sp macro="" textlink="">
      <xdr:nvSpPr>
        <xdr:cNvPr id="479" name="n_1mainValue【消防施設】&#10;有形固定資産減価償却率"/>
        <xdr:cNvSpPr txBox="1"/>
      </xdr:nvSpPr>
      <xdr:spPr>
        <a:xfrm>
          <a:off x="15266043"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0" name="直線コネクタ 4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1" name="テキスト ボックス 4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2" name="直線コネクタ 4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3" name="テキスト ボックス 4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4" name="直線コネクタ 4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5" name="テキスト ボックス 4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6" name="直線コネクタ 4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7" name="テキスト ボックス 4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01" name="直線コネクタ 500"/>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02"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03" name="直線コネクタ 502"/>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0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05" name="直線コネクタ 50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506"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07" name="フローチャート : 判断 506"/>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08" name="フローチャート : 判断 5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09"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81026</xdr:rowOff>
    </xdr:from>
    <xdr:to>
      <xdr:col>31</xdr:col>
      <xdr:colOff>85725</xdr:colOff>
      <xdr:row>84</xdr:row>
      <xdr:rowOff>11176</xdr:rowOff>
    </xdr:to>
    <xdr:sp macro="" textlink="">
      <xdr:nvSpPr>
        <xdr:cNvPr id="515" name="円/楕円 514"/>
        <xdr:cNvSpPr/>
      </xdr:nvSpPr>
      <xdr:spPr>
        <a:xfrm>
          <a:off x="21272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2303</xdr:rowOff>
    </xdr:from>
    <xdr:ext cx="469744" cy="259045"/>
    <xdr:sp macro="" textlink="">
      <xdr:nvSpPr>
        <xdr:cNvPr id="516" name="n_1mainValue【消防施設】&#10;一人当たり面積"/>
        <xdr:cNvSpPr txBox="1"/>
      </xdr:nvSpPr>
      <xdr:spPr>
        <a:xfrm>
          <a:off x="21075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5" name="テキスト ボックス 53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39" name="直線コネクタ 538"/>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40"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41" name="直線コネクタ 54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42"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43" name="直線コネクタ 54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44"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45" name="フローチャート : 判断 544"/>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46" name="フローチャート : 判断 545"/>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547"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107696</xdr:rowOff>
    </xdr:from>
    <xdr:to>
      <xdr:col>22</xdr:col>
      <xdr:colOff>415925</xdr:colOff>
      <xdr:row>105</xdr:row>
      <xdr:rowOff>37846</xdr:rowOff>
    </xdr:to>
    <xdr:sp macro="" textlink="">
      <xdr:nvSpPr>
        <xdr:cNvPr id="553" name="円/楕円 552"/>
        <xdr:cNvSpPr/>
      </xdr:nvSpPr>
      <xdr:spPr>
        <a:xfrm>
          <a:off x="1543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54373</xdr:rowOff>
    </xdr:from>
    <xdr:ext cx="405111" cy="259045"/>
    <xdr:sp macro="" textlink="">
      <xdr:nvSpPr>
        <xdr:cNvPr id="554" name="n_1mainValue【庁舎】&#10;有形固定資産減価償却率"/>
        <xdr:cNvSpPr txBox="1"/>
      </xdr:nvSpPr>
      <xdr:spPr>
        <a:xfrm>
          <a:off x="15266043"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79" name="直線コネクタ 578"/>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80"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81" name="直線コネクタ 580"/>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82"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83" name="直線コネクタ 582"/>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84"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85" name="フローチャート : 判断 584"/>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86" name="フローチャート : 判断 585"/>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587"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137795</xdr:rowOff>
    </xdr:from>
    <xdr:to>
      <xdr:col>31</xdr:col>
      <xdr:colOff>85725</xdr:colOff>
      <xdr:row>107</xdr:row>
      <xdr:rowOff>67945</xdr:rowOff>
    </xdr:to>
    <xdr:sp macro="" textlink="">
      <xdr:nvSpPr>
        <xdr:cNvPr id="593" name="円/楕円 592"/>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59072</xdr:rowOff>
    </xdr:from>
    <xdr:ext cx="469744" cy="259045"/>
    <xdr:sp macro="" textlink="">
      <xdr:nvSpPr>
        <xdr:cNvPr id="594" name="n_1mainValue【庁舎】&#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償却率は類似団体平均を上回っているものの、一人当たり面積は総じて低い。引き続き維持管理費用に留意しつつ、各施設の老朽化対策に計画的に取り組んで行く必要がある。</a:t>
          </a:r>
          <a:endParaRPr lang="ja-JP" altLang="ja-JP" sz="1400">
            <a:effectLst/>
          </a:endParaRPr>
        </a:p>
        <a:p>
          <a:r>
            <a:rPr kumimoji="1" lang="ja-JP" altLang="ja-JP" sz="1100">
              <a:solidFill>
                <a:schemeClr val="dk1"/>
              </a:solidFill>
              <a:effectLst/>
              <a:latin typeface="+mn-lt"/>
              <a:ea typeface="+mn-ea"/>
              <a:cs typeface="+mn-cs"/>
            </a:rPr>
            <a:t>なお、保健センターの有形固定資産償却率が類似団体と比べ特に高いが、当町においては福祉施設と同一建物であるため、複合施設として計画的にマネジメントを行う必要がある。</a:t>
          </a:r>
          <a:endParaRPr lang="ja-JP" altLang="ja-JP" sz="1400">
            <a:effectLst/>
          </a:endParaRPr>
        </a:p>
        <a:p>
          <a:r>
            <a:rPr kumimoji="1" lang="ja-JP" altLang="ja-JP" sz="1100">
              <a:solidFill>
                <a:schemeClr val="dk1"/>
              </a:solidFill>
              <a:effectLst/>
              <a:latin typeface="+mn-lt"/>
              <a:ea typeface="+mn-ea"/>
              <a:cs typeface="+mn-cs"/>
            </a:rPr>
            <a:t>公民館、図書館、市民会館についても、これらが同一建物であるため、それぞれの有形固定資産償却率のみを判断材料とせず、複合的にマネジメントを行う必要がある。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mn-ea"/>
              <a:ea typeface="+mn-ea"/>
              <a:cs typeface="+mn-cs"/>
            </a:rPr>
            <a:t>　</a:t>
          </a:r>
          <a:r>
            <a:rPr kumimoji="0" lang="ja-JP" altLang="en-US" sz="1400" b="0" i="0" u="none" strike="noStrike" kern="0" cap="none" spc="0" normalizeH="0" baseline="0" noProof="0">
              <a:ln>
                <a:noFill/>
              </a:ln>
              <a:solidFill>
                <a:srgbClr val="000000"/>
              </a:solidFill>
              <a:effectLst/>
              <a:uLnTx/>
              <a:uFillTx/>
              <a:latin typeface="+mn-ea"/>
              <a:ea typeface="+mn-ea"/>
              <a:cs typeface="+mn-cs"/>
            </a:rPr>
            <a:t>平成</a:t>
          </a:r>
          <a:r>
            <a:rPr kumimoji="0" lang="en-US" altLang="ja-JP" sz="1400" b="0" i="0" u="none" strike="noStrike" kern="0" cap="none" spc="0" normalizeH="0" baseline="0" noProof="0">
              <a:ln>
                <a:noFill/>
              </a:ln>
              <a:solidFill>
                <a:srgbClr val="000000"/>
              </a:solidFill>
              <a:effectLst/>
              <a:uLnTx/>
              <a:uFillTx/>
              <a:latin typeface="+mn-ea"/>
              <a:ea typeface="+mn-ea"/>
              <a:cs typeface="+mn-cs"/>
            </a:rPr>
            <a:t>28</a:t>
          </a:r>
          <a:r>
            <a:rPr kumimoji="0" lang="ja-JP" altLang="en-US" sz="1400" b="0" i="0" u="none" strike="noStrike" kern="0" cap="none" spc="0" normalizeH="0" baseline="0" noProof="0">
              <a:ln>
                <a:noFill/>
              </a:ln>
              <a:solidFill>
                <a:srgbClr val="000000"/>
              </a:solidFill>
              <a:effectLst/>
              <a:uLnTx/>
              <a:uFillTx/>
              <a:latin typeface="+mn-ea"/>
              <a:ea typeface="+mn-ea"/>
              <a:cs typeface="+mn-cs"/>
            </a:rPr>
            <a:t>年度単年度の振替前需要額は、平成</a:t>
          </a:r>
          <a:r>
            <a:rPr kumimoji="0" lang="en-US" altLang="ja-JP" sz="1400" b="0" i="0" u="none" strike="noStrike" kern="0" cap="none" spc="0" normalizeH="0" baseline="0" noProof="0">
              <a:ln>
                <a:noFill/>
              </a:ln>
              <a:solidFill>
                <a:srgbClr val="000000"/>
              </a:solidFill>
              <a:effectLst/>
              <a:uLnTx/>
              <a:uFillTx/>
              <a:latin typeface="+mn-ea"/>
              <a:ea typeface="+mn-ea"/>
              <a:cs typeface="+mn-cs"/>
            </a:rPr>
            <a:t>27</a:t>
          </a:r>
          <a:r>
            <a:rPr kumimoji="0" lang="ja-JP" altLang="en-US" sz="1400" b="0" i="0" u="none" strike="noStrike" kern="0" cap="none" spc="0" normalizeH="0" baseline="0" noProof="0">
              <a:ln>
                <a:noFill/>
              </a:ln>
              <a:solidFill>
                <a:srgbClr val="000000"/>
              </a:solidFill>
              <a:effectLst/>
              <a:uLnTx/>
              <a:uFillTx/>
              <a:latin typeface="+mn-ea"/>
              <a:ea typeface="+mn-ea"/>
              <a:cs typeface="+mn-cs"/>
            </a:rPr>
            <a:t>年度に比べて</a:t>
          </a:r>
          <a:r>
            <a:rPr kumimoji="0" lang="en-US" altLang="ja-JP" sz="1400" b="0" i="0" u="none" strike="noStrike" kern="0" cap="none" spc="0" normalizeH="0" baseline="0" noProof="0">
              <a:ln>
                <a:noFill/>
              </a:ln>
              <a:solidFill>
                <a:srgbClr val="000000"/>
              </a:solidFill>
              <a:effectLst/>
              <a:uLnTx/>
              <a:uFillTx/>
              <a:latin typeface="+mn-ea"/>
              <a:ea typeface="+mn-ea"/>
              <a:cs typeface="+mn-cs"/>
            </a:rPr>
            <a:t>29,461</a:t>
          </a:r>
          <a:r>
            <a:rPr kumimoji="0" lang="ja-JP" altLang="en-US" sz="1400" b="0" i="0" u="none" strike="noStrike" kern="0" cap="none" spc="0" normalizeH="0" baseline="0" noProof="0">
              <a:ln>
                <a:noFill/>
              </a:ln>
              <a:solidFill>
                <a:srgbClr val="000000"/>
              </a:solidFill>
              <a:effectLst/>
              <a:uLnTx/>
              <a:uFillTx/>
              <a:latin typeface="+mn-ea"/>
              <a:ea typeface="+mn-ea"/>
              <a:cs typeface="+mn-cs"/>
            </a:rPr>
            <a:t>千円の減額しだが、臨時財政対策債の発行可能額が</a:t>
          </a:r>
          <a:r>
            <a:rPr kumimoji="0" lang="en-US" altLang="ja-JP" sz="1400" b="0" i="0" u="none" strike="noStrike" kern="0" cap="none" spc="0" normalizeH="0" baseline="0" noProof="0">
              <a:ln>
                <a:noFill/>
              </a:ln>
              <a:solidFill>
                <a:srgbClr val="000000"/>
              </a:solidFill>
              <a:effectLst/>
              <a:uLnTx/>
              <a:uFillTx/>
              <a:latin typeface="+mn-ea"/>
              <a:ea typeface="+mn-ea"/>
              <a:cs typeface="+mn-cs"/>
            </a:rPr>
            <a:t>31,843</a:t>
          </a:r>
          <a:r>
            <a:rPr kumimoji="0" lang="ja-JP" altLang="en-US" sz="1400" b="0" i="0" u="none" strike="noStrike" kern="0" cap="none" spc="0" normalizeH="0" baseline="0" noProof="0">
              <a:ln>
                <a:noFill/>
              </a:ln>
              <a:solidFill>
                <a:srgbClr val="000000"/>
              </a:solidFill>
              <a:effectLst/>
              <a:uLnTx/>
              <a:uFillTx/>
              <a:latin typeface="+mn-ea"/>
              <a:ea typeface="+mn-ea"/>
              <a:cs typeface="+mn-cs"/>
            </a:rPr>
            <a:t>千円減少したため、結果的に基準財政需要額が増加した。</a:t>
          </a:r>
          <a:endParaRPr kumimoji="0" lang="en-US" altLang="ja-JP" sz="1400" b="0" i="0" u="none" strike="noStrike" kern="0" cap="none" spc="0" normalizeH="0" baseline="0" noProof="0">
            <a:ln>
              <a:noFill/>
            </a:ln>
            <a:solidFill>
              <a:srgbClr val="000000"/>
            </a:solidFill>
            <a:effectLst/>
            <a:uLnTx/>
            <a:uFillTx/>
            <a:latin typeface="+mn-ea"/>
            <a:ea typeface="+mn-ea"/>
            <a:cs typeface="+mn-cs"/>
          </a:endParaRPr>
        </a:p>
        <a:p>
          <a:r>
            <a:rPr kumimoji="0" lang="ja-JP" altLang="en-US" sz="1400" b="0" i="0" u="none" strike="noStrike" kern="0" cap="none" spc="0" normalizeH="0" baseline="0" noProof="0">
              <a:ln>
                <a:noFill/>
              </a:ln>
              <a:solidFill>
                <a:srgbClr val="000000"/>
              </a:solidFill>
              <a:effectLst/>
              <a:uLnTx/>
              <a:uFillTx/>
              <a:latin typeface="+mn-ea"/>
              <a:ea typeface="+mn-ea"/>
              <a:cs typeface="+mn-cs"/>
            </a:rPr>
            <a:t>　基準財政収入額も固定資産税</a:t>
          </a:r>
          <a:r>
            <a:rPr kumimoji="1" lang="ja-JP" altLang="ja-JP" sz="1400">
              <a:solidFill>
                <a:schemeClr val="dk1"/>
              </a:solidFill>
              <a:effectLst/>
              <a:latin typeface="+mn-ea"/>
              <a:ea typeface="+mn-ea"/>
              <a:cs typeface="+mn-cs"/>
            </a:rPr>
            <a:t>が、平成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年度に比べて</a:t>
          </a:r>
          <a:r>
            <a:rPr kumimoji="1" lang="en-US" altLang="ja-JP" sz="1400">
              <a:solidFill>
                <a:schemeClr val="dk1"/>
              </a:solidFill>
              <a:effectLst/>
              <a:latin typeface="+mn-ea"/>
              <a:ea typeface="+mn-ea"/>
              <a:cs typeface="+mn-cs"/>
            </a:rPr>
            <a:t>10,171</a:t>
          </a:r>
          <a:r>
            <a:rPr kumimoji="1" lang="ja-JP" altLang="en-US" sz="1400">
              <a:solidFill>
                <a:schemeClr val="dk1"/>
              </a:solidFill>
              <a:effectLst/>
              <a:latin typeface="+mn-ea"/>
              <a:ea typeface="+mn-ea"/>
              <a:cs typeface="+mn-cs"/>
            </a:rPr>
            <a:t>千</a:t>
          </a:r>
          <a:r>
            <a:rPr kumimoji="1" lang="ja-JP" altLang="ja-JP" sz="1400">
              <a:solidFill>
                <a:schemeClr val="dk1"/>
              </a:solidFill>
              <a:effectLst/>
              <a:latin typeface="+mn-ea"/>
              <a:ea typeface="+mn-ea"/>
              <a:cs typeface="+mn-cs"/>
            </a:rPr>
            <a:t>円増額したため、</a:t>
          </a:r>
          <a:r>
            <a:rPr kumimoji="1" lang="ja-JP" altLang="en-US" sz="1400">
              <a:solidFill>
                <a:schemeClr val="dk1"/>
              </a:solidFill>
              <a:effectLst/>
              <a:latin typeface="+mn-ea"/>
              <a:ea typeface="+mn-ea"/>
              <a:cs typeface="+mn-cs"/>
            </a:rPr>
            <a:t>全体では増額となり、</a:t>
          </a:r>
          <a:r>
            <a:rPr kumimoji="1" lang="ja-JP" altLang="ja-JP" sz="1400">
              <a:solidFill>
                <a:schemeClr val="dk1"/>
              </a:solidFill>
              <a:effectLst/>
              <a:latin typeface="+mn-ea"/>
              <a:ea typeface="+mn-ea"/>
              <a:cs typeface="+mn-cs"/>
            </a:rPr>
            <a:t>単年度の財政力指数は</a:t>
          </a:r>
          <a:r>
            <a:rPr kumimoji="1" lang="en-US" altLang="ja-JP" sz="1400">
              <a:solidFill>
                <a:schemeClr val="dk1"/>
              </a:solidFill>
              <a:effectLst/>
              <a:latin typeface="+mn-ea"/>
              <a:ea typeface="+mn-ea"/>
              <a:cs typeface="+mn-cs"/>
            </a:rPr>
            <a:t>0.002</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増</a:t>
          </a:r>
          <a:r>
            <a:rPr kumimoji="1" lang="ja-JP" altLang="en-US" sz="1400">
              <a:solidFill>
                <a:schemeClr val="dk1"/>
              </a:solidFill>
              <a:effectLst/>
              <a:latin typeface="+mn-ea"/>
              <a:ea typeface="+mn-ea"/>
              <a:cs typeface="+mn-cs"/>
            </a:rPr>
            <a:t>加したが</a:t>
          </a:r>
          <a:r>
            <a:rPr kumimoji="1" lang="ja-JP" altLang="ja-JP" sz="1400">
              <a:solidFill>
                <a:schemeClr val="dk1"/>
              </a:solidFill>
              <a:effectLst/>
              <a:latin typeface="+mn-ea"/>
              <a:ea typeface="+mn-ea"/>
              <a:cs typeface="+mn-cs"/>
            </a:rPr>
            <a:t>、財政力指数（３ヶ年平均）は</a:t>
          </a:r>
          <a:r>
            <a:rPr kumimoji="1" lang="ja-JP" altLang="en-US" sz="1400">
              <a:solidFill>
                <a:schemeClr val="dk1"/>
              </a:solidFill>
              <a:effectLst/>
              <a:latin typeface="+mn-ea"/>
              <a:ea typeface="+mn-ea"/>
              <a:cs typeface="+mn-cs"/>
            </a:rPr>
            <a:t>増減なしとなった。</a:t>
          </a:r>
          <a:endParaRPr kumimoji="1" lang="en-US" altLang="ja-JP" sz="140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13909</xdr:rowOff>
    </xdr:from>
    <xdr:to>
      <xdr:col>6</xdr:col>
      <xdr:colOff>0</xdr:colOff>
      <xdr:row>42</xdr:row>
      <xdr:rowOff>25400</xdr:rowOff>
    </xdr:to>
    <xdr:cxnSp macro="">
      <xdr:nvCxnSpPr>
        <xdr:cNvPr id="72" name="直線コネクタ 71"/>
        <xdr:cNvCxnSpPr/>
      </xdr:nvCxnSpPr>
      <xdr:spPr>
        <a:xfrm>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13909</xdr:rowOff>
    </xdr:from>
    <xdr:to>
      <xdr:col>4</xdr:col>
      <xdr:colOff>482600</xdr:colOff>
      <xdr:row>42</xdr:row>
      <xdr:rowOff>25400</xdr:rowOff>
    </xdr:to>
    <xdr:cxnSp macro="">
      <xdr:nvCxnSpPr>
        <xdr:cNvPr id="75" name="直線コネクタ 74"/>
        <xdr:cNvCxnSpPr/>
      </xdr:nvCxnSpPr>
      <xdr:spPr>
        <a:xfrm flipV="1">
          <a:off x="2336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13909</xdr:rowOff>
    </xdr:from>
    <xdr:to>
      <xdr:col>3</xdr:col>
      <xdr:colOff>279400</xdr:colOff>
      <xdr:row>42</xdr:row>
      <xdr:rowOff>25400</xdr:rowOff>
    </xdr:to>
    <xdr:cxnSp macro="">
      <xdr:nvCxnSpPr>
        <xdr:cNvPr id="78" name="直線コネクタ 77"/>
        <xdr:cNvCxnSpPr/>
      </xdr:nvCxnSpPr>
      <xdr:spPr>
        <a:xfrm>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96" name="円/楕円 95"/>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97" name="テキスト ボックス 96"/>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mn-ea"/>
              <a:ea typeface="+mn-ea"/>
              <a:cs typeface="+mn-cs"/>
            </a:rPr>
            <a:t>　平成</a:t>
          </a:r>
          <a:r>
            <a:rPr kumimoji="0" lang="en-US" altLang="ja-JP" sz="1400" b="0" i="0" u="none" strike="noStrike" kern="0" cap="none" spc="0" normalizeH="0" baseline="0" noProof="0">
              <a:ln>
                <a:noFill/>
              </a:ln>
              <a:solidFill>
                <a:srgbClr val="000000"/>
              </a:solidFill>
              <a:effectLst/>
              <a:uLnTx/>
              <a:uFillTx/>
              <a:latin typeface="+mn-ea"/>
              <a:ea typeface="+mn-ea"/>
              <a:cs typeface="+mn-cs"/>
            </a:rPr>
            <a:t>28</a:t>
          </a:r>
          <a:r>
            <a:rPr kumimoji="0" lang="ja-JP" altLang="en-US" sz="1400" b="0" i="0" u="none" strike="noStrike" kern="0" cap="none" spc="0" normalizeH="0" baseline="0" noProof="0">
              <a:ln>
                <a:noFill/>
              </a:ln>
              <a:solidFill>
                <a:srgbClr val="000000"/>
              </a:solidFill>
              <a:effectLst/>
              <a:uLnTx/>
              <a:uFillTx/>
              <a:latin typeface="+mn-ea"/>
              <a:ea typeface="+mn-ea"/>
              <a:cs typeface="+mn-cs"/>
            </a:rPr>
            <a:t>年度の経常収支比率は</a:t>
          </a:r>
          <a:r>
            <a:rPr kumimoji="0" lang="en-US" altLang="ja-JP" sz="1400" b="0" i="0" u="none" strike="noStrike" kern="0" cap="none" spc="0" normalizeH="0" baseline="0" noProof="0">
              <a:ln>
                <a:noFill/>
              </a:ln>
              <a:solidFill>
                <a:srgbClr val="000000"/>
              </a:solidFill>
              <a:effectLst/>
              <a:uLnTx/>
              <a:uFillTx/>
              <a:latin typeface="+mn-ea"/>
              <a:ea typeface="+mn-ea"/>
              <a:cs typeface="+mn-cs"/>
            </a:rPr>
            <a:t>88.8</a:t>
          </a:r>
          <a:r>
            <a:rPr kumimoji="1" lang="ja-JP" altLang="ja-JP" sz="1400" baseline="0">
              <a:solidFill>
                <a:schemeClr val="dk1"/>
              </a:solidFill>
              <a:effectLst/>
              <a:latin typeface="+mn-ea"/>
              <a:ea typeface="+mn-ea"/>
              <a:cs typeface="+mn-cs"/>
            </a:rPr>
            <a:t>％と対前年で</a:t>
          </a:r>
          <a:r>
            <a:rPr kumimoji="1" lang="en-US" altLang="ja-JP" sz="1400" baseline="0">
              <a:solidFill>
                <a:schemeClr val="dk1"/>
              </a:solidFill>
              <a:effectLst/>
              <a:latin typeface="+mn-ea"/>
              <a:ea typeface="+mn-ea"/>
              <a:cs typeface="+mn-cs"/>
            </a:rPr>
            <a:t>3.8</a:t>
          </a:r>
          <a:r>
            <a:rPr kumimoji="1" lang="ja-JP" altLang="en-US"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の増となっている。</a:t>
          </a:r>
          <a:endParaRPr lang="ja-JP" altLang="ja-JP" sz="1400" baseline="0">
            <a:effectLst/>
            <a:latin typeface="+mn-ea"/>
          </a:endParaRPr>
        </a:p>
        <a:p>
          <a:r>
            <a:rPr kumimoji="1" lang="ja-JP" altLang="en-US" sz="1400" baseline="0">
              <a:solidFill>
                <a:schemeClr val="dk1"/>
              </a:solidFill>
              <a:effectLst/>
              <a:latin typeface="+mn-ea"/>
              <a:ea typeface="+mn-ea"/>
              <a:cs typeface="+mn-cs"/>
            </a:rPr>
            <a:t>要因としては地方消費税交付金が</a:t>
          </a:r>
          <a:r>
            <a:rPr kumimoji="1" lang="en-US" altLang="ja-JP" sz="1400" baseline="0">
              <a:solidFill>
                <a:schemeClr val="dk1"/>
              </a:solidFill>
              <a:effectLst/>
              <a:latin typeface="+mn-ea"/>
              <a:ea typeface="+mn-ea"/>
              <a:cs typeface="+mn-cs"/>
            </a:rPr>
            <a:t>17,839</a:t>
          </a:r>
          <a:r>
            <a:rPr kumimoji="1" lang="ja-JP" altLang="en-US" sz="1400" baseline="0">
              <a:solidFill>
                <a:schemeClr val="dk1"/>
              </a:solidFill>
              <a:effectLst/>
              <a:latin typeface="+mn-ea"/>
              <a:ea typeface="+mn-ea"/>
              <a:cs typeface="+mn-cs"/>
            </a:rPr>
            <a:t>千円減額したことや、人件費の割合が増加したことが考えられる。</a:t>
          </a:r>
          <a:endParaRPr kumimoji="1" lang="en-US" altLang="ja-JP" sz="1400" baseline="0">
            <a:solidFill>
              <a:schemeClr val="dk1"/>
            </a:solidFill>
            <a:effectLst/>
            <a:latin typeface="+mn-ea"/>
            <a:ea typeface="+mn-ea"/>
            <a:cs typeface="+mn-cs"/>
          </a:endParaRPr>
        </a:p>
        <a:p>
          <a:r>
            <a:rPr kumimoji="1" lang="ja-JP" altLang="en-US" sz="1400" baseline="0">
              <a:solidFill>
                <a:schemeClr val="dk1"/>
              </a:solidFill>
              <a:effectLst/>
              <a:latin typeface="+mn-ea"/>
              <a:ea typeface="+mn-ea"/>
              <a:cs typeface="+mn-cs"/>
            </a:rPr>
            <a:t>　</a:t>
          </a:r>
          <a:r>
            <a:rPr kumimoji="1" lang="ja-JP" altLang="ja-JP" sz="1400" baseline="0">
              <a:solidFill>
                <a:schemeClr val="dk1"/>
              </a:solidFill>
              <a:effectLst/>
              <a:latin typeface="+mn-ea"/>
              <a:ea typeface="+mn-ea"/>
              <a:cs typeface="+mn-cs"/>
            </a:rPr>
            <a:t>全国市町村平均や県内市町村平均と比べれば低い水準にあるが、特別会計への繰出基準外の繰出の見直しや、税収の確保などにより比率の低下に努める。</a:t>
          </a:r>
          <a:endParaRPr lang="ja-JP" altLang="ja-JP" sz="1400" baseline="0">
            <a:effectLst/>
            <a:latin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23283</xdr:rowOff>
    </xdr:from>
    <xdr:to>
      <xdr:col>7</xdr:col>
      <xdr:colOff>152400</xdr:colOff>
      <xdr:row>65</xdr:row>
      <xdr:rowOff>4656</xdr:rowOff>
    </xdr:to>
    <xdr:cxnSp macro="">
      <xdr:nvCxnSpPr>
        <xdr:cNvPr id="132" name="直線コネクタ 131"/>
        <xdr:cNvCxnSpPr/>
      </xdr:nvCxnSpPr>
      <xdr:spPr>
        <a:xfrm>
          <a:off x="4114800" y="1099608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23283</xdr:rowOff>
    </xdr:from>
    <xdr:to>
      <xdr:col>6</xdr:col>
      <xdr:colOff>0</xdr:colOff>
      <xdr:row>64</xdr:row>
      <xdr:rowOff>123825</xdr:rowOff>
    </xdr:to>
    <xdr:cxnSp macro="">
      <xdr:nvCxnSpPr>
        <xdr:cNvPr id="135" name="直線コネクタ 134"/>
        <xdr:cNvCxnSpPr/>
      </xdr:nvCxnSpPr>
      <xdr:spPr>
        <a:xfrm flipV="1">
          <a:off x="3225800" y="1099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64</xdr:row>
      <xdr:rowOff>123825</xdr:rowOff>
    </xdr:to>
    <xdr:cxnSp macro="">
      <xdr:nvCxnSpPr>
        <xdr:cNvPr id="138" name="直線コネクタ 137"/>
        <xdr:cNvCxnSpPr/>
      </xdr:nvCxnSpPr>
      <xdr:spPr>
        <a:xfrm>
          <a:off x="2336800" y="110805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64</xdr:row>
      <xdr:rowOff>131869</xdr:rowOff>
    </xdr:to>
    <xdr:cxnSp macro="">
      <xdr:nvCxnSpPr>
        <xdr:cNvPr id="141" name="直線コネクタ 140"/>
        <xdr:cNvCxnSpPr/>
      </xdr:nvCxnSpPr>
      <xdr:spPr>
        <a:xfrm flipV="1">
          <a:off x="1447800" y="110805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1" name="円/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3" name="円/楕円 152"/>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84260</xdr:rowOff>
    </xdr:from>
    <xdr:ext cx="736600" cy="259045"/>
    <xdr:sp macro="" textlink="">
      <xdr:nvSpPr>
        <xdr:cNvPr id="154" name="テキスト ボックス 153"/>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5" name="円/楕円 154"/>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13352</xdr:rowOff>
    </xdr:from>
    <xdr:ext cx="762000" cy="259045"/>
    <xdr:sp macro="" textlink="">
      <xdr:nvSpPr>
        <xdr:cNvPr id="156" name="テキスト ボックス 155"/>
        <xdr:cNvSpPr txBox="1"/>
      </xdr:nvSpPr>
      <xdr:spPr>
        <a:xfrm>
          <a:off x="2844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7" name="円/楕円 156"/>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8" name="テキスト ボックス 157"/>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9" name="円/楕円 158"/>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167446</xdr:rowOff>
    </xdr:from>
    <xdr:ext cx="762000" cy="259045"/>
    <xdr:sp macro="" textlink="">
      <xdr:nvSpPr>
        <xdr:cNvPr id="160" name="テキスト ボックス 159"/>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[143,672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町の人口が減少</a:t>
          </a:r>
          <a:r>
            <a:rPr kumimoji="1" lang="ja-JP" altLang="en-US" sz="1400">
              <a:solidFill>
                <a:schemeClr val="dk1"/>
              </a:solidFill>
              <a:effectLst/>
              <a:latin typeface="+mn-lt"/>
              <a:ea typeface="+mn-ea"/>
              <a:cs typeface="+mn-cs"/>
            </a:rPr>
            <a:t>に加え、平成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400">
              <a:solidFill>
                <a:schemeClr val="dk1"/>
              </a:solidFill>
              <a:effectLst/>
              <a:latin typeface="+mn-lt"/>
              <a:ea typeface="+mn-ea"/>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退職者数の増により市町村総合事務組合負担金（退職手当）が増となったことなどにより</a:t>
          </a:r>
          <a:r>
            <a:rPr kumimoji="1" lang="ja-JP" altLang="ja-JP" sz="1400">
              <a:solidFill>
                <a:schemeClr val="dk1"/>
              </a:solidFill>
              <a:effectLst/>
              <a:latin typeface="+mn-lt"/>
              <a:ea typeface="+mn-ea"/>
              <a:cs typeface="+mn-cs"/>
            </a:rPr>
            <a:t>、人口１人当たりに対する人件費・物件費等の決算額は上昇傾向にある。今後もより一層の経常経費の見直し等により決算額の減少に努める。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59449</xdr:rowOff>
    </xdr:from>
    <xdr:to>
      <xdr:col>7</xdr:col>
      <xdr:colOff>152400</xdr:colOff>
      <xdr:row>81</xdr:row>
      <xdr:rowOff>88850</xdr:rowOff>
    </xdr:to>
    <xdr:cxnSp macro="">
      <xdr:nvCxnSpPr>
        <xdr:cNvPr id="195" name="直線コネクタ 194"/>
        <xdr:cNvCxnSpPr/>
      </xdr:nvCxnSpPr>
      <xdr:spPr>
        <a:xfrm>
          <a:off x="4114800" y="13946899"/>
          <a:ext cx="8382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45577</xdr:rowOff>
    </xdr:from>
    <xdr:to>
      <xdr:col>6</xdr:col>
      <xdr:colOff>0</xdr:colOff>
      <xdr:row>81</xdr:row>
      <xdr:rowOff>59449</xdr:rowOff>
    </xdr:to>
    <xdr:cxnSp macro="">
      <xdr:nvCxnSpPr>
        <xdr:cNvPr id="198" name="直線コネクタ 197"/>
        <xdr:cNvCxnSpPr/>
      </xdr:nvCxnSpPr>
      <xdr:spPr>
        <a:xfrm>
          <a:off x="3225800" y="13933027"/>
          <a:ext cx="8890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34736</xdr:rowOff>
    </xdr:from>
    <xdr:to>
      <xdr:col>4</xdr:col>
      <xdr:colOff>482600</xdr:colOff>
      <xdr:row>81</xdr:row>
      <xdr:rowOff>45577</xdr:rowOff>
    </xdr:to>
    <xdr:cxnSp macro="">
      <xdr:nvCxnSpPr>
        <xdr:cNvPr id="201" name="直線コネクタ 200"/>
        <xdr:cNvCxnSpPr/>
      </xdr:nvCxnSpPr>
      <xdr:spPr>
        <a:xfrm>
          <a:off x="2336800" y="13922186"/>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28091</xdr:rowOff>
    </xdr:from>
    <xdr:to>
      <xdr:col>3</xdr:col>
      <xdr:colOff>279400</xdr:colOff>
      <xdr:row>81</xdr:row>
      <xdr:rowOff>34736</xdr:rowOff>
    </xdr:to>
    <xdr:cxnSp macro="">
      <xdr:nvCxnSpPr>
        <xdr:cNvPr id="204" name="直線コネクタ 203"/>
        <xdr:cNvCxnSpPr/>
      </xdr:nvCxnSpPr>
      <xdr:spPr>
        <a:xfrm>
          <a:off x="1447800" y="1391554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38050</xdr:rowOff>
    </xdr:from>
    <xdr:to>
      <xdr:col>7</xdr:col>
      <xdr:colOff>203200</xdr:colOff>
      <xdr:row>81</xdr:row>
      <xdr:rowOff>139650</xdr:rowOff>
    </xdr:to>
    <xdr:sp macro="" textlink="">
      <xdr:nvSpPr>
        <xdr:cNvPr id="214" name="円/楕円 213"/>
        <xdr:cNvSpPr/>
      </xdr:nvSpPr>
      <xdr:spPr>
        <a:xfrm>
          <a:off x="4902200" y="139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130777</xdr:rowOff>
    </xdr:from>
    <xdr:ext cx="762000" cy="259045"/>
    <xdr:sp macro="" textlink="">
      <xdr:nvSpPr>
        <xdr:cNvPr id="215" name="人件費・物件費等の状況該当値テキスト"/>
        <xdr:cNvSpPr txBox="1"/>
      </xdr:nvSpPr>
      <xdr:spPr>
        <a:xfrm>
          <a:off x="5041900" y="138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143,672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8649</xdr:rowOff>
    </xdr:from>
    <xdr:to>
      <xdr:col>6</xdr:col>
      <xdr:colOff>50800</xdr:colOff>
      <xdr:row>81</xdr:row>
      <xdr:rowOff>110249</xdr:rowOff>
    </xdr:to>
    <xdr:sp macro="" textlink="">
      <xdr:nvSpPr>
        <xdr:cNvPr id="216" name="円/楕円 215"/>
        <xdr:cNvSpPr/>
      </xdr:nvSpPr>
      <xdr:spPr>
        <a:xfrm>
          <a:off x="4064000" y="13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120426</xdr:rowOff>
    </xdr:from>
    <xdr:ext cx="736600" cy="259045"/>
    <xdr:sp macro="" textlink="">
      <xdr:nvSpPr>
        <xdr:cNvPr id="217" name="テキスト ボックス 216"/>
        <xdr:cNvSpPr txBox="1"/>
      </xdr:nvSpPr>
      <xdr:spPr>
        <a:xfrm>
          <a:off x="3733800" y="1366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136,361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166227</xdr:rowOff>
    </xdr:from>
    <xdr:to>
      <xdr:col>4</xdr:col>
      <xdr:colOff>533400</xdr:colOff>
      <xdr:row>81</xdr:row>
      <xdr:rowOff>96377</xdr:rowOff>
    </xdr:to>
    <xdr:sp macro="" textlink="">
      <xdr:nvSpPr>
        <xdr:cNvPr id="218" name="円/楕円 217"/>
        <xdr:cNvSpPr/>
      </xdr:nvSpPr>
      <xdr:spPr>
        <a:xfrm>
          <a:off x="3175000" y="138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106554</xdr:rowOff>
    </xdr:from>
    <xdr:ext cx="762000" cy="259045"/>
    <xdr:sp macro="" textlink="">
      <xdr:nvSpPr>
        <xdr:cNvPr id="219" name="テキスト ボックス 218"/>
        <xdr:cNvSpPr txBox="1"/>
      </xdr:nvSpPr>
      <xdr:spPr>
        <a:xfrm>
          <a:off x="2844800" y="136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155386</xdr:rowOff>
    </xdr:from>
    <xdr:to>
      <xdr:col>3</xdr:col>
      <xdr:colOff>330200</xdr:colOff>
      <xdr:row>81</xdr:row>
      <xdr:rowOff>85536</xdr:rowOff>
    </xdr:to>
    <xdr:sp macro="" textlink="">
      <xdr:nvSpPr>
        <xdr:cNvPr id="220" name="円/楕円 219"/>
        <xdr:cNvSpPr/>
      </xdr:nvSpPr>
      <xdr:spPr>
        <a:xfrm>
          <a:off x="2286000" y="138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95713</xdr:rowOff>
    </xdr:from>
    <xdr:ext cx="762000" cy="259045"/>
    <xdr:sp macro="" textlink="">
      <xdr:nvSpPr>
        <xdr:cNvPr id="221" name="テキスト ボックス 220"/>
        <xdr:cNvSpPr txBox="1"/>
      </xdr:nvSpPr>
      <xdr:spPr>
        <a:xfrm>
          <a:off x="1955800" y="136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130,216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148741</xdr:rowOff>
    </xdr:from>
    <xdr:to>
      <xdr:col>2</xdr:col>
      <xdr:colOff>127000</xdr:colOff>
      <xdr:row>81</xdr:row>
      <xdr:rowOff>78891</xdr:rowOff>
    </xdr:to>
    <xdr:sp macro="" textlink="">
      <xdr:nvSpPr>
        <xdr:cNvPr id="222" name="円/楕円 221"/>
        <xdr:cNvSpPr/>
      </xdr:nvSpPr>
      <xdr:spPr>
        <a:xfrm>
          <a:off x="1397000" y="138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89068</xdr:rowOff>
    </xdr:from>
    <xdr:ext cx="762000" cy="259045"/>
    <xdr:sp macro="" textlink="">
      <xdr:nvSpPr>
        <xdr:cNvPr id="223" name="テキスト ボックス 222"/>
        <xdr:cNvSpPr txBox="1"/>
      </xdr:nvSpPr>
      <xdr:spPr>
        <a:xfrm>
          <a:off x="1066800" y="1363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人事院勧告に伴う給与表の改定により、対前年で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全国町村平均と比較して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％低い水準にあり、他町村と均衡を失しない給与の適正化に努める。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136313</xdr:rowOff>
    </xdr:to>
    <xdr:cxnSp macro="">
      <xdr:nvCxnSpPr>
        <xdr:cNvPr id="257" name="直線コネクタ 256"/>
        <xdr:cNvCxnSpPr/>
      </xdr:nvCxnSpPr>
      <xdr:spPr>
        <a:xfrm>
          <a:off x="16179800" y="145406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84</xdr:row>
      <xdr:rowOff>138854</xdr:rowOff>
    </xdr:to>
    <xdr:cxnSp macro="">
      <xdr:nvCxnSpPr>
        <xdr:cNvPr id="260" name="直線コネクタ 259"/>
        <xdr:cNvCxnSpPr/>
      </xdr:nvCxnSpPr>
      <xdr:spPr>
        <a:xfrm>
          <a:off x="15290800" y="144923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84</xdr:row>
      <xdr:rowOff>146896</xdr:rowOff>
    </xdr:to>
    <xdr:cxnSp macro="">
      <xdr:nvCxnSpPr>
        <xdr:cNvPr id="263" name="直線コネクタ 262"/>
        <xdr:cNvCxnSpPr/>
      </xdr:nvCxnSpPr>
      <xdr:spPr>
        <a:xfrm flipV="1">
          <a:off x="14401800" y="144923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56304</xdr:rowOff>
    </xdr:to>
    <xdr:cxnSp macro="">
      <xdr:nvCxnSpPr>
        <xdr:cNvPr id="266" name="直線コネクタ 265"/>
        <xdr:cNvCxnSpPr/>
      </xdr:nvCxnSpPr>
      <xdr:spPr>
        <a:xfrm flipV="1">
          <a:off x="13512800" y="14548696"/>
          <a:ext cx="8890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7"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8" name="円/楕円 277"/>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9" name="テキスト ボックス 27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80" name="円/楕円 279"/>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151570</xdr:rowOff>
    </xdr:from>
    <xdr:ext cx="762000" cy="259045"/>
    <xdr:sp macro="" textlink="">
      <xdr:nvSpPr>
        <xdr:cNvPr id="281" name="テキスト ボックス 280"/>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2" name="円/楕円 281"/>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83" name="テキスト ボックス 282"/>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4" name="円/楕円 283"/>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117281</xdr:rowOff>
    </xdr:from>
    <xdr:ext cx="762000" cy="259045"/>
    <xdr:sp macro="" textlink="">
      <xdr:nvSpPr>
        <xdr:cNvPr id="285" name="テキスト ボックス 284"/>
        <xdr:cNvSpPr txBox="1"/>
      </xdr:nvSpPr>
      <xdr:spPr>
        <a:xfrm>
          <a:off x="13131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対前年比としては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％の減となっている。類似団体平均においては大幅に下回っている。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定員適正化計画に基づき職員数は年々減少しているが、人口も減少しており、人口千人当たりの職員数は大きく変化のない状況である。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152612</xdr:rowOff>
    </xdr:from>
    <xdr:to>
      <xdr:col>24</xdr:col>
      <xdr:colOff>558800</xdr:colOff>
      <xdr:row>59</xdr:row>
      <xdr:rowOff>160655</xdr:rowOff>
    </xdr:to>
    <xdr:cxnSp macro="">
      <xdr:nvCxnSpPr>
        <xdr:cNvPr id="320" name="直線コネクタ 319"/>
        <xdr:cNvCxnSpPr/>
      </xdr:nvCxnSpPr>
      <xdr:spPr>
        <a:xfrm flipV="1">
          <a:off x="16179800" y="102681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104352</xdr:rowOff>
    </xdr:from>
    <xdr:to>
      <xdr:col>23</xdr:col>
      <xdr:colOff>406400</xdr:colOff>
      <xdr:row>59</xdr:row>
      <xdr:rowOff>160655</xdr:rowOff>
    </xdr:to>
    <xdr:cxnSp macro="">
      <xdr:nvCxnSpPr>
        <xdr:cNvPr id="323" name="直線コネクタ 322"/>
        <xdr:cNvCxnSpPr/>
      </xdr:nvCxnSpPr>
      <xdr:spPr>
        <a:xfrm>
          <a:off x="15290800" y="1021990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85852</xdr:rowOff>
    </xdr:from>
    <xdr:to>
      <xdr:col>22</xdr:col>
      <xdr:colOff>203200</xdr:colOff>
      <xdr:row>59</xdr:row>
      <xdr:rowOff>104352</xdr:rowOff>
    </xdr:to>
    <xdr:cxnSp macro="">
      <xdr:nvCxnSpPr>
        <xdr:cNvPr id="326" name="直線コネクタ 325"/>
        <xdr:cNvCxnSpPr/>
      </xdr:nvCxnSpPr>
      <xdr:spPr>
        <a:xfrm>
          <a:off x="14401800" y="10201402"/>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85852</xdr:rowOff>
    </xdr:from>
    <xdr:to>
      <xdr:col>21</xdr:col>
      <xdr:colOff>0</xdr:colOff>
      <xdr:row>59</xdr:row>
      <xdr:rowOff>130894</xdr:rowOff>
    </xdr:to>
    <xdr:cxnSp macro="">
      <xdr:nvCxnSpPr>
        <xdr:cNvPr id="329" name="直線コネクタ 328"/>
        <xdr:cNvCxnSpPr/>
      </xdr:nvCxnSpPr>
      <xdr:spPr>
        <a:xfrm flipV="1">
          <a:off x="13512800" y="10201402"/>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101812</xdr:rowOff>
    </xdr:from>
    <xdr:to>
      <xdr:col>24</xdr:col>
      <xdr:colOff>609600</xdr:colOff>
      <xdr:row>60</xdr:row>
      <xdr:rowOff>31962</xdr:rowOff>
    </xdr:to>
    <xdr:sp macro="" textlink="">
      <xdr:nvSpPr>
        <xdr:cNvPr id="339" name="円/楕円 338"/>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23089</xdr:rowOff>
    </xdr:from>
    <xdr:ext cx="762000" cy="259045"/>
    <xdr:sp macro="" textlink="">
      <xdr:nvSpPr>
        <xdr:cNvPr id="340" name="定員管理の状況該当値テキスト"/>
        <xdr:cNvSpPr txBox="1"/>
      </xdr:nvSpPr>
      <xdr:spPr>
        <a:xfrm>
          <a:off x="17106900" y="1013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109855</xdr:rowOff>
    </xdr:from>
    <xdr:to>
      <xdr:col>23</xdr:col>
      <xdr:colOff>457200</xdr:colOff>
      <xdr:row>60</xdr:row>
      <xdr:rowOff>40005</xdr:rowOff>
    </xdr:to>
    <xdr:sp macro="" textlink="">
      <xdr:nvSpPr>
        <xdr:cNvPr id="341" name="円/楕円 340"/>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50182</xdr:rowOff>
    </xdr:from>
    <xdr:ext cx="736600" cy="259045"/>
    <xdr:sp macro="" textlink="">
      <xdr:nvSpPr>
        <xdr:cNvPr id="342" name="テキスト ボックス 341"/>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53552</xdr:rowOff>
    </xdr:from>
    <xdr:to>
      <xdr:col>22</xdr:col>
      <xdr:colOff>254000</xdr:colOff>
      <xdr:row>59</xdr:row>
      <xdr:rowOff>155152</xdr:rowOff>
    </xdr:to>
    <xdr:sp macro="" textlink="">
      <xdr:nvSpPr>
        <xdr:cNvPr id="343" name="円/楕円 342"/>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165329</xdr:rowOff>
    </xdr:from>
    <xdr:ext cx="762000" cy="259045"/>
    <xdr:sp macro="" textlink="">
      <xdr:nvSpPr>
        <xdr:cNvPr id="344" name="テキスト ボックス 343"/>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35052</xdr:rowOff>
    </xdr:from>
    <xdr:to>
      <xdr:col>21</xdr:col>
      <xdr:colOff>50800</xdr:colOff>
      <xdr:row>59</xdr:row>
      <xdr:rowOff>136652</xdr:rowOff>
    </xdr:to>
    <xdr:sp macro="" textlink="">
      <xdr:nvSpPr>
        <xdr:cNvPr id="345" name="円/楕円 344"/>
        <xdr:cNvSpPr/>
      </xdr:nvSpPr>
      <xdr:spPr>
        <a:xfrm>
          <a:off x="14351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146829</xdr:rowOff>
    </xdr:from>
    <xdr:ext cx="762000" cy="259045"/>
    <xdr:sp macro="" textlink="">
      <xdr:nvSpPr>
        <xdr:cNvPr id="346" name="テキスト ボックス 345"/>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80094</xdr:rowOff>
    </xdr:from>
    <xdr:to>
      <xdr:col>19</xdr:col>
      <xdr:colOff>533400</xdr:colOff>
      <xdr:row>60</xdr:row>
      <xdr:rowOff>10244</xdr:rowOff>
    </xdr:to>
    <xdr:sp macro="" textlink="">
      <xdr:nvSpPr>
        <xdr:cNvPr id="347" name="円/楕円 346"/>
        <xdr:cNvSpPr/>
      </xdr:nvSpPr>
      <xdr:spPr>
        <a:xfrm>
          <a:off x="13462000" y="10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20421</xdr:rowOff>
    </xdr:from>
    <xdr:ext cx="762000" cy="259045"/>
    <xdr:sp macro="" textlink="">
      <xdr:nvSpPr>
        <xdr:cNvPr id="348" name="テキスト ボックス 347"/>
        <xdr:cNvSpPr txBox="1"/>
      </xdr:nvSpPr>
      <xdr:spPr>
        <a:xfrm>
          <a:off x="13131800" y="99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３カ年平均では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％減少したが、単年度では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年度の増額要因は平成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年度に借入れた臨時財政対策債の元金償還が開始したこと及び、平成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年度に広域で借り入れた緊急防災・減災事業債の元金償還の開始等の理由が考えられる。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償還金の増額に加え、普通交付税の減額等の理由が考えられる。今後も起債対象事業の精査を行い、必要な事業に重点を多く財政運営を実施する必要がある。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127529</xdr:rowOff>
    </xdr:from>
    <xdr:to>
      <xdr:col>24</xdr:col>
      <xdr:colOff>558800</xdr:colOff>
      <xdr:row>39</xdr:row>
      <xdr:rowOff>127529</xdr:rowOff>
    </xdr:to>
    <xdr:cxnSp macro="">
      <xdr:nvCxnSpPr>
        <xdr:cNvPr id="386" name="直線コネクタ 385"/>
        <xdr:cNvCxnSpPr/>
      </xdr:nvCxnSpPr>
      <xdr:spPr>
        <a:xfrm>
          <a:off x="16179800" y="68140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127529</xdr:rowOff>
    </xdr:from>
    <xdr:to>
      <xdr:col>23</xdr:col>
      <xdr:colOff>406400</xdr:colOff>
      <xdr:row>40</xdr:row>
      <xdr:rowOff>26458</xdr:rowOff>
    </xdr:to>
    <xdr:cxnSp macro="">
      <xdr:nvCxnSpPr>
        <xdr:cNvPr id="389" name="直線コネクタ 388"/>
        <xdr:cNvCxnSpPr/>
      </xdr:nvCxnSpPr>
      <xdr:spPr>
        <a:xfrm flipV="1">
          <a:off x="15290800" y="68140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26458</xdr:rowOff>
    </xdr:from>
    <xdr:to>
      <xdr:col>22</xdr:col>
      <xdr:colOff>203200</xdr:colOff>
      <xdr:row>40</xdr:row>
      <xdr:rowOff>106892</xdr:rowOff>
    </xdr:to>
    <xdr:cxnSp macro="">
      <xdr:nvCxnSpPr>
        <xdr:cNvPr id="392" name="直線コネクタ 391"/>
        <xdr:cNvCxnSpPr/>
      </xdr:nvCxnSpPr>
      <xdr:spPr>
        <a:xfrm flipV="1">
          <a:off x="14401800" y="688445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106892</xdr:rowOff>
    </xdr:from>
    <xdr:to>
      <xdr:col>21</xdr:col>
      <xdr:colOff>0</xdr:colOff>
      <xdr:row>41</xdr:row>
      <xdr:rowOff>25929</xdr:rowOff>
    </xdr:to>
    <xdr:cxnSp macro="">
      <xdr:nvCxnSpPr>
        <xdr:cNvPr id="395" name="直線コネクタ 394"/>
        <xdr:cNvCxnSpPr/>
      </xdr:nvCxnSpPr>
      <xdr:spPr>
        <a:xfrm flipV="1">
          <a:off x="13512800" y="696489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76729</xdr:rowOff>
    </xdr:from>
    <xdr:to>
      <xdr:col>24</xdr:col>
      <xdr:colOff>609600</xdr:colOff>
      <xdr:row>40</xdr:row>
      <xdr:rowOff>6879</xdr:rowOff>
    </xdr:to>
    <xdr:sp macro="" textlink="">
      <xdr:nvSpPr>
        <xdr:cNvPr id="405" name="円/楕円 404"/>
        <xdr:cNvSpPr/>
      </xdr:nvSpPr>
      <xdr:spPr>
        <a:xfrm>
          <a:off x="169672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93256</xdr:rowOff>
    </xdr:from>
    <xdr:ext cx="762000" cy="259045"/>
    <xdr:sp macro="" textlink="">
      <xdr:nvSpPr>
        <xdr:cNvPr id="406" name="公債費負担の状況該当値テキスト"/>
        <xdr:cNvSpPr txBox="1"/>
      </xdr:nvSpPr>
      <xdr:spPr>
        <a:xfrm>
          <a:off x="17106900" y="660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76729</xdr:rowOff>
    </xdr:from>
    <xdr:to>
      <xdr:col>23</xdr:col>
      <xdr:colOff>457200</xdr:colOff>
      <xdr:row>40</xdr:row>
      <xdr:rowOff>6879</xdr:rowOff>
    </xdr:to>
    <xdr:sp macro="" textlink="">
      <xdr:nvSpPr>
        <xdr:cNvPr id="407" name="円/楕円 406"/>
        <xdr:cNvSpPr/>
      </xdr:nvSpPr>
      <xdr:spPr>
        <a:xfrm>
          <a:off x="16129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17056</xdr:rowOff>
    </xdr:from>
    <xdr:ext cx="736600" cy="259045"/>
    <xdr:sp macro="" textlink="">
      <xdr:nvSpPr>
        <xdr:cNvPr id="408" name="テキスト ボックス 407"/>
        <xdr:cNvSpPr txBox="1"/>
      </xdr:nvSpPr>
      <xdr:spPr>
        <a:xfrm>
          <a:off x="15798800" y="653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147108</xdr:rowOff>
    </xdr:from>
    <xdr:to>
      <xdr:col>22</xdr:col>
      <xdr:colOff>254000</xdr:colOff>
      <xdr:row>40</xdr:row>
      <xdr:rowOff>77258</xdr:rowOff>
    </xdr:to>
    <xdr:sp macro="" textlink="">
      <xdr:nvSpPr>
        <xdr:cNvPr id="409" name="円/楕円 408"/>
        <xdr:cNvSpPr/>
      </xdr:nvSpPr>
      <xdr:spPr>
        <a:xfrm>
          <a:off x="15240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87435</xdr:rowOff>
    </xdr:from>
    <xdr:ext cx="762000" cy="259045"/>
    <xdr:sp macro="" textlink="">
      <xdr:nvSpPr>
        <xdr:cNvPr id="410" name="テキスト ボックス 409"/>
        <xdr:cNvSpPr txBox="1"/>
      </xdr:nvSpPr>
      <xdr:spPr>
        <a:xfrm>
          <a:off x="14909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56092</xdr:rowOff>
    </xdr:from>
    <xdr:to>
      <xdr:col>21</xdr:col>
      <xdr:colOff>50800</xdr:colOff>
      <xdr:row>40</xdr:row>
      <xdr:rowOff>157692</xdr:rowOff>
    </xdr:to>
    <xdr:sp macro="" textlink="">
      <xdr:nvSpPr>
        <xdr:cNvPr id="411" name="円/楕円 410"/>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167869</xdr:rowOff>
    </xdr:from>
    <xdr:ext cx="762000" cy="259045"/>
    <xdr:sp macro="" textlink="">
      <xdr:nvSpPr>
        <xdr:cNvPr id="412" name="テキスト ボックス 411"/>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146579</xdr:rowOff>
    </xdr:from>
    <xdr:to>
      <xdr:col>19</xdr:col>
      <xdr:colOff>533400</xdr:colOff>
      <xdr:row>41</xdr:row>
      <xdr:rowOff>76729</xdr:rowOff>
    </xdr:to>
    <xdr:sp macro="" textlink="">
      <xdr:nvSpPr>
        <xdr:cNvPr id="413" name="円/楕円 412"/>
        <xdr:cNvSpPr/>
      </xdr:nvSpPr>
      <xdr:spPr>
        <a:xfrm>
          <a:off x="13462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86906</xdr:rowOff>
    </xdr:from>
    <xdr:ext cx="762000" cy="259045"/>
    <xdr:sp macro="" textlink="">
      <xdr:nvSpPr>
        <xdr:cNvPr id="414" name="テキスト ボックス 413"/>
        <xdr:cNvSpPr txBox="1"/>
      </xdr:nvSpPr>
      <xdr:spPr>
        <a:xfrm>
          <a:off x="13131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年度も一般会計等に係る地方債の現在高は増額となったが、公営企業債等繰入見込額が減額となったため将来負担額は全体的には減額となった。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また、充当可能財源等についても基準財政算入見込額は減額となったが、財政調整基金残高の増額もあり、将来負担比率の分子は減少した。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149962</xdr:rowOff>
    </xdr:from>
    <xdr:to>
      <xdr:col>24</xdr:col>
      <xdr:colOff>558800</xdr:colOff>
      <xdr:row>17</xdr:row>
      <xdr:rowOff>9398</xdr:rowOff>
    </xdr:to>
    <xdr:cxnSp macro="">
      <xdr:nvCxnSpPr>
        <xdr:cNvPr id="446" name="直線コネクタ 445"/>
        <xdr:cNvCxnSpPr/>
      </xdr:nvCxnSpPr>
      <xdr:spPr>
        <a:xfrm flipV="1">
          <a:off x="16179800" y="2893162"/>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9398</xdr:rowOff>
    </xdr:from>
    <xdr:to>
      <xdr:col>23</xdr:col>
      <xdr:colOff>406400</xdr:colOff>
      <xdr:row>17</xdr:row>
      <xdr:rowOff>119431</xdr:rowOff>
    </xdr:to>
    <xdr:cxnSp macro="">
      <xdr:nvCxnSpPr>
        <xdr:cNvPr id="449" name="直線コネクタ 448"/>
        <xdr:cNvCxnSpPr/>
      </xdr:nvCxnSpPr>
      <xdr:spPr>
        <a:xfrm flipV="1">
          <a:off x="15290800" y="2924048"/>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155753</xdr:rowOff>
    </xdr:from>
    <xdr:to>
      <xdr:col>22</xdr:col>
      <xdr:colOff>203200</xdr:colOff>
      <xdr:row>17</xdr:row>
      <xdr:rowOff>119431</xdr:rowOff>
    </xdr:to>
    <xdr:cxnSp macro="">
      <xdr:nvCxnSpPr>
        <xdr:cNvPr id="452" name="直線コネクタ 451"/>
        <xdr:cNvCxnSpPr/>
      </xdr:nvCxnSpPr>
      <xdr:spPr>
        <a:xfrm>
          <a:off x="14401800" y="289895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155753</xdr:rowOff>
    </xdr:from>
    <xdr:to>
      <xdr:col>21</xdr:col>
      <xdr:colOff>0</xdr:colOff>
      <xdr:row>17</xdr:row>
      <xdr:rowOff>150317</xdr:rowOff>
    </xdr:to>
    <xdr:cxnSp macro="">
      <xdr:nvCxnSpPr>
        <xdr:cNvPr id="455" name="直線コネクタ 454"/>
        <xdr:cNvCxnSpPr/>
      </xdr:nvCxnSpPr>
      <xdr:spPr>
        <a:xfrm flipV="1">
          <a:off x="13512800" y="2898953"/>
          <a:ext cx="889000" cy="1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99162</xdr:rowOff>
    </xdr:from>
    <xdr:to>
      <xdr:col>24</xdr:col>
      <xdr:colOff>609600</xdr:colOff>
      <xdr:row>17</xdr:row>
      <xdr:rowOff>29312</xdr:rowOff>
    </xdr:to>
    <xdr:sp macro="" textlink="">
      <xdr:nvSpPr>
        <xdr:cNvPr id="465" name="円/楕円 464"/>
        <xdr:cNvSpPr/>
      </xdr:nvSpPr>
      <xdr:spPr>
        <a:xfrm>
          <a:off x="16967200" y="2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71239</xdr:rowOff>
    </xdr:from>
    <xdr:ext cx="762000" cy="259045"/>
    <xdr:sp macro="" textlink="">
      <xdr:nvSpPr>
        <xdr:cNvPr id="466" name="将来負担の状況該当値テキスト"/>
        <xdr:cNvSpPr txBox="1"/>
      </xdr:nvSpPr>
      <xdr:spPr>
        <a:xfrm>
          <a:off x="17106900" y="281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130048</xdr:rowOff>
    </xdr:from>
    <xdr:to>
      <xdr:col>23</xdr:col>
      <xdr:colOff>457200</xdr:colOff>
      <xdr:row>17</xdr:row>
      <xdr:rowOff>60198</xdr:rowOff>
    </xdr:to>
    <xdr:sp macro="" textlink="">
      <xdr:nvSpPr>
        <xdr:cNvPr id="467" name="円/楕円 466"/>
        <xdr:cNvSpPr/>
      </xdr:nvSpPr>
      <xdr:spPr>
        <a:xfrm>
          <a:off x="16129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44975</xdr:rowOff>
    </xdr:from>
    <xdr:ext cx="736600" cy="259045"/>
    <xdr:sp macro="" textlink="">
      <xdr:nvSpPr>
        <xdr:cNvPr id="468" name="テキスト ボックス 467"/>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68631</xdr:rowOff>
    </xdr:from>
    <xdr:to>
      <xdr:col>22</xdr:col>
      <xdr:colOff>254000</xdr:colOff>
      <xdr:row>17</xdr:row>
      <xdr:rowOff>170231</xdr:rowOff>
    </xdr:to>
    <xdr:sp macro="" textlink="">
      <xdr:nvSpPr>
        <xdr:cNvPr id="469" name="円/楕円 468"/>
        <xdr:cNvSpPr/>
      </xdr:nvSpPr>
      <xdr:spPr>
        <a:xfrm>
          <a:off x="15240000" y="29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155008</xdr:rowOff>
    </xdr:from>
    <xdr:ext cx="762000" cy="259045"/>
    <xdr:sp macro="" textlink="">
      <xdr:nvSpPr>
        <xdr:cNvPr id="470" name="テキスト ボックス 469"/>
        <xdr:cNvSpPr txBox="1"/>
      </xdr:nvSpPr>
      <xdr:spPr>
        <a:xfrm>
          <a:off x="14909800" y="306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104953</xdr:rowOff>
    </xdr:from>
    <xdr:to>
      <xdr:col>21</xdr:col>
      <xdr:colOff>50800</xdr:colOff>
      <xdr:row>17</xdr:row>
      <xdr:rowOff>35103</xdr:rowOff>
    </xdr:to>
    <xdr:sp macro="" textlink="">
      <xdr:nvSpPr>
        <xdr:cNvPr id="471" name="円/楕円 470"/>
        <xdr:cNvSpPr/>
      </xdr:nvSpPr>
      <xdr:spPr>
        <a:xfrm>
          <a:off x="14351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19880</xdr:rowOff>
    </xdr:from>
    <xdr:ext cx="762000" cy="259045"/>
    <xdr:sp macro="" textlink="">
      <xdr:nvSpPr>
        <xdr:cNvPr id="472" name="テキスト ボックス 471"/>
        <xdr:cNvSpPr txBox="1"/>
      </xdr:nvSpPr>
      <xdr:spPr>
        <a:xfrm>
          <a:off x="14020800" y="29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99517</xdr:rowOff>
    </xdr:from>
    <xdr:to>
      <xdr:col>19</xdr:col>
      <xdr:colOff>533400</xdr:colOff>
      <xdr:row>18</xdr:row>
      <xdr:rowOff>29667</xdr:rowOff>
    </xdr:to>
    <xdr:sp macro="" textlink="">
      <xdr:nvSpPr>
        <xdr:cNvPr id="473" name="円/楕円 472"/>
        <xdr:cNvSpPr/>
      </xdr:nvSpPr>
      <xdr:spPr>
        <a:xfrm>
          <a:off x="13462000" y="30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14444</xdr:rowOff>
    </xdr:from>
    <xdr:ext cx="762000" cy="259045"/>
    <xdr:sp macro="" textlink="">
      <xdr:nvSpPr>
        <xdr:cNvPr id="474" name="テキスト ボックス 473"/>
        <xdr:cNvSpPr txBox="1"/>
      </xdr:nvSpPr>
      <xdr:spPr>
        <a:xfrm>
          <a:off x="13131800" y="31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退職者数の増により市町村総合事務組合負担金（退職手当）が前年度より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20,449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千円増となったことなどにより、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給与費については、定員適正化計画、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人事院勧告に伴う給与表の改定などに基づき</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、今後も人口に見合った職員数を確保することで、他市町村と比較しても適正な人件費となるよう努める。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5080</xdr:rowOff>
    </xdr:to>
    <xdr:cxnSp macro="">
      <xdr:nvCxnSpPr>
        <xdr:cNvPr id="66" name="直線コネクタ 65"/>
        <xdr:cNvCxnSpPr/>
      </xdr:nvCxnSpPr>
      <xdr:spPr>
        <a:xfrm>
          <a:off x="3987800" y="6413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123190</xdr:rowOff>
    </xdr:to>
    <xdr:cxnSp macro="">
      <xdr:nvCxnSpPr>
        <xdr:cNvPr id="69" name="直線コネクタ 68"/>
        <xdr:cNvCxnSpPr/>
      </xdr:nvCxnSpPr>
      <xdr:spPr>
        <a:xfrm flipV="1">
          <a:off x="3098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35560</xdr:rowOff>
    </xdr:to>
    <xdr:cxnSp macro="">
      <xdr:nvCxnSpPr>
        <xdr:cNvPr id="72" name="直線コネクタ 71"/>
        <xdr:cNvCxnSpPr/>
      </xdr:nvCxnSpPr>
      <xdr:spPr>
        <a:xfrm flipV="1">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81280</xdr:rowOff>
    </xdr:to>
    <xdr:cxnSp macro="">
      <xdr:nvCxnSpPr>
        <xdr:cNvPr id="75" name="直線コネクタ 74"/>
        <xdr:cNvCxnSpPr/>
      </xdr:nvCxnSpPr>
      <xdr:spPr>
        <a:xfrm flipV="1">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8" name="テキスト ボックス 8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新地方公会計制度整備事業や、学校給食運営事業の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業務委託などの実施により、前年と比較して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39,282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物件費も増加傾向にあるが、職員のみで対応不可能な業務や、事務の効率化を考えると委託すべき部分も多く、一概には判断が難しいが、経費削減の意識を再度強く持ち、見直しを行うことで経常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140716</xdr:rowOff>
    </xdr:to>
    <xdr:cxnSp macro="">
      <xdr:nvCxnSpPr>
        <xdr:cNvPr id="124" name="直線コネクタ 123"/>
        <xdr:cNvCxnSpPr/>
      </xdr:nvCxnSpPr>
      <xdr:spPr>
        <a:xfrm>
          <a:off x="15671800" y="2842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99568</xdr:rowOff>
    </xdr:to>
    <xdr:cxnSp macro="">
      <xdr:nvCxnSpPr>
        <xdr:cNvPr id="127" name="直線コネクタ 126"/>
        <xdr:cNvCxnSpPr/>
      </xdr:nvCxnSpPr>
      <xdr:spPr>
        <a:xfrm>
          <a:off x="14782800" y="2833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122428</xdr:rowOff>
    </xdr:to>
    <xdr:cxnSp macro="">
      <xdr:nvCxnSpPr>
        <xdr:cNvPr id="130" name="直線コネクタ 129"/>
        <xdr:cNvCxnSpPr/>
      </xdr:nvCxnSpPr>
      <xdr:spPr>
        <a:xfrm flipV="1">
          <a:off x="13893800" y="2833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122428</xdr:rowOff>
    </xdr:to>
    <xdr:cxnSp macro="">
      <xdr:nvCxnSpPr>
        <xdr:cNvPr id="133" name="直線コネクタ 132"/>
        <xdr:cNvCxnSpPr/>
      </xdr:nvCxnSpPr>
      <xdr:spPr>
        <a:xfrm>
          <a:off x="13004800" y="2833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3" name="円/楕円 142"/>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106443</xdr:rowOff>
    </xdr:from>
    <xdr:ext cx="762000" cy="259045"/>
    <xdr:sp macro="" textlink="">
      <xdr:nvSpPr>
        <xdr:cNvPr id="144"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39624</xdr:rowOff>
    </xdr:from>
    <xdr:to>
      <xdr:col>21</xdr:col>
      <xdr:colOff>412750</xdr:colOff>
      <xdr:row>16</xdr:row>
      <xdr:rowOff>141224</xdr:rowOff>
    </xdr:to>
    <xdr:sp macro="" textlink="">
      <xdr:nvSpPr>
        <xdr:cNvPr id="147" name="円/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9" name="円/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50" name="テキスト ボックス 149"/>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51" name="円/楕円 150"/>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52" name="テキスト ボックス 151"/>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臨時福祉給付金や年金生活者等支援臨時福祉給付金事業などの増により、対前年で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扶助費については、今後も増加傾向にあることは避けられない状況であり、扶助費の適正な見直しだけでなく、他の経常経費についてもより一層の削減に努め、対処することが必要である。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146050</xdr:rowOff>
    </xdr:to>
    <xdr:cxnSp macro="">
      <xdr:nvCxnSpPr>
        <xdr:cNvPr id="185" name="直線コネクタ 184"/>
        <xdr:cNvCxnSpPr/>
      </xdr:nvCxnSpPr>
      <xdr:spPr>
        <a:xfrm>
          <a:off x="3987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127000</xdr:rowOff>
    </xdr:to>
    <xdr:cxnSp macro="">
      <xdr:nvCxnSpPr>
        <xdr:cNvPr id="188" name="直線コネクタ 187"/>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127000</xdr:rowOff>
    </xdr:to>
    <xdr:cxnSp macro="">
      <xdr:nvCxnSpPr>
        <xdr:cNvPr id="191" name="直線コネクタ 190"/>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146050</xdr:rowOff>
    </xdr:to>
    <xdr:cxnSp macro="">
      <xdr:nvCxnSpPr>
        <xdr:cNvPr id="194" name="直線コネクタ 193"/>
        <xdr:cNvCxnSpPr/>
      </xdr:nvCxnSpPr>
      <xdr:spPr>
        <a:xfrm flipV="1">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5"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6" name="円/楕円 205"/>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7" name="テキスト ボックス 20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8" name="円/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9" name="テキスト ボックス 208"/>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0" name="円/楕円 209"/>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1" name="テキスト ボックス 21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2" name="円/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3" name="テキスト ボックス 212"/>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国民健康保険特別会計への繰出金の減額などにより、対前年で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％の減となっているが、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全国平均や埼玉県平均よりもかなり高い水準となっており、繰出基準に基づかない繰出金の見直しを行うことで、比率を低下させていくよう努める。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143002</xdr:rowOff>
    </xdr:from>
    <xdr:to>
      <xdr:col>24</xdr:col>
      <xdr:colOff>31750</xdr:colOff>
      <xdr:row>58</xdr:row>
      <xdr:rowOff>3556</xdr:rowOff>
    </xdr:to>
    <xdr:cxnSp macro="">
      <xdr:nvCxnSpPr>
        <xdr:cNvPr id="243" name="直線コネクタ 242"/>
        <xdr:cNvCxnSpPr/>
      </xdr:nvCxnSpPr>
      <xdr:spPr>
        <a:xfrm flipV="1">
          <a:off x="15671800" y="9915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xdr:rowOff>
    </xdr:from>
    <xdr:to>
      <xdr:col>22</xdr:col>
      <xdr:colOff>565150</xdr:colOff>
      <xdr:row>58</xdr:row>
      <xdr:rowOff>3556</xdr:rowOff>
    </xdr:to>
    <xdr:cxnSp macro="">
      <xdr:nvCxnSpPr>
        <xdr:cNvPr id="246" name="直線コネクタ 245"/>
        <xdr:cNvCxnSpPr/>
      </xdr:nvCxnSpPr>
      <xdr:spPr>
        <a:xfrm>
          <a:off x="14782800" y="9947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3556</xdr:rowOff>
    </xdr:to>
    <xdr:cxnSp macro="">
      <xdr:nvCxnSpPr>
        <xdr:cNvPr id="249" name="直線コネクタ 248"/>
        <xdr:cNvCxnSpPr/>
      </xdr:nvCxnSpPr>
      <xdr:spPr>
        <a:xfrm>
          <a:off x="13893800" y="9865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97282</xdr:rowOff>
    </xdr:to>
    <xdr:cxnSp macro="">
      <xdr:nvCxnSpPr>
        <xdr:cNvPr id="252" name="直線コネクタ 251"/>
        <xdr:cNvCxnSpPr/>
      </xdr:nvCxnSpPr>
      <xdr:spPr>
        <a:xfrm flipV="1">
          <a:off x="13004800" y="9865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62" name="円/楕円 261"/>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63"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64" name="円/楕円 263"/>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5" name="テキスト ボックス 264"/>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124206</xdr:rowOff>
    </xdr:from>
    <xdr:to>
      <xdr:col>21</xdr:col>
      <xdr:colOff>412750</xdr:colOff>
      <xdr:row>58</xdr:row>
      <xdr:rowOff>54356</xdr:rowOff>
    </xdr:to>
    <xdr:sp macro="" textlink="">
      <xdr:nvSpPr>
        <xdr:cNvPr id="266" name="円/楕円 265"/>
        <xdr:cNvSpPr/>
      </xdr:nvSpPr>
      <xdr:spPr>
        <a:xfrm>
          <a:off x="14732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39133</xdr:rowOff>
    </xdr:from>
    <xdr:ext cx="762000" cy="259045"/>
    <xdr:sp macro="" textlink="">
      <xdr:nvSpPr>
        <xdr:cNvPr id="267" name="テキスト ボックス 266"/>
        <xdr:cNvSpPr txBox="1"/>
      </xdr:nvSpPr>
      <xdr:spPr>
        <a:xfrm>
          <a:off x="14401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8" name="円/楕円 267"/>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69" name="テキスト ボックス 26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46482</xdr:rowOff>
    </xdr:from>
    <xdr:to>
      <xdr:col>19</xdr:col>
      <xdr:colOff>6350</xdr:colOff>
      <xdr:row>57</xdr:row>
      <xdr:rowOff>148082</xdr:rowOff>
    </xdr:to>
    <xdr:sp macro="" textlink="">
      <xdr:nvSpPr>
        <xdr:cNvPr id="270" name="円/楕円 269"/>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132859</xdr:rowOff>
    </xdr:from>
    <xdr:ext cx="762000" cy="259045"/>
    <xdr:sp macro="" textlink="">
      <xdr:nvSpPr>
        <xdr:cNvPr id="271" name="テキスト ボックス 270"/>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上水道事業の統合及び常備消防事業費の増によるちちぶ広域市町村圏組合への補助金が、前年と比較して</a:t>
          </a:r>
          <a:r>
            <a:rPr kumimoji="1" lang="en-US" altLang="ja-JP" sz="1300">
              <a:latin typeface="ＭＳ Ｐゴシック"/>
            </a:rPr>
            <a:t>34,752</a:t>
          </a:r>
          <a:r>
            <a:rPr kumimoji="1" lang="ja-JP" altLang="en-US" sz="1300">
              <a:latin typeface="ＭＳ Ｐゴシック"/>
            </a:rPr>
            <a:t>千円の増額となっている。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前年度に引き続いて全国平均、埼玉県平均よりも高い水準となっており、各補助費について、引き続き必要な補助なのか、適正に見直しを行い、経費の削減を検討していく。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115570</xdr:rowOff>
    </xdr:to>
    <xdr:cxnSp macro="">
      <xdr:nvCxnSpPr>
        <xdr:cNvPr id="301" name="直線コネクタ 300"/>
        <xdr:cNvCxnSpPr/>
      </xdr:nvCxnSpPr>
      <xdr:spPr>
        <a:xfrm>
          <a:off x="15671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92710</xdr:rowOff>
    </xdr:to>
    <xdr:cxnSp macro="">
      <xdr:nvCxnSpPr>
        <xdr:cNvPr id="304" name="直線コネクタ 303"/>
        <xdr:cNvCxnSpPr/>
      </xdr:nvCxnSpPr>
      <xdr:spPr>
        <a:xfrm flipV="1">
          <a:off x="14782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92710</xdr:rowOff>
    </xdr:to>
    <xdr:cxnSp macro="">
      <xdr:nvCxnSpPr>
        <xdr:cNvPr id="307" name="直線コネクタ 306"/>
        <xdr:cNvCxnSpPr/>
      </xdr:nvCxnSpPr>
      <xdr:spPr>
        <a:xfrm>
          <a:off x="13893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74422</xdr:rowOff>
    </xdr:to>
    <xdr:cxnSp macro="">
      <xdr:nvCxnSpPr>
        <xdr:cNvPr id="310" name="直線コネクタ 309"/>
        <xdr:cNvCxnSpPr/>
      </xdr:nvCxnSpPr>
      <xdr:spPr>
        <a:xfrm>
          <a:off x="13004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0" name="円/楕円 31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2" name="円/楕円 321"/>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3" name="テキスト ボックス 32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4" name="円/楕円 323"/>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26" name="円/楕円 325"/>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7" name="テキスト ボックス 326"/>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8" name="円/楕円 32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29" name="テキスト ボックス 32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臨時財政対策債（Ｈ２４年度借入）の元金償還の開始により、対前年で</a:t>
          </a:r>
          <a:r>
            <a:rPr kumimoji="1" lang="en-US" altLang="ja-JP" sz="1300">
              <a:latin typeface="ＭＳ Ｐゴシック"/>
            </a:rPr>
            <a:t>16,738</a:t>
          </a:r>
          <a:r>
            <a:rPr kumimoji="1" lang="ja-JP" altLang="en-US" sz="1300">
              <a:latin typeface="ＭＳ Ｐゴシック"/>
            </a:rPr>
            <a:t>千円の増となっている。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全国平均・埼玉県平均を共に下回ってはいるが、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引き続き、適正な地方債の発行を計画的に行うことで、公債費の抑制に努める。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123190</xdr:rowOff>
    </xdr:to>
    <xdr:cxnSp macro="">
      <xdr:nvCxnSpPr>
        <xdr:cNvPr id="361" name="直線コネクタ 360"/>
        <xdr:cNvCxnSpPr/>
      </xdr:nvCxnSpPr>
      <xdr:spPr>
        <a:xfrm>
          <a:off x="3987800" y="12951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138430</xdr:rowOff>
    </xdr:to>
    <xdr:cxnSp macro="">
      <xdr:nvCxnSpPr>
        <xdr:cNvPr id="364" name="直線コネクタ 363"/>
        <xdr:cNvCxnSpPr/>
      </xdr:nvCxnSpPr>
      <xdr:spPr>
        <a:xfrm flipV="1">
          <a:off x="3098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153670</xdr:rowOff>
    </xdr:to>
    <xdr:cxnSp macro="">
      <xdr:nvCxnSpPr>
        <xdr:cNvPr id="367" name="直線コネクタ 366"/>
        <xdr:cNvCxnSpPr/>
      </xdr:nvCxnSpPr>
      <xdr:spPr>
        <a:xfrm flipV="1">
          <a:off x="2209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168911</xdr:rowOff>
    </xdr:to>
    <xdr:cxnSp macro="">
      <xdr:nvCxnSpPr>
        <xdr:cNvPr id="370" name="直線コネクタ 369"/>
        <xdr:cNvCxnSpPr/>
      </xdr:nvCxnSpPr>
      <xdr:spPr>
        <a:xfrm flipV="1">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0" name="円/楕円 37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2" name="円/楕円 38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3" name="テキスト ボックス 38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4" name="円/楕円 38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5" name="テキスト ボックス 38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86" name="円/楕円 385"/>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87" name="テキスト ボックス 386"/>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88" name="円/楕円 38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389" name="テキスト ボックス 388"/>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年度は、人件費、扶助費、物件費など多くの費目で前年より増額となったことに伴い、</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今後も、計画に基づく人口に見合った職員数の確保や、各補助費について適正なものか見直しを行い、経費の削減に努める。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142239</xdr:rowOff>
    </xdr:to>
    <xdr:cxnSp macro="">
      <xdr:nvCxnSpPr>
        <xdr:cNvPr id="422" name="直線コネクタ 421"/>
        <xdr:cNvCxnSpPr/>
      </xdr:nvCxnSpPr>
      <xdr:spPr>
        <a:xfrm>
          <a:off x="15671800" y="13401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77470</xdr:rowOff>
    </xdr:to>
    <xdr:cxnSp macro="">
      <xdr:nvCxnSpPr>
        <xdr:cNvPr id="425" name="直線コネクタ 424"/>
        <xdr:cNvCxnSpPr/>
      </xdr:nvCxnSpPr>
      <xdr:spPr>
        <a:xfrm flipV="1">
          <a:off x="14782800" y="13401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46989</xdr:rowOff>
    </xdr:from>
    <xdr:to>
      <xdr:col>21</xdr:col>
      <xdr:colOff>361950</xdr:colOff>
      <xdr:row>78</xdr:row>
      <xdr:rowOff>77470</xdr:rowOff>
    </xdr:to>
    <xdr:cxnSp macro="">
      <xdr:nvCxnSpPr>
        <xdr:cNvPr id="428" name="直線コネクタ 427"/>
        <xdr:cNvCxnSpPr/>
      </xdr:nvCxnSpPr>
      <xdr:spPr>
        <a:xfrm>
          <a:off x="13893800" y="13420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46989</xdr:rowOff>
    </xdr:from>
    <xdr:to>
      <xdr:col>20</xdr:col>
      <xdr:colOff>158750</xdr:colOff>
      <xdr:row>78</xdr:row>
      <xdr:rowOff>54611</xdr:rowOff>
    </xdr:to>
    <xdr:cxnSp macro="">
      <xdr:nvCxnSpPr>
        <xdr:cNvPr id="431" name="直線コネクタ 430"/>
        <xdr:cNvCxnSpPr/>
      </xdr:nvCxnSpPr>
      <xdr:spPr>
        <a:xfrm flipV="1">
          <a:off x="13004800" y="13420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1" name="円/楕円 440"/>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2"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3" name="円/楕円 44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4" name="テキスト ボックス 44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45" name="円/楕円 44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46" name="テキスト ボックス 44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47" name="円/楕円 44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8" name="テキスト ボックス 44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3811</xdr:rowOff>
    </xdr:from>
    <xdr:to>
      <xdr:col>19</xdr:col>
      <xdr:colOff>6350</xdr:colOff>
      <xdr:row>78</xdr:row>
      <xdr:rowOff>105411</xdr:rowOff>
    </xdr:to>
    <xdr:sp macro="" textlink="">
      <xdr:nvSpPr>
        <xdr:cNvPr id="449" name="円/楕円 448"/>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90188</xdr:rowOff>
    </xdr:from>
    <xdr:ext cx="762000" cy="259045"/>
    <xdr:sp macro="" textlink="">
      <xdr:nvSpPr>
        <xdr:cNvPr id="450" name="テキスト ボックス 449"/>
        <xdr:cNvSpPr txBox="1"/>
      </xdr:nvSpPr>
      <xdr:spPr>
        <a:xfrm>
          <a:off x="12623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埼玉県横瀬町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62428</xdr:rowOff>
    </xdr:from>
    <xdr:to>
      <xdr:col>4</xdr:col>
      <xdr:colOff>1117600</xdr:colOff>
      <xdr:row>18</xdr:row>
      <xdr:rowOff>72342</xdr:rowOff>
    </xdr:to>
    <xdr:cxnSp macro="">
      <xdr:nvCxnSpPr>
        <xdr:cNvPr id="50" name="直線コネクタ 49"/>
        <xdr:cNvCxnSpPr/>
      </xdr:nvCxnSpPr>
      <xdr:spPr bwMode="auto">
        <a:xfrm flipV="1">
          <a:off x="5003800" y="3196153"/>
          <a:ext cx="647700" cy="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72342</xdr:rowOff>
    </xdr:from>
    <xdr:to>
      <xdr:col>4</xdr:col>
      <xdr:colOff>469900</xdr:colOff>
      <xdr:row>18</xdr:row>
      <xdr:rowOff>100353</xdr:rowOff>
    </xdr:to>
    <xdr:cxnSp macro="">
      <xdr:nvCxnSpPr>
        <xdr:cNvPr id="53" name="直線コネクタ 52"/>
        <xdr:cNvCxnSpPr/>
      </xdr:nvCxnSpPr>
      <xdr:spPr bwMode="auto">
        <a:xfrm flipV="1">
          <a:off x="4305300" y="3206067"/>
          <a:ext cx="698500" cy="2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100353</xdr:rowOff>
    </xdr:from>
    <xdr:to>
      <xdr:col>3</xdr:col>
      <xdr:colOff>904875</xdr:colOff>
      <xdr:row>18</xdr:row>
      <xdr:rowOff>113078</xdr:rowOff>
    </xdr:to>
    <xdr:cxnSp macro="">
      <xdr:nvCxnSpPr>
        <xdr:cNvPr id="56" name="直線コネクタ 55"/>
        <xdr:cNvCxnSpPr/>
      </xdr:nvCxnSpPr>
      <xdr:spPr bwMode="auto">
        <a:xfrm flipV="1">
          <a:off x="3606800" y="323407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85883</xdr:rowOff>
    </xdr:from>
    <xdr:to>
      <xdr:col>3</xdr:col>
      <xdr:colOff>206375</xdr:colOff>
      <xdr:row>18</xdr:row>
      <xdr:rowOff>113078</xdr:rowOff>
    </xdr:to>
    <xdr:cxnSp macro="">
      <xdr:nvCxnSpPr>
        <xdr:cNvPr id="59" name="直線コネクタ 58"/>
        <xdr:cNvCxnSpPr/>
      </xdr:nvCxnSpPr>
      <xdr:spPr bwMode="auto">
        <a:xfrm>
          <a:off x="2908300" y="3219608"/>
          <a:ext cx="698500" cy="2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11628</xdr:rowOff>
    </xdr:from>
    <xdr:to>
      <xdr:col>5</xdr:col>
      <xdr:colOff>34925</xdr:colOff>
      <xdr:row>18</xdr:row>
      <xdr:rowOff>113228</xdr:rowOff>
    </xdr:to>
    <xdr:sp macro="" textlink="">
      <xdr:nvSpPr>
        <xdr:cNvPr id="69" name="円/楕円 68"/>
        <xdr:cNvSpPr/>
      </xdr:nvSpPr>
      <xdr:spPr bwMode="auto">
        <a:xfrm>
          <a:off x="5600700" y="314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91655</xdr:rowOff>
    </xdr:from>
    <xdr:ext cx="762000" cy="259045"/>
    <xdr:sp macro="" textlink="">
      <xdr:nvSpPr>
        <xdr:cNvPr id="70" name="人口1人当たり決算額の推移該当値テキスト130"/>
        <xdr:cNvSpPr txBox="1"/>
      </xdr:nvSpPr>
      <xdr:spPr>
        <a:xfrm>
          <a:off x="5740400" y="305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21542</xdr:rowOff>
    </xdr:from>
    <xdr:to>
      <xdr:col>4</xdr:col>
      <xdr:colOff>520700</xdr:colOff>
      <xdr:row>18</xdr:row>
      <xdr:rowOff>123142</xdr:rowOff>
    </xdr:to>
    <xdr:sp macro="" textlink="">
      <xdr:nvSpPr>
        <xdr:cNvPr id="71" name="円/楕円 70"/>
        <xdr:cNvSpPr/>
      </xdr:nvSpPr>
      <xdr:spPr bwMode="auto">
        <a:xfrm>
          <a:off x="4953000" y="315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107919</xdr:rowOff>
    </xdr:from>
    <xdr:ext cx="736600" cy="259045"/>
    <xdr:sp macro="" textlink="">
      <xdr:nvSpPr>
        <xdr:cNvPr id="72" name="テキスト ボックス 71"/>
        <xdr:cNvSpPr txBox="1"/>
      </xdr:nvSpPr>
      <xdr:spPr>
        <a:xfrm>
          <a:off x="4622800" y="324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49553</xdr:rowOff>
    </xdr:from>
    <xdr:to>
      <xdr:col>3</xdr:col>
      <xdr:colOff>955675</xdr:colOff>
      <xdr:row>18</xdr:row>
      <xdr:rowOff>151153</xdr:rowOff>
    </xdr:to>
    <xdr:sp macro="" textlink="">
      <xdr:nvSpPr>
        <xdr:cNvPr id="73" name="円/楕円 72"/>
        <xdr:cNvSpPr/>
      </xdr:nvSpPr>
      <xdr:spPr bwMode="auto">
        <a:xfrm>
          <a:off x="4254500" y="318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135930</xdr:rowOff>
    </xdr:from>
    <xdr:ext cx="762000" cy="259045"/>
    <xdr:sp macro="" textlink="">
      <xdr:nvSpPr>
        <xdr:cNvPr id="74" name="テキスト ボックス 73"/>
        <xdr:cNvSpPr txBox="1"/>
      </xdr:nvSpPr>
      <xdr:spPr>
        <a:xfrm>
          <a:off x="3924300" y="326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62278</xdr:rowOff>
    </xdr:from>
    <xdr:to>
      <xdr:col>3</xdr:col>
      <xdr:colOff>257175</xdr:colOff>
      <xdr:row>18</xdr:row>
      <xdr:rowOff>163878</xdr:rowOff>
    </xdr:to>
    <xdr:sp macro="" textlink="">
      <xdr:nvSpPr>
        <xdr:cNvPr id="75" name="円/楕円 74"/>
        <xdr:cNvSpPr/>
      </xdr:nvSpPr>
      <xdr:spPr bwMode="auto">
        <a:xfrm>
          <a:off x="3556000" y="319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148655</xdr:rowOff>
    </xdr:from>
    <xdr:ext cx="762000" cy="259045"/>
    <xdr:sp macro="" textlink="">
      <xdr:nvSpPr>
        <xdr:cNvPr id="76" name="テキスト ボックス 75"/>
        <xdr:cNvSpPr txBox="1"/>
      </xdr:nvSpPr>
      <xdr:spPr>
        <a:xfrm>
          <a:off x="3225800" y="328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90,577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35083</xdr:rowOff>
    </xdr:from>
    <xdr:to>
      <xdr:col>2</xdr:col>
      <xdr:colOff>692150</xdr:colOff>
      <xdr:row>18</xdr:row>
      <xdr:rowOff>136682</xdr:rowOff>
    </xdr:to>
    <xdr:sp macro="" textlink="">
      <xdr:nvSpPr>
        <xdr:cNvPr id="77" name="円/楕円 76"/>
        <xdr:cNvSpPr/>
      </xdr:nvSpPr>
      <xdr:spPr bwMode="auto">
        <a:xfrm>
          <a:off x="2857500" y="31688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121459</xdr:rowOff>
    </xdr:from>
    <xdr:ext cx="762000" cy="259045"/>
    <xdr:sp macro="" textlink="">
      <xdr:nvSpPr>
        <xdr:cNvPr id="78" name="テキスト ボックス 77"/>
        <xdr:cNvSpPr txBox="1"/>
      </xdr:nvSpPr>
      <xdr:spPr>
        <a:xfrm>
          <a:off x="2527300" y="325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64059</xdr:rowOff>
    </xdr:from>
    <xdr:to>
      <xdr:col>4</xdr:col>
      <xdr:colOff>1117600</xdr:colOff>
      <xdr:row>37</xdr:row>
      <xdr:rowOff>109398</xdr:rowOff>
    </xdr:to>
    <xdr:cxnSp macro="">
      <xdr:nvCxnSpPr>
        <xdr:cNvPr id="112" name="直線コネクタ 111"/>
        <xdr:cNvCxnSpPr/>
      </xdr:nvCxnSpPr>
      <xdr:spPr bwMode="auto">
        <a:xfrm flipV="1">
          <a:off x="5003800" y="7188759"/>
          <a:ext cx="6477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109398</xdr:rowOff>
    </xdr:from>
    <xdr:to>
      <xdr:col>4</xdr:col>
      <xdr:colOff>469900</xdr:colOff>
      <xdr:row>37</xdr:row>
      <xdr:rowOff>115380</xdr:rowOff>
    </xdr:to>
    <xdr:cxnSp macro="">
      <xdr:nvCxnSpPr>
        <xdr:cNvPr id="115" name="直線コネクタ 114"/>
        <xdr:cNvCxnSpPr/>
      </xdr:nvCxnSpPr>
      <xdr:spPr bwMode="auto">
        <a:xfrm flipV="1">
          <a:off x="4305300" y="7234098"/>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80766</xdr:rowOff>
    </xdr:from>
    <xdr:to>
      <xdr:col>3</xdr:col>
      <xdr:colOff>904875</xdr:colOff>
      <xdr:row>37</xdr:row>
      <xdr:rowOff>115380</xdr:rowOff>
    </xdr:to>
    <xdr:cxnSp macro="">
      <xdr:nvCxnSpPr>
        <xdr:cNvPr id="118" name="直線コネクタ 117"/>
        <xdr:cNvCxnSpPr/>
      </xdr:nvCxnSpPr>
      <xdr:spPr bwMode="auto">
        <a:xfrm>
          <a:off x="3606800" y="7205466"/>
          <a:ext cx="6985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34227</xdr:rowOff>
    </xdr:from>
    <xdr:to>
      <xdr:col>3</xdr:col>
      <xdr:colOff>206375</xdr:colOff>
      <xdr:row>37</xdr:row>
      <xdr:rowOff>80766</xdr:rowOff>
    </xdr:to>
    <xdr:cxnSp macro="">
      <xdr:nvCxnSpPr>
        <xdr:cNvPr id="121" name="直線コネクタ 120"/>
        <xdr:cNvCxnSpPr/>
      </xdr:nvCxnSpPr>
      <xdr:spPr bwMode="auto">
        <a:xfrm>
          <a:off x="2908300" y="7158927"/>
          <a:ext cx="698500" cy="46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13259</xdr:rowOff>
    </xdr:from>
    <xdr:to>
      <xdr:col>5</xdr:col>
      <xdr:colOff>34925</xdr:colOff>
      <xdr:row>37</xdr:row>
      <xdr:rowOff>114859</xdr:rowOff>
    </xdr:to>
    <xdr:sp macro="" textlink="">
      <xdr:nvSpPr>
        <xdr:cNvPr id="131" name="円/楕円 130"/>
        <xdr:cNvSpPr/>
      </xdr:nvSpPr>
      <xdr:spPr bwMode="auto">
        <a:xfrm>
          <a:off x="5600700" y="713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156786</xdr:rowOff>
    </xdr:from>
    <xdr:ext cx="762000" cy="259045"/>
    <xdr:sp macro="" textlink="">
      <xdr:nvSpPr>
        <xdr:cNvPr id="132" name="人口1人当たり決算額の推移該当値テキスト445"/>
        <xdr:cNvSpPr txBox="1"/>
      </xdr:nvSpPr>
      <xdr:spPr>
        <a:xfrm>
          <a:off x="5740400" y="71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58598</xdr:rowOff>
    </xdr:from>
    <xdr:to>
      <xdr:col>4</xdr:col>
      <xdr:colOff>520700</xdr:colOff>
      <xdr:row>37</xdr:row>
      <xdr:rowOff>160198</xdr:rowOff>
    </xdr:to>
    <xdr:sp macro="" textlink="">
      <xdr:nvSpPr>
        <xdr:cNvPr id="133" name="円/楕円 132"/>
        <xdr:cNvSpPr/>
      </xdr:nvSpPr>
      <xdr:spPr bwMode="auto">
        <a:xfrm>
          <a:off x="4953000" y="718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144975</xdr:rowOff>
    </xdr:from>
    <xdr:ext cx="736600" cy="259045"/>
    <xdr:sp macro="" textlink="">
      <xdr:nvSpPr>
        <xdr:cNvPr id="134" name="テキスト ボックス 133"/>
        <xdr:cNvSpPr txBox="1"/>
      </xdr:nvSpPr>
      <xdr:spPr>
        <a:xfrm>
          <a:off x="4622800" y="726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64580</xdr:rowOff>
    </xdr:from>
    <xdr:to>
      <xdr:col>3</xdr:col>
      <xdr:colOff>955675</xdr:colOff>
      <xdr:row>37</xdr:row>
      <xdr:rowOff>166180</xdr:rowOff>
    </xdr:to>
    <xdr:sp macro="" textlink="">
      <xdr:nvSpPr>
        <xdr:cNvPr id="135" name="円/楕円 134"/>
        <xdr:cNvSpPr/>
      </xdr:nvSpPr>
      <xdr:spPr bwMode="auto">
        <a:xfrm>
          <a:off x="4254500" y="718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150957</xdr:rowOff>
    </xdr:from>
    <xdr:ext cx="762000" cy="259045"/>
    <xdr:sp macro="" textlink="">
      <xdr:nvSpPr>
        <xdr:cNvPr id="136" name="テキスト ボックス 135"/>
        <xdr:cNvSpPr txBox="1"/>
      </xdr:nvSpPr>
      <xdr:spPr>
        <a:xfrm>
          <a:off x="3924300" y="72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29966</xdr:rowOff>
    </xdr:from>
    <xdr:to>
      <xdr:col>3</xdr:col>
      <xdr:colOff>257175</xdr:colOff>
      <xdr:row>37</xdr:row>
      <xdr:rowOff>131566</xdr:rowOff>
    </xdr:to>
    <xdr:sp macro="" textlink="">
      <xdr:nvSpPr>
        <xdr:cNvPr id="137" name="円/楕円 136"/>
        <xdr:cNvSpPr/>
      </xdr:nvSpPr>
      <xdr:spPr bwMode="auto">
        <a:xfrm>
          <a:off x="3556000" y="715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116343</xdr:rowOff>
    </xdr:from>
    <xdr:ext cx="762000" cy="259045"/>
    <xdr:sp macro="" textlink="">
      <xdr:nvSpPr>
        <xdr:cNvPr id="138" name="テキスト ボックス 137"/>
        <xdr:cNvSpPr txBox="1"/>
      </xdr:nvSpPr>
      <xdr:spPr>
        <a:xfrm>
          <a:off x="3225800" y="72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154877</xdr:rowOff>
    </xdr:from>
    <xdr:to>
      <xdr:col>2</xdr:col>
      <xdr:colOff>692150</xdr:colOff>
      <xdr:row>37</xdr:row>
      <xdr:rowOff>85027</xdr:rowOff>
    </xdr:to>
    <xdr:sp macro="" textlink="">
      <xdr:nvSpPr>
        <xdr:cNvPr id="139" name="円/楕円 138"/>
        <xdr:cNvSpPr/>
      </xdr:nvSpPr>
      <xdr:spPr bwMode="auto">
        <a:xfrm>
          <a:off x="2857500" y="710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69804</xdr:rowOff>
    </xdr:from>
    <xdr:ext cx="762000" cy="259045"/>
    <xdr:sp macro="" textlink="">
      <xdr:nvSpPr>
        <xdr:cNvPr id="140" name="テキスト ボックス 139"/>
        <xdr:cNvSpPr txBox="1"/>
      </xdr:nvSpPr>
      <xdr:spPr>
        <a:xfrm>
          <a:off x="2527300" y="719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83965</xdr:rowOff>
    </xdr:from>
    <xdr:to>
      <xdr:col>6</xdr:col>
      <xdr:colOff>511175</xdr:colOff>
      <xdr:row>38</xdr:row>
      <xdr:rowOff>126681</xdr:rowOff>
    </xdr:to>
    <xdr:cxnSp macro="">
      <xdr:nvCxnSpPr>
        <xdr:cNvPr id="63" name="直線コネクタ 62"/>
        <xdr:cNvCxnSpPr/>
      </xdr:nvCxnSpPr>
      <xdr:spPr>
        <a:xfrm flipV="1">
          <a:off x="3797300" y="6599065"/>
          <a:ext cx="8382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126681</xdr:rowOff>
    </xdr:from>
    <xdr:to>
      <xdr:col>5</xdr:col>
      <xdr:colOff>358775</xdr:colOff>
      <xdr:row>38</xdr:row>
      <xdr:rowOff>151261</xdr:rowOff>
    </xdr:to>
    <xdr:cxnSp macro="">
      <xdr:nvCxnSpPr>
        <xdr:cNvPr id="66" name="直線コネクタ 65"/>
        <xdr:cNvCxnSpPr/>
      </xdr:nvCxnSpPr>
      <xdr:spPr>
        <a:xfrm flipV="1">
          <a:off x="2908300" y="6641781"/>
          <a:ext cx="889000" cy="2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122446</xdr:rowOff>
    </xdr:from>
    <xdr:to>
      <xdr:col>4</xdr:col>
      <xdr:colOff>155575</xdr:colOff>
      <xdr:row>38</xdr:row>
      <xdr:rowOff>151261</xdr:rowOff>
    </xdr:to>
    <xdr:cxnSp macro="">
      <xdr:nvCxnSpPr>
        <xdr:cNvPr id="69" name="直線コネクタ 68"/>
        <xdr:cNvCxnSpPr/>
      </xdr:nvCxnSpPr>
      <xdr:spPr>
        <a:xfrm>
          <a:off x="2019300" y="6637546"/>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104441</xdr:rowOff>
    </xdr:from>
    <xdr:to>
      <xdr:col>2</xdr:col>
      <xdr:colOff>638175</xdr:colOff>
      <xdr:row>38</xdr:row>
      <xdr:rowOff>122446</xdr:rowOff>
    </xdr:to>
    <xdr:cxnSp macro="">
      <xdr:nvCxnSpPr>
        <xdr:cNvPr id="72" name="直線コネクタ 71"/>
        <xdr:cNvCxnSpPr/>
      </xdr:nvCxnSpPr>
      <xdr:spPr>
        <a:xfrm>
          <a:off x="1130300" y="6619541"/>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33165</xdr:rowOff>
    </xdr:from>
    <xdr:to>
      <xdr:col>6</xdr:col>
      <xdr:colOff>561975</xdr:colOff>
      <xdr:row>38</xdr:row>
      <xdr:rowOff>134765</xdr:rowOff>
    </xdr:to>
    <xdr:sp macro="" textlink="">
      <xdr:nvSpPr>
        <xdr:cNvPr id="82" name="円/楕円 81"/>
        <xdr:cNvSpPr/>
      </xdr:nvSpPr>
      <xdr:spPr>
        <a:xfrm>
          <a:off x="4584700" y="6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11592</xdr:rowOff>
    </xdr:from>
    <xdr:ext cx="534377" cy="259045"/>
    <xdr:sp macro="" textlink="">
      <xdr:nvSpPr>
        <xdr:cNvPr id="83" name="人件費該当値テキスト"/>
        <xdr:cNvSpPr txBox="1"/>
      </xdr:nvSpPr>
      <xdr:spPr>
        <a:xfrm>
          <a:off x="4686300" y="6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75881</xdr:rowOff>
    </xdr:from>
    <xdr:to>
      <xdr:col>5</xdr:col>
      <xdr:colOff>409575</xdr:colOff>
      <xdr:row>39</xdr:row>
      <xdr:rowOff>6031</xdr:rowOff>
    </xdr:to>
    <xdr:sp macro="" textlink="">
      <xdr:nvSpPr>
        <xdr:cNvPr id="84" name="円/楕円 83"/>
        <xdr:cNvSpPr/>
      </xdr:nvSpPr>
      <xdr:spPr>
        <a:xfrm>
          <a:off x="3746500" y="6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168608</xdr:rowOff>
    </xdr:from>
    <xdr:ext cx="534377" cy="259045"/>
    <xdr:sp macro="" textlink="">
      <xdr:nvSpPr>
        <xdr:cNvPr id="85" name="テキスト ボックス 84"/>
        <xdr:cNvSpPr txBox="1"/>
      </xdr:nvSpPr>
      <xdr:spPr>
        <a:xfrm>
          <a:off x="3530111" y="66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100461</xdr:rowOff>
    </xdr:from>
    <xdr:to>
      <xdr:col>4</xdr:col>
      <xdr:colOff>206375</xdr:colOff>
      <xdr:row>39</xdr:row>
      <xdr:rowOff>30611</xdr:rowOff>
    </xdr:to>
    <xdr:sp macro="" textlink="">
      <xdr:nvSpPr>
        <xdr:cNvPr id="86" name="円/楕円 85"/>
        <xdr:cNvSpPr/>
      </xdr:nvSpPr>
      <xdr:spPr>
        <a:xfrm>
          <a:off x="2857500" y="6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21738</xdr:rowOff>
    </xdr:from>
    <xdr:ext cx="534377" cy="259045"/>
    <xdr:sp macro="" textlink="">
      <xdr:nvSpPr>
        <xdr:cNvPr id="87" name="テキスト ボックス 86"/>
        <xdr:cNvSpPr txBox="1"/>
      </xdr:nvSpPr>
      <xdr:spPr>
        <a:xfrm>
          <a:off x="2641111" y="67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71646</xdr:rowOff>
    </xdr:from>
    <xdr:to>
      <xdr:col>3</xdr:col>
      <xdr:colOff>3175</xdr:colOff>
      <xdr:row>39</xdr:row>
      <xdr:rowOff>1796</xdr:rowOff>
    </xdr:to>
    <xdr:sp macro="" textlink="">
      <xdr:nvSpPr>
        <xdr:cNvPr id="88" name="円/楕円 87"/>
        <xdr:cNvSpPr/>
      </xdr:nvSpPr>
      <xdr:spPr>
        <a:xfrm>
          <a:off x="1968500" y="65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164373</xdr:rowOff>
    </xdr:from>
    <xdr:ext cx="534377" cy="259045"/>
    <xdr:sp macro="" textlink="">
      <xdr:nvSpPr>
        <xdr:cNvPr id="89" name="テキスト ボックス 88"/>
        <xdr:cNvSpPr txBox="1"/>
      </xdr:nvSpPr>
      <xdr:spPr>
        <a:xfrm>
          <a:off x="1752111" y="66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53641</xdr:rowOff>
    </xdr:from>
    <xdr:to>
      <xdr:col>1</xdr:col>
      <xdr:colOff>485775</xdr:colOff>
      <xdr:row>38</xdr:row>
      <xdr:rowOff>155241</xdr:rowOff>
    </xdr:to>
    <xdr:sp macro="" textlink="">
      <xdr:nvSpPr>
        <xdr:cNvPr id="90" name="円/楕円 89"/>
        <xdr:cNvSpPr/>
      </xdr:nvSpPr>
      <xdr:spPr>
        <a:xfrm>
          <a:off x="1079500" y="65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146368</xdr:rowOff>
    </xdr:from>
    <xdr:ext cx="534377" cy="259045"/>
    <xdr:sp macro="" textlink="">
      <xdr:nvSpPr>
        <xdr:cNvPr id="91" name="テキスト ボックス 90"/>
        <xdr:cNvSpPr txBox="1"/>
      </xdr:nvSpPr>
      <xdr:spPr>
        <a:xfrm>
          <a:off x="863111" y="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144953</xdr:rowOff>
    </xdr:from>
    <xdr:to>
      <xdr:col>6</xdr:col>
      <xdr:colOff>511175</xdr:colOff>
      <xdr:row>56</xdr:row>
      <xdr:rowOff>171086</xdr:rowOff>
    </xdr:to>
    <xdr:cxnSp macro="">
      <xdr:nvCxnSpPr>
        <xdr:cNvPr id="118" name="直線コネクタ 117"/>
        <xdr:cNvCxnSpPr/>
      </xdr:nvCxnSpPr>
      <xdr:spPr>
        <a:xfrm flipV="1">
          <a:off x="3797300" y="9746153"/>
          <a:ext cx="838200" cy="2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171086</xdr:rowOff>
    </xdr:from>
    <xdr:to>
      <xdr:col>5</xdr:col>
      <xdr:colOff>358775</xdr:colOff>
      <xdr:row>57</xdr:row>
      <xdr:rowOff>6216</xdr:rowOff>
    </xdr:to>
    <xdr:cxnSp macro="">
      <xdr:nvCxnSpPr>
        <xdr:cNvPr id="121" name="直線コネクタ 120"/>
        <xdr:cNvCxnSpPr/>
      </xdr:nvCxnSpPr>
      <xdr:spPr>
        <a:xfrm flipV="1">
          <a:off x="2908300" y="977228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6216</xdr:rowOff>
    </xdr:from>
    <xdr:to>
      <xdr:col>4</xdr:col>
      <xdr:colOff>155575</xdr:colOff>
      <xdr:row>57</xdr:row>
      <xdr:rowOff>13129</xdr:rowOff>
    </xdr:to>
    <xdr:cxnSp macro="">
      <xdr:nvCxnSpPr>
        <xdr:cNvPr id="124" name="直線コネクタ 123"/>
        <xdr:cNvCxnSpPr/>
      </xdr:nvCxnSpPr>
      <xdr:spPr>
        <a:xfrm flipV="1">
          <a:off x="2019300" y="9778866"/>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13129</xdr:rowOff>
    </xdr:from>
    <xdr:to>
      <xdr:col>2</xdr:col>
      <xdr:colOff>638175</xdr:colOff>
      <xdr:row>57</xdr:row>
      <xdr:rowOff>31142</xdr:rowOff>
    </xdr:to>
    <xdr:cxnSp macro="">
      <xdr:nvCxnSpPr>
        <xdr:cNvPr id="127" name="直線コネクタ 126"/>
        <xdr:cNvCxnSpPr/>
      </xdr:nvCxnSpPr>
      <xdr:spPr>
        <a:xfrm flipV="1">
          <a:off x="1130300" y="9785779"/>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94153</xdr:rowOff>
    </xdr:from>
    <xdr:to>
      <xdr:col>6</xdr:col>
      <xdr:colOff>561975</xdr:colOff>
      <xdr:row>57</xdr:row>
      <xdr:rowOff>24303</xdr:rowOff>
    </xdr:to>
    <xdr:sp macro="" textlink="">
      <xdr:nvSpPr>
        <xdr:cNvPr id="137" name="円/楕円 136"/>
        <xdr:cNvSpPr/>
      </xdr:nvSpPr>
      <xdr:spPr>
        <a:xfrm>
          <a:off x="45847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9080</xdr:rowOff>
    </xdr:from>
    <xdr:ext cx="534377" cy="259045"/>
    <xdr:sp macro="" textlink="">
      <xdr:nvSpPr>
        <xdr:cNvPr id="138" name="物件費該当値テキスト"/>
        <xdr:cNvSpPr txBox="1"/>
      </xdr:nvSpPr>
      <xdr:spPr>
        <a:xfrm>
          <a:off x="4686300" y="96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120286</xdr:rowOff>
    </xdr:from>
    <xdr:to>
      <xdr:col>5</xdr:col>
      <xdr:colOff>409575</xdr:colOff>
      <xdr:row>57</xdr:row>
      <xdr:rowOff>50436</xdr:rowOff>
    </xdr:to>
    <xdr:sp macro="" textlink="">
      <xdr:nvSpPr>
        <xdr:cNvPr id="139" name="円/楕円 138"/>
        <xdr:cNvSpPr/>
      </xdr:nvSpPr>
      <xdr:spPr>
        <a:xfrm>
          <a:off x="3746500" y="97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41563</xdr:rowOff>
    </xdr:from>
    <xdr:ext cx="534377" cy="259045"/>
    <xdr:sp macro="" textlink="">
      <xdr:nvSpPr>
        <xdr:cNvPr id="140" name="テキスト ボックス 139"/>
        <xdr:cNvSpPr txBox="1"/>
      </xdr:nvSpPr>
      <xdr:spPr>
        <a:xfrm>
          <a:off x="3530111" y="98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126866</xdr:rowOff>
    </xdr:from>
    <xdr:to>
      <xdr:col>4</xdr:col>
      <xdr:colOff>206375</xdr:colOff>
      <xdr:row>57</xdr:row>
      <xdr:rowOff>57016</xdr:rowOff>
    </xdr:to>
    <xdr:sp macro="" textlink="">
      <xdr:nvSpPr>
        <xdr:cNvPr id="141" name="円/楕円 140"/>
        <xdr:cNvSpPr/>
      </xdr:nvSpPr>
      <xdr:spPr>
        <a:xfrm>
          <a:off x="2857500" y="97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48143</xdr:rowOff>
    </xdr:from>
    <xdr:ext cx="534377" cy="259045"/>
    <xdr:sp macro="" textlink="">
      <xdr:nvSpPr>
        <xdr:cNvPr id="142" name="テキスト ボックス 141"/>
        <xdr:cNvSpPr txBox="1"/>
      </xdr:nvSpPr>
      <xdr:spPr>
        <a:xfrm>
          <a:off x="2641111" y="98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133779</xdr:rowOff>
    </xdr:from>
    <xdr:to>
      <xdr:col>3</xdr:col>
      <xdr:colOff>3175</xdr:colOff>
      <xdr:row>57</xdr:row>
      <xdr:rowOff>63929</xdr:rowOff>
    </xdr:to>
    <xdr:sp macro="" textlink="">
      <xdr:nvSpPr>
        <xdr:cNvPr id="143" name="円/楕円 142"/>
        <xdr:cNvSpPr/>
      </xdr:nvSpPr>
      <xdr:spPr>
        <a:xfrm>
          <a:off x="1968500" y="973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55056</xdr:rowOff>
    </xdr:from>
    <xdr:ext cx="534377" cy="259045"/>
    <xdr:sp macro="" textlink="">
      <xdr:nvSpPr>
        <xdr:cNvPr id="144" name="テキスト ボックス 143"/>
        <xdr:cNvSpPr txBox="1"/>
      </xdr:nvSpPr>
      <xdr:spPr>
        <a:xfrm>
          <a:off x="1752111" y="98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151792</xdr:rowOff>
    </xdr:from>
    <xdr:to>
      <xdr:col>1</xdr:col>
      <xdr:colOff>485775</xdr:colOff>
      <xdr:row>57</xdr:row>
      <xdr:rowOff>81942</xdr:rowOff>
    </xdr:to>
    <xdr:sp macro="" textlink="">
      <xdr:nvSpPr>
        <xdr:cNvPr id="145" name="円/楕円 144"/>
        <xdr:cNvSpPr/>
      </xdr:nvSpPr>
      <xdr:spPr>
        <a:xfrm>
          <a:off x="1079500" y="97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73069</xdr:rowOff>
    </xdr:from>
    <xdr:ext cx="534377" cy="259045"/>
    <xdr:sp macro="" textlink="">
      <xdr:nvSpPr>
        <xdr:cNvPr id="146" name="テキスト ボックス 145"/>
        <xdr:cNvSpPr txBox="1"/>
      </xdr:nvSpPr>
      <xdr:spPr>
        <a:xfrm>
          <a:off x="863111"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72002</xdr:rowOff>
    </xdr:from>
    <xdr:to>
      <xdr:col>6</xdr:col>
      <xdr:colOff>511175</xdr:colOff>
      <xdr:row>79</xdr:row>
      <xdr:rowOff>80688</xdr:rowOff>
    </xdr:to>
    <xdr:cxnSp macro="">
      <xdr:nvCxnSpPr>
        <xdr:cNvPr id="177" name="直線コネクタ 176"/>
        <xdr:cNvCxnSpPr/>
      </xdr:nvCxnSpPr>
      <xdr:spPr>
        <a:xfrm>
          <a:off x="3797300" y="13616552"/>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72002</xdr:rowOff>
    </xdr:from>
    <xdr:to>
      <xdr:col>5</xdr:col>
      <xdr:colOff>358775</xdr:colOff>
      <xdr:row>79</xdr:row>
      <xdr:rowOff>78663</xdr:rowOff>
    </xdr:to>
    <xdr:cxnSp macro="">
      <xdr:nvCxnSpPr>
        <xdr:cNvPr id="180" name="直線コネクタ 179"/>
        <xdr:cNvCxnSpPr/>
      </xdr:nvCxnSpPr>
      <xdr:spPr>
        <a:xfrm flipV="1">
          <a:off x="2908300" y="13616552"/>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74288</xdr:rowOff>
    </xdr:from>
    <xdr:to>
      <xdr:col>4</xdr:col>
      <xdr:colOff>155575</xdr:colOff>
      <xdr:row>79</xdr:row>
      <xdr:rowOff>78663</xdr:rowOff>
    </xdr:to>
    <xdr:cxnSp macro="">
      <xdr:nvCxnSpPr>
        <xdr:cNvPr id="183" name="直線コネクタ 182"/>
        <xdr:cNvCxnSpPr/>
      </xdr:nvCxnSpPr>
      <xdr:spPr>
        <a:xfrm>
          <a:off x="2019300" y="1361883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68280</xdr:rowOff>
    </xdr:from>
    <xdr:to>
      <xdr:col>2</xdr:col>
      <xdr:colOff>638175</xdr:colOff>
      <xdr:row>79</xdr:row>
      <xdr:rowOff>74288</xdr:rowOff>
    </xdr:to>
    <xdr:cxnSp macro="">
      <xdr:nvCxnSpPr>
        <xdr:cNvPr id="186" name="直線コネクタ 185"/>
        <xdr:cNvCxnSpPr/>
      </xdr:nvCxnSpPr>
      <xdr:spPr>
        <a:xfrm>
          <a:off x="1130300" y="13612830"/>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29888</xdr:rowOff>
    </xdr:from>
    <xdr:to>
      <xdr:col>6</xdr:col>
      <xdr:colOff>561975</xdr:colOff>
      <xdr:row>79</xdr:row>
      <xdr:rowOff>131488</xdr:rowOff>
    </xdr:to>
    <xdr:sp macro="" textlink="">
      <xdr:nvSpPr>
        <xdr:cNvPr id="196" name="円/楕円 195"/>
        <xdr:cNvSpPr/>
      </xdr:nvSpPr>
      <xdr:spPr>
        <a:xfrm>
          <a:off x="4584700" y="135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116265</xdr:rowOff>
    </xdr:from>
    <xdr:ext cx="378565" cy="259045"/>
    <xdr:sp macro="" textlink="">
      <xdr:nvSpPr>
        <xdr:cNvPr id="197" name="維持補修費該当値テキスト"/>
        <xdr:cNvSpPr txBox="1"/>
      </xdr:nvSpPr>
      <xdr:spPr>
        <a:xfrm>
          <a:off x="4686300" y="134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21202</xdr:rowOff>
    </xdr:from>
    <xdr:to>
      <xdr:col>5</xdr:col>
      <xdr:colOff>409575</xdr:colOff>
      <xdr:row>79</xdr:row>
      <xdr:rowOff>122802</xdr:rowOff>
    </xdr:to>
    <xdr:sp macro="" textlink="">
      <xdr:nvSpPr>
        <xdr:cNvPr id="198" name="円/楕円 197"/>
        <xdr:cNvSpPr/>
      </xdr:nvSpPr>
      <xdr:spPr>
        <a:xfrm>
          <a:off x="3746500" y="135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113929</xdr:rowOff>
    </xdr:from>
    <xdr:ext cx="378565" cy="259045"/>
    <xdr:sp macro="" textlink="">
      <xdr:nvSpPr>
        <xdr:cNvPr id="199" name="テキスト ボックス 198"/>
        <xdr:cNvSpPr txBox="1"/>
      </xdr:nvSpPr>
      <xdr:spPr>
        <a:xfrm>
          <a:off x="3608017" y="1365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27863</xdr:rowOff>
    </xdr:from>
    <xdr:to>
      <xdr:col>4</xdr:col>
      <xdr:colOff>206375</xdr:colOff>
      <xdr:row>79</xdr:row>
      <xdr:rowOff>129463</xdr:rowOff>
    </xdr:to>
    <xdr:sp macro="" textlink="">
      <xdr:nvSpPr>
        <xdr:cNvPr id="200" name="円/楕円 199"/>
        <xdr:cNvSpPr/>
      </xdr:nvSpPr>
      <xdr:spPr>
        <a:xfrm>
          <a:off x="2857500" y="135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120590</xdr:rowOff>
    </xdr:from>
    <xdr:ext cx="378565" cy="259045"/>
    <xdr:sp macro="" textlink="">
      <xdr:nvSpPr>
        <xdr:cNvPr id="201" name="テキスト ボックス 200"/>
        <xdr:cNvSpPr txBox="1"/>
      </xdr:nvSpPr>
      <xdr:spPr>
        <a:xfrm>
          <a:off x="2719017" y="1366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23488</xdr:rowOff>
    </xdr:from>
    <xdr:to>
      <xdr:col>3</xdr:col>
      <xdr:colOff>3175</xdr:colOff>
      <xdr:row>79</xdr:row>
      <xdr:rowOff>125088</xdr:rowOff>
    </xdr:to>
    <xdr:sp macro="" textlink="">
      <xdr:nvSpPr>
        <xdr:cNvPr id="202" name="円/楕円 201"/>
        <xdr:cNvSpPr/>
      </xdr:nvSpPr>
      <xdr:spPr>
        <a:xfrm>
          <a:off x="1968500" y="135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116215</xdr:rowOff>
    </xdr:from>
    <xdr:ext cx="378565" cy="259045"/>
    <xdr:sp macro="" textlink="">
      <xdr:nvSpPr>
        <xdr:cNvPr id="203" name="テキスト ボックス 202"/>
        <xdr:cNvSpPr txBox="1"/>
      </xdr:nvSpPr>
      <xdr:spPr>
        <a:xfrm>
          <a:off x="1830017" y="13660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17480</xdr:rowOff>
    </xdr:from>
    <xdr:to>
      <xdr:col>1</xdr:col>
      <xdr:colOff>485775</xdr:colOff>
      <xdr:row>79</xdr:row>
      <xdr:rowOff>119080</xdr:rowOff>
    </xdr:to>
    <xdr:sp macro="" textlink="">
      <xdr:nvSpPr>
        <xdr:cNvPr id="204" name="円/楕円 203"/>
        <xdr:cNvSpPr/>
      </xdr:nvSpPr>
      <xdr:spPr>
        <a:xfrm>
          <a:off x="1079500" y="13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110207</xdr:rowOff>
    </xdr:from>
    <xdr:ext cx="378565" cy="259045"/>
    <xdr:sp macro="" textlink="">
      <xdr:nvSpPr>
        <xdr:cNvPr id="205" name="テキスト ボックス 204"/>
        <xdr:cNvSpPr txBox="1"/>
      </xdr:nvSpPr>
      <xdr:spPr>
        <a:xfrm>
          <a:off x="941017" y="1365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97600</xdr:rowOff>
    </xdr:from>
    <xdr:to>
      <xdr:col>6</xdr:col>
      <xdr:colOff>511175</xdr:colOff>
      <xdr:row>99</xdr:row>
      <xdr:rowOff>18866</xdr:rowOff>
    </xdr:to>
    <xdr:cxnSp macro="">
      <xdr:nvCxnSpPr>
        <xdr:cNvPr id="235" name="直線コネクタ 234"/>
        <xdr:cNvCxnSpPr/>
      </xdr:nvCxnSpPr>
      <xdr:spPr>
        <a:xfrm flipV="1">
          <a:off x="3797300" y="16899700"/>
          <a:ext cx="838200" cy="9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170675</xdr:rowOff>
    </xdr:from>
    <xdr:to>
      <xdr:col>5</xdr:col>
      <xdr:colOff>358775</xdr:colOff>
      <xdr:row>99</xdr:row>
      <xdr:rowOff>18866</xdr:rowOff>
    </xdr:to>
    <xdr:cxnSp macro="">
      <xdr:nvCxnSpPr>
        <xdr:cNvPr id="238" name="直線コネクタ 237"/>
        <xdr:cNvCxnSpPr/>
      </xdr:nvCxnSpPr>
      <xdr:spPr>
        <a:xfrm>
          <a:off x="2908300" y="16972775"/>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170675</xdr:rowOff>
    </xdr:from>
    <xdr:to>
      <xdr:col>4</xdr:col>
      <xdr:colOff>155575</xdr:colOff>
      <xdr:row>99</xdr:row>
      <xdr:rowOff>92894</xdr:rowOff>
    </xdr:to>
    <xdr:cxnSp macro="">
      <xdr:nvCxnSpPr>
        <xdr:cNvPr id="241" name="直線コネクタ 240"/>
        <xdr:cNvCxnSpPr/>
      </xdr:nvCxnSpPr>
      <xdr:spPr>
        <a:xfrm flipV="1">
          <a:off x="2019300" y="16972775"/>
          <a:ext cx="889000" cy="9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72853</xdr:rowOff>
    </xdr:from>
    <xdr:to>
      <xdr:col>2</xdr:col>
      <xdr:colOff>638175</xdr:colOff>
      <xdr:row>99</xdr:row>
      <xdr:rowOff>92894</xdr:rowOff>
    </xdr:to>
    <xdr:cxnSp macro="">
      <xdr:nvCxnSpPr>
        <xdr:cNvPr id="244" name="直線コネクタ 243"/>
        <xdr:cNvCxnSpPr/>
      </xdr:nvCxnSpPr>
      <xdr:spPr>
        <a:xfrm>
          <a:off x="1130300" y="17046403"/>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46800</xdr:rowOff>
    </xdr:from>
    <xdr:to>
      <xdr:col>6</xdr:col>
      <xdr:colOff>561975</xdr:colOff>
      <xdr:row>98</xdr:row>
      <xdr:rowOff>148400</xdr:rowOff>
    </xdr:to>
    <xdr:sp macro="" textlink="">
      <xdr:nvSpPr>
        <xdr:cNvPr id="254" name="円/楕円 253"/>
        <xdr:cNvSpPr/>
      </xdr:nvSpPr>
      <xdr:spPr>
        <a:xfrm>
          <a:off x="4584700" y="168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25227</xdr:rowOff>
    </xdr:from>
    <xdr:ext cx="534377" cy="259045"/>
    <xdr:sp macro="" textlink="">
      <xdr:nvSpPr>
        <xdr:cNvPr id="255" name="扶助費該当値テキスト"/>
        <xdr:cNvSpPr txBox="1"/>
      </xdr:nvSpPr>
      <xdr:spPr>
        <a:xfrm>
          <a:off x="4686300" y="168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139516</xdr:rowOff>
    </xdr:from>
    <xdr:to>
      <xdr:col>5</xdr:col>
      <xdr:colOff>409575</xdr:colOff>
      <xdr:row>99</xdr:row>
      <xdr:rowOff>69666</xdr:rowOff>
    </xdr:to>
    <xdr:sp macro="" textlink="">
      <xdr:nvSpPr>
        <xdr:cNvPr id="256" name="円/楕円 255"/>
        <xdr:cNvSpPr/>
      </xdr:nvSpPr>
      <xdr:spPr>
        <a:xfrm>
          <a:off x="3746500" y="16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60793</xdr:rowOff>
    </xdr:from>
    <xdr:ext cx="534377" cy="259045"/>
    <xdr:sp macro="" textlink="">
      <xdr:nvSpPr>
        <xdr:cNvPr id="257" name="テキスト ボックス 256"/>
        <xdr:cNvSpPr txBox="1"/>
      </xdr:nvSpPr>
      <xdr:spPr>
        <a:xfrm>
          <a:off x="3530111" y="170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119875</xdr:rowOff>
    </xdr:from>
    <xdr:to>
      <xdr:col>4</xdr:col>
      <xdr:colOff>206375</xdr:colOff>
      <xdr:row>99</xdr:row>
      <xdr:rowOff>50025</xdr:rowOff>
    </xdr:to>
    <xdr:sp macro="" textlink="">
      <xdr:nvSpPr>
        <xdr:cNvPr id="258" name="円/楕円 257"/>
        <xdr:cNvSpPr/>
      </xdr:nvSpPr>
      <xdr:spPr>
        <a:xfrm>
          <a:off x="2857500" y="169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41152</xdr:rowOff>
    </xdr:from>
    <xdr:ext cx="534377" cy="259045"/>
    <xdr:sp macro="" textlink="">
      <xdr:nvSpPr>
        <xdr:cNvPr id="259" name="テキスト ボックス 258"/>
        <xdr:cNvSpPr txBox="1"/>
      </xdr:nvSpPr>
      <xdr:spPr>
        <a:xfrm>
          <a:off x="2641111" y="170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42094</xdr:rowOff>
    </xdr:from>
    <xdr:to>
      <xdr:col>3</xdr:col>
      <xdr:colOff>3175</xdr:colOff>
      <xdr:row>99</xdr:row>
      <xdr:rowOff>143694</xdr:rowOff>
    </xdr:to>
    <xdr:sp macro="" textlink="">
      <xdr:nvSpPr>
        <xdr:cNvPr id="260" name="円/楕円 259"/>
        <xdr:cNvSpPr/>
      </xdr:nvSpPr>
      <xdr:spPr>
        <a:xfrm>
          <a:off x="1968500" y="170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134821</xdr:rowOff>
    </xdr:from>
    <xdr:ext cx="534377" cy="259045"/>
    <xdr:sp macro="" textlink="">
      <xdr:nvSpPr>
        <xdr:cNvPr id="261" name="テキスト ボックス 260"/>
        <xdr:cNvSpPr txBox="1"/>
      </xdr:nvSpPr>
      <xdr:spPr>
        <a:xfrm>
          <a:off x="1752111" y="1710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22053</xdr:rowOff>
    </xdr:from>
    <xdr:to>
      <xdr:col>1</xdr:col>
      <xdr:colOff>485775</xdr:colOff>
      <xdr:row>99</xdr:row>
      <xdr:rowOff>123653</xdr:rowOff>
    </xdr:to>
    <xdr:sp macro="" textlink="">
      <xdr:nvSpPr>
        <xdr:cNvPr id="262" name="円/楕円 261"/>
        <xdr:cNvSpPr/>
      </xdr:nvSpPr>
      <xdr:spPr>
        <a:xfrm>
          <a:off x="1079500" y="169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114780</xdr:rowOff>
    </xdr:from>
    <xdr:ext cx="534377" cy="259045"/>
    <xdr:sp macro="" textlink="">
      <xdr:nvSpPr>
        <xdr:cNvPr id="263" name="テキスト ボックス 262"/>
        <xdr:cNvSpPr txBox="1"/>
      </xdr:nvSpPr>
      <xdr:spPr>
        <a:xfrm>
          <a:off x="863111" y="170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142127</xdr:rowOff>
    </xdr:from>
    <xdr:to>
      <xdr:col>15</xdr:col>
      <xdr:colOff>180975</xdr:colOff>
      <xdr:row>37</xdr:row>
      <xdr:rowOff>166050</xdr:rowOff>
    </xdr:to>
    <xdr:cxnSp macro="">
      <xdr:nvCxnSpPr>
        <xdr:cNvPr id="292" name="直線コネクタ 291"/>
        <xdr:cNvCxnSpPr/>
      </xdr:nvCxnSpPr>
      <xdr:spPr>
        <a:xfrm>
          <a:off x="9639300" y="6485777"/>
          <a:ext cx="8382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80782</xdr:rowOff>
    </xdr:from>
    <xdr:to>
      <xdr:col>14</xdr:col>
      <xdr:colOff>28575</xdr:colOff>
      <xdr:row>37</xdr:row>
      <xdr:rowOff>142127</xdr:rowOff>
    </xdr:to>
    <xdr:cxnSp macro="">
      <xdr:nvCxnSpPr>
        <xdr:cNvPr id="295" name="直線コネクタ 294"/>
        <xdr:cNvCxnSpPr/>
      </xdr:nvCxnSpPr>
      <xdr:spPr>
        <a:xfrm>
          <a:off x="8750300" y="6424432"/>
          <a:ext cx="889000" cy="6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80782</xdr:rowOff>
    </xdr:from>
    <xdr:to>
      <xdr:col>12</xdr:col>
      <xdr:colOff>511175</xdr:colOff>
      <xdr:row>38</xdr:row>
      <xdr:rowOff>16774</xdr:rowOff>
    </xdr:to>
    <xdr:cxnSp macro="">
      <xdr:nvCxnSpPr>
        <xdr:cNvPr id="298" name="直線コネクタ 297"/>
        <xdr:cNvCxnSpPr/>
      </xdr:nvCxnSpPr>
      <xdr:spPr>
        <a:xfrm flipV="1">
          <a:off x="7861300" y="642443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16774</xdr:rowOff>
    </xdr:from>
    <xdr:to>
      <xdr:col>11</xdr:col>
      <xdr:colOff>307975</xdr:colOff>
      <xdr:row>38</xdr:row>
      <xdr:rowOff>24787</xdr:rowOff>
    </xdr:to>
    <xdr:cxnSp macro="">
      <xdr:nvCxnSpPr>
        <xdr:cNvPr id="301" name="直線コネクタ 300"/>
        <xdr:cNvCxnSpPr/>
      </xdr:nvCxnSpPr>
      <xdr:spPr>
        <a:xfrm flipV="1">
          <a:off x="6972300" y="6531874"/>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115250</xdr:rowOff>
    </xdr:from>
    <xdr:to>
      <xdr:col>15</xdr:col>
      <xdr:colOff>231775</xdr:colOff>
      <xdr:row>38</xdr:row>
      <xdr:rowOff>45400</xdr:rowOff>
    </xdr:to>
    <xdr:sp macro="" textlink="">
      <xdr:nvSpPr>
        <xdr:cNvPr id="311" name="円/楕円 310"/>
        <xdr:cNvSpPr/>
      </xdr:nvSpPr>
      <xdr:spPr>
        <a:xfrm>
          <a:off x="10426700" y="64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30177</xdr:rowOff>
    </xdr:from>
    <xdr:ext cx="534377" cy="259045"/>
    <xdr:sp macro="" textlink="">
      <xdr:nvSpPr>
        <xdr:cNvPr id="312" name="補助費等該当値テキスト"/>
        <xdr:cNvSpPr txBox="1"/>
      </xdr:nvSpPr>
      <xdr:spPr>
        <a:xfrm>
          <a:off x="10528300" y="637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91327</xdr:rowOff>
    </xdr:from>
    <xdr:to>
      <xdr:col>14</xdr:col>
      <xdr:colOff>79375</xdr:colOff>
      <xdr:row>38</xdr:row>
      <xdr:rowOff>21477</xdr:rowOff>
    </xdr:to>
    <xdr:sp macro="" textlink="">
      <xdr:nvSpPr>
        <xdr:cNvPr id="313" name="円/楕円 312"/>
        <xdr:cNvSpPr/>
      </xdr:nvSpPr>
      <xdr:spPr>
        <a:xfrm>
          <a:off x="9588500" y="64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12604</xdr:rowOff>
    </xdr:from>
    <xdr:ext cx="534377" cy="259045"/>
    <xdr:sp macro="" textlink="">
      <xdr:nvSpPr>
        <xdr:cNvPr id="314" name="テキスト ボックス 313"/>
        <xdr:cNvSpPr txBox="1"/>
      </xdr:nvSpPr>
      <xdr:spPr>
        <a:xfrm>
          <a:off x="9372111" y="6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29982</xdr:rowOff>
    </xdr:from>
    <xdr:to>
      <xdr:col>12</xdr:col>
      <xdr:colOff>561975</xdr:colOff>
      <xdr:row>37</xdr:row>
      <xdr:rowOff>131582</xdr:rowOff>
    </xdr:to>
    <xdr:sp macro="" textlink="">
      <xdr:nvSpPr>
        <xdr:cNvPr id="315" name="円/楕円 314"/>
        <xdr:cNvSpPr/>
      </xdr:nvSpPr>
      <xdr:spPr>
        <a:xfrm>
          <a:off x="8699500" y="6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122709</xdr:rowOff>
    </xdr:from>
    <xdr:ext cx="534377" cy="259045"/>
    <xdr:sp macro="" textlink="">
      <xdr:nvSpPr>
        <xdr:cNvPr id="316" name="テキスト ボックス 315"/>
        <xdr:cNvSpPr txBox="1"/>
      </xdr:nvSpPr>
      <xdr:spPr>
        <a:xfrm>
          <a:off x="8483111" y="64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137424</xdr:rowOff>
    </xdr:from>
    <xdr:to>
      <xdr:col>11</xdr:col>
      <xdr:colOff>358775</xdr:colOff>
      <xdr:row>38</xdr:row>
      <xdr:rowOff>67574</xdr:rowOff>
    </xdr:to>
    <xdr:sp macro="" textlink="">
      <xdr:nvSpPr>
        <xdr:cNvPr id="317" name="円/楕円 316"/>
        <xdr:cNvSpPr/>
      </xdr:nvSpPr>
      <xdr:spPr>
        <a:xfrm>
          <a:off x="7810500" y="64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58701</xdr:rowOff>
    </xdr:from>
    <xdr:ext cx="534377" cy="259045"/>
    <xdr:sp macro="" textlink="">
      <xdr:nvSpPr>
        <xdr:cNvPr id="318" name="テキスト ボックス 317"/>
        <xdr:cNvSpPr txBox="1"/>
      </xdr:nvSpPr>
      <xdr:spPr>
        <a:xfrm>
          <a:off x="7594111" y="65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145436</xdr:rowOff>
    </xdr:from>
    <xdr:to>
      <xdr:col>10</xdr:col>
      <xdr:colOff>155575</xdr:colOff>
      <xdr:row>38</xdr:row>
      <xdr:rowOff>75586</xdr:rowOff>
    </xdr:to>
    <xdr:sp macro="" textlink="">
      <xdr:nvSpPr>
        <xdr:cNvPr id="319" name="円/楕円 318"/>
        <xdr:cNvSpPr/>
      </xdr:nvSpPr>
      <xdr:spPr>
        <a:xfrm>
          <a:off x="6921500" y="64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66714</xdr:rowOff>
    </xdr:from>
    <xdr:ext cx="534377" cy="259045"/>
    <xdr:sp macro="" textlink="">
      <xdr:nvSpPr>
        <xdr:cNvPr id="320" name="テキスト ボックス 319"/>
        <xdr:cNvSpPr txBox="1"/>
      </xdr:nvSpPr>
      <xdr:spPr>
        <a:xfrm>
          <a:off x="6705111" y="65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71241</xdr:rowOff>
    </xdr:from>
    <xdr:to>
      <xdr:col>15</xdr:col>
      <xdr:colOff>180975</xdr:colOff>
      <xdr:row>58</xdr:row>
      <xdr:rowOff>128136</xdr:rowOff>
    </xdr:to>
    <xdr:cxnSp macro="">
      <xdr:nvCxnSpPr>
        <xdr:cNvPr id="351" name="直線コネクタ 350"/>
        <xdr:cNvCxnSpPr/>
      </xdr:nvCxnSpPr>
      <xdr:spPr>
        <a:xfrm flipV="1">
          <a:off x="9639300" y="10015341"/>
          <a:ext cx="838200" cy="5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33783</xdr:rowOff>
    </xdr:from>
    <xdr:to>
      <xdr:col>14</xdr:col>
      <xdr:colOff>28575</xdr:colOff>
      <xdr:row>58</xdr:row>
      <xdr:rowOff>128136</xdr:rowOff>
    </xdr:to>
    <xdr:cxnSp macro="">
      <xdr:nvCxnSpPr>
        <xdr:cNvPr id="354" name="直線コネクタ 353"/>
        <xdr:cNvCxnSpPr/>
      </xdr:nvCxnSpPr>
      <xdr:spPr>
        <a:xfrm>
          <a:off x="8750300" y="9977883"/>
          <a:ext cx="889000" cy="9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33783</xdr:rowOff>
    </xdr:from>
    <xdr:to>
      <xdr:col>12</xdr:col>
      <xdr:colOff>511175</xdr:colOff>
      <xdr:row>58</xdr:row>
      <xdr:rowOff>170819</xdr:rowOff>
    </xdr:to>
    <xdr:cxnSp macro="">
      <xdr:nvCxnSpPr>
        <xdr:cNvPr id="357" name="直線コネクタ 356"/>
        <xdr:cNvCxnSpPr/>
      </xdr:nvCxnSpPr>
      <xdr:spPr>
        <a:xfrm flipV="1">
          <a:off x="7861300" y="9977883"/>
          <a:ext cx="889000" cy="13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163932</xdr:rowOff>
    </xdr:from>
    <xdr:to>
      <xdr:col>11</xdr:col>
      <xdr:colOff>307975</xdr:colOff>
      <xdr:row>58</xdr:row>
      <xdr:rowOff>170819</xdr:rowOff>
    </xdr:to>
    <xdr:cxnSp macro="">
      <xdr:nvCxnSpPr>
        <xdr:cNvPr id="360" name="直線コネクタ 359"/>
        <xdr:cNvCxnSpPr/>
      </xdr:nvCxnSpPr>
      <xdr:spPr>
        <a:xfrm>
          <a:off x="6972300" y="10108032"/>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20441</xdr:rowOff>
    </xdr:from>
    <xdr:to>
      <xdr:col>15</xdr:col>
      <xdr:colOff>231775</xdr:colOff>
      <xdr:row>58</xdr:row>
      <xdr:rowOff>122041</xdr:rowOff>
    </xdr:to>
    <xdr:sp macro="" textlink="">
      <xdr:nvSpPr>
        <xdr:cNvPr id="370" name="円/楕円 369"/>
        <xdr:cNvSpPr/>
      </xdr:nvSpPr>
      <xdr:spPr>
        <a:xfrm>
          <a:off x="10426700" y="99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170318</xdr:rowOff>
    </xdr:from>
    <xdr:ext cx="534377" cy="259045"/>
    <xdr:sp macro="" textlink="">
      <xdr:nvSpPr>
        <xdr:cNvPr id="371" name="普通建設事業費該当値テキスト"/>
        <xdr:cNvSpPr txBox="1"/>
      </xdr:nvSpPr>
      <xdr:spPr>
        <a:xfrm>
          <a:off x="10528300" y="99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77336</xdr:rowOff>
    </xdr:from>
    <xdr:to>
      <xdr:col>14</xdr:col>
      <xdr:colOff>79375</xdr:colOff>
      <xdr:row>59</xdr:row>
      <xdr:rowOff>7486</xdr:rowOff>
    </xdr:to>
    <xdr:sp macro="" textlink="">
      <xdr:nvSpPr>
        <xdr:cNvPr id="372" name="円/楕円 371"/>
        <xdr:cNvSpPr/>
      </xdr:nvSpPr>
      <xdr:spPr>
        <a:xfrm>
          <a:off x="9588500" y="10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170063</xdr:rowOff>
    </xdr:from>
    <xdr:ext cx="534377" cy="259045"/>
    <xdr:sp macro="" textlink="">
      <xdr:nvSpPr>
        <xdr:cNvPr id="373" name="テキスト ボックス 372"/>
        <xdr:cNvSpPr txBox="1"/>
      </xdr:nvSpPr>
      <xdr:spPr>
        <a:xfrm>
          <a:off x="9372111" y="101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154433</xdr:rowOff>
    </xdr:from>
    <xdr:to>
      <xdr:col>12</xdr:col>
      <xdr:colOff>561975</xdr:colOff>
      <xdr:row>58</xdr:row>
      <xdr:rowOff>84583</xdr:rowOff>
    </xdr:to>
    <xdr:sp macro="" textlink="">
      <xdr:nvSpPr>
        <xdr:cNvPr id="374" name="円/楕円 373"/>
        <xdr:cNvSpPr/>
      </xdr:nvSpPr>
      <xdr:spPr>
        <a:xfrm>
          <a:off x="8699500" y="99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75710</xdr:rowOff>
    </xdr:from>
    <xdr:ext cx="534377" cy="259045"/>
    <xdr:sp macro="" textlink="">
      <xdr:nvSpPr>
        <xdr:cNvPr id="375" name="テキスト ボックス 374"/>
        <xdr:cNvSpPr txBox="1"/>
      </xdr:nvSpPr>
      <xdr:spPr>
        <a:xfrm>
          <a:off x="8483111" y="100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120019</xdr:rowOff>
    </xdr:from>
    <xdr:to>
      <xdr:col>11</xdr:col>
      <xdr:colOff>358775</xdr:colOff>
      <xdr:row>59</xdr:row>
      <xdr:rowOff>50169</xdr:rowOff>
    </xdr:to>
    <xdr:sp macro="" textlink="">
      <xdr:nvSpPr>
        <xdr:cNvPr id="376" name="円/楕円 375"/>
        <xdr:cNvSpPr/>
      </xdr:nvSpPr>
      <xdr:spPr>
        <a:xfrm>
          <a:off x="7810500" y="100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41296</xdr:rowOff>
    </xdr:from>
    <xdr:ext cx="534377" cy="259045"/>
    <xdr:sp macro="" textlink="">
      <xdr:nvSpPr>
        <xdr:cNvPr id="377" name="テキスト ボックス 376"/>
        <xdr:cNvSpPr txBox="1"/>
      </xdr:nvSpPr>
      <xdr:spPr>
        <a:xfrm>
          <a:off x="7594111" y="101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113132</xdr:rowOff>
    </xdr:from>
    <xdr:to>
      <xdr:col>10</xdr:col>
      <xdr:colOff>155575</xdr:colOff>
      <xdr:row>59</xdr:row>
      <xdr:rowOff>43282</xdr:rowOff>
    </xdr:to>
    <xdr:sp macro="" textlink="">
      <xdr:nvSpPr>
        <xdr:cNvPr id="378" name="円/楕円 377"/>
        <xdr:cNvSpPr/>
      </xdr:nvSpPr>
      <xdr:spPr>
        <a:xfrm>
          <a:off x="6921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34409</xdr:rowOff>
    </xdr:from>
    <xdr:ext cx="534377" cy="259045"/>
    <xdr:sp macro="" textlink="">
      <xdr:nvSpPr>
        <xdr:cNvPr id="379" name="テキスト ボックス 378"/>
        <xdr:cNvSpPr txBox="1"/>
      </xdr:nvSpPr>
      <xdr:spPr>
        <a:xfrm>
          <a:off x="6705111"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110375</xdr:rowOff>
    </xdr:from>
    <xdr:to>
      <xdr:col>15</xdr:col>
      <xdr:colOff>180975</xdr:colOff>
      <xdr:row>78</xdr:row>
      <xdr:rowOff>125933</xdr:rowOff>
    </xdr:to>
    <xdr:cxnSp macro="">
      <xdr:nvCxnSpPr>
        <xdr:cNvPr id="406" name="直線コネクタ 405"/>
        <xdr:cNvCxnSpPr/>
      </xdr:nvCxnSpPr>
      <xdr:spPr>
        <a:xfrm flipV="1">
          <a:off x="9639300" y="13483475"/>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43509</xdr:rowOff>
    </xdr:from>
    <xdr:to>
      <xdr:col>14</xdr:col>
      <xdr:colOff>28575</xdr:colOff>
      <xdr:row>78</xdr:row>
      <xdr:rowOff>125933</xdr:rowOff>
    </xdr:to>
    <xdr:cxnSp macro="">
      <xdr:nvCxnSpPr>
        <xdr:cNvPr id="409" name="直線コネクタ 408"/>
        <xdr:cNvCxnSpPr/>
      </xdr:nvCxnSpPr>
      <xdr:spPr>
        <a:xfrm>
          <a:off x="8750300" y="13416609"/>
          <a:ext cx="889000" cy="8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59575</xdr:rowOff>
    </xdr:from>
    <xdr:to>
      <xdr:col>15</xdr:col>
      <xdr:colOff>231775</xdr:colOff>
      <xdr:row>78</xdr:row>
      <xdr:rowOff>161175</xdr:rowOff>
    </xdr:to>
    <xdr:sp macro="" textlink="">
      <xdr:nvSpPr>
        <xdr:cNvPr id="419" name="円/楕円 418"/>
        <xdr:cNvSpPr/>
      </xdr:nvSpPr>
      <xdr:spPr>
        <a:xfrm>
          <a:off x="10426700" y="13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145952</xdr:rowOff>
    </xdr:from>
    <xdr:ext cx="469744" cy="259045"/>
    <xdr:sp macro="" textlink="">
      <xdr:nvSpPr>
        <xdr:cNvPr id="420" name="普通建設事業費 （ うち新規整備　）該当値テキスト"/>
        <xdr:cNvSpPr txBox="1"/>
      </xdr:nvSpPr>
      <xdr:spPr>
        <a:xfrm>
          <a:off x="10528300" y="133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75133</xdr:rowOff>
    </xdr:from>
    <xdr:to>
      <xdr:col>14</xdr:col>
      <xdr:colOff>79375</xdr:colOff>
      <xdr:row>79</xdr:row>
      <xdr:rowOff>5283</xdr:rowOff>
    </xdr:to>
    <xdr:sp macro="" textlink="">
      <xdr:nvSpPr>
        <xdr:cNvPr id="421" name="円/楕円 420"/>
        <xdr:cNvSpPr/>
      </xdr:nvSpPr>
      <xdr:spPr>
        <a:xfrm>
          <a:off x="9588500" y="134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167860</xdr:rowOff>
    </xdr:from>
    <xdr:ext cx="469744" cy="259045"/>
    <xdr:sp macro="" textlink="">
      <xdr:nvSpPr>
        <xdr:cNvPr id="422" name="テキスト ボックス 421"/>
        <xdr:cNvSpPr txBox="1"/>
      </xdr:nvSpPr>
      <xdr:spPr>
        <a:xfrm>
          <a:off x="9404427" y="1354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164159</xdr:rowOff>
    </xdr:from>
    <xdr:to>
      <xdr:col>12</xdr:col>
      <xdr:colOff>561975</xdr:colOff>
      <xdr:row>78</xdr:row>
      <xdr:rowOff>94309</xdr:rowOff>
    </xdr:to>
    <xdr:sp macro="" textlink="">
      <xdr:nvSpPr>
        <xdr:cNvPr id="423" name="円/楕円 422"/>
        <xdr:cNvSpPr/>
      </xdr:nvSpPr>
      <xdr:spPr>
        <a:xfrm>
          <a:off x="8699500" y="13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85436</xdr:rowOff>
    </xdr:from>
    <xdr:ext cx="534377" cy="259045"/>
    <xdr:sp macro="" textlink="">
      <xdr:nvSpPr>
        <xdr:cNvPr id="424" name="テキスト ボックス 423"/>
        <xdr:cNvSpPr txBox="1"/>
      </xdr:nvSpPr>
      <xdr:spPr>
        <a:xfrm>
          <a:off x="8483111" y="13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120918</xdr:rowOff>
    </xdr:from>
    <xdr:to>
      <xdr:col>15</xdr:col>
      <xdr:colOff>180975</xdr:colOff>
      <xdr:row>97</xdr:row>
      <xdr:rowOff>136052</xdr:rowOff>
    </xdr:to>
    <xdr:cxnSp macro="">
      <xdr:nvCxnSpPr>
        <xdr:cNvPr id="451" name="直線コネクタ 450"/>
        <xdr:cNvCxnSpPr/>
      </xdr:nvCxnSpPr>
      <xdr:spPr>
        <a:xfrm flipV="1">
          <a:off x="9639300" y="16751568"/>
          <a:ext cx="8382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102978</xdr:rowOff>
    </xdr:from>
    <xdr:to>
      <xdr:col>14</xdr:col>
      <xdr:colOff>28575</xdr:colOff>
      <xdr:row>97</xdr:row>
      <xdr:rowOff>136052</xdr:rowOff>
    </xdr:to>
    <xdr:cxnSp macro="">
      <xdr:nvCxnSpPr>
        <xdr:cNvPr id="454" name="直線コネクタ 453"/>
        <xdr:cNvCxnSpPr/>
      </xdr:nvCxnSpPr>
      <xdr:spPr>
        <a:xfrm>
          <a:off x="8750300" y="16733628"/>
          <a:ext cx="889000" cy="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70118</xdr:rowOff>
    </xdr:from>
    <xdr:to>
      <xdr:col>15</xdr:col>
      <xdr:colOff>231775</xdr:colOff>
      <xdr:row>98</xdr:row>
      <xdr:rowOff>268</xdr:rowOff>
    </xdr:to>
    <xdr:sp macro="" textlink="">
      <xdr:nvSpPr>
        <xdr:cNvPr id="464" name="円/楕円 463"/>
        <xdr:cNvSpPr/>
      </xdr:nvSpPr>
      <xdr:spPr>
        <a:xfrm>
          <a:off x="10426700" y="167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48545</xdr:rowOff>
    </xdr:from>
    <xdr:ext cx="534377" cy="259045"/>
    <xdr:sp macro="" textlink="">
      <xdr:nvSpPr>
        <xdr:cNvPr id="465" name="普通建設事業費 （ うち更新整備　）該当値テキスト"/>
        <xdr:cNvSpPr txBox="1"/>
      </xdr:nvSpPr>
      <xdr:spPr>
        <a:xfrm>
          <a:off x="10528300" y="166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85252</xdr:rowOff>
    </xdr:from>
    <xdr:to>
      <xdr:col>14</xdr:col>
      <xdr:colOff>79375</xdr:colOff>
      <xdr:row>98</xdr:row>
      <xdr:rowOff>15402</xdr:rowOff>
    </xdr:to>
    <xdr:sp macro="" textlink="">
      <xdr:nvSpPr>
        <xdr:cNvPr id="466" name="円/楕円 465"/>
        <xdr:cNvSpPr/>
      </xdr:nvSpPr>
      <xdr:spPr>
        <a:xfrm>
          <a:off x="9588500" y="167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6529</xdr:rowOff>
    </xdr:from>
    <xdr:ext cx="534377" cy="259045"/>
    <xdr:sp macro="" textlink="">
      <xdr:nvSpPr>
        <xdr:cNvPr id="467" name="テキスト ボックス 466"/>
        <xdr:cNvSpPr txBox="1"/>
      </xdr:nvSpPr>
      <xdr:spPr>
        <a:xfrm>
          <a:off x="9372111" y="1680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52178</xdr:rowOff>
    </xdr:from>
    <xdr:to>
      <xdr:col>12</xdr:col>
      <xdr:colOff>561975</xdr:colOff>
      <xdr:row>97</xdr:row>
      <xdr:rowOff>153778</xdr:rowOff>
    </xdr:to>
    <xdr:sp macro="" textlink="">
      <xdr:nvSpPr>
        <xdr:cNvPr id="468" name="円/楕円 467"/>
        <xdr:cNvSpPr/>
      </xdr:nvSpPr>
      <xdr:spPr>
        <a:xfrm>
          <a:off x="8699500" y="166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144905</xdr:rowOff>
    </xdr:from>
    <xdr:ext cx="534377" cy="259045"/>
    <xdr:sp macro="" textlink="">
      <xdr:nvSpPr>
        <xdr:cNvPr id="469" name="テキスト ボックス 468"/>
        <xdr:cNvSpPr txBox="1"/>
      </xdr:nvSpPr>
      <xdr:spPr>
        <a:xfrm>
          <a:off x="8483111" y="167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41021</xdr:rowOff>
    </xdr:from>
    <xdr:to>
      <xdr:col>23</xdr:col>
      <xdr:colOff>517525</xdr:colOff>
      <xdr:row>39</xdr:row>
      <xdr:rowOff>44450</xdr:rowOff>
    </xdr:to>
    <xdr:cxnSp macro="">
      <xdr:nvCxnSpPr>
        <xdr:cNvPr id="498" name="直線コネクタ 497"/>
        <xdr:cNvCxnSpPr/>
      </xdr:nvCxnSpPr>
      <xdr:spPr>
        <a:xfrm flipV="1">
          <a:off x="15481300" y="6727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161671</xdr:rowOff>
    </xdr:from>
    <xdr:to>
      <xdr:col>23</xdr:col>
      <xdr:colOff>568325</xdr:colOff>
      <xdr:row>39</xdr:row>
      <xdr:rowOff>91821</xdr:rowOff>
    </xdr:to>
    <xdr:sp macro="" textlink="">
      <xdr:nvSpPr>
        <xdr:cNvPr id="517" name="円/楕円 516"/>
        <xdr:cNvSpPr/>
      </xdr:nvSpPr>
      <xdr:spPr>
        <a:xfrm>
          <a:off x="16268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76598</xdr:rowOff>
    </xdr:from>
    <xdr:ext cx="378565" cy="259045"/>
    <xdr:sp macro="" textlink="">
      <xdr:nvSpPr>
        <xdr:cNvPr id="518" name="災害復旧事業費該当値テキスト"/>
        <xdr:cNvSpPr txBox="1"/>
      </xdr:nvSpPr>
      <xdr:spPr>
        <a:xfrm>
          <a:off x="16370300" y="65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170041</xdr:rowOff>
    </xdr:from>
    <xdr:to>
      <xdr:col>23</xdr:col>
      <xdr:colOff>517525</xdr:colOff>
      <xdr:row>77</xdr:row>
      <xdr:rowOff>12804</xdr:rowOff>
    </xdr:to>
    <xdr:cxnSp macro="">
      <xdr:nvCxnSpPr>
        <xdr:cNvPr id="600" name="直線コネクタ 599"/>
        <xdr:cNvCxnSpPr/>
      </xdr:nvCxnSpPr>
      <xdr:spPr>
        <a:xfrm flipV="1">
          <a:off x="15481300" y="13200241"/>
          <a:ext cx="8382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6055</xdr:rowOff>
    </xdr:from>
    <xdr:to>
      <xdr:col>22</xdr:col>
      <xdr:colOff>365125</xdr:colOff>
      <xdr:row>77</xdr:row>
      <xdr:rowOff>12804</xdr:rowOff>
    </xdr:to>
    <xdr:cxnSp macro="">
      <xdr:nvCxnSpPr>
        <xdr:cNvPr id="603" name="直線コネクタ 602"/>
        <xdr:cNvCxnSpPr/>
      </xdr:nvCxnSpPr>
      <xdr:spPr>
        <a:xfrm>
          <a:off x="14592300" y="13207705"/>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xdr:rowOff>
    </xdr:from>
    <xdr:to>
      <xdr:col>21</xdr:col>
      <xdr:colOff>161925</xdr:colOff>
      <xdr:row>77</xdr:row>
      <xdr:rowOff>6055</xdr:rowOff>
    </xdr:to>
    <xdr:cxnSp macro="">
      <xdr:nvCxnSpPr>
        <xdr:cNvPr id="606" name="直線コネクタ 605"/>
        <xdr:cNvCxnSpPr/>
      </xdr:nvCxnSpPr>
      <xdr:spPr>
        <a:xfrm>
          <a:off x="13703300" y="1320318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165771</xdr:rowOff>
    </xdr:from>
    <xdr:to>
      <xdr:col>19</xdr:col>
      <xdr:colOff>644525</xdr:colOff>
      <xdr:row>77</xdr:row>
      <xdr:rowOff>1535</xdr:rowOff>
    </xdr:to>
    <xdr:cxnSp macro="">
      <xdr:nvCxnSpPr>
        <xdr:cNvPr id="609" name="直線コネクタ 608"/>
        <xdr:cNvCxnSpPr/>
      </xdr:nvCxnSpPr>
      <xdr:spPr>
        <a:xfrm>
          <a:off x="12814300" y="13195971"/>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119241</xdr:rowOff>
    </xdr:from>
    <xdr:to>
      <xdr:col>23</xdr:col>
      <xdr:colOff>568325</xdr:colOff>
      <xdr:row>77</xdr:row>
      <xdr:rowOff>49391</xdr:rowOff>
    </xdr:to>
    <xdr:sp macro="" textlink="">
      <xdr:nvSpPr>
        <xdr:cNvPr id="619" name="円/楕円 618"/>
        <xdr:cNvSpPr/>
      </xdr:nvSpPr>
      <xdr:spPr>
        <a:xfrm>
          <a:off x="16268700" y="131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34168</xdr:rowOff>
    </xdr:from>
    <xdr:ext cx="534377" cy="259045"/>
    <xdr:sp macro="" textlink="">
      <xdr:nvSpPr>
        <xdr:cNvPr id="620" name="公債費該当値テキスト"/>
        <xdr:cNvSpPr txBox="1"/>
      </xdr:nvSpPr>
      <xdr:spPr>
        <a:xfrm>
          <a:off x="16370300"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133454</xdr:rowOff>
    </xdr:from>
    <xdr:to>
      <xdr:col>22</xdr:col>
      <xdr:colOff>415925</xdr:colOff>
      <xdr:row>77</xdr:row>
      <xdr:rowOff>63604</xdr:rowOff>
    </xdr:to>
    <xdr:sp macro="" textlink="">
      <xdr:nvSpPr>
        <xdr:cNvPr id="621" name="円/楕円 620"/>
        <xdr:cNvSpPr/>
      </xdr:nvSpPr>
      <xdr:spPr>
        <a:xfrm>
          <a:off x="15430500" y="131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54731</xdr:rowOff>
    </xdr:from>
    <xdr:ext cx="534377" cy="259045"/>
    <xdr:sp macro="" textlink="">
      <xdr:nvSpPr>
        <xdr:cNvPr id="622" name="テキスト ボックス 621"/>
        <xdr:cNvSpPr txBox="1"/>
      </xdr:nvSpPr>
      <xdr:spPr>
        <a:xfrm>
          <a:off x="15214111" y="132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126705</xdr:rowOff>
    </xdr:from>
    <xdr:to>
      <xdr:col>21</xdr:col>
      <xdr:colOff>212725</xdr:colOff>
      <xdr:row>77</xdr:row>
      <xdr:rowOff>56855</xdr:rowOff>
    </xdr:to>
    <xdr:sp macro="" textlink="">
      <xdr:nvSpPr>
        <xdr:cNvPr id="623" name="円/楕円 622"/>
        <xdr:cNvSpPr/>
      </xdr:nvSpPr>
      <xdr:spPr>
        <a:xfrm>
          <a:off x="14541500" y="131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47982</xdr:rowOff>
    </xdr:from>
    <xdr:ext cx="534377" cy="259045"/>
    <xdr:sp macro="" textlink="">
      <xdr:nvSpPr>
        <xdr:cNvPr id="624" name="テキスト ボックス 623"/>
        <xdr:cNvSpPr txBox="1"/>
      </xdr:nvSpPr>
      <xdr:spPr>
        <a:xfrm>
          <a:off x="14325111" y="132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122185</xdr:rowOff>
    </xdr:from>
    <xdr:to>
      <xdr:col>20</xdr:col>
      <xdr:colOff>9525</xdr:colOff>
      <xdr:row>77</xdr:row>
      <xdr:rowOff>52335</xdr:rowOff>
    </xdr:to>
    <xdr:sp macro="" textlink="">
      <xdr:nvSpPr>
        <xdr:cNvPr id="625" name="円/楕円 624"/>
        <xdr:cNvSpPr/>
      </xdr:nvSpPr>
      <xdr:spPr>
        <a:xfrm>
          <a:off x="13652500" y="131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43462</xdr:rowOff>
    </xdr:from>
    <xdr:ext cx="534377" cy="259045"/>
    <xdr:sp macro="" textlink="">
      <xdr:nvSpPr>
        <xdr:cNvPr id="626" name="テキスト ボックス 625"/>
        <xdr:cNvSpPr txBox="1"/>
      </xdr:nvSpPr>
      <xdr:spPr>
        <a:xfrm>
          <a:off x="13436111" y="132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114971</xdr:rowOff>
    </xdr:from>
    <xdr:to>
      <xdr:col>18</xdr:col>
      <xdr:colOff>492125</xdr:colOff>
      <xdr:row>77</xdr:row>
      <xdr:rowOff>45121</xdr:rowOff>
    </xdr:to>
    <xdr:sp macro="" textlink="">
      <xdr:nvSpPr>
        <xdr:cNvPr id="627" name="円/楕円 626"/>
        <xdr:cNvSpPr/>
      </xdr:nvSpPr>
      <xdr:spPr>
        <a:xfrm>
          <a:off x="12763500" y="131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36248</xdr:rowOff>
    </xdr:from>
    <xdr:ext cx="534377" cy="259045"/>
    <xdr:sp macro="" textlink="">
      <xdr:nvSpPr>
        <xdr:cNvPr id="628" name="テキスト ボックス 627"/>
        <xdr:cNvSpPr txBox="1"/>
      </xdr:nvSpPr>
      <xdr:spPr>
        <a:xfrm>
          <a:off x="12547111" y="132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70290</xdr:rowOff>
    </xdr:from>
    <xdr:to>
      <xdr:col>23</xdr:col>
      <xdr:colOff>517525</xdr:colOff>
      <xdr:row>98</xdr:row>
      <xdr:rowOff>128473</xdr:rowOff>
    </xdr:to>
    <xdr:cxnSp macro="">
      <xdr:nvCxnSpPr>
        <xdr:cNvPr id="655" name="直線コネクタ 654"/>
        <xdr:cNvCxnSpPr/>
      </xdr:nvCxnSpPr>
      <xdr:spPr>
        <a:xfrm>
          <a:off x="15481300" y="16872390"/>
          <a:ext cx="838200" cy="5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70290</xdr:rowOff>
    </xdr:from>
    <xdr:to>
      <xdr:col>22</xdr:col>
      <xdr:colOff>365125</xdr:colOff>
      <xdr:row>98</xdr:row>
      <xdr:rowOff>136279</xdr:rowOff>
    </xdr:to>
    <xdr:cxnSp macro="">
      <xdr:nvCxnSpPr>
        <xdr:cNvPr id="658" name="直線コネクタ 657"/>
        <xdr:cNvCxnSpPr/>
      </xdr:nvCxnSpPr>
      <xdr:spPr>
        <a:xfrm flipV="1">
          <a:off x="14592300" y="16872390"/>
          <a:ext cx="8890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101983</xdr:rowOff>
    </xdr:from>
    <xdr:to>
      <xdr:col>21</xdr:col>
      <xdr:colOff>161925</xdr:colOff>
      <xdr:row>98</xdr:row>
      <xdr:rowOff>136279</xdr:rowOff>
    </xdr:to>
    <xdr:cxnSp macro="">
      <xdr:nvCxnSpPr>
        <xdr:cNvPr id="661" name="直線コネクタ 660"/>
        <xdr:cNvCxnSpPr/>
      </xdr:nvCxnSpPr>
      <xdr:spPr>
        <a:xfrm>
          <a:off x="13703300" y="16904083"/>
          <a:ext cx="889000" cy="3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94154</xdr:rowOff>
    </xdr:from>
    <xdr:to>
      <xdr:col>19</xdr:col>
      <xdr:colOff>644525</xdr:colOff>
      <xdr:row>98</xdr:row>
      <xdr:rowOff>101983</xdr:rowOff>
    </xdr:to>
    <xdr:cxnSp macro="">
      <xdr:nvCxnSpPr>
        <xdr:cNvPr id="664" name="直線コネクタ 663"/>
        <xdr:cNvCxnSpPr/>
      </xdr:nvCxnSpPr>
      <xdr:spPr>
        <a:xfrm>
          <a:off x="12814300" y="1689625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77673</xdr:rowOff>
    </xdr:from>
    <xdr:to>
      <xdr:col>23</xdr:col>
      <xdr:colOff>568325</xdr:colOff>
      <xdr:row>99</xdr:row>
      <xdr:rowOff>7823</xdr:rowOff>
    </xdr:to>
    <xdr:sp macro="" textlink="">
      <xdr:nvSpPr>
        <xdr:cNvPr id="674" name="円/楕円 673"/>
        <xdr:cNvSpPr/>
      </xdr:nvSpPr>
      <xdr:spPr>
        <a:xfrm>
          <a:off x="16268700" y="16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164050</xdr:rowOff>
    </xdr:from>
    <xdr:ext cx="469744" cy="259045"/>
    <xdr:sp macro="" textlink="">
      <xdr:nvSpPr>
        <xdr:cNvPr id="675" name="積立金該当値テキスト"/>
        <xdr:cNvSpPr txBox="1"/>
      </xdr:nvSpPr>
      <xdr:spPr>
        <a:xfrm>
          <a:off x="16370300" y="1679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19490</xdr:rowOff>
    </xdr:from>
    <xdr:to>
      <xdr:col>22</xdr:col>
      <xdr:colOff>415925</xdr:colOff>
      <xdr:row>98</xdr:row>
      <xdr:rowOff>121090</xdr:rowOff>
    </xdr:to>
    <xdr:sp macro="" textlink="">
      <xdr:nvSpPr>
        <xdr:cNvPr id="676" name="円/楕円 675"/>
        <xdr:cNvSpPr/>
      </xdr:nvSpPr>
      <xdr:spPr>
        <a:xfrm>
          <a:off x="15430500" y="168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112217</xdr:rowOff>
    </xdr:from>
    <xdr:ext cx="534377" cy="259045"/>
    <xdr:sp macro="" textlink="">
      <xdr:nvSpPr>
        <xdr:cNvPr id="677" name="テキスト ボックス 676"/>
        <xdr:cNvSpPr txBox="1"/>
      </xdr:nvSpPr>
      <xdr:spPr>
        <a:xfrm>
          <a:off x="15214111" y="169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85479</xdr:rowOff>
    </xdr:from>
    <xdr:to>
      <xdr:col>21</xdr:col>
      <xdr:colOff>212725</xdr:colOff>
      <xdr:row>99</xdr:row>
      <xdr:rowOff>15629</xdr:rowOff>
    </xdr:to>
    <xdr:sp macro="" textlink="">
      <xdr:nvSpPr>
        <xdr:cNvPr id="678" name="円/楕円 677"/>
        <xdr:cNvSpPr/>
      </xdr:nvSpPr>
      <xdr:spPr>
        <a:xfrm>
          <a:off x="14541500" y="168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6756</xdr:rowOff>
    </xdr:from>
    <xdr:ext cx="469744" cy="259045"/>
    <xdr:sp macro="" textlink="">
      <xdr:nvSpPr>
        <xdr:cNvPr id="679" name="テキスト ボックス 678"/>
        <xdr:cNvSpPr txBox="1"/>
      </xdr:nvSpPr>
      <xdr:spPr>
        <a:xfrm>
          <a:off x="14357427" y="16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51183</xdr:rowOff>
    </xdr:from>
    <xdr:to>
      <xdr:col>20</xdr:col>
      <xdr:colOff>9525</xdr:colOff>
      <xdr:row>98</xdr:row>
      <xdr:rowOff>152783</xdr:rowOff>
    </xdr:to>
    <xdr:sp macro="" textlink="">
      <xdr:nvSpPr>
        <xdr:cNvPr id="680" name="円/楕円 679"/>
        <xdr:cNvSpPr/>
      </xdr:nvSpPr>
      <xdr:spPr>
        <a:xfrm>
          <a:off x="13652500" y="168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143910</xdr:rowOff>
    </xdr:from>
    <xdr:ext cx="534377" cy="259045"/>
    <xdr:sp macro="" textlink="">
      <xdr:nvSpPr>
        <xdr:cNvPr id="681" name="テキスト ボックス 680"/>
        <xdr:cNvSpPr txBox="1"/>
      </xdr:nvSpPr>
      <xdr:spPr>
        <a:xfrm>
          <a:off x="13436111" y="169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43354</xdr:rowOff>
    </xdr:from>
    <xdr:to>
      <xdr:col>18</xdr:col>
      <xdr:colOff>492125</xdr:colOff>
      <xdr:row>98</xdr:row>
      <xdr:rowOff>144954</xdr:rowOff>
    </xdr:to>
    <xdr:sp macro="" textlink="">
      <xdr:nvSpPr>
        <xdr:cNvPr id="682" name="円/楕円 681"/>
        <xdr:cNvSpPr/>
      </xdr:nvSpPr>
      <xdr:spPr>
        <a:xfrm>
          <a:off x="12763500" y="168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136081</xdr:rowOff>
    </xdr:from>
    <xdr:ext cx="534377" cy="259045"/>
    <xdr:sp macro="" textlink="">
      <xdr:nvSpPr>
        <xdr:cNvPr id="683" name="テキスト ボックス 682"/>
        <xdr:cNvSpPr txBox="1"/>
      </xdr:nvSpPr>
      <xdr:spPr>
        <a:xfrm>
          <a:off x="12547111" y="169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4064</xdr:rowOff>
    </xdr:from>
    <xdr:to>
      <xdr:col>32</xdr:col>
      <xdr:colOff>187325</xdr:colOff>
      <xdr:row>39</xdr:row>
      <xdr:rowOff>44450</xdr:rowOff>
    </xdr:to>
    <xdr:cxnSp macro="">
      <xdr:nvCxnSpPr>
        <xdr:cNvPr id="712" name="直線コネクタ 711"/>
        <xdr:cNvCxnSpPr/>
      </xdr:nvCxnSpPr>
      <xdr:spPr>
        <a:xfrm flipV="1">
          <a:off x="21323300" y="6690614"/>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31" name="円/楕円 730"/>
        <xdr:cNvSpPr/>
      </xdr:nvSpPr>
      <xdr:spPr>
        <a:xfrm>
          <a:off x="221107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39641</xdr:rowOff>
    </xdr:from>
    <xdr:ext cx="378565" cy="259045"/>
    <xdr:sp macro="" textlink="">
      <xdr:nvSpPr>
        <xdr:cNvPr id="732" name="投資及び出資金該当値テキスト"/>
        <xdr:cNvSpPr txBox="1"/>
      </xdr:nvSpPr>
      <xdr:spPr>
        <a:xfrm>
          <a:off x="22212300" y="655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141986</xdr:rowOff>
    </xdr:from>
    <xdr:to>
      <xdr:col>32</xdr:col>
      <xdr:colOff>187325</xdr:colOff>
      <xdr:row>58</xdr:row>
      <xdr:rowOff>151511</xdr:rowOff>
    </xdr:to>
    <xdr:cxnSp macro="">
      <xdr:nvCxnSpPr>
        <xdr:cNvPr id="769" name="直線コネクタ 768"/>
        <xdr:cNvCxnSpPr/>
      </xdr:nvCxnSpPr>
      <xdr:spPr>
        <a:xfrm>
          <a:off x="21323300" y="100860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131623</xdr:rowOff>
    </xdr:from>
    <xdr:to>
      <xdr:col>31</xdr:col>
      <xdr:colOff>34925</xdr:colOff>
      <xdr:row>58</xdr:row>
      <xdr:rowOff>141986</xdr:rowOff>
    </xdr:to>
    <xdr:cxnSp macro="">
      <xdr:nvCxnSpPr>
        <xdr:cNvPr id="772" name="直線コネクタ 771"/>
        <xdr:cNvCxnSpPr/>
      </xdr:nvCxnSpPr>
      <xdr:spPr>
        <a:xfrm>
          <a:off x="20434300" y="10075723"/>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131623</xdr:rowOff>
    </xdr:from>
    <xdr:to>
      <xdr:col>29</xdr:col>
      <xdr:colOff>517525</xdr:colOff>
      <xdr:row>58</xdr:row>
      <xdr:rowOff>137033</xdr:rowOff>
    </xdr:to>
    <xdr:cxnSp macro="">
      <xdr:nvCxnSpPr>
        <xdr:cNvPr id="775" name="直線コネクタ 774"/>
        <xdr:cNvCxnSpPr/>
      </xdr:nvCxnSpPr>
      <xdr:spPr>
        <a:xfrm flipV="1">
          <a:off x="19545300" y="1007572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137033</xdr:rowOff>
    </xdr:from>
    <xdr:to>
      <xdr:col>28</xdr:col>
      <xdr:colOff>314325</xdr:colOff>
      <xdr:row>58</xdr:row>
      <xdr:rowOff>137033</xdr:rowOff>
    </xdr:to>
    <xdr:cxnSp macro="">
      <xdr:nvCxnSpPr>
        <xdr:cNvPr id="778" name="直線コネクタ 777"/>
        <xdr:cNvCxnSpPr/>
      </xdr:nvCxnSpPr>
      <xdr:spPr>
        <a:xfrm>
          <a:off x="18656300" y="10081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100711</xdr:rowOff>
    </xdr:from>
    <xdr:to>
      <xdr:col>32</xdr:col>
      <xdr:colOff>238125</xdr:colOff>
      <xdr:row>59</xdr:row>
      <xdr:rowOff>30861</xdr:rowOff>
    </xdr:to>
    <xdr:sp macro="" textlink="">
      <xdr:nvSpPr>
        <xdr:cNvPr id="788" name="円/楕円 787"/>
        <xdr:cNvSpPr/>
      </xdr:nvSpPr>
      <xdr:spPr>
        <a:xfrm>
          <a:off x="22110700" y="100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15638</xdr:rowOff>
    </xdr:from>
    <xdr:ext cx="378565" cy="259045"/>
    <xdr:sp macro="" textlink="">
      <xdr:nvSpPr>
        <xdr:cNvPr id="789" name="貸付金該当値テキスト"/>
        <xdr:cNvSpPr txBox="1"/>
      </xdr:nvSpPr>
      <xdr:spPr>
        <a:xfrm>
          <a:off x="22212300" y="995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91186</xdr:rowOff>
    </xdr:from>
    <xdr:to>
      <xdr:col>31</xdr:col>
      <xdr:colOff>85725</xdr:colOff>
      <xdr:row>59</xdr:row>
      <xdr:rowOff>21336</xdr:rowOff>
    </xdr:to>
    <xdr:sp macro="" textlink="">
      <xdr:nvSpPr>
        <xdr:cNvPr id="790" name="円/楕円 789"/>
        <xdr:cNvSpPr/>
      </xdr:nvSpPr>
      <xdr:spPr>
        <a:xfrm>
          <a:off x="21272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12463</xdr:rowOff>
    </xdr:from>
    <xdr:ext cx="378565" cy="259045"/>
    <xdr:sp macro="" textlink="">
      <xdr:nvSpPr>
        <xdr:cNvPr id="791" name="テキスト ボックス 790"/>
        <xdr:cNvSpPr txBox="1"/>
      </xdr:nvSpPr>
      <xdr:spPr>
        <a:xfrm>
          <a:off x="21134017" y="1012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80823</xdr:rowOff>
    </xdr:from>
    <xdr:to>
      <xdr:col>29</xdr:col>
      <xdr:colOff>568325</xdr:colOff>
      <xdr:row>59</xdr:row>
      <xdr:rowOff>10973</xdr:rowOff>
    </xdr:to>
    <xdr:sp macro="" textlink="">
      <xdr:nvSpPr>
        <xdr:cNvPr id="792" name="円/楕円 791"/>
        <xdr:cNvSpPr/>
      </xdr:nvSpPr>
      <xdr:spPr>
        <a:xfrm>
          <a:off x="20383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2100</xdr:rowOff>
    </xdr:from>
    <xdr:ext cx="469744" cy="259045"/>
    <xdr:sp macro="" textlink="">
      <xdr:nvSpPr>
        <xdr:cNvPr id="793" name="テキスト ボックス 792"/>
        <xdr:cNvSpPr txBox="1"/>
      </xdr:nvSpPr>
      <xdr:spPr>
        <a:xfrm>
          <a:off x="20199427"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86233</xdr:rowOff>
    </xdr:from>
    <xdr:to>
      <xdr:col>28</xdr:col>
      <xdr:colOff>365125</xdr:colOff>
      <xdr:row>59</xdr:row>
      <xdr:rowOff>16383</xdr:rowOff>
    </xdr:to>
    <xdr:sp macro="" textlink="">
      <xdr:nvSpPr>
        <xdr:cNvPr id="794" name="円/楕円 793"/>
        <xdr:cNvSpPr/>
      </xdr:nvSpPr>
      <xdr:spPr>
        <a:xfrm>
          <a:off x="19494500" y="100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7510</xdr:rowOff>
    </xdr:from>
    <xdr:ext cx="469744" cy="259045"/>
    <xdr:sp macro="" textlink="">
      <xdr:nvSpPr>
        <xdr:cNvPr id="795" name="テキスト ボックス 794"/>
        <xdr:cNvSpPr txBox="1"/>
      </xdr:nvSpPr>
      <xdr:spPr>
        <a:xfrm>
          <a:off x="19310427"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86233</xdr:rowOff>
    </xdr:from>
    <xdr:to>
      <xdr:col>27</xdr:col>
      <xdr:colOff>161925</xdr:colOff>
      <xdr:row>59</xdr:row>
      <xdr:rowOff>16383</xdr:rowOff>
    </xdr:to>
    <xdr:sp macro="" textlink="">
      <xdr:nvSpPr>
        <xdr:cNvPr id="796" name="円/楕円 795"/>
        <xdr:cNvSpPr/>
      </xdr:nvSpPr>
      <xdr:spPr>
        <a:xfrm>
          <a:off x="18605500" y="100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7510</xdr:rowOff>
    </xdr:from>
    <xdr:ext cx="469744" cy="259045"/>
    <xdr:sp macro="" textlink="">
      <xdr:nvSpPr>
        <xdr:cNvPr id="797" name="テキスト ボックス 796"/>
        <xdr:cNvSpPr txBox="1"/>
      </xdr:nvSpPr>
      <xdr:spPr>
        <a:xfrm>
          <a:off x="18421427"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43765</xdr:rowOff>
    </xdr:from>
    <xdr:to>
      <xdr:col>32</xdr:col>
      <xdr:colOff>187325</xdr:colOff>
      <xdr:row>77</xdr:row>
      <xdr:rowOff>63818</xdr:rowOff>
    </xdr:to>
    <xdr:cxnSp macro="">
      <xdr:nvCxnSpPr>
        <xdr:cNvPr id="827" name="直線コネクタ 826"/>
        <xdr:cNvCxnSpPr/>
      </xdr:nvCxnSpPr>
      <xdr:spPr>
        <a:xfrm>
          <a:off x="21323300" y="13245415"/>
          <a:ext cx="8382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43765</xdr:rowOff>
    </xdr:from>
    <xdr:to>
      <xdr:col>31</xdr:col>
      <xdr:colOff>34925</xdr:colOff>
      <xdr:row>77</xdr:row>
      <xdr:rowOff>94844</xdr:rowOff>
    </xdr:to>
    <xdr:cxnSp macro="">
      <xdr:nvCxnSpPr>
        <xdr:cNvPr id="830" name="直線コネクタ 829"/>
        <xdr:cNvCxnSpPr/>
      </xdr:nvCxnSpPr>
      <xdr:spPr>
        <a:xfrm flipV="1">
          <a:off x="20434300" y="13245415"/>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94844</xdr:rowOff>
    </xdr:from>
    <xdr:to>
      <xdr:col>29</xdr:col>
      <xdr:colOff>517525</xdr:colOff>
      <xdr:row>77</xdr:row>
      <xdr:rowOff>168224</xdr:rowOff>
    </xdr:to>
    <xdr:cxnSp macro="">
      <xdr:nvCxnSpPr>
        <xdr:cNvPr id="833" name="直線コネクタ 832"/>
        <xdr:cNvCxnSpPr/>
      </xdr:nvCxnSpPr>
      <xdr:spPr>
        <a:xfrm flipV="1">
          <a:off x="19545300" y="13296494"/>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135001</xdr:rowOff>
    </xdr:from>
    <xdr:to>
      <xdr:col>28</xdr:col>
      <xdr:colOff>314325</xdr:colOff>
      <xdr:row>77</xdr:row>
      <xdr:rowOff>168224</xdr:rowOff>
    </xdr:to>
    <xdr:cxnSp macro="">
      <xdr:nvCxnSpPr>
        <xdr:cNvPr id="836" name="直線コネクタ 835"/>
        <xdr:cNvCxnSpPr/>
      </xdr:nvCxnSpPr>
      <xdr:spPr>
        <a:xfrm>
          <a:off x="18656300" y="1333665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13018</xdr:rowOff>
    </xdr:from>
    <xdr:to>
      <xdr:col>32</xdr:col>
      <xdr:colOff>238125</xdr:colOff>
      <xdr:row>77</xdr:row>
      <xdr:rowOff>114618</xdr:rowOff>
    </xdr:to>
    <xdr:sp macro="" textlink="">
      <xdr:nvSpPr>
        <xdr:cNvPr id="846" name="円/楕円 845"/>
        <xdr:cNvSpPr/>
      </xdr:nvSpPr>
      <xdr:spPr>
        <a:xfrm>
          <a:off x="22110700" y="13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162895</xdr:rowOff>
    </xdr:from>
    <xdr:ext cx="534377" cy="259045"/>
    <xdr:sp macro="" textlink="">
      <xdr:nvSpPr>
        <xdr:cNvPr id="847" name="繰出金該当値テキスト"/>
        <xdr:cNvSpPr txBox="1"/>
      </xdr:nvSpPr>
      <xdr:spPr>
        <a:xfrm>
          <a:off x="22212300" y="131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164415</xdr:rowOff>
    </xdr:from>
    <xdr:to>
      <xdr:col>31</xdr:col>
      <xdr:colOff>85725</xdr:colOff>
      <xdr:row>77</xdr:row>
      <xdr:rowOff>94565</xdr:rowOff>
    </xdr:to>
    <xdr:sp macro="" textlink="">
      <xdr:nvSpPr>
        <xdr:cNvPr id="848" name="円/楕円 847"/>
        <xdr:cNvSpPr/>
      </xdr:nvSpPr>
      <xdr:spPr>
        <a:xfrm>
          <a:off x="212725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85692</xdr:rowOff>
    </xdr:from>
    <xdr:ext cx="534377" cy="259045"/>
    <xdr:sp macro="" textlink="">
      <xdr:nvSpPr>
        <xdr:cNvPr id="849" name="テキスト ボックス 848"/>
        <xdr:cNvSpPr txBox="1"/>
      </xdr:nvSpPr>
      <xdr:spPr>
        <a:xfrm>
          <a:off x="21056111" y="132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44044</xdr:rowOff>
    </xdr:from>
    <xdr:to>
      <xdr:col>29</xdr:col>
      <xdr:colOff>568325</xdr:colOff>
      <xdr:row>77</xdr:row>
      <xdr:rowOff>145644</xdr:rowOff>
    </xdr:to>
    <xdr:sp macro="" textlink="">
      <xdr:nvSpPr>
        <xdr:cNvPr id="850" name="円/楕円 849"/>
        <xdr:cNvSpPr/>
      </xdr:nvSpPr>
      <xdr:spPr>
        <a:xfrm>
          <a:off x="20383500" y="13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136771</xdr:rowOff>
    </xdr:from>
    <xdr:ext cx="534377" cy="259045"/>
    <xdr:sp macro="" textlink="">
      <xdr:nvSpPr>
        <xdr:cNvPr id="851" name="テキスト ボックス 850"/>
        <xdr:cNvSpPr txBox="1"/>
      </xdr:nvSpPr>
      <xdr:spPr>
        <a:xfrm>
          <a:off x="20167111" y="133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117424</xdr:rowOff>
    </xdr:from>
    <xdr:to>
      <xdr:col>28</xdr:col>
      <xdr:colOff>365125</xdr:colOff>
      <xdr:row>78</xdr:row>
      <xdr:rowOff>47574</xdr:rowOff>
    </xdr:to>
    <xdr:sp macro="" textlink="">
      <xdr:nvSpPr>
        <xdr:cNvPr id="852" name="円/楕円 851"/>
        <xdr:cNvSpPr/>
      </xdr:nvSpPr>
      <xdr:spPr>
        <a:xfrm>
          <a:off x="19494500" y="133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38701</xdr:rowOff>
    </xdr:from>
    <xdr:ext cx="534377" cy="259045"/>
    <xdr:sp macro="" textlink="">
      <xdr:nvSpPr>
        <xdr:cNvPr id="853" name="テキスト ボックス 852"/>
        <xdr:cNvSpPr txBox="1"/>
      </xdr:nvSpPr>
      <xdr:spPr>
        <a:xfrm>
          <a:off x="19278111" y="134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84201</xdr:rowOff>
    </xdr:from>
    <xdr:to>
      <xdr:col>27</xdr:col>
      <xdr:colOff>161925</xdr:colOff>
      <xdr:row>78</xdr:row>
      <xdr:rowOff>14351</xdr:rowOff>
    </xdr:to>
    <xdr:sp macro="" textlink="">
      <xdr:nvSpPr>
        <xdr:cNvPr id="854" name="円/楕円 853"/>
        <xdr:cNvSpPr/>
      </xdr:nvSpPr>
      <xdr:spPr>
        <a:xfrm>
          <a:off x="18605500" y="132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5478</xdr:rowOff>
    </xdr:from>
    <xdr:ext cx="534377" cy="259045"/>
    <xdr:sp macro="" textlink="">
      <xdr:nvSpPr>
        <xdr:cNvPr id="855" name="テキスト ボックス 854"/>
        <xdr:cNvSpPr txBox="1"/>
      </xdr:nvSpPr>
      <xdr:spPr>
        <a:xfrm>
          <a:off x="18389111" y="133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3,294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円となっている。主要な構成経費である人件費は、住民一人当たり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77,120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円となっており、</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その要因としては市町村総合事務組合負担金（退職手当）が前年度より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20,449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千円増したことが考えられる。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この数字も含め、類似団体平均と比較して、全体的に歳出は低く抑えられており、町の厳しい財政状況に対応した健全な財政運営を行っているものと判断している。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今後も人口減少はさらに進むと予想されており、財政状況は一段と厳しくなると思われるため、必要な事業の取捨選択を引き続き徹底することで、財政運営の健全化に努めていきたい。</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埼玉県横瀬町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8,518
8,461
49.36
3,690,835
3,520,445
159,808
2,326,831
3,180,582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20447</xdr:rowOff>
    </xdr:from>
    <xdr:to>
      <xdr:col>6</xdr:col>
      <xdr:colOff>511175</xdr:colOff>
      <xdr:row>38</xdr:row>
      <xdr:rowOff>41783</xdr:rowOff>
    </xdr:to>
    <xdr:cxnSp macro="">
      <xdr:nvCxnSpPr>
        <xdr:cNvPr id="61" name="直線コネクタ 60"/>
        <xdr:cNvCxnSpPr/>
      </xdr:nvCxnSpPr>
      <xdr:spPr>
        <a:xfrm>
          <a:off x="3797300" y="653554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20447</xdr:rowOff>
    </xdr:from>
    <xdr:to>
      <xdr:col>5</xdr:col>
      <xdr:colOff>358775</xdr:colOff>
      <xdr:row>38</xdr:row>
      <xdr:rowOff>43053</xdr:rowOff>
    </xdr:to>
    <xdr:cxnSp macro="">
      <xdr:nvCxnSpPr>
        <xdr:cNvPr id="64" name="直線コネクタ 63"/>
        <xdr:cNvCxnSpPr/>
      </xdr:nvCxnSpPr>
      <xdr:spPr>
        <a:xfrm flipV="1">
          <a:off x="2908300" y="6535547"/>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43053</xdr:rowOff>
    </xdr:from>
    <xdr:to>
      <xdr:col>4</xdr:col>
      <xdr:colOff>155575</xdr:colOff>
      <xdr:row>38</xdr:row>
      <xdr:rowOff>46482</xdr:rowOff>
    </xdr:to>
    <xdr:cxnSp macro="">
      <xdr:nvCxnSpPr>
        <xdr:cNvPr id="67" name="直線コネクタ 66"/>
        <xdr:cNvCxnSpPr/>
      </xdr:nvCxnSpPr>
      <xdr:spPr>
        <a:xfrm flipV="1">
          <a:off x="2019300" y="65581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26289</xdr:rowOff>
    </xdr:from>
    <xdr:to>
      <xdr:col>2</xdr:col>
      <xdr:colOff>638175</xdr:colOff>
      <xdr:row>38</xdr:row>
      <xdr:rowOff>46482</xdr:rowOff>
    </xdr:to>
    <xdr:cxnSp macro="">
      <xdr:nvCxnSpPr>
        <xdr:cNvPr id="70" name="直線コネクタ 69"/>
        <xdr:cNvCxnSpPr/>
      </xdr:nvCxnSpPr>
      <xdr:spPr>
        <a:xfrm>
          <a:off x="1130300" y="654138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162433</xdr:rowOff>
    </xdr:from>
    <xdr:to>
      <xdr:col>6</xdr:col>
      <xdr:colOff>561975</xdr:colOff>
      <xdr:row>38</xdr:row>
      <xdr:rowOff>92583</xdr:rowOff>
    </xdr:to>
    <xdr:sp macro="" textlink="">
      <xdr:nvSpPr>
        <xdr:cNvPr id="80" name="円/楕円 79"/>
        <xdr:cNvSpPr/>
      </xdr:nvSpPr>
      <xdr:spPr>
        <a:xfrm>
          <a:off x="4584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140860</xdr:rowOff>
    </xdr:from>
    <xdr:ext cx="469744" cy="259045"/>
    <xdr:sp macro="" textlink="">
      <xdr:nvSpPr>
        <xdr:cNvPr id="81" name="議会費該当値テキスト"/>
        <xdr:cNvSpPr txBox="1"/>
      </xdr:nvSpPr>
      <xdr:spPr>
        <a:xfrm>
          <a:off x="4686300" y="64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141097</xdr:rowOff>
    </xdr:from>
    <xdr:to>
      <xdr:col>5</xdr:col>
      <xdr:colOff>409575</xdr:colOff>
      <xdr:row>38</xdr:row>
      <xdr:rowOff>71247</xdr:rowOff>
    </xdr:to>
    <xdr:sp macro="" textlink="">
      <xdr:nvSpPr>
        <xdr:cNvPr id="82" name="円/楕円 81"/>
        <xdr:cNvSpPr/>
      </xdr:nvSpPr>
      <xdr:spPr>
        <a:xfrm>
          <a:off x="3746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62374</xdr:rowOff>
    </xdr:from>
    <xdr:ext cx="469744" cy="259045"/>
    <xdr:sp macro="" textlink="">
      <xdr:nvSpPr>
        <xdr:cNvPr id="83" name="テキスト ボックス 82"/>
        <xdr:cNvSpPr txBox="1"/>
      </xdr:nvSpPr>
      <xdr:spPr>
        <a:xfrm>
          <a:off x="3562427" y="65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163703</xdr:rowOff>
    </xdr:from>
    <xdr:to>
      <xdr:col>4</xdr:col>
      <xdr:colOff>206375</xdr:colOff>
      <xdr:row>38</xdr:row>
      <xdr:rowOff>93853</xdr:rowOff>
    </xdr:to>
    <xdr:sp macro="" textlink="">
      <xdr:nvSpPr>
        <xdr:cNvPr id="84" name="円/楕円 83"/>
        <xdr:cNvSpPr/>
      </xdr:nvSpPr>
      <xdr:spPr>
        <a:xfrm>
          <a:off x="2857500" y="65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84980</xdr:rowOff>
    </xdr:from>
    <xdr:ext cx="469744" cy="259045"/>
    <xdr:sp macro="" textlink="">
      <xdr:nvSpPr>
        <xdr:cNvPr id="85" name="テキスト ボックス 84"/>
        <xdr:cNvSpPr txBox="1"/>
      </xdr:nvSpPr>
      <xdr:spPr>
        <a:xfrm>
          <a:off x="2673427" y="66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167132</xdr:rowOff>
    </xdr:from>
    <xdr:to>
      <xdr:col>3</xdr:col>
      <xdr:colOff>3175</xdr:colOff>
      <xdr:row>38</xdr:row>
      <xdr:rowOff>97282</xdr:rowOff>
    </xdr:to>
    <xdr:sp macro="" textlink="">
      <xdr:nvSpPr>
        <xdr:cNvPr id="86" name="円/楕円 85"/>
        <xdr:cNvSpPr/>
      </xdr:nvSpPr>
      <xdr:spPr>
        <a:xfrm>
          <a:off x="1968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88409</xdr:rowOff>
    </xdr:from>
    <xdr:ext cx="469744" cy="259045"/>
    <xdr:sp macro="" textlink="">
      <xdr:nvSpPr>
        <xdr:cNvPr id="87" name="テキスト ボックス 86"/>
        <xdr:cNvSpPr txBox="1"/>
      </xdr:nvSpPr>
      <xdr:spPr>
        <a:xfrm>
          <a:off x="1784427" y="660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146939</xdr:rowOff>
    </xdr:from>
    <xdr:to>
      <xdr:col>1</xdr:col>
      <xdr:colOff>485775</xdr:colOff>
      <xdr:row>38</xdr:row>
      <xdr:rowOff>77089</xdr:rowOff>
    </xdr:to>
    <xdr:sp macro="" textlink="">
      <xdr:nvSpPr>
        <xdr:cNvPr id="88" name="円/楕円 87"/>
        <xdr:cNvSpPr/>
      </xdr:nvSpPr>
      <xdr:spPr>
        <a:xfrm>
          <a:off x="1079500" y="64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68216</xdr:rowOff>
    </xdr:from>
    <xdr:ext cx="469744" cy="259045"/>
    <xdr:sp macro="" textlink="">
      <xdr:nvSpPr>
        <xdr:cNvPr id="89" name="テキスト ボックス 88"/>
        <xdr:cNvSpPr txBox="1"/>
      </xdr:nvSpPr>
      <xdr:spPr>
        <a:xfrm>
          <a:off x="895427" y="65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121448</xdr:rowOff>
    </xdr:from>
    <xdr:to>
      <xdr:col>6</xdr:col>
      <xdr:colOff>511175</xdr:colOff>
      <xdr:row>58</xdr:row>
      <xdr:rowOff>148689</xdr:rowOff>
    </xdr:to>
    <xdr:cxnSp macro="">
      <xdr:nvCxnSpPr>
        <xdr:cNvPr id="120" name="直線コネクタ 119"/>
        <xdr:cNvCxnSpPr/>
      </xdr:nvCxnSpPr>
      <xdr:spPr>
        <a:xfrm>
          <a:off x="3797300" y="10065548"/>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121448</xdr:rowOff>
    </xdr:from>
    <xdr:to>
      <xdr:col>5</xdr:col>
      <xdr:colOff>358775</xdr:colOff>
      <xdr:row>58</xdr:row>
      <xdr:rowOff>162106</xdr:rowOff>
    </xdr:to>
    <xdr:cxnSp macro="">
      <xdr:nvCxnSpPr>
        <xdr:cNvPr id="123" name="直線コネクタ 122"/>
        <xdr:cNvCxnSpPr/>
      </xdr:nvCxnSpPr>
      <xdr:spPr>
        <a:xfrm flipV="1">
          <a:off x="2908300" y="10065548"/>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147531</xdr:rowOff>
    </xdr:from>
    <xdr:to>
      <xdr:col>4</xdr:col>
      <xdr:colOff>155575</xdr:colOff>
      <xdr:row>58</xdr:row>
      <xdr:rowOff>162106</xdr:rowOff>
    </xdr:to>
    <xdr:cxnSp macro="">
      <xdr:nvCxnSpPr>
        <xdr:cNvPr id="126" name="直線コネクタ 125"/>
        <xdr:cNvCxnSpPr/>
      </xdr:nvCxnSpPr>
      <xdr:spPr>
        <a:xfrm>
          <a:off x="2019300" y="10091631"/>
          <a:ext cx="8890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147531</xdr:rowOff>
    </xdr:from>
    <xdr:to>
      <xdr:col>2</xdr:col>
      <xdr:colOff>638175</xdr:colOff>
      <xdr:row>58</xdr:row>
      <xdr:rowOff>149247</xdr:rowOff>
    </xdr:to>
    <xdr:cxnSp macro="">
      <xdr:nvCxnSpPr>
        <xdr:cNvPr id="129" name="直線コネクタ 128"/>
        <xdr:cNvCxnSpPr/>
      </xdr:nvCxnSpPr>
      <xdr:spPr>
        <a:xfrm flipV="1">
          <a:off x="1130300" y="10091631"/>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97889</xdr:rowOff>
    </xdr:from>
    <xdr:to>
      <xdr:col>6</xdr:col>
      <xdr:colOff>561975</xdr:colOff>
      <xdr:row>59</xdr:row>
      <xdr:rowOff>28039</xdr:rowOff>
    </xdr:to>
    <xdr:sp macro="" textlink="">
      <xdr:nvSpPr>
        <xdr:cNvPr id="139" name="円/楕円 138"/>
        <xdr:cNvSpPr/>
      </xdr:nvSpPr>
      <xdr:spPr>
        <a:xfrm>
          <a:off x="4584700" y="100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12816</xdr:rowOff>
    </xdr:from>
    <xdr:ext cx="534377" cy="259045"/>
    <xdr:sp macro="" textlink="">
      <xdr:nvSpPr>
        <xdr:cNvPr id="140" name="総務費該当値テキスト"/>
        <xdr:cNvSpPr txBox="1"/>
      </xdr:nvSpPr>
      <xdr:spPr>
        <a:xfrm>
          <a:off x="4686300" y="99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70648</xdr:rowOff>
    </xdr:from>
    <xdr:to>
      <xdr:col>5</xdr:col>
      <xdr:colOff>409575</xdr:colOff>
      <xdr:row>59</xdr:row>
      <xdr:rowOff>798</xdr:rowOff>
    </xdr:to>
    <xdr:sp macro="" textlink="">
      <xdr:nvSpPr>
        <xdr:cNvPr id="141" name="円/楕円 140"/>
        <xdr:cNvSpPr/>
      </xdr:nvSpPr>
      <xdr:spPr>
        <a:xfrm>
          <a:off x="3746500" y="100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163375</xdr:rowOff>
    </xdr:from>
    <xdr:ext cx="534377" cy="259045"/>
    <xdr:sp macro="" textlink="">
      <xdr:nvSpPr>
        <xdr:cNvPr id="142" name="テキスト ボックス 141"/>
        <xdr:cNvSpPr txBox="1"/>
      </xdr:nvSpPr>
      <xdr:spPr>
        <a:xfrm>
          <a:off x="3530111" y="101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111306</xdr:rowOff>
    </xdr:from>
    <xdr:to>
      <xdr:col>4</xdr:col>
      <xdr:colOff>206375</xdr:colOff>
      <xdr:row>59</xdr:row>
      <xdr:rowOff>41456</xdr:rowOff>
    </xdr:to>
    <xdr:sp macro="" textlink="">
      <xdr:nvSpPr>
        <xdr:cNvPr id="143" name="円/楕円 142"/>
        <xdr:cNvSpPr/>
      </xdr:nvSpPr>
      <xdr:spPr>
        <a:xfrm>
          <a:off x="2857500" y="100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32583</xdr:rowOff>
    </xdr:from>
    <xdr:ext cx="534377" cy="259045"/>
    <xdr:sp macro="" textlink="">
      <xdr:nvSpPr>
        <xdr:cNvPr id="144" name="テキスト ボックス 143"/>
        <xdr:cNvSpPr txBox="1"/>
      </xdr:nvSpPr>
      <xdr:spPr>
        <a:xfrm>
          <a:off x="2641111" y="101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96731</xdr:rowOff>
    </xdr:from>
    <xdr:to>
      <xdr:col>3</xdr:col>
      <xdr:colOff>3175</xdr:colOff>
      <xdr:row>59</xdr:row>
      <xdr:rowOff>26881</xdr:rowOff>
    </xdr:to>
    <xdr:sp macro="" textlink="">
      <xdr:nvSpPr>
        <xdr:cNvPr id="145" name="円/楕円 144"/>
        <xdr:cNvSpPr/>
      </xdr:nvSpPr>
      <xdr:spPr>
        <a:xfrm>
          <a:off x="1968500" y="10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18008</xdr:rowOff>
    </xdr:from>
    <xdr:ext cx="534377" cy="259045"/>
    <xdr:sp macro="" textlink="">
      <xdr:nvSpPr>
        <xdr:cNvPr id="146" name="テキスト ボックス 145"/>
        <xdr:cNvSpPr txBox="1"/>
      </xdr:nvSpPr>
      <xdr:spPr>
        <a:xfrm>
          <a:off x="1752111" y="101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98447</xdr:rowOff>
    </xdr:from>
    <xdr:to>
      <xdr:col>1</xdr:col>
      <xdr:colOff>485775</xdr:colOff>
      <xdr:row>59</xdr:row>
      <xdr:rowOff>28597</xdr:rowOff>
    </xdr:to>
    <xdr:sp macro="" textlink="">
      <xdr:nvSpPr>
        <xdr:cNvPr id="147" name="円/楕円 146"/>
        <xdr:cNvSpPr/>
      </xdr:nvSpPr>
      <xdr:spPr>
        <a:xfrm>
          <a:off x="1079500" y="100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19724</xdr:rowOff>
    </xdr:from>
    <xdr:ext cx="534377" cy="259045"/>
    <xdr:sp macro="" textlink="">
      <xdr:nvSpPr>
        <xdr:cNvPr id="148" name="テキスト ボックス 147"/>
        <xdr:cNvSpPr txBox="1"/>
      </xdr:nvSpPr>
      <xdr:spPr>
        <a:xfrm>
          <a:off x="863111" y="101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26772</xdr:rowOff>
    </xdr:from>
    <xdr:to>
      <xdr:col>6</xdr:col>
      <xdr:colOff>511175</xdr:colOff>
      <xdr:row>78</xdr:row>
      <xdr:rowOff>53670</xdr:rowOff>
    </xdr:to>
    <xdr:cxnSp macro="">
      <xdr:nvCxnSpPr>
        <xdr:cNvPr id="180" name="直線コネクタ 179"/>
        <xdr:cNvCxnSpPr/>
      </xdr:nvCxnSpPr>
      <xdr:spPr>
        <a:xfrm flipV="1">
          <a:off x="3797300" y="13399872"/>
          <a:ext cx="8382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51677</xdr:rowOff>
    </xdr:from>
    <xdr:to>
      <xdr:col>5</xdr:col>
      <xdr:colOff>358775</xdr:colOff>
      <xdr:row>78</xdr:row>
      <xdr:rowOff>53670</xdr:rowOff>
    </xdr:to>
    <xdr:cxnSp macro="">
      <xdr:nvCxnSpPr>
        <xdr:cNvPr id="183" name="直線コネクタ 182"/>
        <xdr:cNvCxnSpPr/>
      </xdr:nvCxnSpPr>
      <xdr:spPr>
        <a:xfrm>
          <a:off x="2908300" y="134247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51677</xdr:rowOff>
    </xdr:from>
    <xdr:to>
      <xdr:col>4</xdr:col>
      <xdr:colOff>155575</xdr:colOff>
      <xdr:row>79</xdr:row>
      <xdr:rowOff>86578</xdr:rowOff>
    </xdr:to>
    <xdr:cxnSp macro="">
      <xdr:nvCxnSpPr>
        <xdr:cNvPr id="186" name="直線コネクタ 185"/>
        <xdr:cNvCxnSpPr/>
      </xdr:nvCxnSpPr>
      <xdr:spPr>
        <a:xfrm flipV="1">
          <a:off x="2019300" y="13424777"/>
          <a:ext cx="889000" cy="20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51874</xdr:rowOff>
    </xdr:from>
    <xdr:to>
      <xdr:col>2</xdr:col>
      <xdr:colOff>638175</xdr:colOff>
      <xdr:row>79</xdr:row>
      <xdr:rowOff>86578</xdr:rowOff>
    </xdr:to>
    <xdr:cxnSp macro="">
      <xdr:nvCxnSpPr>
        <xdr:cNvPr id="189" name="直線コネクタ 188"/>
        <xdr:cNvCxnSpPr/>
      </xdr:nvCxnSpPr>
      <xdr:spPr>
        <a:xfrm>
          <a:off x="1130300" y="13596424"/>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147422</xdr:rowOff>
    </xdr:from>
    <xdr:to>
      <xdr:col>6</xdr:col>
      <xdr:colOff>561975</xdr:colOff>
      <xdr:row>78</xdr:row>
      <xdr:rowOff>77572</xdr:rowOff>
    </xdr:to>
    <xdr:sp macro="" textlink="">
      <xdr:nvSpPr>
        <xdr:cNvPr id="199" name="円/楕円 198"/>
        <xdr:cNvSpPr/>
      </xdr:nvSpPr>
      <xdr:spPr>
        <a:xfrm>
          <a:off x="45847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62349</xdr:rowOff>
    </xdr:from>
    <xdr:ext cx="599010" cy="259045"/>
    <xdr:sp macro="" textlink="">
      <xdr:nvSpPr>
        <xdr:cNvPr id="200" name="民生費該当値テキスト"/>
        <xdr:cNvSpPr txBox="1"/>
      </xdr:nvSpPr>
      <xdr:spPr>
        <a:xfrm>
          <a:off x="4686300" y="132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2870</xdr:rowOff>
    </xdr:from>
    <xdr:to>
      <xdr:col>5</xdr:col>
      <xdr:colOff>409575</xdr:colOff>
      <xdr:row>78</xdr:row>
      <xdr:rowOff>104470</xdr:rowOff>
    </xdr:to>
    <xdr:sp macro="" textlink="">
      <xdr:nvSpPr>
        <xdr:cNvPr id="201" name="円/楕円 200"/>
        <xdr:cNvSpPr/>
      </xdr:nvSpPr>
      <xdr:spPr>
        <a:xfrm>
          <a:off x="3746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95597</xdr:rowOff>
    </xdr:from>
    <xdr:ext cx="599010" cy="259045"/>
    <xdr:sp macro="" textlink="">
      <xdr:nvSpPr>
        <xdr:cNvPr id="202" name="テキスト ボックス 201"/>
        <xdr:cNvSpPr txBox="1"/>
      </xdr:nvSpPr>
      <xdr:spPr>
        <a:xfrm>
          <a:off x="3497794" y="134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877</xdr:rowOff>
    </xdr:from>
    <xdr:to>
      <xdr:col>4</xdr:col>
      <xdr:colOff>206375</xdr:colOff>
      <xdr:row>78</xdr:row>
      <xdr:rowOff>102477</xdr:rowOff>
    </xdr:to>
    <xdr:sp macro="" textlink="">
      <xdr:nvSpPr>
        <xdr:cNvPr id="203" name="円/楕円 202"/>
        <xdr:cNvSpPr/>
      </xdr:nvSpPr>
      <xdr:spPr>
        <a:xfrm>
          <a:off x="2857500" y="13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93604</xdr:rowOff>
    </xdr:from>
    <xdr:ext cx="599010" cy="259045"/>
    <xdr:sp macro="" textlink="">
      <xdr:nvSpPr>
        <xdr:cNvPr id="204" name="テキスト ボックス 203"/>
        <xdr:cNvSpPr txBox="1"/>
      </xdr:nvSpPr>
      <xdr:spPr>
        <a:xfrm>
          <a:off x="2608794" y="134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35778</xdr:rowOff>
    </xdr:from>
    <xdr:to>
      <xdr:col>3</xdr:col>
      <xdr:colOff>3175</xdr:colOff>
      <xdr:row>79</xdr:row>
      <xdr:rowOff>137378</xdr:rowOff>
    </xdr:to>
    <xdr:sp macro="" textlink="">
      <xdr:nvSpPr>
        <xdr:cNvPr id="205" name="円/楕円 204"/>
        <xdr:cNvSpPr/>
      </xdr:nvSpPr>
      <xdr:spPr>
        <a:xfrm>
          <a:off x="1968500" y="135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128505</xdr:rowOff>
    </xdr:from>
    <xdr:ext cx="534377" cy="259045"/>
    <xdr:sp macro="" textlink="">
      <xdr:nvSpPr>
        <xdr:cNvPr id="206" name="テキスト ボックス 205"/>
        <xdr:cNvSpPr txBox="1"/>
      </xdr:nvSpPr>
      <xdr:spPr>
        <a:xfrm>
          <a:off x="1752111" y="136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91,130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1074</xdr:rowOff>
    </xdr:from>
    <xdr:to>
      <xdr:col>1</xdr:col>
      <xdr:colOff>485775</xdr:colOff>
      <xdr:row>79</xdr:row>
      <xdr:rowOff>102674</xdr:rowOff>
    </xdr:to>
    <xdr:sp macro="" textlink="">
      <xdr:nvSpPr>
        <xdr:cNvPr id="207" name="円/楕円 206"/>
        <xdr:cNvSpPr/>
      </xdr:nvSpPr>
      <xdr:spPr>
        <a:xfrm>
          <a:off x="1079500" y="13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93801</xdr:rowOff>
    </xdr:from>
    <xdr:ext cx="534377" cy="259045"/>
    <xdr:sp macro="" textlink="">
      <xdr:nvSpPr>
        <xdr:cNvPr id="208" name="テキスト ボックス 207"/>
        <xdr:cNvSpPr txBox="1"/>
      </xdr:nvSpPr>
      <xdr:spPr>
        <a:xfrm>
          <a:off x="863111" y="136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25684</xdr:rowOff>
    </xdr:from>
    <xdr:to>
      <xdr:col>6</xdr:col>
      <xdr:colOff>511175</xdr:colOff>
      <xdr:row>98</xdr:row>
      <xdr:rowOff>32153</xdr:rowOff>
    </xdr:to>
    <xdr:cxnSp macro="">
      <xdr:nvCxnSpPr>
        <xdr:cNvPr id="235" name="直線コネクタ 234"/>
        <xdr:cNvCxnSpPr/>
      </xdr:nvCxnSpPr>
      <xdr:spPr>
        <a:xfrm flipV="1">
          <a:off x="3797300" y="16827784"/>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27764</xdr:rowOff>
    </xdr:from>
    <xdr:to>
      <xdr:col>5</xdr:col>
      <xdr:colOff>358775</xdr:colOff>
      <xdr:row>98</xdr:row>
      <xdr:rowOff>32153</xdr:rowOff>
    </xdr:to>
    <xdr:cxnSp macro="">
      <xdr:nvCxnSpPr>
        <xdr:cNvPr id="238" name="直線コネクタ 237"/>
        <xdr:cNvCxnSpPr/>
      </xdr:nvCxnSpPr>
      <xdr:spPr>
        <a:xfrm>
          <a:off x="2908300" y="1682986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27764</xdr:rowOff>
    </xdr:from>
    <xdr:to>
      <xdr:col>4</xdr:col>
      <xdr:colOff>155575</xdr:colOff>
      <xdr:row>98</xdr:row>
      <xdr:rowOff>31367</xdr:rowOff>
    </xdr:to>
    <xdr:cxnSp macro="">
      <xdr:nvCxnSpPr>
        <xdr:cNvPr id="241" name="直線コネクタ 240"/>
        <xdr:cNvCxnSpPr/>
      </xdr:nvCxnSpPr>
      <xdr:spPr>
        <a:xfrm flipV="1">
          <a:off x="2019300" y="16829864"/>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31367</xdr:rowOff>
    </xdr:from>
    <xdr:to>
      <xdr:col>2</xdr:col>
      <xdr:colOff>638175</xdr:colOff>
      <xdr:row>98</xdr:row>
      <xdr:rowOff>33835</xdr:rowOff>
    </xdr:to>
    <xdr:cxnSp macro="">
      <xdr:nvCxnSpPr>
        <xdr:cNvPr id="244" name="直線コネクタ 243"/>
        <xdr:cNvCxnSpPr/>
      </xdr:nvCxnSpPr>
      <xdr:spPr>
        <a:xfrm flipV="1">
          <a:off x="1130300" y="16833467"/>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146334</xdr:rowOff>
    </xdr:from>
    <xdr:to>
      <xdr:col>6</xdr:col>
      <xdr:colOff>561975</xdr:colOff>
      <xdr:row>98</xdr:row>
      <xdr:rowOff>76484</xdr:rowOff>
    </xdr:to>
    <xdr:sp macro="" textlink="">
      <xdr:nvSpPr>
        <xdr:cNvPr id="254" name="円/楕円 253"/>
        <xdr:cNvSpPr/>
      </xdr:nvSpPr>
      <xdr:spPr>
        <a:xfrm>
          <a:off x="4584700" y="167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61261</xdr:rowOff>
    </xdr:from>
    <xdr:ext cx="534377" cy="259045"/>
    <xdr:sp macro="" textlink="">
      <xdr:nvSpPr>
        <xdr:cNvPr id="255" name="衛生費該当値テキスト"/>
        <xdr:cNvSpPr txBox="1"/>
      </xdr:nvSpPr>
      <xdr:spPr>
        <a:xfrm>
          <a:off x="4686300" y="166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152803</xdr:rowOff>
    </xdr:from>
    <xdr:to>
      <xdr:col>5</xdr:col>
      <xdr:colOff>409575</xdr:colOff>
      <xdr:row>98</xdr:row>
      <xdr:rowOff>82953</xdr:rowOff>
    </xdr:to>
    <xdr:sp macro="" textlink="">
      <xdr:nvSpPr>
        <xdr:cNvPr id="256" name="円/楕円 255"/>
        <xdr:cNvSpPr/>
      </xdr:nvSpPr>
      <xdr:spPr>
        <a:xfrm>
          <a:off x="3746500" y="16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74080</xdr:rowOff>
    </xdr:from>
    <xdr:ext cx="534377" cy="259045"/>
    <xdr:sp macro="" textlink="">
      <xdr:nvSpPr>
        <xdr:cNvPr id="257" name="テキスト ボックス 256"/>
        <xdr:cNvSpPr txBox="1"/>
      </xdr:nvSpPr>
      <xdr:spPr>
        <a:xfrm>
          <a:off x="3530111" y="168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148414</xdr:rowOff>
    </xdr:from>
    <xdr:to>
      <xdr:col>4</xdr:col>
      <xdr:colOff>206375</xdr:colOff>
      <xdr:row>98</xdr:row>
      <xdr:rowOff>78564</xdr:rowOff>
    </xdr:to>
    <xdr:sp macro="" textlink="">
      <xdr:nvSpPr>
        <xdr:cNvPr id="258" name="円/楕円 257"/>
        <xdr:cNvSpPr/>
      </xdr:nvSpPr>
      <xdr:spPr>
        <a:xfrm>
          <a:off x="2857500" y="16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69691</xdr:rowOff>
    </xdr:from>
    <xdr:ext cx="534377" cy="259045"/>
    <xdr:sp macro="" textlink="">
      <xdr:nvSpPr>
        <xdr:cNvPr id="259" name="テキスト ボックス 258"/>
        <xdr:cNvSpPr txBox="1"/>
      </xdr:nvSpPr>
      <xdr:spPr>
        <a:xfrm>
          <a:off x="2641111" y="168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152017</xdr:rowOff>
    </xdr:from>
    <xdr:to>
      <xdr:col>3</xdr:col>
      <xdr:colOff>3175</xdr:colOff>
      <xdr:row>98</xdr:row>
      <xdr:rowOff>82167</xdr:rowOff>
    </xdr:to>
    <xdr:sp macro="" textlink="">
      <xdr:nvSpPr>
        <xdr:cNvPr id="260" name="円/楕円 259"/>
        <xdr:cNvSpPr/>
      </xdr:nvSpPr>
      <xdr:spPr>
        <a:xfrm>
          <a:off x="1968500" y="167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73294</xdr:rowOff>
    </xdr:from>
    <xdr:ext cx="534377" cy="259045"/>
    <xdr:sp macro="" textlink="">
      <xdr:nvSpPr>
        <xdr:cNvPr id="261" name="テキスト ボックス 260"/>
        <xdr:cNvSpPr txBox="1"/>
      </xdr:nvSpPr>
      <xdr:spPr>
        <a:xfrm>
          <a:off x="1752111" y="168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154485</xdr:rowOff>
    </xdr:from>
    <xdr:to>
      <xdr:col>1</xdr:col>
      <xdr:colOff>485775</xdr:colOff>
      <xdr:row>98</xdr:row>
      <xdr:rowOff>84635</xdr:rowOff>
    </xdr:to>
    <xdr:sp macro="" textlink="">
      <xdr:nvSpPr>
        <xdr:cNvPr id="262" name="円/楕円 261"/>
        <xdr:cNvSpPr/>
      </xdr:nvSpPr>
      <xdr:spPr>
        <a:xfrm>
          <a:off x="1079500" y="167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75762</xdr:rowOff>
    </xdr:from>
    <xdr:ext cx="534377" cy="259045"/>
    <xdr:sp macro="" textlink="">
      <xdr:nvSpPr>
        <xdr:cNvPr id="263" name="テキスト ボックス 262"/>
        <xdr:cNvSpPr txBox="1"/>
      </xdr:nvSpPr>
      <xdr:spPr>
        <a:xfrm>
          <a:off x="863111" y="168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68758</xdr:rowOff>
    </xdr:from>
    <xdr:to>
      <xdr:col>15</xdr:col>
      <xdr:colOff>180975</xdr:colOff>
      <xdr:row>39</xdr:row>
      <xdr:rowOff>43688</xdr:rowOff>
    </xdr:to>
    <xdr:cxnSp macro="">
      <xdr:nvCxnSpPr>
        <xdr:cNvPr id="292" name="直線コネクタ 291"/>
        <xdr:cNvCxnSpPr/>
      </xdr:nvCxnSpPr>
      <xdr:spPr>
        <a:xfrm>
          <a:off x="9639300" y="6412408"/>
          <a:ext cx="838200" cy="3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165074</xdr:rowOff>
    </xdr:from>
    <xdr:to>
      <xdr:col>14</xdr:col>
      <xdr:colOff>28575</xdr:colOff>
      <xdr:row>37</xdr:row>
      <xdr:rowOff>68758</xdr:rowOff>
    </xdr:to>
    <xdr:cxnSp macro="">
      <xdr:nvCxnSpPr>
        <xdr:cNvPr id="295" name="直線コネクタ 294"/>
        <xdr:cNvCxnSpPr/>
      </xdr:nvCxnSpPr>
      <xdr:spPr>
        <a:xfrm>
          <a:off x="8750300" y="6337274"/>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70739</xdr:rowOff>
    </xdr:from>
    <xdr:to>
      <xdr:col>12</xdr:col>
      <xdr:colOff>511175</xdr:colOff>
      <xdr:row>36</xdr:row>
      <xdr:rowOff>165074</xdr:rowOff>
    </xdr:to>
    <xdr:cxnSp macro="">
      <xdr:nvCxnSpPr>
        <xdr:cNvPr id="298" name="直線コネクタ 297"/>
        <xdr:cNvCxnSpPr/>
      </xdr:nvCxnSpPr>
      <xdr:spPr>
        <a:xfrm>
          <a:off x="7861300" y="6071489"/>
          <a:ext cx="8890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63957</xdr:rowOff>
    </xdr:from>
    <xdr:to>
      <xdr:col>11</xdr:col>
      <xdr:colOff>307975</xdr:colOff>
      <xdr:row>35</xdr:row>
      <xdr:rowOff>70739</xdr:rowOff>
    </xdr:to>
    <xdr:cxnSp macro="">
      <xdr:nvCxnSpPr>
        <xdr:cNvPr id="301" name="直線コネクタ 300"/>
        <xdr:cNvCxnSpPr/>
      </xdr:nvCxnSpPr>
      <xdr:spPr>
        <a:xfrm>
          <a:off x="6972300" y="606470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1" name="円/楕円 310"/>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313932" cy="259045"/>
    <xdr:sp macro="" textlink="">
      <xdr:nvSpPr>
        <xdr:cNvPr id="312" name="労働費該当値テキスト"/>
        <xdr:cNvSpPr txBox="1"/>
      </xdr:nvSpPr>
      <xdr:spPr>
        <a:xfrm>
          <a:off x="10528300" y="6594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17958</xdr:rowOff>
    </xdr:from>
    <xdr:to>
      <xdr:col>14</xdr:col>
      <xdr:colOff>79375</xdr:colOff>
      <xdr:row>37</xdr:row>
      <xdr:rowOff>119558</xdr:rowOff>
    </xdr:to>
    <xdr:sp macro="" textlink="">
      <xdr:nvSpPr>
        <xdr:cNvPr id="313" name="円/楕円 312"/>
        <xdr:cNvSpPr/>
      </xdr:nvSpPr>
      <xdr:spPr>
        <a:xfrm>
          <a:off x="9588500" y="63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136085</xdr:rowOff>
    </xdr:from>
    <xdr:ext cx="469744" cy="259045"/>
    <xdr:sp macro="" textlink="">
      <xdr:nvSpPr>
        <xdr:cNvPr id="314" name="テキスト ボックス 313"/>
        <xdr:cNvSpPr txBox="1"/>
      </xdr:nvSpPr>
      <xdr:spPr>
        <a:xfrm>
          <a:off x="9404427" y="61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114274</xdr:rowOff>
    </xdr:from>
    <xdr:to>
      <xdr:col>12</xdr:col>
      <xdr:colOff>561975</xdr:colOff>
      <xdr:row>37</xdr:row>
      <xdr:rowOff>44424</xdr:rowOff>
    </xdr:to>
    <xdr:sp macro="" textlink="">
      <xdr:nvSpPr>
        <xdr:cNvPr id="315" name="円/楕円 314"/>
        <xdr:cNvSpPr/>
      </xdr:nvSpPr>
      <xdr:spPr>
        <a:xfrm>
          <a:off x="8699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60951</xdr:rowOff>
    </xdr:from>
    <xdr:ext cx="469744" cy="259045"/>
    <xdr:sp macro="" textlink="">
      <xdr:nvSpPr>
        <xdr:cNvPr id="316" name="テキスト ボックス 315"/>
        <xdr:cNvSpPr txBox="1"/>
      </xdr:nvSpPr>
      <xdr:spPr>
        <a:xfrm>
          <a:off x="8515427" y="60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19939</xdr:rowOff>
    </xdr:from>
    <xdr:to>
      <xdr:col>11</xdr:col>
      <xdr:colOff>358775</xdr:colOff>
      <xdr:row>35</xdr:row>
      <xdr:rowOff>121539</xdr:rowOff>
    </xdr:to>
    <xdr:sp macro="" textlink="">
      <xdr:nvSpPr>
        <xdr:cNvPr id="317" name="円/楕円 316"/>
        <xdr:cNvSpPr/>
      </xdr:nvSpPr>
      <xdr:spPr>
        <a:xfrm>
          <a:off x="7810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138066</xdr:rowOff>
    </xdr:from>
    <xdr:ext cx="469744" cy="259045"/>
    <xdr:sp macro="" textlink="">
      <xdr:nvSpPr>
        <xdr:cNvPr id="318" name="テキスト ボックス 317"/>
        <xdr:cNvSpPr txBox="1"/>
      </xdr:nvSpPr>
      <xdr:spPr>
        <a:xfrm>
          <a:off x="7626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13157</xdr:rowOff>
    </xdr:from>
    <xdr:to>
      <xdr:col>10</xdr:col>
      <xdr:colOff>155575</xdr:colOff>
      <xdr:row>35</xdr:row>
      <xdr:rowOff>114757</xdr:rowOff>
    </xdr:to>
    <xdr:sp macro="" textlink="">
      <xdr:nvSpPr>
        <xdr:cNvPr id="319" name="円/楕円 318"/>
        <xdr:cNvSpPr/>
      </xdr:nvSpPr>
      <xdr:spPr>
        <a:xfrm>
          <a:off x="6921500" y="60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131284</xdr:rowOff>
    </xdr:from>
    <xdr:ext cx="469744" cy="259045"/>
    <xdr:sp macro="" textlink="">
      <xdr:nvSpPr>
        <xdr:cNvPr id="320" name="テキスト ボックス 319"/>
        <xdr:cNvSpPr txBox="1"/>
      </xdr:nvSpPr>
      <xdr:spPr>
        <a:xfrm>
          <a:off x="6737427" y="57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120852</xdr:rowOff>
    </xdr:from>
    <xdr:to>
      <xdr:col>15</xdr:col>
      <xdr:colOff>180975</xdr:colOff>
      <xdr:row>57</xdr:row>
      <xdr:rowOff>154347</xdr:rowOff>
    </xdr:to>
    <xdr:cxnSp macro="">
      <xdr:nvCxnSpPr>
        <xdr:cNvPr id="345" name="直線コネクタ 344"/>
        <xdr:cNvCxnSpPr/>
      </xdr:nvCxnSpPr>
      <xdr:spPr>
        <a:xfrm>
          <a:off x="9639300" y="9893502"/>
          <a:ext cx="838200" cy="3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169801</xdr:rowOff>
    </xdr:from>
    <xdr:to>
      <xdr:col>14</xdr:col>
      <xdr:colOff>28575</xdr:colOff>
      <xdr:row>57</xdr:row>
      <xdr:rowOff>120852</xdr:rowOff>
    </xdr:to>
    <xdr:cxnSp macro="">
      <xdr:nvCxnSpPr>
        <xdr:cNvPr id="348" name="直線コネクタ 347"/>
        <xdr:cNvCxnSpPr/>
      </xdr:nvCxnSpPr>
      <xdr:spPr>
        <a:xfrm>
          <a:off x="8750300" y="9771001"/>
          <a:ext cx="889000" cy="1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169801</xdr:rowOff>
    </xdr:from>
    <xdr:to>
      <xdr:col>12</xdr:col>
      <xdr:colOff>511175</xdr:colOff>
      <xdr:row>57</xdr:row>
      <xdr:rowOff>139077</xdr:rowOff>
    </xdr:to>
    <xdr:cxnSp macro="">
      <xdr:nvCxnSpPr>
        <xdr:cNvPr id="351" name="直線コネクタ 350"/>
        <xdr:cNvCxnSpPr/>
      </xdr:nvCxnSpPr>
      <xdr:spPr>
        <a:xfrm flipV="1">
          <a:off x="7861300" y="9771001"/>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134110</xdr:rowOff>
    </xdr:from>
    <xdr:to>
      <xdr:col>11</xdr:col>
      <xdr:colOff>307975</xdr:colOff>
      <xdr:row>57</xdr:row>
      <xdr:rowOff>139077</xdr:rowOff>
    </xdr:to>
    <xdr:cxnSp macro="">
      <xdr:nvCxnSpPr>
        <xdr:cNvPr id="354" name="直線コネクタ 353"/>
        <xdr:cNvCxnSpPr/>
      </xdr:nvCxnSpPr>
      <xdr:spPr>
        <a:xfrm>
          <a:off x="6972300" y="9906760"/>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103547</xdr:rowOff>
    </xdr:from>
    <xdr:to>
      <xdr:col>15</xdr:col>
      <xdr:colOff>231775</xdr:colOff>
      <xdr:row>58</xdr:row>
      <xdr:rowOff>33697</xdr:rowOff>
    </xdr:to>
    <xdr:sp macro="" textlink="">
      <xdr:nvSpPr>
        <xdr:cNvPr id="364" name="円/楕円 363"/>
        <xdr:cNvSpPr/>
      </xdr:nvSpPr>
      <xdr:spPr>
        <a:xfrm>
          <a:off x="10426700" y="9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18474</xdr:rowOff>
    </xdr:from>
    <xdr:ext cx="469744" cy="259045"/>
    <xdr:sp macro="" textlink="">
      <xdr:nvSpPr>
        <xdr:cNvPr id="365" name="農林水産業費該当値テキスト"/>
        <xdr:cNvSpPr txBox="1"/>
      </xdr:nvSpPr>
      <xdr:spPr>
        <a:xfrm>
          <a:off x="10528300" y="979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70052</xdr:rowOff>
    </xdr:from>
    <xdr:to>
      <xdr:col>14</xdr:col>
      <xdr:colOff>79375</xdr:colOff>
      <xdr:row>58</xdr:row>
      <xdr:rowOff>202</xdr:rowOff>
    </xdr:to>
    <xdr:sp macro="" textlink="">
      <xdr:nvSpPr>
        <xdr:cNvPr id="366" name="円/楕円 365"/>
        <xdr:cNvSpPr/>
      </xdr:nvSpPr>
      <xdr:spPr>
        <a:xfrm>
          <a:off x="9588500" y="98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162779</xdr:rowOff>
    </xdr:from>
    <xdr:ext cx="534377" cy="259045"/>
    <xdr:sp macro="" textlink="">
      <xdr:nvSpPr>
        <xdr:cNvPr id="367" name="テキスト ボックス 366"/>
        <xdr:cNvSpPr txBox="1"/>
      </xdr:nvSpPr>
      <xdr:spPr>
        <a:xfrm>
          <a:off x="9372111" y="9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119001</xdr:rowOff>
    </xdr:from>
    <xdr:to>
      <xdr:col>12</xdr:col>
      <xdr:colOff>561975</xdr:colOff>
      <xdr:row>57</xdr:row>
      <xdr:rowOff>49151</xdr:rowOff>
    </xdr:to>
    <xdr:sp macro="" textlink="">
      <xdr:nvSpPr>
        <xdr:cNvPr id="368" name="円/楕円 367"/>
        <xdr:cNvSpPr/>
      </xdr:nvSpPr>
      <xdr:spPr>
        <a:xfrm>
          <a:off x="8699500" y="97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40278</xdr:rowOff>
    </xdr:from>
    <xdr:ext cx="534377" cy="259045"/>
    <xdr:sp macro="" textlink="">
      <xdr:nvSpPr>
        <xdr:cNvPr id="369" name="テキスト ボックス 368"/>
        <xdr:cNvSpPr txBox="1"/>
      </xdr:nvSpPr>
      <xdr:spPr>
        <a:xfrm>
          <a:off x="8483111" y="98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88277</xdr:rowOff>
    </xdr:from>
    <xdr:to>
      <xdr:col>11</xdr:col>
      <xdr:colOff>358775</xdr:colOff>
      <xdr:row>58</xdr:row>
      <xdr:rowOff>18427</xdr:rowOff>
    </xdr:to>
    <xdr:sp macro="" textlink="">
      <xdr:nvSpPr>
        <xdr:cNvPr id="370" name="円/楕円 369"/>
        <xdr:cNvSpPr/>
      </xdr:nvSpPr>
      <xdr:spPr>
        <a:xfrm>
          <a:off x="7810500" y="98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9554</xdr:rowOff>
    </xdr:from>
    <xdr:ext cx="534377" cy="259045"/>
    <xdr:sp macro="" textlink="">
      <xdr:nvSpPr>
        <xdr:cNvPr id="371" name="テキスト ボックス 370"/>
        <xdr:cNvSpPr txBox="1"/>
      </xdr:nvSpPr>
      <xdr:spPr>
        <a:xfrm>
          <a:off x="7594111" y="99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83310</xdr:rowOff>
    </xdr:from>
    <xdr:to>
      <xdr:col>10</xdr:col>
      <xdr:colOff>155575</xdr:colOff>
      <xdr:row>58</xdr:row>
      <xdr:rowOff>13460</xdr:rowOff>
    </xdr:to>
    <xdr:sp macro="" textlink="">
      <xdr:nvSpPr>
        <xdr:cNvPr id="372" name="円/楕円 371"/>
        <xdr:cNvSpPr/>
      </xdr:nvSpPr>
      <xdr:spPr>
        <a:xfrm>
          <a:off x="6921500" y="9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4587</xdr:rowOff>
    </xdr:from>
    <xdr:ext cx="534377" cy="259045"/>
    <xdr:sp macro="" textlink="">
      <xdr:nvSpPr>
        <xdr:cNvPr id="373" name="テキスト ボックス 372"/>
        <xdr:cNvSpPr txBox="1"/>
      </xdr:nvSpPr>
      <xdr:spPr>
        <a:xfrm>
          <a:off x="6705111" y="99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79528</xdr:rowOff>
    </xdr:from>
    <xdr:to>
      <xdr:col>15</xdr:col>
      <xdr:colOff>180975</xdr:colOff>
      <xdr:row>78</xdr:row>
      <xdr:rowOff>114472</xdr:rowOff>
    </xdr:to>
    <xdr:cxnSp macro="">
      <xdr:nvCxnSpPr>
        <xdr:cNvPr id="404" name="直線コネクタ 403"/>
        <xdr:cNvCxnSpPr/>
      </xdr:nvCxnSpPr>
      <xdr:spPr>
        <a:xfrm flipV="1">
          <a:off x="9639300" y="13452628"/>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66156</xdr:rowOff>
    </xdr:from>
    <xdr:to>
      <xdr:col>14</xdr:col>
      <xdr:colOff>28575</xdr:colOff>
      <xdr:row>78</xdr:row>
      <xdr:rowOff>114472</xdr:rowOff>
    </xdr:to>
    <xdr:cxnSp macro="">
      <xdr:nvCxnSpPr>
        <xdr:cNvPr id="407" name="直線コネクタ 406"/>
        <xdr:cNvCxnSpPr/>
      </xdr:nvCxnSpPr>
      <xdr:spPr>
        <a:xfrm>
          <a:off x="8750300" y="13439256"/>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66156</xdr:rowOff>
    </xdr:from>
    <xdr:to>
      <xdr:col>12</xdr:col>
      <xdr:colOff>511175</xdr:colOff>
      <xdr:row>79</xdr:row>
      <xdr:rowOff>29466</xdr:rowOff>
    </xdr:to>
    <xdr:cxnSp macro="">
      <xdr:nvCxnSpPr>
        <xdr:cNvPr id="410" name="直線コネクタ 409"/>
        <xdr:cNvCxnSpPr/>
      </xdr:nvCxnSpPr>
      <xdr:spPr>
        <a:xfrm flipV="1">
          <a:off x="7861300" y="13439256"/>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29466</xdr:rowOff>
    </xdr:from>
    <xdr:to>
      <xdr:col>11</xdr:col>
      <xdr:colOff>307975</xdr:colOff>
      <xdr:row>79</xdr:row>
      <xdr:rowOff>50840</xdr:rowOff>
    </xdr:to>
    <xdr:cxnSp macro="">
      <xdr:nvCxnSpPr>
        <xdr:cNvPr id="413" name="直線コネクタ 412"/>
        <xdr:cNvCxnSpPr/>
      </xdr:nvCxnSpPr>
      <xdr:spPr>
        <a:xfrm flipV="1">
          <a:off x="6972300" y="1357401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28728</xdr:rowOff>
    </xdr:from>
    <xdr:to>
      <xdr:col>15</xdr:col>
      <xdr:colOff>231775</xdr:colOff>
      <xdr:row>78</xdr:row>
      <xdr:rowOff>130328</xdr:rowOff>
    </xdr:to>
    <xdr:sp macro="" textlink="">
      <xdr:nvSpPr>
        <xdr:cNvPr id="423" name="円/楕円 422"/>
        <xdr:cNvSpPr/>
      </xdr:nvSpPr>
      <xdr:spPr>
        <a:xfrm>
          <a:off x="10426700" y="13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7155</xdr:rowOff>
    </xdr:from>
    <xdr:ext cx="534377" cy="259045"/>
    <xdr:sp macro="" textlink="">
      <xdr:nvSpPr>
        <xdr:cNvPr id="424" name="商工費該当値テキスト"/>
        <xdr:cNvSpPr txBox="1"/>
      </xdr:nvSpPr>
      <xdr:spPr>
        <a:xfrm>
          <a:off x="10528300" y="133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63672</xdr:rowOff>
    </xdr:from>
    <xdr:to>
      <xdr:col>14</xdr:col>
      <xdr:colOff>79375</xdr:colOff>
      <xdr:row>78</xdr:row>
      <xdr:rowOff>165272</xdr:rowOff>
    </xdr:to>
    <xdr:sp macro="" textlink="">
      <xdr:nvSpPr>
        <xdr:cNvPr id="425" name="円/楕円 424"/>
        <xdr:cNvSpPr/>
      </xdr:nvSpPr>
      <xdr:spPr>
        <a:xfrm>
          <a:off x="9588500" y="134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156399</xdr:rowOff>
    </xdr:from>
    <xdr:ext cx="469744" cy="259045"/>
    <xdr:sp macro="" textlink="">
      <xdr:nvSpPr>
        <xdr:cNvPr id="426" name="テキスト ボックス 425"/>
        <xdr:cNvSpPr txBox="1"/>
      </xdr:nvSpPr>
      <xdr:spPr>
        <a:xfrm>
          <a:off x="9404427" y="135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15356</xdr:rowOff>
    </xdr:from>
    <xdr:to>
      <xdr:col>12</xdr:col>
      <xdr:colOff>561975</xdr:colOff>
      <xdr:row>78</xdr:row>
      <xdr:rowOff>116956</xdr:rowOff>
    </xdr:to>
    <xdr:sp macro="" textlink="">
      <xdr:nvSpPr>
        <xdr:cNvPr id="427" name="円/楕円 426"/>
        <xdr:cNvSpPr/>
      </xdr:nvSpPr>
      <xdr:spPr>
        <a:xfrm>
          <a:off x="8699500" y="13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108083</xdr:rowOff>
    </xdr:from>
    <xdr:ext cx="534377" cy="259045"/>
    <xdr:sp macro="" textlink="">
      <xdr:nvSpPr>
        <xdr:cNvPr id="428" name="テキスト ボックス 427"/>
        <xdr:cNvSpPr txBox="1"/>
      </xdr:nvSpPr>
      <xdr:spPr>
        <a:xfrm>
          <a:off x="8483111" y="134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150116</xdr:rowOff>
    </xdr:from>
    <xdr:to>
      <xdr:col>11</xdr:col>
      <xdr:colOff>358775</xdr:colOff>
      <xdr:row>79</xdr:row>
      <xdr:rowOff>80266</xdr:rowOff>
    </xdr:to>
    <xdr:sp macro="" textlink="">
      <xdr:nvSpPr>
        <xdr:cNvPr id="429" name="円/楕円 428"/>
        <xdr:cNvSpPr/>
      </xdr:nvSpPr>
      <xdr:spPr>
        <a:xfrm>
          <a:off x="7810500" y="135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71393</xdr:rowOff>
    </xdr:from>
    <xdr:ext cx="469744" cy="259045"/>
    <xdr:sp macro="" textlink="">
      <xdr:nvSpPr>
        <xdr:cNvPr id="430" name="テキスト ボックス 429"/>
        <xdr:cNvSpPr txBox="1"/>
      </xdr:nvSpPr>
      <xdr:spPr>
        <a:xfrm>
          <a:off x="7626427" y="136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40</xdr:rowOff>
    </xdr:from>
    <xdr:to>
      <xdr:col>10</xdr:col>
      <xdr:colOff>155575</xdr:colOff>
      <xdr:row>79</xdr:row>
      <xdr:rowOff>101640</xdr:rowOff>
    </xdr:to>
    <xdr:sp macro="" textlink="">
      <xdr:nvSpPr>
        <xdr:cNvPr id="431" name="円/楕円 430"/>
        <xdr:cNvSpPr/>
      </xdr:nvSpPr>
      <xdr:spPr>
        <a:xfrm>
          <a:off x="6921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92767</xdr:rowOff>
    </xdr:from>
    <xdr:ext cx="469744" cy="259045"/>
    <xdr:sp macro="" textlink="">
      <xdr:nvSpPr>
        <xdr:cNvPr id="432" name="テキスト ボックス 431"/>
        <xdr:cNvSpPr txBox="1"/>
      </xdr:nvSpPr>
      <xdr:spPr>
        <a:xfrm>
          <a:off x="6737427"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144431</xdr:rowOff>
    </xdr:from>
    <xdr:to>
      <xdr:col>15</xdr:col>
      <xdr:colOff>180975</xdr:colOff>
      <xdr:row>97</xdr:row>
      <xdr:rowOff>57235</xdr:rowOff>
    </xdr:to>
    <xdr:cxnSp macro="">
      <xdr:nvCxnSpPr>
        <xdr:cNvPr id="459" name="直線コネクタ 458"/>
        <xdr:cNvCxnSpPr/>
      </xdr:nvCxnSpPr>
      <xdr:spPr>
        <a:xfrm flipV="1">
          <a:off x="9639300" y="16603631"/>
          <a:ext cx="838200" cy="8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57235</xdr:rowOff>
    </xdr:from>
    <xdr:to>
      <xdr:col>14</xdr:col>
      <xdr:colOff>28575</xdr:colOff>
      <xdr:row>97</xdr:row>
      <xdr:rowOff>74234</xdr:rowOff>
    </xdr:to>
    <xdr:cxnSp macro="">
      <xdr:nvCxnSpPr>
        <xdr:cNvPr id="462" name="直線コネクタ 461"/>
        <xdr:cNvCxnSpPr/>
      </xdr:nvCxnSpPr>
      <xdr:spPr>
        <a:xfrm flipV="1">
          <a:off x="8750300" y="16687885"/>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74234</xdr:rowOff>
    </xdr:from>
    <xdr:to>
      <xdr:col>12</xdr:col>
      <xdr:colOff>511175</xdr:colOff>
      <xdr:row>97</xdr:row>
      <xdr:rowOff>117901</xdr:rowOff>
    </xdr:to>
    <xdr:cxnSp macro="">
      <xdr:nvCxnSpPr>
        <xdr:cNvPr id="465" name="直線コネクタ 464"/>
        <xdr:cNvCxnSpPr/>
      </xdr:nvCxnSpPr>
      <xdr:spPr>
        <a:xfrm flipV="1">
          <a:off x="7861300" y="16704884"/>
          <a:ext cx="8890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107934</xdr:rowOff>
    </xdr:from>
    <xdr:to>
      <xdr:col>11</xdr:col>
      <xdr:colOff>307975</xdr:colOff>
      <xdr:row>97</xdr:row>
      <xdr:rowOff>117901</xdr:rowOff>
    </xdr:to>
    <xdr:cxnSp macro="">
      <xdr:nvCxnSpPr>
        <xdr:cNvPr id="468" name="直線コネクタ 467"/>
        <xdr:cNvCxnSpPr/>
      </xdr:nvCxnSpPr>
      <xdr:spPr>
        <a:xfrm>
          <a:off x="6972300" y="1673858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93631</xdr:rowOff>
    </xdr:from>
    <xdr:to>
      <xdr:col>15</xdr:col>
      <xdr:colOff>231775</xdr:colOff>
      <xdr:row>97</xdr:row>
      <xdr:rowOff>23781</xdr:rowOff>
    </xdr:to>
    <xdr:sp macro="" textlink="">
      <xdr:nvSpPr>
        <xdr:cNvPr id="478" name="円/楕円 477"/>
        <xdr:cNvSpPr/>
      </xdr:nvSpPr>
      <xdr:spPr>
        <a:xfrm>
          <a:off x="10426700" y="165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72058</xdr:rowOff>
    </xdr:from>
    <xdr:ext cx="534377" cy="259045"/>
    <xdr:sp macro="" textlink="">
      <xdr:nvSpPr>
        <xdr:cNvPr id="479" name="土木費該当値テキスト"/>
        <xdr:cNvSpPr txBox="1"/>
      </xdr:nvSpPr>
      <xdr:spPr>
        <a:xfrm>
          <a:off x="10528300" y="165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6435</xdr:rowOff>
    </xdr:from>
    <xdr:to>
      <xdr:col>14</xdr:col>
      <xdr:colOff>79375</xdr:colOff>
      <xdr:row>97</xdr:row>
      <xdr:rowOff>108035</xdr:rowOff>
    </xdr:to>
    <xdr:sp macro="" textlink="">
      <xdr:nvSpPr>
        <xdr:cNvPr id="480" name="円/楕円 479"/>
        <xdr:cNvSpPr/>
      </xdr:nvSpPr>
      <xdr:spPr>
        <a:xfrm>
          <a:off x="9588500" y="166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99162</xdr:rowOff>
    </xdr:from>
    <xdr:ext cx="534377" cy="259045"/>
    <xdr:sp macro="" textlink="">
      <xdr:nvSpPr>
        <xdr:cNvPr id="481" name="テキスト ボックス 480"/>
        <xdr:cNvSpPr txBox="1"/>
      </xdr:nvSpPr>
      <xdr:spPr>
        <a:xfrm>
          <a:off x="9372111" y="167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23434</xdr:rowOff>
    </xdr:from>
    <xdr:to>
      <xdr:col>12</xdr:col>
      <xdr:colOff>561975</xdr:colOff>
      <xdr:row>97</xdr:row>
      <xdr:rowOff>125034</xdr:rowOff>
    </xdr:to>
    <xdr:sp macro="" textlink="">
      <xdr:nvSpPr>
        <xdr:cNvPr id="482" name="円/楕円 481"/>
        <xdr:cNvSpPr/>
      </xdr:nvSpPr>
      <xdr:spPr>
        <a:xfrm>
          <a:off x="8699500" y="166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116161</xdr:rowOff>
    </xdr:from>
    <xdr:ext cx="534377" cy="259045"/>
    <xdr:sp macro="" textlink="">
      <xdr:nvSpPr>
        <xdr:cNvPr id="483" name="テキスト ボックス 482"/>
        <xdr:cNvSpPr txBox="1"/>
      </xdr:nvSpPr>
      <xdr:spPr>
        <a:xfrm>
          <a:off x="8483111" y="167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67101</xdr:rowOff>
    </xdr:from>
    <xdr:to>
      <xdr:col>11</xdr:col>
      <xdr:colOff>358775</xdr:colOff>
      <xdr:row>97</xdr:row>
      <xdr:rowOff>168701</xdr:rowOff>
    </xdr:to>
    <xdr:sp macro="" textlink="">
      <xdr:nvSpPr>
        <xdr:cNvPr id="484" name="円/楕円 483"/>
        <xdr:cNvSpPr/>
      </xdr:nvSpPr>
      <xdr:spPr>
        <a:xfrm>
          <a:off x="7810500" y="166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159828</xdr:rowOff>
    </xdr:from>
    <xdr:ext cx="534377" cy="259045"/>
    <xdr:sp macro="" textlink="">
      <xdr:nvSpPr>
        <xdr:cNvPr id="485" name="テキスト ボックス 484"/>
        <xdr:cNvSpPr txBox="1"/>
      </xdr:nvSpPr>
      <xdr:spPr>
        <a:xfrm>
          <a:off x="7594111" y="167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57134</xdr:rowOff>
    </xdr:from>
    <xdr:to>
      <xdr:col>10</xdr:col>
      <xdr:colOff>155575</xdr:colOff>
      <xdr:row>97</xdr:row>
      <xdr:rowOff>158734</xdr:rowOff>
    </xdr:to>
    <xdr:sp macro="" textlink="">
      <xdr:nvSpPr>
        <xdr:cNvPr id="486" name="円/楕円 485"/>
        <xdr:cNvSpPr/>
      </xdr:nvSpPr>
      <xdr:spPr>
        <a:xfrm>
          <a:off x="6921500" y="16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149861</xdr:rowOff>
    </xdr:from>
    <xdr:ext cx="534377" cy="259045"/>
    <xdr:sp macro="" textlink="">
      <xdr:nvSpPr>
        <xdr:cNvPr id="487" name="テキスト ボックス 486"/>
        <xdr:cNvSpPr txBox="1"/>
      </xdr:nvSpPr>
      <xdr:spPr>
        <a:xfrm>
          <a:off x="6705111" y="167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70526</xdr:rowOff>
    </xdr:from>
    <xdr:to>
      <xdr:col>23</xdr:col>
      <xdr:colOff>517525</xdr:colOff>
      <xdr:row>38</xdr:row>
      <xdr:rowOff>116063</xdr:rowOff>
    </xdr:to>
    <xdr:cxnSp macro="">
      <xdr:nvCxnSpPr>
        <xdr:cNvPr id="515" name="直線コネクタ 514"/>
        <xdr:cNvCxnSpPr/>
      </xdr:nvCxnSpPr>
      <xdr:spPr>
        <a:xfrm flipV="1">
          <a:off x="15481300" y="6585626"/>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85956</xdr:rowOff>
    </xdr:from>
    <xdr:to>
      <xdr:col>22</xdr:col>
      <xdr:colOff>365125</xdr:colOff>
      <xdr:row>38</xdr:row>
      <xdr:rowOff>116063</xdr:rowOff>
    </xdr:to>
    <xdr:cxnSp macro="">
      <xdr:nvCxnSpPr>
        <xdr:cNvPr id="518" name="直線コネクタ 517"/>
        <xdr:cNvCxnSpPr/>
      </xdr:nvCxnSpPr>
      <xdr:spPr>
        <a:xfrm>
          <a:off x="14592300" y="6601056"/>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85956</xdr:rowOff>
    </xdr:from>
    <xdr:to>
      <xdr:col>21</xdr:col>
      <xdr:colOff>161925</xdr:colOff>
      <xdr:row>38</xdr:row>
      <xdr:rowOff>129436</xdr:rowOff>
    </xdr:to>
    <xdr:cxnSp macro="">
      <xdr:nvCxnSpPr>
        <xdr:cNvPr id="521" name="直線コネクタ 520"/>
        <xdr:cNvCxnSpPr/>
      </xdr:nvCxnSpPr>
      <xdr:spPr>
        <a:xfrm flipV="1">
          <a:off x="13703300" y="6601056"/>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129436</xdr:rowOff>
    </xdr:from>
    <xdr:to>
      <xdr:col>19</xdr:col>
      <xdr:colOff>644525</xdr:colOff>
      <xdr:row>38</xdr:row>
      <xdr:rowOff>139860</xdr:rowOff>
    </xdr:to>
    <xdr:cxnSp macro="">
      <xdr:nvCxnSpPr>
        <xdr:cNvPr id="524" name="直線コネクタ 523"/>
        <xdr:cNvCxnSpPr/>
      </xdr:nvCxnSpPr>
      <xdr:spPr>
        <a:xfrm flipV="1">
          <a:off x="12814300" y="664453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19726</xdr:rowOff>
    </xdr:from>
    <xdr:to>
      <xdr:col>23</xdr:col>
      <xdr:colOff>568325</xdr:colOff>
      <xdr:row>38</xdr:row>
      <xdr:rowOff>121326</xdr:rowOff>
    </xdr:to>
    <xdr:sp macro="" textlink="">
      <xdr:nvSpPr>
        <xdr:cNvPr id="534" name="円/楕円 533"/>
        <xdr:cNvSpPr/>
      </xdr:nvSpPr>
      <xdr:spPr>
        <a:xfrm>
          <a:off x="162687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169603</xdr:rowOff>
    </xdr:from>
    <xdr:ext cx="534377" cy="259045"/>
    <xdr:sp macro="" textlink="">
      <xdr:nvSpPr>
        <xdr:cNvPr id="535" name="消防費該当値テキスト"/>
        <xdr:cNvSpPr txBox="1"/>
      </xdr:nvSpPr>
      <xdr:spPr>
        <a:xfrm>
          <a:off x="16370300"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65263</xdr:rowOff>
    </xdr:from>
    <xdr:to>
      <xdr:col>22</xdr:col>
      <xdr:colOff>415925</xdr:colOff>
      <xdr:row>38</xdr:row>
      <xdr:rowOff>166863</xdr:rowOff>
    </xdr:to>
    <xdr:sp macro="" textlink="">
      <xdr:nvSpPr>
        <xdr:cNvPr id="536" name="円/楕円 535"/>
        <xdr:cNvSpPr/>
      </xdr:nvSpPr>
      <xdr:spPr>
        <a:xfrm>
          <a:off x="15430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157990</xdr:rowOff>
    </xdr:from>
    <xdr:ext cx="534377" cy="259045"/>
    <xdr:sp macro="" textlink="">
      <xdr:nvSpPr>
        <xdr:cNvPr id="537" name="テキスト ボックス 536"/>
        <xdr:cNvSpPr txBox="1"/>
      </xdr:nvSpPr>
      <xdr:spPr>
        <a:xfrm>
          <a:off x="15214111" y="66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35156</xdr:rowOff>
    </xdr:from>
    <xdr:to>
      <xdr:col>21</xdr:col>
      <xdr:colOff>212725</xdr:colOff>
      <xdr:row>38</xdr:row>
      <xdr:rowOff>136756</xdr:rowOff>
    </xdr:to>
    <xdr:sp macro="" textlink="">
      <xdr:nvSpPr>
        <xdr:cNvPr id="538" name="円/楕円 537"/>
        <xdr:cNvSpPr/>
      </xdr:nvSpPr>
      <xdr:spPr>
        <a:xfrm>
          <a:off x="14541500" y="65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127883</xdr:rowOff>
    </xdr:from>
    <xdr:ext cx="534377" cy="259045"/>
    <xdr:sp macro="" textlink="">
      <xdr:nvSpPr>
        <xdr:cNvPr id="539" name="テキスト ボックス 538"/>
        <xdr:cNvSpPr txBox="1"/>
      </xdr:nvSpPr>
      <xdr:spPr>
        <a:xfrm>
          <a:off x="14325111" y="6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78636</xdr:rowOff>
    </xdr:from>
    <xdr:to>
      <xdr:col>20</xdr:col>
      <xdr:colOff>9525</xdr:colOff>
      <xdr:row>39</xdr:row>
      <xdr:rowOff>8786</xdr:rowOff>
    </xdr:to>
    <xdr:sp macro="" textlink="">
      <xdr:nvSpPr>
        <xdr:cNvPr id="540" name="円/楕円 539"/>
        <xdr:cNvSpPr/>
      </xdr:nvSpPr>
      <xdr:spPr>
        <a:xfrm>
          <a:off x="13652500" y="65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171363</xdr:rowOff>
    </xdr:from>
    <xdr:ext cx="534377" cy="259045"/>
    <xdr:sp macro="" textlink="">
      <xdr:nvSpPr>
        <xdr:cNvPr id="541" name="テキスト ボックス 540"/>
        <xdr:cNvSpPr txBox="1"/>
      </xdr:nvSpPr>
      <xdr:spPr>
        <a:xfrm>
          <a:off x="13436111" y="66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89060</xdr:rowOff>
    </xdr:from>
    <xdr:to>
      <xdr:col>18</xdr:col>
      <xdr:colOff>492125</xdr:colOff>
      <xdr:row>39</xdr:row>
      <xdr:rowOff>19210</xdr:rowOff>
    </xdr:to>
    <xdr:sp macro="" textlink="">
      <xdr:nvSpPr>
        <xdr:cNvPr id="542" name="円/楕円 541"/>
        <xdr:cNvSpPr/>
      </xdr:nvSpPr>
      <xdr:spPr>
        <a:xfrm>
          <a:off x="12763500" y="66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10337</xdr:rowOff>
    </xdr:from>
    <xdr:ext cx="534377" cy="259045"/>
    <xdr:sp macro="" textlink="">
      <xdr:nvSpPr>
        <xdr:cNvPr id="543" name="テキスト ボックス 542"/>
        <xdr:cNvSpPr txBox="1"/>
      </xdr:nvSpPr>
      <xdr:spPr>
        <a:xfrm>
          <a:off x="12547111" y="66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109754</xdr:rowOff>
    </xdr:from>
    <xdr:to>
      <xdr:col>23</xdr:col>
      <xdr:colOff>517525</xdr:colOff>
      <xdr:row>57</xdr:row>
      <xdr:rowOff>114398</xdr:rowOff>
    </xdr:to>
    <xdr:cxnSp macro="">
      <xdr:nvCxnSpPr>
        <xdr:cNvPr id="570" name="直線コネクタ 569"/>
        <xdr:cNvCxnSpPr/>
      </xdr:nvCxnSpPr>
      <xdr:spPr>
        <a:xfrm>
          <a:off x="15481300" y="9882404"/>
          <a:ext cx="8382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62538</xdr:rowOff>
    </xdr:from>
    <xdr:to>
      <xdr:col>22</xdr:col>
      <xdr:colOff>365125</xdr:colOff>
      <xdr:row>57</xdr:row>
      <xdr:rowOff>109754</xdr:rowOff>
    </xdr:to>
    <xdr:cxnSp macro="">
      <xdr:nvCxnSpPr>
        <xdr:cNvPr id="573" name="直線コネクタ 572"/>
        <xdr:cNvCxnSpPr/>
      </xdr:nvCxnSpPr>
      <xdr:spPr>
        <a:xfrm>
          <a:off x="14592300" y="9835188"/>
          <a:ext cx="889000" cy="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62538</xdr:rowOff>
    </xdr:from>
    <xdr:to>
      <xdr:col>21</xdr:col>
      <xdr:colOff>161925</xdr:colOff>
      <xdr:row>57</xdr:row>
      <xdr:rowOff>121841</xdr:rowOff>
    </xdr:to>
    <xdr:cxnSp macro="">
      <xdr:nvCxnSpPr>
        <xdr:cNvPr id="576" name="直線コネクタ 575"/>
        <xdr:cNvCxnSpPr/>
      </xdr:nvCxnSpPr>
      <xdr:spPr>
        <a:xfrm flipV="1">
          <a:off x="13703300" y="9835188"/>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113302</xdr:rowOff>
    </xdr:from>
    <xdr:to>
      <xdr:col>19</xdr:col>
      <xdr:colOff>644525</xdr:colOff>
      <xdr:row>57</xdr:row>
      <xdr:rowOff>121841</xdr:rowOff>
    </xdr:to>
    <xdr:cxnSp macro="">
      <xdr:nvCxnSpPr>
        <xdr:cNvPr id="579" name="直線コネクタ 578"/>
        <xdr:cNvCxnSpPr/>
      </xdr:nvCxnSpPr>
      <xdr:spPr>
        <a:xfrm>
          <a:off x="12814300" y="9885952"/>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63598</xdr:rowOff>
    </xdr:from>
    <xdr:to>
      <xdr:col>23</xdr:col>
      <xdr:colOff>568325</xdr:colOff>
      <xdr:row>57</xdr:row>
      <xdr:rowOff>165198</xdr:rowOff>
    </xdr:to>
    <xdr:sp macro="" textlink="">
      <xdr:nvSpPr>
        <xdr:cNvPr id="589" name="円/楕円 588"/>
        <xdr:cNvSpPr/>
      </xdr:nvSpPr>
      <xdr:spPr>
        <a:xfrm>
          <a:off x="16268700" y="983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149975</xdr:rowOff>
    </xdr:from>
    <xdr:ext cx="534377" cy="259045"/>
    <xdr:sp macro="" textlink="">
      <xdr:nvSpPr>
        <xdr:cNvPr id="590" name="教育費該当値テキスト"/>
        <xdr:cNvSpPr txBox="1"/>
      </xdr:nvSpPr>
      <xdr:spPr>
        <a:xfrm>
          <a:off x="16370300" y="97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58954</xdr:rowOff>
    </xdr:from>
    <xdr:to>
      <xdr:col>22</xdr:col>
      <xdr:colOff>415925</xdr:colOff>
      <xdr:row>57</xdr:row>
      <xdr:rowOff>160554</xdr:rowOff>
    </xdr:to>
    <xdr:sp macro="" textlink="">
      <xdr:nvSpPr>
        <xdr:cNvPr id="591" name="円/楕円 590"/>
        <xdr:cNvSpPr/>
      </xdr:nvSpPr>
      <xdr:spPr>
        <a:xfrm>
          <a:off x="154305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151681</xdr:rowOff>
    </xdr:from>
    <xdr:ext cx="534377" cy="259045"/>
    <xdr:sp macro="" textlink="">
      <xdr:nvSpPr>
        <xdr:cNvPr id="592" name="テキスト ボックス 591"/>
        <xdr:cNvSpPr txBox="1"/>
      </xdr:nvSpPr>
      <xdr:spPr>
        <a:xfrm>
          <a:off x="15214111" y="99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11738</xdr:rowOff>
    </xdr:from>
    <xdr:to>
      <xdr:col>21</xdr:col>
      <xdr:colOff>212725</xdr:colOff>
      <xdr:row>57</xdr:row>
      <xdr:rowOff>113338</xdr:rowOff>
    </xdr:to>
    <xdr:sp macro="" textlink="">
      <xdr:nvSpPr>
        <xdr:cNvPr id="593" name="円/楕円 592"/>
        <xdr:cNvSpPr/>
      </xdr:nvSpPr>
      <xdr:spPr>
        <a:xfrm>
          <a:off x="14541500" y="97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104465</xdr:rowOff>
    </xdr:from>
    <xdr:ext cx="534377" cy="259045"/>
    <xdr:sp macro="" textlink="">
      <xdr:nvSpPr>
        <xdr:cNvPr id="594" name="テキスト ボックス 593"/>
        <xdr:cNvSpPr txBox="1"/>
      </xdr:nvSpPr>
      <xdr:spPr>
        <a:xfrm>
          <a:off x="14325111" y="987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71041</xdr:rowOff>
    </xdr:from>
    <xdr:to>
      <xdr:col>20</xdr:col>
      <xdr:colOff>9525</xdr:colOff>
      <xdr:row>58</xdr:row>
      <xdr:rowOff>1191</xdr:rowOff>
    </xdr:to>
    <xdr:sp macro="" textlink="">
      <xdr:nvSpPr>
        <xdr:cNvPr id="595" name="円/楕円 594"/>
        <xdr:cNvSpPr/>
      </xdr:nvSpPr>
      <xdr:spPr>
        <a:xfrm>
          <a:off x="13652500" y="98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163768</xdr:rowOff>
    </xdr:from>
    <xdr:ext cx="534377" cy="259045"/>
    <xdr:sp macro="" textlink="">
      <xdr:nvSpPr>
        <xdr:cNvPr id="596" name="テキスト ボックス 595"/>
        <xdr:cNvSpPr txBox="1"/>
      </xdr:nvSpPr>
      <xdr:spPr>
        <a:xfrm>
          <a:off x="13436111" y="99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62502</xdr:rowOff>
    </xdr:from>
    <xdr:to>
      <xdr:col>18</xdr:col>
      <xdr:colOff>492125</xdr:colOff>
      <xdr:row>57</xdr:row>
      <xdr:rowOff>164102</xdr:rowOff>
    </xdr:to>
    <xdr:sp macro="" textlink="">
      <xdr:nvSpPr>
        <xdr:cNvPr id="597" name="円/楕円 596"/>
        <xdr:cNvSpPr/>
      </xdr:nvSpPr>
      <xdr:spPr>
        <a:xfrm>
          <a:off x="12763500" y="98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155229</xdr:rowOff>
    </xdr:from>
    <xdr:ext cx="534377" cy="259045"/>
    <xdr:sp macro="" textlink="">
      <xdr:nvSpPr>
        <xdr:cNvPr id="598" name="テキスト ボックス 597"/>
        <xdr:cNvSpPr txBox="1"/>
      </xdr:nvSpPr>
      <xdr:spPr>
        <a:xfrm>
          <a:off x="12547111" y="99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41021</xdr:rowOff>
    </xdr:from>
    <xdr:to>
      <xdr:col>23</xdr:col>
      <xdr:colOff>517525</xdr:colOff>
      <xdr:row>79</xdr:row>
      <xdr:rowOff>44450</xdr:rowOff>
    </xdr:to>
    <xdr:cxnSp macro="">
      <xdr:nvCxnSpPr>
        <xdr:cNvPr id="627" name="直線コネクタ 626"/>
        <xdr:cNvCxnSpPr/>
      </xdr:nvCxnSpPr>
      <xdr:spPr>
        <a:xfrm flipV="1">
          <a:off x="15481300" y="135855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161671</xdr:rowOff>
    </xdr:from>
    <xdr:to>
      <xdr:col>23</xdr:col>
      <xdr:colOff>568325</xdr:colOff>
      <xdr:row>79</xdr:row>
      <xdr:rowOff>91821</xdr:rowOff>
    </xdr:to>
    <xdr:sp macro="" textlink="">
      <xdr:nvSpPr>
        <xdr:cNvPr id="646" name="円/楕円 645"/>
        <xdr:cNvSpPr/>
      </xdr:nvSpPr>
      <xdr:spPr>
        <a:xfrm>
          <a:off x="162687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76598</xdr:rowOff>
    </xdr:from>
    <xdr:ext cx="378565" cy="259045"/>
    <xdr:sp macro="" textlink="">
      <xdr:nvSpPr>
        <xdr:cNvPr id="647" name="災害復旧費該当値テキスト"/>
        <xdr:cNvSpPr txBox="1"/>
      </xdr:nvSpPr>
      <xdr:spPr>
        <a:xfrm>
          <a:off x="16370300" y="1344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170041</xdr:rowOff>
    </xdr:from>
    <xdr:to>
      <xdr:col>23</xdr:col>
      <xdr:colOff>517525</xdr:colOff>
      <xdr:row>97</xdr:row>
      <xdr:rowOff>12804</xdr:rowOff>
    </xdr:to>
    <xdr:cxnSp macro="">
      <xdr:nvCxnSpPr>
        <xdr:cNvPr id="680" name="直線コネクタ 679"/>
        <xdr:cNvCxnSpPr/>
      </xdr:nvCxnSpPr>
      <xdr:spPr>
        <a:xfrm flipV="1">
          <a:off x="15481300" y="16629241"/>
          <a:ext cx="838200" cy="1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6055</xdr:rowOff>
    </xdr:from>
    <xdr:to>
      <xdr:col>22</xdr:col>
      <xdr:colOff>365125</xdr:colOff>
      <xdr:row>97</xdr:row>
      <xdr:rowOff>12804</xdr:rowOff>
    </xdr:to>
    <xdr:cxnSp macro="">
      <xdr:nvCxnSpPr>
        <xdr:cNvPr id="683" name="直線コネクタ 682"/>
        <xdr:cNvCxnSpPr/>
      </xdr:nvCxnSpPr>
      <xdr:spPr>
        <a:xfrm>
          <a:off x="14592300" y="16636705"/>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1535</xdr:rowOff>
    </xdr:from>
    <xdr:to>
      <xdr:col>21</xdr:col>
      <xdr:colOff>161925</xdr:colOff>
      <xdr:row>97</xdr:row>
      <xdr:rowOff>6055</xdr:rowOff>
    </xdr:to>
    <xdr:cxnSp macro="">
      <xdr:nvCxnSpPr>
        <xdr:cNvPr id="686" name="直線コネクタ 685"/>
        <xdr:cNvCxnSpPr/>
      </xdr:nvCxnSpPr>
      <xdr:spPr>
        <a:xfrm>
          <a:off x="13703300" y="1663218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165771</xdr:rowOff>
    </xdr:from>
    <xdr:to>
      <xdr:col>19</xdr:col>
      <xdr:colOff>644525</xdr:colOff>
      <xdr:row>97</xdr:row>
      <xdr:rowOff>1535</xdr:rowOff>
    </xdr:to>
    <xdr:cxnSp macro="">
      <xdr:nvCxnSpPr>
        <xdr:cNvPr id="689" name="直線コネクタ 688"/>
        <xdr:cNvCxnSpPr/>
      </xdr:nvCxnSpPr>
      <xdr:spPr>
        <a:xfrm>
          <a:off x="12814300" y="16624971"/>
          <a:ext cx="8890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119241</xdr:rowOff>
    </xdr:from>
    <xdr:to>
      <xdr:col>23</xdr:col>
      <xdr:colOff>568325</xdr:colOff>
      <xdr:row>97</xdr:row>
      <xdr:rowOff>49391</xdr:rowOff>
    </xdr:to>
    <xdr:sp macro="" textlink="">
      <xdr:nvSpPr>
        <xdr:cNvPr id="699" name="円/楕円 698"/>
        <xdr:cNvSpPr/>
      </xdr:nvSpPr>
      <xdr:spPr>
        <a:xfrm>
          <a:off x="16268700" y="165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34168</xdr:rowOff>
    </xdr:from>
    <xdr:ext cx="534377" cy="259045"/>
    <xdr:sp macro="" textlink="">
      <xdr:nvSpPr>
        <xdr:cNvPr id="700" name="公債費該当値テキスト"/>
        <xdr:cNvSpPr txBox="1"/>
      </xdr:nvSpPr>
      <xdr:spPr>
        <a:xfrm>
          <a:off x="16370300" y="164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133454</xdr:rowOff>
    </xdr:from>
    <xdr:to>
      <xdr:col>22</xdr:col>
      <xdr:colOff>415925</xdr:colOff>
      <xdr:row>97</xdr:row>
      <xdr:rowOff>63604</xdr:rowOff>
    </xdr:to>
    <xdr:sp macro="" textlink="">
      <xdr:nvSpPr>
        <xdr:cNvPr id="701" name="円/楕円 700"/>
        <xdr:cNvSpPr/>
      </xdr:nvSpPr>
      <xdr:spPr>
        <a:xfrm>
          <a:off x="15430500" y="165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54731</xdr:rowOff>
    </xdr:from>
    <xdr:ext cx="534377" cy="259045"/>
    <xdr:sp macro="" textlink="">
      <xdr:nvSpPr>
        <xdr:cNvPr id="702" name="テキスト ボックス 701"/>
        <xdr:cNvSpPr txBox="1"/>
      </xdr:nvSpPr>
      <xdr:spPr>
        <a:xfrm>
          <a:off x="15214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126705</xdr:rowOff>
    </xdr:from>
    <xdr:to>
      <xdr:col>21</xdr:col>
      <xdr:colOff>212725</xdr:colOff>
      <xdr:row>97</xdr:row>
      <xdr:rowOff>56855</xdr:rowOff>
    </xdr:to>
    <xdr:sp macro="" textlink="">
      <xdr:nvSpPr>
        <xdr:cNvPr id="703" name="円/楕円 702"/>
        <xdr:cNvSpPr/>
      </xdr:nvSpPr>
      <xdr:spPr>
        <a:xfrm>
          <a:off x="14541500" y="165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47982</xdr:rowOff>
    </xdr:from>
    <xdr:ext cx="534377" cy="259045"/>
    <xdr:sp macro="" textlink="">
      <xdr:nvSpPr>
        <xdr:cNvPr id="704" name="テキスト ボックス 703"/>
        <xdr:cNvSpPr txBox="1"/>
      </xdr:nvSpPr>
      <xdr:spPr>
        <a:xfrm>
          <a:off x="14325111" y="166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122185</xdr:rowOff>
    </xdr:from>
    <xdr:to>
      <xdr:col>20</xdr:col>
      <xdr:colOff>9525</xdr:colOff>
      <xdr:row>97</xdr:row>
      <xdr:rowOff>52335</xdr:rowOff>
    </xdr:to>
    <xdr:sp macro="" textlink="">
      <xdr:nvSpPr>
        <xdr:cNvPr id="705" name="円/楕円 704"/>
        <xdr:cNvSpPr/>
      </xdr:nvSpPr>
      <xdr:spPr>
        <a:xfrm>
          <a:off x="13652500" y="165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43462</xdr:rowOff>
    </xdr:from>
    <xdr:ext cx="534377" cy="259045"/>
    <xdr:sp macro="" textlink="">
      <xdr:nvSpPr>
        <xdr:cNvPr id="706" name="テキスト ボックス 705"/>
        <xdr:cNvSpPr txBox="1"/>
      </xdr:nvSpPr>
      <xdr:spPr>
        <a:xfrm>
          <a:off x="13436111" y="166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114971</xdr:rowOff>
    </xdr:from>
    <xdr:to>
      <xdr:col>18</xdr:col>
      <xdr:colOff>492125</xdr:colOff>
      <xdr:row>97</xdr:row>
      <xdr:rowOff>45121</xdr:rowOff>
    </xdr:to>
    <xdr:sp macro="" textlink="">
      <xdr:nvSpPr>
        <xdr:cNvPr id="707" name="円/楕円 706"/>
        <xdr:cNvSpPr/>
      </xdr:nvSpPr>
      <xdr:spPr>
        <a:xfrm>
          <a:off x="12763500" y="165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36248</xdr:rowOff>
    </xdr:from>
    <xdr:ext cx="534377" cy="259045"/>
    <xdr:sp macro="" textlink="">
      <xdr:nvSpPr>
        <xdr:cNvPr id="708" name="テキスト ボックス 707"/>
        <xdr:cNvSpPr txBox="1"/>
      </xdr:nvSpPr>
      <xdr:spPr>
        <a:xfrm>
          <a:off x="12547111" y="1666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性質別歳出決算と同様に、目的別でも類似団体平均と比較して、全体的に低く抑えられており、財政規律が守られていることがうかがえる。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18,428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円増加しているが国庫補助金である社会資本整備総合交付金を活用し、町の負担軽減に努めている。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また、労働費の減は国庫補助対象である緊急雇用創出基金市町村事業が終了したことによるものである。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年度については，観光施設整備事業や横中管理運営事業に係る用地購入等の臨時財政需要があったため，実質単年度収支は赤字となっているが，財政調整基金の取崩しにより、実質収支は黒字となっている。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年度の財政調整基金残高については、前年度に比べて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0.74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％減少し、標準財政規模比は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42.67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％をとなっている。</a:t>
          </a:r>
          <a:endPar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今後も普通交付税を含めた一般財源の確保の見通しは厳しい状況となることが考えられるため、「選択と集中」の理念のもと、真に必要な事業に重点を置く財政運営を実施する必要がある。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埼玉県横瀬町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連結実質赤字比率に係る各会計は、全て黒字であり赤字はない。しかしながら、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年度に浄化槽設置管理事業が新設されたことなどにより、繰出金全体としては増加傾向にある。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今後も人口減少はさらに進むと予想されており、財政状況は一段と厳しくなると思われるため、各会計に対する繰出基準に基づかない繰出金を見直す必要がある。</a:t>
          </a:r>
        </a:p>
        <a:p>
          <a:r>
            <a:rPr kumimoji="1" lang="ja-JP" altLang="en-US" sz="1400">
              <a:latin typeface="ＭＳ ゴシック" pitchFamily="49" charset="-128"/>
              <a:ea typeface="ＭＳ ゴシック" pitchFamily="49" charset="-128"/>
            </a:rPr>
            <a:t>　一般会計についての実質収支比率同様、普通交付税を含めた一般財源の確保の見通しは厳しい状況となることが考えられるため、「選択と集中」の理念のもと、真に必要な事業に重点を置く財政運営を実施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年度分から「水道事業会計」は、ちちぶ広域市町村圏組合に統合されたため連結外となっている。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3690835</v>
      </c>
      <c r="BO4" s="381"/>
      <c r="BP4" s="381"/>
      <c r="BQ4" s="381"/>
      <c r="BR4" s="381"/>
      <c r="BS4" s="381"/>
      <c r="BT4" s="381"/>
      <c r="BU4" s="382"/>
      <c r="BV4" s="380">
        <v>3742552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3520445</v>
      </c>
      <c r="BO5" s="418"/>
      <c r="BP5" s="418"/>
      <c r="BQ5" s="418"/>
      <c r="BR5" s="418"/>
      <c r="BS5" s="418"/>
      <c r="BT5" s="418"/>
      <c r="BU5" s="419"/>
      <c r="BV5" s="417">
        <v>3566206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85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170390</v>
      </c>
      <c r="BO6" s="418"/>
      <c r="BP6" s="418"/>
      <c r="BQ6" s="418"/>
      <c r="BR6" s="418"/>
      <c r="BS6" s="418"/>
      <c r="BT6" s="418"/>
      <c r="BU6" s="419"/>
      <c r="BV6" s="417">
        <v>176346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94.5</v>
      </c>
      <c r="CU6" s="455"/>
      <c r="CV6" s="455"/>
      <c r="CW6" s="455"/>
      <c r="CX6" s="455"/>
      <c r="CY6" s="455"/>
      <c r="CZ6" s="455"/>
      <c r="DA6" s="456"/>
      <c r="DB6" s="454">
        <v>91.7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10582</v>
      </c>
      <c r="BO7" s="418"/>
      <c r="BP7" s="418"/>
      <c r="BQ7" s="418"/>
      <c r="BR7" s="418"/>
      <c r="BS7" s="418"/>
      <c r="BT7" s="418"/>
      <c r="BU7" s="419"/>
      <c r="BV7" s="417">
        <v>15060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2326831</v>
      </c>
      <c r="CU7" s="418"/>
      <c r="CV7" s="418"/>
      <c r="CW7" s="418"/>
      <c r="CX7" s="418"/>
      <c r="CY7" s="418"/>
      <c r="CZ7" s="418"/>
      <c r="DA7" s="419"/>
      <c r="DB7" s="417">
        <v>2356202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159808</v>
      </c>
      <c r="BO8" s="418"/>
      <c r="BP8" s="418"/>
      <c r="BQ8" s="418"/>
      <c r="BR8" s="418"/>
      <c r="BS8" s="418"/>
      <c r="BT8" s="418"/>
      <c r="BU8" s="419"/>
      <c r="BV8" s="417">
        <v>161286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8519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-1478</v>
      </c>
      <c r="BO9" s="418"/>
      <c r="BP9" s="418"/>
      <c r="BQ9" s="418"/>
      <c r="BR9" s="418"/>
      <c r="BS9" s="418"/>
      <c r="BT9" s="418"/>
      <c r="BU9" s="419"/>
      <c r="BV9" s="417">
        <v>-59381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10.3</v>
      </c>
      <c r="CU9" s="415"/>
      <c r="CV9" s="415"/>
      <c r="CW9" s="415"/>
      <c r="CX9" s="415"/>
      <c r="CY9" s="415"/>
      <c r="CZ9" s="415"/>
      <c r="DA9" s="416"/>
      <c r="DB9" s="414">
        <v>9.6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9039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30000</v>
      </c>
      <c r="BO10" s="418"/>
      <c r="BP10" s="418"/>
      <c r="BQ10" s="418"/>
      <c r="BR10" s="418"/>
      <c r="BS10" s="418"/>
      <c r="BT10" s="418"/>
      <c r="BU10" s="419"/>
      <c r="BV10" s="417">
        <v>255000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8518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60000</v>
      </c>
      <c r="BO12" s="418"/>
      <c r="BP12" s="418"/>
      <c r="BQ12" s="418"/>
      <c r="BR12" s="418"/>
      <c r="BS12" s="418"/>
      <c r="BT12" s="418"/>
      <c r="BU12" s="419"/>
      <c r="BV12" s="417">
        <v>50000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8461</v>
      </c>
      <c r="S13" s="499"/>
      <c r="T13" s="499"/>
      <c r="U13" s="499"/>
      <c r="V13" s="500"/>
      <c r="W13" s="433" t="s">
        <v>124</v>
      </c>
      <c r="X13" s="434"/>
      <c r="Y13" s="434"/>
      <c r="Z13" s="434"/>
      <c r="AA13" s="434"/>
      <c r="AB13" s="424"/>
      <c r="AC13" s="468">
        <v>149</v>
      </c>
      <c r="AD13" s="469"/>
      <c r="AE13" s="469"/>
      <c r="AF13" s="469"/>
      <c r="AG13" s="508"/>
      <c r="AH13" s="468">
        <v>156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-31478</v>
      </c>
      <c r="BO13" s="418"/>
      <c r="BP13" s="418"/>
      <c r="BQ13" s="418"/>
      <c r="BR13" s="418"/>
      <c r="BS13" s="418"/>
      <c r="BT13" s="418"/>
      <c r="BU13" s="419"/>
      <c r="BV13" s="417">
        <v>145619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8656</v>
      </c>
      <c r="S14" s="499"/>
      <c r="T14" s="499"/>
      <c r="U14" s="499"/>
      <c r="V14" s="500"/>
      <c r="W14" s="407"/>
      <c r="X14" s="408"/>
      <c r="Y14" s="408"/>
      <c r="Z14" s="408"/>
      <c r="AA14" s="408"/>
      <c r="AB14" s="397"/>
      <c r="AC14" s="501">
        <v>3.8</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45.8</v>
      </c>
      <c r="CU14" s="513"/>
      <c r="CV14" s="513"/>
      <c r="CW14" s="513"/>
      <c r="CX14" s="513"/>
      <c r="CY14" s="513"/>
      <c r="CZ14" s="513"/>
      <c r="DA14" s="514"/>
      <c r="DB14" s="512">
        <v>49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8598</v>
      </c>
      <c r="S15" s="499"/>
      <c r="T15" s="499"/>
      <c r="U15" s="499"/>
      <c r="V15" s="500"/>
      <c r="W15" s="433" t="s">
        <v>131</v>
      </c>
      <c r="X15" s="434"/>
      <c r="Y15" s="434"/>
      <c r="Z15" s="434"/>
      <c r="AA15" s="434"/>
      <c r="AB15" s="424"/>
      <c r="AC15" s="468">
        <v>1336</v>
      </c>
      <c r="AD15" s="469"/>
      <c r="AE15" s="469"/>
      <c r="AF15" s="469"/>
      <c r="AG15" s="508"/>
      <c r="AH15" s="468">
        <v>1405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1014174</v>
      </c>
      <c r="BO15" s="381"/>
      <c r="BP15" s="381"/>
      <c r="BQ15" s="381"/>
      <c r="BR15" s="381"/>
      <c r="BS15" s="381"/>
      <c r="BT15" s="381"/>
      <c r="BU15" s="382"/>
      <c r="BV15" s="380">
        <v>1009946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33.700000000000003</v>
      </c>
      <c r="AD16" s="502"/>
      <c r="AE16" s="502"/>
      <c r="AF16" s="502"/>
      <c r="AG16" s="503"/>
      <c r="AH16" s="501">
        <v>34.700000000000003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1907601</v>
      </c>
      <c r="BO16" s="418"/>
      <c r="BP16" s="418"/>
      <c r="BQ16" s="418"/>
      <c r="BR16" s="418"/>
      <c r="BS16" s="418"/>
      <c r="BT16" s="418"/>
      <c r="BU16" s="419"/>
      <c r="BV16" s="417">
        <v>1905219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2483</v>
      </c>
      <c r="AD17" s="469"/>
      <c r="AE17" s="469"/>
      <c r="AF17" s="469"/>
      <c r="AG17" s="508"/>
      <c r="AH17" s="468">
        <v>2485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1290776</v>
      </c>
      <c r="BO17" s="418"/>
      <c r="BP17" s="418"/>
      <c r="BQ17" s="418"/>
      <c r="BR17" s="418"/>
      <c r="BS17" s="418"/>
      <c r="BT17" s="418"/>
      <c r="BU17" s="419"/>
      <c r="BV17" s="417">
        <v>1285277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49.36</v>
      </c>
      <c r="M18" s="530"/>
      <c r="N18" s="530"/>
      <c r="O18" s="530"/>
      <c r="P18" s="530"/>
      <c r="Q18" s="530"/>
      <c r="R18" s="531"/>
      <c r="S18" s="531"/>
      <c r="T18" s="531"/>
      <c r="U18" s="531"/>
      <c r="V18" s="532"/>
      <c r="W18" s="435"/>
      <c r="X18" s="436"/>
      <c r="Y18" s="436"/>
      <c r="Z18" s="436"/>
      <c r="AA18" s="436"/>
      <c r="AB18" s="427"/>
      <c r="AC18" s="533">
        <v>62.6</v>
      </c>
      <c r="AD18" s="534"/>
      <c r="AE18" s="534"/>
      <c r="AF18" s="534"/>
      <c r="AG18" s="535"/>
      <c r="AH18" s="533">
        <v>61.4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2112155</v>
      </c>
      <c r="BO18" s="418"/>
      <c r="BP18" s="418"/>
      <c r="BQ18" s="418"/>
      <c r="BR18" s="418"/>
      <c r="BS18" s="418"/>
      <c r="BT18" s="418"/>
      <c r="BU18" s="419"/>
      <c r="BV18" s="417">
        <v>2049936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173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2860494</v>
      </c>
      <c r="BO19" s="418"/>
      <c r="BP19" s="418"/>
      <c r="BQ19" s="418"/>
      <c r="BR19" s="418"/>
      <c r="BS19" s="418"/>
      <c r="BT19" s="418"/>
      <c r="BU19" s="419"/>
      <c r="BV19" s="417">
        <v>2909307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3074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3180582</v>
      </c>
      <c r="BO23" s="418"/>
      <c r="BP23" s="418"/>
      <c r="BQ23" s="418"/>
      <c r="BR23" s="418"/>
      <c r="BS23" s="418"/>
      <c r="BT23" s="418"/>
      <c r="BU23" s="419"/>
      <c r="BV23" s="417">
        <v>3156633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5910</v>
      </c>
      <c r="R24" s="469"/>
      <c r="S24" s="469"/>
      <c r="T24" s="469"/>
      <c r="U24" s="469"/>
      <c r="V24" s="508"/>
      <c r="W24" s="563"/>
      <c r="X24" s="551"/>
      <c r="Y24" s="552"/>
      <c r="Z24" s="467" t="s">
        <v>154</v>
      </c>
      <c r="AA24" s="447"/>
      <c r="AB24" s="447"/>
      <c r="AC24" s="447"/>
      <c r="AD24" s="447"/>
      <c r="AE24" s="447"/>
      <c r="AF24" s="447"/>
      <c r="AG24" s="448"/>
      <c r="AH24" s="468">
        <v>71</v>
      </c>
      <c r="AI24" s="469"/>
      <c r="AJ24" s="469"/>
      <c r="AK24" s="469"/>
      <c r="AL24" s="508"/>
      <c r="AM24" s="468">
        <v>215059</v>
      </c>
      <c r="AN24" s="469"/>
      <c r="AO24" s="469"/>
      <c r="AP24" s="469"/>
      <c r="AQ24" s="469"/>
      <c r="AR24" s="508"/>
      <c r="AS24" s="468">
        <v>3029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2798466</v>
      </c>
      <c r="BO24" s="418"/>
      <c r="BP24" s="418"/>
      <c r="BQ24" s="418"/>
      <c r="BR24" s="418"/>
      <c r="BS24" s="418"/>
      <c r="BT24" s="418"/>
      <c r="BU24" s="419"/>
      <c r="BV24" s="417">
        <v>2675545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5500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143457</v>
      </c>
      <c r="BO25" s="381"/>
      <c r="BP25" s="381"/>
      <c r="BQ25" s="381"/>
      <c r="BR25" s="381"/>
      <c r="BS25" s="381"/>
      <c r="BT25" s="381"/>
      <c r="BU25" s="382"/>
      <c r="BV25" s="380">
        <v>151347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5210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2570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214556</v>
      </c>
      <c r="BO27" s="587"/>
      <c r="BP27" s="587"/>
      <c r="BQ27" s="587"/>
      <c r="BR27" s="587"/>
      <c r="BS27" s="587"/>
      <c r="BT27" s="587"/>
      <c r="BU27" s="588"/>
      <c r="BV27" s="586">
        <v>214536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2170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992923</v>
      </c>
      <c r="BO28" s="381"/>
      <c r="BP28" s="381"/>
      <c r="BQ28" s="381"/>
      <c r="BR28" s="381"/>
      <c r="BS28" s="381"/>
      <c r="BT28" s="381"/>
      <c r="BU28" s="382"/>
      <c r="BV28" s="380">
        <v>1022923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2010</v>
      </c>
      <c r="R29" s="469"/>
      <c r="S29" s="469"/>
      <c r="T29" s="469"/>
      <c r="U29" s="469"/>
      <c r="V29" s="508"/>
      <c r="W29" s="564"/>
      <c r="X29" s="565"/>
      <c r="Y29" s="566"/>
      <c r="Z29" s="467" t="s">
        <v>171</v>
      </c>
      <c r="AA29" s="447"/>
      <c r="AB29" s="447"/>
      <c r="AC29" s="447"/>
      <c r="AD29" s="447"/>
      <c r="AE29" s="447"/>
      <c r="AF29" s="447"/>
      <c r="AG29" s="448"/>
      <c r="AH29" s="468">
        <v>72</v>
      </c>
      <c r="AI29" s="469"/>
      <c r="AJ29" s="469"/>
      <c r="AK29" s="469"/>
      <c r="AL29" s="508"/>
      <c r="AM29" s="468">
        <v>218737</v>
      </c>
      <c r="AN29" s="469"/>
      <c r="AO29" s="469"/>
      <c r="AP29" s="469"/>
      <c r="AQ29" s="469"/>
      <c r="AR29" s="508"/>
      <c r="AS29" s="468">
        <v>3038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43532</v>
      </c>
      <c r="BO29" s="418"/>
      <c r="BP29" s="418"/>
      <c r="BQ29" s="418"/>
      <c r="BR29" s="418"/>
      <c r="BS29" s="418"/>
      <c r="BT29" s="418"/>
      <c r="BU29" s="419"/>
      <c r="BV29" s="417">
        <v>38532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67159</v>
      </c>
      <c r="BO30" s="587"/>
      <c r="BP30" s="587"/>
      <c r="BQ30" s="587"/>
      <c r="BR30" s="587"/>
      <c r="BS30" s="587"/>
      <c r="BT30" s="587"/>
      <c r="BU30" s="588"/>
      <c r="BV30" s="586">
        <v>65885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秩父広域市町村圏組合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有限会社　果樹公園あしがくぼ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浄化槽設置管理事業特別会計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秩父広域市町村圏組合水道事業会計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10.63</v>
      </c>
      <c r="G34" s="33">
        <v>8.39</v>
      </c>
      <c r="H34" s="33">
        <v>9.6999999999999993</v>
      </c>
      <c r="I34" s="33">
        <v>6.84</v>
      </c>
      <c r="J34" s="34">
        <v>6.86</v>
      </c>
      <c r="K34" s="22"/>
      <c r="L34" s="22"/>
      <c r="M34" s="22"/>
      <c r="N34" s="22"/>
      <c r="O34" s="22"/>
      <c r="P34" s="22"/>
    </row>
    <row r="35" spans="1:16" ht="39" customHeight="1">
      <c r="A35" s="22"/>
      <c r="B35" s="35"/>
      <c r="C35" s="1178" t="s">
        <v>526</v>
      </c>
      <c r="D35" s="1179"/>
      <c r="E35" s="1180"/>
      <c r="F35" s="36">
        <v>1.86</v>
      </c>
      <c r="G35" s="37">
        <v>3.41</v>
      </c>
      <c r="H35" s="37">
        <v>3.46</v>
      </c>
      <c r="I35" s="37">
        <v>4.1100000000000003</v>
      </c>
      <c r="J35" s="38">
        <v>5.87</v>
      </c>
      <c r="K35" s="22"/>
      <c r="L35" s="22"/>
      <c r="M35" s="22"/>
      <c r="N35" s="22"/>
      <c r="O35" s="22"/>
      <c r="P35" s="22"/>
    </row>
    <row r="36" spans="1:16" ht="39" customHeight="1">
      <c r="A36" s="22"/>
      <c r="B36" s="35"/>
      <c r="C36" s="1178" t="s">
        <v>527</v>
      </c>
      <c r="D36" s="1179"/>
      <c r="E36" s="1180"/>
      <c r="F36" s="36">
        <v>2.3199999999999998</v>
      </c>
      <c r="G36" s="37">
        <v>1.1200000000000001</v>
      </c>
      <c r="H36" s="37">
        <v>0.67</v>
      </c>
      <c r="I36" s="37">
        <v>2.67</v>
      </c>
      <c r="J36" s="38">
        <v>2.31</v>
      </c>
      <c r="K36" s="22"/>
      <c r="L36" s="22"/>
      <c r="M36" s="22"/>
      <c r="N36" s="22"/>
      <c r="O36" s="22"/>
      <c r="P36" s="22"/>
    </row>
    <row r="37" spans="1:16" ht="39" customHeight="1">
      <c r="A37" s="22"/>
      <c r="B37" s="35"/>
      <c r="C37" s="1178" t="s">
        <v>528</v>
      </c>
      <c r="D37" s="1179"/>
      <c r="E37" s="1180"/>
      <c r="F37" s="36">
        <v>0.79</v>
      </c>
      <c r="G37" s="37">
        <v>0.86</v>
      </c>
      <c r="H37" s="37">
        <v>0.48</v>
      </c>
      <c r="I37" s="37">
        <v>0.59</v>
      </c>
      <c r="J37" s="38">
        <v>0.72</v>
      </c>
      <c r="K37" s="22"/>
      <c r="L37" s="22"/>
      <c r="M37" s="22"/>
      <c r="N37" s="22"/>
      <c r="O37" s="22"/>
      <c r="P37" s="22"/>
    </row>
    <row r="38" spans="1:16" ht="39" customHeight="1">
      <c r="A38" s="22"/>
      <c r="B38" s="35"/>
      <c r="C38" s="1178" t="s">
        <v>529</v>
      </c>
      <c r="D38" s="1179"/>
      <c r="E38" s="1180"/>
      <c r="F38" s="36" t="s">
        <v>478</v>
      </c>
      <c r="G38" s="37" t="s">
        <v>478</v>
      </c>
      <c r="H38" s="37">
        <v>0.23</v>
      </c>
      <c r="I38" s="37">
        <v>0.09</v>
      </c>
      <c r="J38" s="38">
        <v>0.16</v>
      </c>
      <c r="K38" s="22"/>
      <c r="L38" s="22"/>
      <c r="M38" s="22"/>
      <c r="N38" s="22"/>
      <c r="O38" s="22"/>
      <c r="P38" s="22"/>
    </row>
    <row r="39" spans="1:16" ht="39" customHeight="1">
      <c r="A39" s="22"/>
      <c r="B39" s="35"/>
      <c r="C39" s="1178" t="s">
        <v>530</v>
      </c>
      <c r="D39" s="1179"/>
      <c r="E39" s="1180"/>
      <c r="F39" s="36">
        <v>0.02</v>
      </c>
      <c r="G39" s="37">
        <v>0.01</v>
      </c>
      <c r="H39" s="37">
        <v>0.01</v>
      </c>
      <c r="I39" s="37">
        <v>0.02</v>
      </c>
      <c r="J39" s="38">
        <v>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11.08</v>
      </c>
      <c r="G43" s="42">
        <v>11.01</v>
      </c>
      <c r="H43" s="42">
        <v>8.93</v>
      </c>
      <c r="I43" s="42">
        <v>8.7100000000000009</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316</v>
      </c>
      <c r="L45" s="60">
        <v>305</v>
      </c>
      <c r="M45" s="60">
        <v>294</v>
      </c>
      <c r="N45" s="60">
        <v>279</v>
      </c>
      <c r="O45" s="61">
        <v>295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69</v>
      </c>
      <c r="L48" s="64">
        <v>73</v>
      </c>
      <c r="M48" s="64">
        <v>84</v>
      </c>
      <c r="N48" s="64">
        <v>86</v>
      </c>
      <c r="O48" s="65">
        <v>77</v>
      </c>
      <c r="P48" s="48"/>
      <c r="Q48" s="48"/>
      <c r="R48" s="48"/>
      <c r="S48" s="48"/>
      <c r="T48" s="48"/>
      <c r="U48" s="48"/>
    </row>
    <row r="49" spans="1:21" ht="30.75" customHeight="1">
      <c r="A49" s="48"/>
      <c r="B49" s="1196"/>
      <c r="C49" s="1197"/>
      <c r="D49" s="62"/>
      <c r="E49" s="1188" t="s">
        <v>16</v>
      </c>
      <c r="F49" s="1188"/>
      <c r="G49" s="1188"/>
      <c r="H49" s="1188"/>
      <c r="I49" s="1188"/>
      <c r="J49" s="1189"/>
      <c r="K49" s="63">
        <v>5</v>
      </c>
      <c r="L49" s="64">
        <v>6</v>
      </c>
      <c r="M49" s="64">
        <v>7</v>
      </c>
      <c r="N49" s="64">
        <v>14</v>
      </c>
      <c r="O49" s="65">
        <v>30</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205</v>
      </c>
      <c r="L52" s="64">
        <v>219</v>
      </c>
      <c r="M52" s="64">
        <v>238</v>
      </c>
      <c r="N52" s="64">
        <v>233</v>
      </c>
      <c r="O52" s="65">
        <v>238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185</v>
      </c>
      <c r="L53" s="69">
        <v>165</v>
      </c>
      <c r="M53" s="69">
        <v>147</v>
      </c>
      <c r="N53" s="69">
        <v>146</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3041</v>
      </c>
      <c r="J41" s="83">
        <v>2975</v>
      </c>
      <c r="K41" s="83">
        <v>3084</v>
      </c>
      <c r="L41" s="83">
        <v>3157</v>
      </c>
      <c r="M41" s="84">
        <v>3181</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1486</v>
      </c>
      <c r="J43" s="87">
        <v>1442</v>
      </c>
      <c r="K43" s="87">
        <v>1480</v>
      </c>
      <c r="L43" s="87">
        <v>1497</v>
      </c>
      <c r="M43" s="88">
        <v>1291</v>
      </c>
    </row>
    <row r="44" spans="2:13" ht="27.75" customHeight="1">
      <c r="B44" s="1204"/>
      <c r="C44" s="1205"/>
      <c r="D44" s="85"/>
      <c r="E44" s="1210" t="s">
        <v>28</v>
      </c>
      <c r="F44" s="1210"/>
      <c r="G44" s="1210"/>
      <c r="H44" s="1211"/>
      <c r="I44" s="86">
        <v>55</v>
      </c>
      <c r="J44" s="87">
        <v>88</v>
      </c>
      <c r="K44" s="87">
        <v>190</v>
      </c>
      <c r="L44" s="87">
        <v>218</v>
      </c>
      <c r="M44" s="88">
        <v>288</v>
      </c>
    </row>
    <row r="45" spans="2:13" ht="27.75" customHeight="1">
      <c r="B45" s="1204"/>
      <c r="C45" s="1205"/>
      <c r="D45" s="85"/>
      <c r="E45" s="1210" t="s">
        <v>29</v>
      </c>
      <c r="F45" s="1210"/>
      <c r="G45" s="1210"/>
      <c r="H45" s="1211"/>
      <c r="I45" s="86">
        <v>790</v>
      </c>
      <c r="J45" s="87">
        <v>771</v>
      </c>
      <c r="K45" s="87">
        <v>718</v>
      </c>
      <c r="L45" s="87">
        <v>675</v>
      </c>
      <c r="M45" s="88">
        <v>726</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1072</v>
      </c>
      <c r="J50" s="87">
        <v>1237</v>
      </c>
      <c r="K50" s="87">
        <v>1115</v>
      </c>
      <c r="L50" s="87">
        <v>1313</v>
      </c>
      <c r="M50" s="88">
        <v>1341</v>
      </c>
    </row>
    <row r="51" spans="2:13" ht="27.75" customHeight="1">
      <c r="B51" s="1204"/>
      <c r="C51" s="1205"/>
      <c r="D51" s="85"/>
      <c r="E51" s="1210" t="s">
        <v>36</v>
      </c>
      <c r="F51" s="1210"/>
      <c r="G51" s="1210"/>
      <c r="H51" s="1211"/>
      <c r="I51" s="86" t="s">
        <v>478</v>
      </c>
      <c r="J51" s="87" t="s">
        <v>478</v>
      </c>
      <c r="K51" s="87" t="s">
        <v>478</v>
      </c>
      <c r="L51" s="87" t="s">
        <v>478</v>
      </c>
      <c r="M51" s="88" t="s">
        <v>478</v>
      </c>
    </row>
    <row r="52" spans="2:13" ht="27.75" customHeight="1">
      <c r="B52" s="1206"/>
      <c r="C52" s="1207"/>
      <c r="D52" s="85"/>
      <c r="E52" s="1210" t="s">
        <v>37</v>
      </c>
      <c r="F52" s="1210"/>
      <c r="G52" s="1210"/>
      <c r="H52" s="1211"/>
      <c r="I52" s="86">
        <v>2989</v>
      </c>
      <c r="J52" s="87">
        <v>3079</v>
      </c>
      <c r="K52" s="87">
        <v>3125</v>
      </c>
      <c r="L52" s="87">
        <v>3192</v>
      </c>
      <c r="M52" s="88">
        <v>3187</v>
      </c>
    </row>
    <row r="53" spans="2:13" ht="27.75" customHeight="1" thickBot="1">
      <c r="B53" s="1217" t="s">
        <v>21</v>
      </c>
      <c r="C53" s="1218"/>
      <c r="D53" s="92"/>
      <c r="E53" s="1219" t="s">
        <v>38</v>
      </c>
      <c r="F53" s="1219"/>
      <c r="G53" s="1219"/>
      <c r="H53" s="1220"/>
      <c r="I53" s="93">
        <v>1312</v>
      </c>
      <c r="J53" s="94">
        <v>960</v>
      </c>
      <c r="K53" s="94">
        <v>1231</v>
      </c>
      <c r="L53" s="94">
        <v>1041</v>
      </c>
      <c r="M53" s="95">
        <v>958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542</v>
      </c>
      <c r="C41" s="248"/>
      <c r="D41" s="248"/>
      <c r="E41" s="248"/>
      <c r="F41" s="248"/>
      <c r="G41" s="248"/>
      <c r="H41" s="248"/>
      <c r="I41" s="248"/>
      <c r="J41" s="248"/>
      <c r="K41" s="248"/>
      <c r="L41" s="248"/>
      <c r="M41" s="248"/>
      <c r="N41" s="248"/>
      <c r="O41" s="248"/>
      <c r="P41" s="249"/>
    </row>
    <row r="42" spans="2:17" ht="13.5">
      <c r="B42" s="250"/>
      <c r="C42" s="246"/>
      <c r="D42" s="246"/>
      <c r="E42" s="246"/>
      <c r="F42" s="246"/>
      <c r="G42" s="353" t="s">
        <v>543</v>
      </c>
      <c r="I42" s="354"/>
      <c r="J42" s="354"/>
      <c r="K42" s="354"/>
      <c r="L42" s="246"/>
      <c r="M42" s="246"/>
      <c r="N42" s="246"/>
      <c r="O42" s="246"/>
    </row>
    <row r="43" spans="2:17" ht="13.5">
      <c r="B43" s="250"/>
      <c r="C43" s="246"/>
      <c r="D43" s="246"/>
      <c r="E43" s="246"/>
      <c r="F43" s="246"/>
      <c r="G43" s="1235" t="s">
        <v>553</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544</v>
      </c>
    </row>
    <row r="50" spans="1:17" ht="13.5">
      <c r="B50" s="250"/>
      <c r="C50" s="246"/>
      <c r="D50" s="246"/>
      <c r="E50" s="246"/>
      <c r="F50" s="246"/>
      <c r="G50" s="1244"/>
      <c r="H50" s="1245"/>
      <c r="I50" s="1245"/>
      <c r="J50" s="1246"/>
      <c r="K50" s="356" t="s">
        <v>518</v>
      </c>
      <c r="L50" s="356" t="s">
        <v>519</v>
      </c>
      <c r="M50" s="356" t="s">
        <v>520</v>
      </c>
      <c r="N50" s="356" t="s">
        <v>521</v>
      </c>
      <c r="O50" s="356" t="s">
        <v>522</v>
      </c>
    </row>
    <row r="51" spans="1:17" ht="13.5">
      <c r="B51" s="250"/>
      <c r="C51" s="246"/>
      <c r="D51" s="246"/>
      <c r="E51" s="246"/>
      <c r="F51" s="246"/>
      <c r="G51" s="1247" t="s">
        <v>545</v>
      </c>
      <c r="H51" s="1248"/>
      <c r="I51" s="1253" t="s">
        <v>546</v>
      </c>
      <c r="J51" s="1253"/>
      <c r="K51" s="1256"/>
      <c r="L51" s="1256"/>
      <c r="M51" s="1256"/>
      <c r="N51" s="1223">
        <v>49</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552</v>
      </c>
      <c r="J53" s="1233"/>
      <c r="K53" s="1255"/>
      <c r="L53" s="1255"/>
      <c r="M53" s="1255"/>
      <c r="N53" s="1221">
        <v>61.9</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547</v>
      </c>
      <c r="H55" s="1228"/>
      <c r="I55" s="1233" t="s">
        <v>546</v>
      </c>
      <c r="J55" s="1233"/>
      <c r="K55" s="1256"/>
      <c r="L55" s="1256"/>
      <c r="M55" s="1256"/>
      <c r="N55" s="1223">
        <v>27</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552</v>
      </c>
      <c r="J57" s="1225"/>
      <c r="K57" s="1255"/>
      <c r="L57" s="1255"/>
      <c r="M57" s="1255"/>
      <c r="N57" s="1221">
        <v>57.2</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548</v>
      </c>
      <c r="C63" s="246"/>
      <c r="D63" s="246"/>
      <c r="E63" s="246"/>
      <c r="F63" s="246"/>
      <c r="G63" s="246"/>
      <c r="H63" s="246"/>
      <c r="I63" s="246"/>
      <c r="J63" s="246"/>
      <c r="K63" s="246"/>
      <c r="L63" s="246"/>
      <c r="M63" s="246"/>
      <c r="N63" s="246"/>
      <c r="O63" s="246"/>
    </row>
    <row r="64" spans="1:17" ht="13.5">
      <c r="B64" s="250"/>
      <c r="C64" s="246"/>
      <c r="D64" s="246"/>
      <c r="E64" s="246"/>
      <c r="F64" s="246"/>
      <c r="G64" s="353" t="s">
        <v>543</v>
      </c>
      <c r="I64" s="354"/>
      <c r="J64" s="354"/>
      <c r="K64" s="354"/>
      <c r="L64" s="246"/>
      <c r="M64" s="246"/>
      <c r="N64" s="246"/>
      <c r="O64" s="246"/>
    </row>
    <row r="65" spans="2:30" ht="13.5">
      <c r="B65" s="250"/>
      <c r="C65" s="246"/>
      <c r="D65" s="246"/>
      <c r="E65" s="246"/>
      <c r="F65" s="246"/>
      <c r="G65" s="1235" t="s">
        <v>551</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549</v>
      </c>
      <c r="I71" s="370"/>
      <c r="J71" s="366"/>
      <c r="K71" s="366"/>
      <c r="L71" s="367"/>
      <c r="M71" s="366"/>
      <c r="N71" s="367"/>
      <c r="O71" s="368"/>
    </row>
    <row r="72" spans="2:30" ht="13.5">
      <c r="B72" s="250"/>
      <c r="C72" s="246"/>
      <c r="D72" s="246"/>
      <c r="E72" s="246"/>
      <c r="F72" s="246"/>
      <c r="G72" s="1244"/>
      <c r="H72" s="1245"/>
      <c r="I72" s="1245"/>
      <c r="J72" s="1246"/>
      <c r="K72" s="356" t="s">
        <v>518</v>
      </c>
      <c r="L72" s="356" t="s">
        <v>519</v>
      </c>
      <c r="M72" s="356" t="s">
        <v>520</v>
      </c>
      <c r="N72" s="356" t="s">
        <v>521</v>
      </c>
      <c r="O72" s="356" t="s">
        <v>522</v>
      </c>
    </row>
    <row r="73" spans="2:30" ht="13.5">
      <c r="B73" s="250"/>
      <c r="C73" s="246"/>
      <c r="D73" s="246"/>
      <c r="E73" s="246"/>
      <c r="F73" s="246"/>
      <c r="G73" s="1247" t="s">
        <v>545</v>
      </c>
      <c r="H73" s="1248"/>
      <c r="I73" s="1253" t="s">
        <v>546</v>
      </c>
      <c r="J73" s="1253"/>
      <c r="K73" s="1234">
        <v>63.6</v>
      </c>
      <c r="L73" s="1234">
        <v>46.4</v>
      </c>
      <c r="M73" s="1223">
        <v>60.4</v>
      </c>
      <c r="N73" s="1223">
        <v>49</v>
      </c>
      <c r="O73" s="1223">
        <v>45.8</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550</v>
      </c>
      <c r="J75" s="1233"/>
      <c r="K75" s="1221">
        <v>9.6999999999999993</v>
      </c>
      <c r="L75" s="1221">
        <v>8.8000000000000007</v>
      </c>
      <c r="M75" s="1221">
        <v>8</v>
      </c>
      <c r="N75" s="1221">
        <v>7.3</v>
      </c>
      <c r="O75" s="1221">
        <v>7.3</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547</v>
      </c>
      <c r="H77" s="1228"/>
      <c r="I77" s="1233" t="s">
        <v>546</v>
      </c>
      <c r="J77" s="1233"/>
      <c r="K77" s="1234">
        <v>28.4</v>
      </c>
      <c r="L77" s="1234">
        <v>20.5</v>
      </c>
      <c r="M77" s="1223">
        <v>17.899999999999999</v>
      </c>
      <c r="N77" s="1223">
        <v>27</v>
      </c>
      <c r="O77" s="1223">
        <v>25.4</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550</v>
      </c>
      <c r="J79" s="1225"/>
      <c r="K79" s="1226">
        <v>11.4</v>
      </c>
      <c r="L79" s="1226">
        <v>10.5</v>
      </c>
      <c r="M79" s="1226">
        <v>9.5</v>
      </c>
      <c r="N79" s="1226">
        <v>8.6999999999999993</v>
      </c>
      <c r="O79" s="1226">
        <v>8.6</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32580</v>
      </c>
      <c r="E3" s="118"/>
      <c r="F3" s="119">
        <v>94828</v>
      </c>
      <c r="G3" s="120"/>
      <c r="H3" s="121"/>
    </row>
    <row r="4" spans="1:8">
      <c r="A4" s="122"/>
      <c r="B4" s="123"/>
      <c r="C4" s="124"/>
      <c r="D4" s="125">
        <v>14987</v>
      </c>
      <c r="E4" s="126"/>
      <c r="F4" s="127">
        <v>55133</v>
      </c>
      <c r="G4" s="128"/>
      <c r="H4" s="129"/>
    </row>
    <row r="5" spans="1:8">
      <c r="A5" s="110" t="s">
        <v>512</v>
      </c>
      <c r="B5" s="115"/>
      <c r="C5" s="116"/>
      <c r="D5" s="117">
        <v>30471</v>
      </c>
      <c r="E5" s="118"/>
      <c r="F5" s="119">
        <v>119674</v>
      </c>
      <c r="G5" s="120"/>
      <c r="H5" s="121"/>
    </row>
    <row r="6" spans="1:8">
      <c r="A6" s="122"/>
      <c r="B6" s="123"/>
      <c r="C6" s="124"/>
      <c r="D6" s="125">
        <v>12806</v>
      </c>
      <c r="E6" s="126"/>
      <c r="F6" s="127">
        <v>57803</v>
      </c>
      <c r="G6" s="128"/>
      <c r="H6" s="129"/>
    </row>
    <row r="7" spans="1:8">
      <c r="A7" s="110" t="s">
        <v>513</v>
      </c>
      <c r="B7" s="115"/>
      <c r="C7" s="116"/>
      <c r="D7" s="117">
        <v>72433</v>
      </c>
      <c r="E7" s="118"/>
      <c r="F7" s="119">
        <v>119685</v>
      </c>
      <c r="G7" s="120"/>
      <c r="H7" s="121"/>
    </row>
    <row r="8" spans="1:8">
      <c r="A8" s="122"/>
      <c r="B8" s="123"/>
      <c r="C8" s="124"/>
      <c r="D8" s="125">
        <v>40581</v>
      </c>
      <c r="E8" s="126"/>
      <c r="F8" s="127">
        <v>68464</v>
      </c>
      <c r="G8" s="128"/>
      <c r="H8" s="129"/>
    </row>
    <row r="9" spans="1:8">
      <c r="A9" s="110" t="s">
        <v>514</v>
      </c>
      <c r="B9" s="115"/>
      <c r="C9" s="116"/>
      <c r="D9" s="117">
        <v>43541</v>
      </c>
      <c r="E9" s="118"/>
      <c r="F9" s="119">
        <v>109920</v>
      </c>
      <c r="G9" s="120"/>
      <c r="H9" s="121"/>
    </row>
    <row r="10" spans="1:8">
      <c r="A10" s="122"/>
      <c r="B10" s="123"/>
      <c r="C10" s="124"/>
      <c r="D10" s="125">
        <v>15023</v>
      </c>
      <c r="E10" s="126"/>
      <c r="F10" s="127">
        <v>62739</v>
      </c>
      <c r="G10" s="128"/>
      <c r="H10" s="129"/>
    </row>
    <row r="11" spans="1:8">
      <c r="A11" s="110" t="s">
        <v>515</v>
      </c>
      <c r="B11" s="115"/>
      <c r="C11" s="116"/>
      <c r="D11" s="117">
        <v>60963</v>
      </c>
      <c r="E11" s="118"/>
      <c r="F11" s="119">
        <v>119882</v>
      </c>
      <c r="G11" s="120"/>
      <c r="H11" s="121"/>
    </row>
    <row r="12" spans="1:8">
      <c r="A12" s="122"/>
      <c r="B12" s="123"/>
      <c r="C12" s="130"/>
      <c r="D12" s="125">
        <v>11024</v>
      </c>
      <c r="E12" s="126"/>
      <c r="F12" s="127">
        <v>66481</v>
      </c>
      <c r="G12" s="128"/>
      <c r="H12" s="129"/>
    </row>
    <row r="13" spans="1:8">
      <c r="A13" s="110"/>
      <c r="B13" s="115"/>
      <c r="C13" s="131"/>
      <c r="D13" s="132">
        <v>47998</v>
      </c>
      <c r="E13" s="133"/>
      <c r="F13" s="134">
        <v>112798</v>
      </c>
      <c r="G13" s="135"/>
      <c r="H13" s="121"/>
    </row>
    <row r="14" spans="1:8">
      <c r="A14" s="122"/>
      <c r="B14" s="123"/>
      <c r="C14" s="124"/>
      <c r="D14" s="125">
        <v>18884</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10.63</v>
      </c>
      <c r="C19" s="136">
        <f>ROUND(VALUE(SUBSTITUTE(実質収支比率等に係る経年分析!G$48,"▲","-")),2)</f>
        <v>8.39</v>
      </c>
      <c r="D19" s="136">
        <f>ROUND(VALUE(SUBSTITUTE(実質収支比率等に係る経年分析!H$48,"▲","-")),2)</f>
        <v>9.6999999999999993</v>
      </c>
      <c r="E19" s="136">
        <f>ROUND(VALUE(SUBSTITUTE(実質収支比率等に係る経年分析!I$48,"▲","-")),2)</f>
        <v>6.85</v>
      </c>
      <c r="F19" s="136">
        <f>ROUND(VALUE(SUBSTITUTE(実質収支比率等に係る経年分析!J$48,"▲","-")),2)</f>
        <v>6.87</v>
      </c>
    </row>
    <row r="20" spans="1:11">
      <c r="A20" s="136" t="s">
        <v>43</v>
      </c>
      <c r="B20" s="136">
        <f>ROUND(VALUE(SUBSTITUTE(実質収支比率等に係る経年分析!F$47,"▲","-")),2)</f>
        <v>34.549999999999997</v>
      </c>
      <c r="C20" s="136">
        <f>ROUND(VALUE(SUBSTITUTE(実質収支比率等に係る経年分析!G$47,"▲","-")),2)</f>
        <v>37.74</v>
      </c>
      <c r="D20" s="136">
        <f>ROUND(VALUE(SUBSTITUTE(実質収支比率等に係る経年分析!H$47,"▲","-")),2)</f>
        <v>35.950000000000003</v>
      </c>
      <c r="E20" s="136">
        <f>ROUND(VALUE(SUBSTITUTE(実質収支比率等に係る経年分析!I$47,"▲","-")),2)</f>
        <v>43.41</v>
      </c>
      <c r="F20" s="136">
        <f>ROUND(VALUE(SUBSTITUTE(実質収支比率等に係る経年分析!J$47,"▲","-")),2)</f>
        <v>42.67</v>
      </c>
    </row>
    <row r="21" spans="1:11">
      <c r="A21" s="136" t="s">
        <v>44</v>
      </c>
      <c r="B21" s="136">
        <f>IF(ISNUMBER(VALUE(SUBSTITUTE(実質収支比率等に係る経年分析!F$49,"▲","-"))),ROUND(VALUE(SUBSTITUTE(実質収支比率等に係る経年分析!F$49,"▲","-")),2),NA())</f>
        <v>5.39</v>
      </c>
      <c r="C21" s="136">
        <f>IF(ISNUMBER(VALUE(SUBSTITUTE(実質収支比率等に係る経年分析!G$49,"▲","-"))),ROUND(VALUE(SUBSTITUTE(実質収支比率等に係る経年分析!G$49,"▲","-")),2),NA())</f>
        <v>1.35</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6.18</v>
      </c>
      <c r="F21" s="136">
        <f>IF(ISNUMBER(VALUE(SUBSTITUTE(実質収支比率等に係る経年分析!J$49,"▲","-"))),ROUND(VALUE(SUBSTITUTE(実質収支比率等に係る経年分析!J$49,"▲","-")),2),NA())</f>
        <v>-1.35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8.93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8.7100000000000009</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浄化槽設置管理事業特別会計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1.1200000000000001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4.1100000000000003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9.6999999999999993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205</v>
      </c>
      <c r="E42" s="138"/>
      <c r="F42" s="138"/>
      <c r="G42" s="138">
        <f>'実質公債費比率（分子）の構造'!L$52</f>
        <v>219</v>
      </c>
      <c r="H42" s="138"/>
      <c r="I42" s="138"/>
      <c r="J42" s="138">
        <f>'実質公債費比率（分子）の構造'!M$52</f>
        <v>238</v>
      </c>
      <c r="K42" s="138"/>
      <c r="L42" s="138"/>
      <c r="M42" s="138">
        <f>'実質公債費比率（分子）の構造'!N$52</f>
        <v>233</v>
      </c>
      <c r="N42" s="138"/>
      <c r="O42" s="138"/>
      <c r="P42" s="138">
        <f>'実質公債費比率（分子）の構造'!O$52</f>
        <v>238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v>
      </c>
      <c r="C45" s="138"/>
      <c r="D45" s="138"/>
      <c r="E45" s="138">
        <f>'実質公債費比率（分子）の構造'!L$49</f>
        <v>6</v>
      </c>
      <c r="F45" s="138"/>
      <c r="G45" s="138"/>
      <c r="H45" s="138">
        <f>'実質公債費比率（分子）の構造'!M$49</f>
        <v>7</v>
      </c>
      <c r="I45" s="138"/>
      <c r="J45" s="138"/>
      <c r="K45" s="138">
        <f>'実質公債費比率（分子）の構造'!N$49</f>
        <v>14</v>
      </c>
      <c r="L45" s="138"/>
      <c r="M45" s="138"/>
      <c r="N45" s="138">
        <f>'実質公債費比率（分子）の構造'!O$49</f>
        <v>30</v>
      </c>
      <c r="O45" s="138"/>
      <c r="P45" s="138"/>
    </row>
    <row r="46" spans="1:16">
      <c r="A46" s="138" t="s">
        <v>55</v>
      </c>
      <c r="B46" s="138">
        <f>'実質公債費比率（分子）の構造'!K$48</f>
        <v>69</v>
      </c>
      <c r="C46" s="138"/>
      <c r="D46" s="138"/>
      <c r="E46" s="138">
        <f>'実質公債費比率（分子）の構造'!L$48</f>
        <v>73</v>
      </c>
      <c r="F46" s="138"/>
      <c r="G46" s="138"/>
      <c r="H46" s="138">
        <f>'実質公債費比率（分子）の構造'!M$48</f>
        <v>84</v>
      </c>
      <c r="I46" s="138"/>
      <c r="J46" s="138"/>
      <c r="K46" s="138">
        <f>'実質公債費比率（分子）の構造'!N$48</f>
        <v>86</v>
      </c>
      <c r="L46" s="138"/>
      <c r="M46" s="138"/>
      <c r="N46" s="138">
        <f>'実質公債費比率（分子）の構造'!O$48</f>
        <v>77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316</v>
      </c>
      <c r="C49" s="138"/>
      <c r="D49" s="138"/>
      <c r="E49" s="138">
        <f>'実質公債費比率（分子）の構造'!L$45</f>
        <v>305</v>
      </c>
      <c r="F49" s="138"/>
      <c r="G49" s="138"/>
      <c r="H49" s="138">
        <f>'実質公債費比率（分子）の構造'!M$45</f>
        <v>294</v>
      </c>
      <c r="I49" s="138"/>
      <c r="J49" s="138"/>
      <c r="K49" s="138">
        <f>'実質公債費比率（分子）の構造'!N$45</f>
        <v>279</v>
      </c>
      <c r="L49" s="138"/>
      <c r="M49" s="138"/>
      <c r="N49" s="138">
        <f>'実質公債費比率（分子）の構造'!O$45</f>
        <v>295</v>
      </c>
      <c r="O49" s="138"/>
      <c r="P49" s="138"/>
    </row>
    <row r="50" spans="1:16">
      <c r="A50" s="138" t="s">
        <v>59</v>
      </c>
      <c r="B50" s="138" t="e">
        <f>NA()</f>
        <v>#N/A</v>
      </c>
      <c r="C50" s="138">
        <f>IF(ISNUMBER('実質公債費比率（分子）の構造'!K$53),'実質公債費比率（分子）の構造'!K$53,NA())</f>
        <v>185</v>
      </c>
      <c r="D50" s="138" t="e">
        <f>NA()</f>
        <v>#N/A</v>
      </c>
      <c r="E50" s="138" t="e">
        <f>NA()</f>
        <v>#N/A</v>
      </c>
      <c r="F50" s="138">
        <f>IF(ISNUMBER('実質公債費比率（分子）の構造'!L$53),'実質公債費比率（分子）の構造'!L$53,NA())</f>
        <v>165</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146</v>
      </c>
      <c r="M50" s="138" t="e">
        <f>NA()</f>
        <v>#N/A</v>
      </c>
      <c r="N50" s="138" t="e">
        <f>NA()</f>
        <v>#N/A</v>
      </c>
      <c r="O50" s="138">
        <f>IF(ISNUMBER('実質公債費比率（分子）の構造'!O$53),'実質公債費比率（分子）の構造'!O$53,NA())</f>
        <v>164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2989</v>
      </c>
      <c r="E56" s="137"/>
      <c r="F56" s="137"/>
      <c r="G56" s="137">
        <f>'将来負担比率（分子）の構造'!J$52</f>
        <v>3079</v>
      </c>
      <c r="H56" s="137"/>
      <c r="I56" s="137"/>
      <c r="J56" s="137">
        <f>'将来負担比率（分子）の構造'!K$52</f>
        <v>3125</v>
      </c>
      <c r="K56" s="137"/>
      <c r="L56" s="137"/>
      <c r="M56" s="137">
        <f>'将来負担比率（分子）の構造'!L$52</f>
        <v>3192</v>
      </c>
      <c r="N56" s="137"/>
      <c r="O56" s="137"/>
      <c r="P56" s="137">
        <f>'将来負担比率（分子）の構造'!M$52</f>
        <v>3187</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1072</v>
      </c>
      <c r="E58" s="137"/>
      <c r="F58" s="137"/>
      <c r="G58" s="137">
        <f>'将来負担比率（分子）の構造'!J$50</f>
        <v>1237</v>
      </c>
      <c r="H58" s="137"/>
      <c r="I58" s="137"/>
      <c r="J58" s="137">
        <f>'将来負担比率（分子）の構造'!K$50</f>
        <v>1115</v>
      </c>
      <c r="K58" s="137"/>
      <c r="L58" s="137"/>
      <c r="M58" s="137">
        <f>'将来負担比率（分子）の構造'!L$50</f>
        <v>1313</v>
      </c>
      <c r="N58" s="137"/>
      <c r="O58" s="137"/>
      <c r="P58" s="137">
        <f>'将来負担比率（分子）の構造'!M$50</f>
        <v>1341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790</v>
      </c>
      <c r="C62" s="137"/>
      <c r="D62" s="137"/>
      <c r="E62" s="137">
        <f>'将来負担比率（分子）の構造'!J$45</f>
        <v>771</v>
      </c>
      <c r="F62" s="137"/>
      <c r="G62" s="137"/>
      <c r="H62" s="137">
        <f>'将来負担比率（分子）の構造'!K$45</f>
        <v>718</v>
      </c>
      <c r="I62" s="137"/>
      <c r="J62" s="137"/>
      <c r="K62" s="137">
        <f>'将来負担比率（分子）の構造'!L$45</f>
        <v>675</v>
      </c>
      <c r="L62" s="137"/>
      <c r="M62" s="137"/>
      <c r="N62" s="137">
        <f>'将来負担比率（分子）の構造'!M$45</f>
        <v>726</v>
      </c>
      <c r="O62" s="137"/>
      <c r="P62" s="137"/>
    </row>
    <row r="63" spans="1:16">
      <c r="A63" s="137" t="s">
        <v>28</v>
      </c>
      <c r="B63" s="137">
        <f>'将来負担比率（分子）の構造'!I$44</f>
        <v>55</v>
      </c>
      <c r="C63" s="137"/>
      <c r="D63" s="137"/>
      <c r="E63" s="137">
        <f>'将来負担比率（分子）の構造'!J$44</f>
        <v>88</v>
      </c>
      <c r="F63" s="137"/>
      <c r="G63" s="137"/>
      <c r="H63" s="137">
        <f>'将来負担比率（分子）の構造'!K$44</f>
        <v>190</v>
      </c>
      <c r="I63" s="137"/>
      <c r="J63" s="137"/>
      <c r="K63" s="137">
        <f>'将来負担比率（分子）の構造'!L$44</f>
        <v>218</v>
      </c>
      <c r="L63" s="137"/>
      <c r="M63" s="137"/>
      <c r="N63" s="137">
        <f>'将来負担比率（分子）の構造'!M$44</f>
        <v>288</v>
      </c>
      <c r="O63" s="137"/>
      <c r="P63" s="137"/>
    </row>
    <row r="64" spans="1:16">
      <c r="A64" s="137" t="s">
        <v>27</v>
      </c>
      <c r="B64" s="137">
        <f>'将来負担比率（分子）の構造'!I$43</f>
        <v>1486</v>
      </c>
      <c r="C64" s="137"/>
      <c r="D64" s="137"/>
      <c r="E64" s="137">
        <f>'将来負担比率（分子）の構造'!J$43</f>
        <v>1442</v>
      </c>
      <c r="F64" s="137"/>
      <c r="G64" s="137"/>
      <c r="H64" s="137">
        <f>'将来負担比率（分子）の構造'!K$43</f>
        <v>1480</v>
      </c>
      <c r="I64" s="137"/>
      <c r="J64" s="137"/>
      <c r="K64" s="137">
        <f>'将来負担比率（分子）の構造'!L$43</f>
        <v>1497</v>
      </c>
      <c r="L64" s="137"/>
      <c r="M64" s="137"/>
      <c r="N64" s="137">
        <f>'将来負担比率（分子）の構造'!M$43</f>
        <v>1291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3041</v>
      </c>
      <c r="C66" s="137"/>
      <c r="D66" s="137"/>
      <c r="E66" s="137">
        <f>'将来負担比率（分子）の構造'!J$41</f>
        <v>2975</v>
      </c>
      <c r="F66" s="137"/>
      <c r="G66" s="137"/>
      <c r="H66" s="137">
        <f>'将来負担比率（分子）の構造'!K$41</f>
        <v>3084</v>
      </c>
      <c r="I66" s="137"/>
      <c r="J66" s="137"/>
      <c r="K66" s="137">
        <f>'将来負担比率（分子）の構造'!L$41</f>
        <v>3157</v>
      </c>
      <c r="L66" s="137"/>
      <c r="M66" s="137"/>
      <c r="N66" s="137">
        <f>'将来負担比率（分子）の構造'!M$41</f>
        <v>3181</v>
      </c>
      <c r="O66" s="137"/>
      <c r="P66" s="137"/>
    </row>
    <row r="67" spans="1:16">
      <c r="A67" s="137" t="s">
        <v>63</v>
      </c>
      <c r="B67" s="137" t="e">
        <f>NA()</f>
        <v>#N/A</v>
      </c>
      <c r="C67" s="137">
        <f>IF(ISNUMBER('将来負担比率（分子）の構造'!I$53), IF('将来負担比率（分子）の構造'!I$53 &lt; 0, 0, '将来負担比率（分子）の構造'!I$53), NA())</f>
        <v>1312</v>
      </c>
      <c r="D67" s="137" t="e">
        <f>NA()</f>
        <v>#N/A</v>
      </c>
      <c r="E67" s="137" t="e">
        <f>NA()</f>
        <v>#N/A</v>
      </c>
      <c r="F67" s="137">
        <f>IF(ISNUMBER('将来負担比率（分子）の構造'!J$53), IF('将来負担比率（分子）の構造'!J$53 &lt; 0, 0, '将来負担比率（分子）の構造'!J$53), NA())</f>
        <v>960</v>
      </c>
      <c r="G67" s="137" t="e">
        <f>NA()</f>
        <v>#N/A</v>
      </c>
      <c r="H67" s="137" t="e">
        <f>NA()</f>
        <v>#N/A</v>
      </c>
      <c r="I67" s="137">
        <f>IF(ISNUMBER('将来負担比率（分子）の構造'!K$53), IF('将来負担比率（分子）の構造'!K$53 &lt; 0, 0, '将来負担比率（分子）の構造'!K$53), NA())</f>
        <v>1231</v>
      </c>
      <c r="J67" s="137" t="e">
        <f>NA()</f>
        <v>#N/A</v>
      </c>
      <c r="K67" s="137" t="e">
        <f>NA()</f>
        <v>#N/A</v>
      </c>
      <c r="L67" s="137">
        <f>IF(ISNUMBER('将来負担比率（分子）の構造'!L$53), IF('将来負担比率（分子）の構造'!L$53 &lt; 0, 0, '将来負担比率（分子）の構造'!L$53), NA())</f>
        <v>1041</v>
      </c>
      <c r="M67" s="137" t="e">
        <f>NA()</f>
        <v>#N/A</v>
      </c>
      <c r="N67" s="137" t="e">
        <f>NA()</f>
        <v>#N/A</v>
      </c>
      <c r="O67" s="137">
        <f>IF(ISNUMBER('将来負担比率（分子）の構造'!M$53), IF('将来負担比率（分子）の構造'!M$53 &lt; 0, 0, '将来負担比率（分子）の構造'!M$53), NA())</f>
        <v>958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1147052</v>
      </c>
      <c r="S5" s="615"/>
      <c r="T5" s="615"/>
      <c r="U5" s="615"/>
      <c r="V5" s="615"/>
      <c r="W5" s="615"/>
      <c r="X5" s="615"/>
      <c r="Y5" s="616"/>
      <c r="Z5" s="617">
        <v>31.1</v>
      </c>
      <c r="AA5" s="617"/>
      <c r="AB5" s="617"/>
      <c r="AC5" s="617"/>
      <c r="AD5" s="618">
        <v>1147052</v>
      </c>
      <c r="AE5" s="618"/>
      <c r="AF5" s="618"/>
      <c r="AG5" s="618"/>
      <c r="AH5" s="618"/>
      <c r="AI5" s="618"/>
      <c r="AJ5" s="618"/>
      <c r="AK5" s="618"/>
      <c r="AL5" s="619">
        <v>51.3</v>
      </c>
      <c r="AM5" s="620"/>
      <c r="AN5" s="620"/>
      <c r="AO5" s="621"/>
      <c r="AP5" s="611" t="s">
        <v>210</v>
      </c>
      <c r="AQ5" s="612"/>
      <c r="AR5" s="612"/>
      <c r="AS5" s="612"/>
      <c r="AT5" s="612"/>
      <c r="AU5" s="612"/>
      <c r="AV5" s="612"/>
      <c r="AW5" s="612"/>
      <c r="AX5" s="612"/>
      <c r="AY5" s="612"/>
      <c r="AZ5" s="612"/>
      <c r="BA5" s="612"/>
      <c r="BB5" s="612"/>
      <c r="BC5" s="612"/>
      <c r="BD5" s="612"/>
      <c r="BE5" s="612"/>
      <c r="BF5" s="613"/>
      <c r="BG5" s="625">
        <v>1147052</v>
      </c>
      <c r="BH5" s="626"/>
      <c r="BI5" s="626"/>
      <c r="BJ5" s="626"/>
      <c r="BK5" s="626"/>
      <c r="BL5" s="626"/>
      <c r="BM5" s="626"/>
      <c r="BN5" s="627"/>
      <c r="BO5" s="628">
        <v>100</v>
      </c>
      <c r="BP5" s="628"/>
      <c r="BQ5" s="628"/>
      <c r="BR5" s="628"/>
      <c r="BS5" s="629">
        <v>16719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30772</v>
      </c>
      <c r="S6" s="626"/>
      <c r="T6" s="626"/>
      <c r="U6" s="626"/>
      <c r="V6" s="626"/>
      <c r="W6" s="626"/>
      <c r="X6" s="626"/>
      <c r="Y6" s="627"/>
      <c r="Z6" s="628">
        <v>0.8</v>
      </c>
      <c r="AA6" s="628"/>
      <c r="AB6" s="628"/>
      <c r="AC6" s="628"/>
      <c r="AD6" s="629">
        <v>30772</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1147052</v>
      </c>
      <c r="BH6" s="626"/>
      <c r="BI6" s="626"/>
      <c r="BJ6" s="626"/>
      <c r="BK6" s="626"/>
      <c r="BL6" s="626"/>
      <c r="BM6" s="626"/>
      <c r="BN6" s="627"/>
      <c r="BO6" s="628">
        <v>100</v>
      </c>
      <c r="BP6" s="628"/>
      <c r="BQ6" s="628"/>
      <c r="BR6" s="628"/>
      <c r="BS6" s="629">
        <v>16719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62785</v>
      </c>
      <c r="CS6" s="626"/>
      <c r="CT6" s="626"/>
      <c r="CU6" s="626"/>
      <c r="CV6" s="626"/>
      <c r="CW6" s="626"/>
      <c r="CX6" s="626"/>
      <c r="CY6" s="627"/>
      <c r="CZ6" s="628">
        <v>1.8</v>
      </c>
      <c r="DA6" s="628"/>
      <c r="DB6" s="628"/>
      <c r="DC6" s="628"/>
      <c r="DD6" s="634" t="s">
        <v>217</v>
      </c>
      <c r="DE6" s="626"/>
      <c r="DF6" s="626"/>
      <c r="DG6" s="626"/>
      <c r="DH6" s="626"/>
      <c r="DI6" s="626"/>
      <c r="DJ6" s="626"/>
      <c r="DK6" s="626"/>
      <c r="DL6" s="626"/>
      <c r="DM6" s="626"/>
      <c r="DN6" s="626"/>
      <c r="DO6" s="626"/>
      <c r="DP6" s="627"/>
      <c r="DQ6" s="634">
        <v>62785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840</v>
      </c>
      <c r="S7" s="626"/>
      <c r="T7" s="626"/>
      <c r="U7" s="626"/>
      <c r="V7" s="626"/>
      <c r="W7" s="626"/>
      <c r="X7" s="626"/>
      <c r="Y7" s="627"/>
      <c r="Z7" s="628">
        <v>0</v>
      </c>
      <c r="AA7" s="628"/>
      <c r="AB7" s="628"/>
      <c r="AC7" s="628"/>
      <c r="AD7" s="629">
        <v>840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457451</v>
      </c>
      <c r="BH7" s="626"/>
      <c r="BI7" s="626"/>
      <c r="BJ7" s="626"/>
      <c r="BK7" s="626"/>
      <c r="BL7" s="626"/>
      <c r="BM7" s="626"/>
      <c r="BN7" s="627"/>
      <c r="BO7" s="628">
        <v>39.9</v>
      </c>
      <c r="BP7" s="628"/>
      <c r="BQ7" s="628"/>
      <c r="BR7" s="628"/>
      <c r="BS7" s="629">
        <v>13222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634545</v>
      </c>
      <c r="CS7" s="626"/>
      <c r="CT7" s="626"/>
      <c r="CU7" s="626"/>
      <c r="CV7" s="626"/>
      <c r="CW7" s="626"/>
      <c r="CX7" s="626"/>
      <c r="CY7" s="627"/>
      <c r="CZ7" s="628">
        <v>18</v>
      </c>
      <c r="DA7" s="628"/>
      <c r="DB7" s="628"/>
      <c r="DC7" s="628"/>
      <c r="DD7" s="634">
        <v>8636</v>
      </c>
      <c r="DE7" s="626"/>
      <c r="DF7" s="626"/>
      <c r="DG7" s="626"/>
      <c r="DH7" s="626"/>
      <c r="DI7" s="626"/>
      <c r="DJ7" s="626"/>
      <c r="DK7" s="626"/>
      <c r="DL7" s="626"/>
      <c r="DM7" s="626"/>
      <c r="DN7" s="626"/>
      <c r="DO7" s="626"/>
      <c r="DP7" s="627"/>
      <c r="DQ7" s="634">
        <v>576260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3496</v>
      </c>
      <c r="S8" s="626"/>
      <c r="T8" s="626"/>
      <c r="U8" s="626"/>
      <c r="V8" s="626"/>
      <c r="W8" s="626"/>
      <c r="X8" s="626"/>
      <c r="Y8" s="627"/>
      <c r="Z8" s="628">
        <v>0.1</v>
      </c>
      <c r="AA8" s="628"/>
      <c r="AB8" s="628"/>
      <c r="AC8" s="628"/>
      <c r="AD8" s="629">
        <v>3496</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14681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957204</v>
      </c>
      <c r="CS8" s="626"/>
      <c r="CT8" s="626"/>
      <c r="CU8" s="626"/>
      <c r="CV8" s="626"/>
      <c r="CW8" s="626"/>
      <c r="CX8" s="626"/>
      <c r="CY8" s="627"/>
      <c r="CZ8" s="628">
        <v>27.2</v>
      </c>
      <c r="DA8" s="628"/>
      <c r="DB8" s="628"/>
      <c r="DC8" s="628"/>
      <c r="DD8" s="634">
        <v>2203</v>
      </c>
      <c r="DE8" s="626"/>
      <c r="DF8" s="626"/>
      <c r="DG8" s="626"/>
      <c r="DH8" s="626"/>
      <c r="DI8" s="626"/>
      <c r="DJ8" s="626"/>
      <c r="DK8" s="626"/>
      <c r="DL8" s="626"/>
      <c r="DM8" s="626"/>
      <c r="DN8" s="626"/>
      <c r="DO8" s="626"/>
      <c r="DP8" s="627"/>
      <c r="DQ8" s="634">
        <v>598003</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2124</v>
      </c>
      <c r="S9" s="626"/>
      <c r="T9" s="626"/>
      <c r="U9" s="626"/>
      <c r="V9" s="626"/>
      <c r="W9" s="626"/>
      <c r="X9" s="626"/>
      <c r="Y9" s="627"/>
      <c r="Z9" s="628">
        <v>0.1</v>
      </c>
      <c r="AA9" s="628"/>
      <c r="AB9" s="628"/>
      <c r="AC9" s="628"/>
      <c r="AD9" s="629">
        <v>2124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356914</v>
      </c>
      <c r="BH9" s="626"/>
      <c r="BI9" s="626"/>
      <c r="BJ9" s="626"/>
      <c r="BK9" s="626"/>
      <c r="BL9" s="626"/>
      <c r="BM9" s="626"/>
      <c r="BN9" s="627"/>
      <c r="BO9" s="628">
        <v>31.1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212421</v>
      </c>
      <c r="CS9" s="626"/>
      <c r="CT9" s="626"/>
      <c r="CU9" s="626"/>
      <c r="CV9" s="626"/>
      <c r="CW9" s="626"/>
      <c r="CX9" s="626"/>
      <c r="CY9" s="627"/>
      <c r="CZ9" s="628">
        <v>6</v>
      </c>
      <c r="DA9" s="628"/>
      <c r="DB9" s="628"/>
      <c r="DC9" s="628"/>
      <c r="DD9" s="634">
        <v>2260</v>
      </c>
      <c r="DE9" s="626"/>
      <c r="DF9" s="626"/>
      <c r="DG9" s="626"/>
      <c r="DH9" s="626"/>
      <c r="DI9" s="626"/>
      <c r="DJ9" s="626"/>
      <c r="DK9" s="626"/>
      <c r="DL9" s="626"/>
      <c r="DM9" s="626"/>
      <c r="DN9" s="626"/>
      <c r="DO9" s="626"/>
      <c r="DP9" s="627"/>
      <c r="DQ9" s="634">
        <v>207344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124759</v>
      </c>
      <c r="S10" s="626"/>
      <c r="T10" s="626"/>
      <c r="U10" s="626"/>
      <c r="V10" s="626"/>
      <c r="W10" s="626"/>
      <c r="X10" s="626"/>
      <c r="Y10" s="627"/>
      <c r="Z10" s="628">
        <v>3.4</v>
      </c>
      <c r="AA10" s="628"/>
      <c r="AB10" s="628"/>
      <c r="AC10" s="628"/>
      <c r="AD10" s="629">
        <v>124759</v>
      </c>
      <c r="AE10" s="629"/>
      <c r="AF10" s="629"/>
      <c r="AG10" s="629"/>
      <c r="AH10" s="629"/>
      <c r="AI10" s="629"/>
      <c r="AJ10" s="629"/>
      <c r="AK10" s="629"/>
      <c r="AL10" s="630">
        <v>5.6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19838</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83</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83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66018</v>
      </c>
      <c r="BH11" s="626"/>
      <c r="BI11" s="626"/>
      <c r="BJ11" s="626"/>
      <c r="BK11" s="626"/>
      <c r="BL11" s="626"/>
      <c r="BM11" s="626"/>
      <c r="BN11" s="627"/>
      <c r="BO11" s="628">
        <v>5.8</v>
      </c>
      <c r="BP11" s="628"/>
      <c r="BQ11" s="628"/>
      <c r="BR11" s="628"/>
      <c r="BS11" s="634">
        <v>13222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63346</v>
      </c>
      <c r="CS11" s="626"/>
      <c r="CT11" s="626"/>
      <c r="CU11" s="626"/>
      <c r="CV11" s="626"/>
      <c r="CW11" s="626"/>
      <c r="CX11" s="626"/>
      <c r="CY11" s="627"/>
      <c r="CZ11" s="628">
        <v>1.8</v>
      </c>
      <c r="DA11" s="628"/>
      <c r="DB11" s="628"/>
      <c r="DC11" s="628"/>
      <c r="DD11" s="634">
        <v>3847</v>
      </c>
      <c r="DE11" s="626"/>
      <c r="DF11" s="626"/>
      <c r="DG11" s="626"/>
      <c r="DH11" s="626"/>
      <c r="DI11" s="626"/>
      <c r="DJ11" s="626"/>
      <c r="DK11" s="626"/>
      <c r="DL11" s="626"/>
      <c r="DM11" s="626"/>
      <c r="DN11" s="626"/>
      <c r="DO11" s="626"/>
      <c r="DP11" s="627"/>
      <c r="DQ11" s="634">
        <v>55670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596276</v>
      </c>
      <c r="BH12" s="626"/>
      <c r="BI12" s="626"/>
      <c r="BJ12" s="626"/>
      <c r="BK12" s="626"/>
      <c r="BL12" s="626"/>
      <c r="BM12" s="626"/>
      <c r="BN12" s="627"/>
      <c r="BO12" s="628">
        <v>52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99530</v>
      </c>
      <c r="CS12" s="626"/>
      <c r="CT12" s="626"/>
      <c r="CU12" s="626"/>
      <c r="CV12" s="626"/>
      <c r="CW12" s="626"/>
      <c r="CX12" s="626"/>
      <c r="CY12" s="627"/>
      <c r="CZ12" s="628">
        <v>2.8</v>
      </c>
      <c r="DA12" s="628"/>
      <c r="DB12" s="628"/>
      <c r="DC12" s="628"/>
      <c r="DD12" s="634">
        <v>22676</v>
      </c>
      <c r="DE12" s="626"/>
      <c r="DF12" s="626"/>
      <c r="DG12" s="626"/>
      <c r="DH12" s="626"/>
      <c r="DI12" s="626"/>
      <c r="DJ12" s="626"/>
      <c r="DK12" s="626"/>
      <c r="DL12" s="626"/>
      <c r="DM12" s="626"/>
      <c r="DN12" s="626"/>
      <c r="DO12" s="626"/>
      <c r="DP12" s="627"/>
      <c r="DQ12" s="634">
        <v>94630</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10468</v>
      </c>
      <c r="S13" s="626"/>
      <c r="T13" s="626"/>
      <c r="U13" s="626"/>
      <c r="V13" s="626"/>
      <c r="W13" s="626"/>
      <c r="X13" s="626"/>
      <c r="Y13" s="627"/>
      <c r="Z13" s="628">
        <v>0.3</v>
      </c>
      <c r="AA13" s="628"/>
      <c r="AB13" s="628"/>
      <c r="AC13" s="628"/>
      <c r="AD13" s="629">
        <v>10468</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595568</v>
      </c>
      <c r="BH13" s="626"/>
      <c r="BI13" s="626"/>
      <c r="BJ13" s="626"/>
      <c r="BK13" s="626"/>
      <c r="BL13" s="626"/>
      <c r="BM13" s="626"/>
      <c r="BN13" s="627"/>
      <c r="BO13" s="628">
        <v>51.9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630034</v>
      </c>
      <c r="CS13" s="626"/>
      <c r="CT13" s="626"/>
      <c r="CU13" s="626"/>
      <c r="CV13" s="626"/>
      <c r="CW13" s="626"/>
      <c r="CX13" s="626"/>
      <c r="CY13" s="627"/>
      <c r="CZ13" s="628">
        <v>17.899999999999999</v>
      </c>
      <c r="DA13" s="628"/>
      <c r="DB13" s="628"/>
      <c r="DC13" s="628"/>
      <c r="DD13" s="634">
        <v>431547</v>
      </c>
      <c r="DE13" s="626"/>
      <c r="DF13" s="626"/>
      <c r="DG13" s="626"/>
      <c r="DH13" s="626"/>
      <c r="DI13" s="626"/>
      <c r="DJ13" s="626"/>
      <c r="DK13" s="626"/>
      <c r="DL13" s="626"/>
      <c r="DM13" s="626"/>
      <c r="DN13" s="626"/>
      <c r="DO13" s="626"/>
      <c r="DP13" s="627"/>
      <c r="DQ13" s="634">
        <v>299189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29057</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196135</v>
      </c>
      <c r="CS14" s="626"/>
      <c r="CT14" s="626"/>
      <c r="CU14" s="626"/>
      <c r="CV14" s="626"/>
      <c r="CW14" s="626"/>
      <c r="CX14" s="626"/>
      <c r="CY14" s="627"/>
      <c r="CZ14" s="628">
        <v>5.6</v>
      </c>
      <c r="DA14" s="628"/>
      <c r="DB14" s="628"/>
      <c r="DC14" s="628"/>
      <c r="DD14" s="634">
        <v>12547</v>
      </c>
      <c r="DE14" s="626"/>
      <c r="DF14" s="626"/>
      <c r="DG14" s="626"/>
      <c r="DH14" s="626"/>
      <c r="DI14" s="626"/>
      <c r="DJ14" s="626"/>
      <c r="DK14" s="626"/>
      <c r="DL14" s="626"/>
      <c r="DM14" s="626"/>
      <c r="DN14" s="626"/>
      <c r="DO14" s="626"/>
      <c r="DP14" s="627"/>
      <c r="DQ14" s="634">
        <v>182573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3010</v>
      </c>
      <c r="S15" s="626"/>
      <c r="T15" s="626"/>
      <c r="U15" s="626"/>
      <c r="V15" s="626"/>
      <c r="W15" s="626"/>
      <c r="X15" s="626"/>
      <c r="Y15" s="627"/>
      <c r="Z15" s="628">
        <v>0.1</v>
      </c>
      <c r="AA15" s="628"/>
      <c r="AB15" s="628"/>
      <c r="AC15" s="628"/>
      <c r="AD15" s="629">
        <v>3010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43280</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366566</v>
      </c>
      <c r="CS15" s="626"/>
      <c r="CT15" s="626"/>
      <c r="CU15" s="626"/>
      <c r="CV15" s="626"/>
      <c r="CW15" s="626"/>
      <c r="CX15" s="626"/>
      <c r="CY15" s="627"/>
      <c r="CZ15" s="628">
        <v>10.4</v>
      </c>
      <c r="DA15" s="628"/>
      <c r="DB15" s="628"/>
      <c r="DC15" s="628"/>
      <c r="DD15" s="634">
        <v>35566</v>
      </c>
      <c r="DE15" s="626"/>
      <c r="DF15" s="626"/>
      <c r="DG15" s="626"/>
      <c r="DH15" s="626"/>
      <c r="DI15" s="626"/>
      <c r="DJ15" s="626"/>
      <c r="DK15" s="626"/>
      <c r="DL15" s="626"/>
      <c r="DM15" s="626"/>
      <c r="DN15" s="626"/>
      <c r="DO15" s="626"/>
      <c r="DP15" s="627"/>
      <c r="DQ15" s="634">
        <v>315771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1002995</v>
      </c>
      <c r="S16" s="626"/>
      <c r="T16" s="626"/>
      <c r="U16" s="626"/>
      <c r="V16" s="626"/>
      <c r="W16" s="626"/>
      <c r="X16" s="626"/>
      <c r="Y16" s="627"/>
      <c r="Z16" s="628">
        <v>27.2</v>
      </c>
      <c r="AA16" s="628"/>
      <c r="AB16" s="628"/>
      <c r="AC16" s="628"/>
      <c r="AD16" s="629">
        <v>891858</v>
      </c>
      <c r="AE16" s="629"/>
      <c r="AF16" s="629"/>
      <c r="AG16" s="629"/>
      <c r="AH16" s="629"/>
      <c r="AI16" s="629"/>
      <c r="AJ16" s="629"/>
      <c r="AK16" s="629"/>
      <c r="AL16" s="630">
        <v>39.9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20988</v>
      </c>
      <c r="BH16" s="626"/>
      <c r="BI16" s="626"/>
      <c r="BJ16" s="626"/>
      <c r="BK16" s="626"/>
      <c r="BL16" s="626"/>
      <c r="BM16" s="626"/>
      <c r="BN16" s="627"/>
      <c r="BO16" s="628">
        <v>1.8</v>
      </c>
      <c r="BP16" s="628"/>
      <c r="BQ16" s="628"/>
      <c r="BR16" s="628"/>
      <c r="BS16" s="634">
        <v>3497</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2297</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2297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891858</v>
      </c>
      <c r="S17" s="626"/>
      <c r="T17" s="626"/>
      <c r="U17" s="626"/>
      <c r="V17" s="626"/>
      <c r="W17" s="626"/>
      <c r="X17" s="626"/>
      <c r="Y17" s="627"/>
      <c r="Z17" s="628">
        <v>24.2</v>
      </c>
      <c r="AA17" s="628"/>
      <c r="AB17" s="628"/>
      <c r="AC17" s="628"/>
      <c r="AD17" s="629">
        <v>891858</v>
      </c>
      <c r="AE17" s="629"/>
      <c r="AF17" s="629"/>
      <c r="AG17" s="629"/>
      <c r="AH17" s="629"/>
      <c r="AI17" s="629"/>
      <c r="AJ17" s="629"/>
      <c r="AK17" s="629"/>
      <c r="AL17" s="630">
        <v>39.9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295499</v>
      </c>
      <c r="CS17" s="626"/>
      <c r="CT17" s="626"/>
      <c r="CU17" s="626"/>
      <c r="CV17" s="626"/>
      <c r="CW17" s="626"/>
      <c r="CX17" s="626"/>
      <c r="CY17" s="627"/>
      <c r="CZ17" s="628">
        <v>8.4</v>
      </c>
      <c r="DA17" s="628"/>
      <c r="DB17" s="628"/>
      <c r="DC17" s="628"/>
      <c r="DD17" s="634" t="s">
        <v>112</v>
      </c>
      <c r="DE17" s="626"/>
      <c r="DF17" s="626"/>
      <c r="DG17" s="626"/>
      <c r="DH17" s="626"/>
      <c r="DI17" s="626"/>
      <c r="DJ17" s="626"/>
      <c r="DK17" s="626"/>
      <c r="DL17" s="626"/>
      <c r="DM17" s="626"/>
      <c r="DN17" s="626"/>
      <c r="DO17" s="626"/>
      <c r="DP17" s="627"/>
      <c r="DQ17" s="634">
        <v>295499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111137</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2325516</v>
      </c>
      <c r="S20" s="626"/>
      <c r="T20" s="626"/>
      <c r="U20" s="626"/>
      <c r="V20" s="626"/>
      <c r="W20" s="626"/>
      <c r="X20" s="626"/>
      <c r="Y20" s="627"/>
      <c r="Z20" s="628">
        <v>63</v>
      </c>
      <c r="AA20" s="628"/>
      <c r="AB20" s="628"/>
      <c r="AC20" s="628"/>
      <c r="AD20" s="629">
        <v>2214379</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3520445</v>
      </c>
      <c r="CS20" s="626"/>
      <c r="CT20" s="626"/>
      <c r="CU20" s="626"/>
      <c r="CV20" s="626"/>
      <c r="CW20" s="626"/>
      <c r="CX20" s="626"/>
      <c r="CY20" s="627"/>
      <c r="CZ20" s="628">
        <v>100</v>
      </c>
      <c r="DA20" s="628"/>
      <c r="DB20" s="628"/>
      <c r="DC20" s="628"/>
      <c r="DD20" s="634">
        <v>519282</v>
      </c>
      <c r="DE20" s="626"/>
      <c r="DF20" s="626"/>
      <c r="DG20" s="626"/>
      <c r="DH20" s="626"/>
      <c r="DI20" s="626"/>
      <c r="DJ20" s="626"/>
      <c r="DK20" s="626"/>
      <c r="DL20" s="626"/>
      <c r="DM20" s="626"/>
      <c r="DN20" s="626"/>
      <c r="DO20" s="626"/>
      <c r="DP20" s="627"/>
      <c r="DQ20" s="634">
        <v>2690104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1116</v>
      </c>
      <c r="S21" s="626"/>
      <c r="T21" s="626"/>
      <c r="U21" s="626"/>
      <c r="V21" s="626"/>
      <c r="W21" s="626"/>
      <c r="X21" s="626"/>
      <c r="Y21" s="627"/>
      <c r="Z21" s="628">
        <v>0</v>
      </c>
      <c r="AA21" s="628"/>
      <c r="AB21" s="628"/>
      <c r="AC21" s="628"/>
      <c r="AD21" s="629">
        <v>1116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10858</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20312</v>
      </c>
      <c r="S23" s="626"/>
      <c r="T23" s="626"/>
      <c r="U23" s="626"/>
      <c r="V23" s="626"/>
      <c r="W23" s="626"/>
      <c r="X23" s="626"/>
      <c r="Y23" s="627"/>
      <c r="Z23" s="628">
        <v>0.6</v>
      </c>
      <c r="AA23" s="628"/>
      <c r="AB23" s="628"/>
      <c r="AC23" s="628"/>
      <c r="AD23" s="629">
        <v>3725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3824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1346020</v>
      </c>
      <c r="CS24" s="615"/>
      <c r="CT24" s="615"/>
      <c r="CU24" s="615"/>
      <c r="CV24" s="615"/>
      <c r="CW24" s="615"/>
      <c r="CX24" s="615"/>
      <c r="CY24" s="616"/>
      <c r="CZ24" s="652">
        <v>38.200000000000003</v>
      </c>
      <c r="DA24" s="653"/>
      <c r="DB24" s="653"/>
      <c r="DC24" s="654"/>
      <c r="DD24" s="651">
        <v>1039858</v>
      </c>
      <c r="DE24" s="615"/>
      <c r="DF24" s="615"/>
      <c r="DG24" s="615"/>
      <c r="DH24" s="615"/>
      <c r="DI24" s="615"/>
      <c r="DJ24" s="615"/>
      <c r="DK24" s="616"/>
      <c r="DL24" s="651">
        <v>1033273</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504585</v>
      </c>
      <c r="S25" s="626"/>
      <c r="T25" s="626"/>
      <c r="U25" s="626"/>
      <c r="V25" s="626"/>
      <c r="W25" s="626"/>
      <c r="X25" s="626"/>
      <c r="Y25" s="627"/>
      <c r="Z25" s="628">
        <v>13.7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656906</v>
      </c>
      <c r="CS25" s="657"/>
      <c r="CT25" s="657"/>
      <c r="CU25" s="657"/>
      <c r="CV25" s="657"/>
      <c r="CW25" s="657"/>
      <c r="CX25" s="657"/>
      <c r="CY25" s="658"/>
      <c r="CZ25" s="659">
        <v>18.7</v>
      </c>
      <c r="DA25" s="660"/>
      <c r="DB25" s="660"/>
      <c r="DC25" s="661"/>
      <c r="DD25" s="634">
        <v>630030</v>
      </c>
      <c r="DE25" s="657"/>
      <c r="DF25" s="657"/>
      <c r="DG25" s="657"/>
      <c r="DH25" s="657"/>
      <c r="DI25" s="657"/>
      <c r="DJ25" s="657"/>
      <c r="DK25" s="658"/>
      <c r="DL25" s="634">
        <v>627339</v>
      </c>
      <c r="DM25" s="657"/>
      <c r="DN25" s="657"/>
      <c r="DO25" s="657"/>
      <c r="DP25" s="657"/>
      <c r="DQ25" s="657"/>
      <c r="DR25" s="657"/>
      <c r="DS25" s="657"/>
      <c r="DT25" s="657"/>
      <c r="DU25" s="657"/>
      <c r="DV25" s="658"/>
      <c r="DW25" s="630">
        <v>26.4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391803</v>
      </c>
      <c r="CS26" s="626"/>
      <c r="CT26" s="626"/>
      <c r="CU26" s="626"/>
      <c r="CV26" s="626"/>
      <c r="CW26" s="626"/>
      <c r="CX26" s="626"/>
      <c r="CY26" s="627"/>
      <c r="CZ26" s="659">
        <v>11.1</v>
      </c>
      <c r="DA26" s="660"/>
      <c r="DB26" s="660"/>
      <c r="DC26" s="661"/>
      <c r="DD26" s="634">
        <v>367110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153885</v>
      </c>
      <c r="S27" s="626"/>
      <c r="T27" s="626"/>
      <c r="U27" s="626"/>
      <c r="V27" s="626"/>
      <c r="W27" s="626"/>
      <c r="X27" s="626"/>
      <c r="Y27" s="627"/>
      <c r="Z27" s="628">
        <v>4.2</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1147052</v>
      </c>
      <c r="BH27" s="626"/>
      <c r="BI27" s="626"/>
      <c r="BJ27" s="626"/>
      <c r="BK27" s="626"/>
      <c r="BL27" s="626"/>
      <c r="BM27" s="626"/>
      <c r="BN27" s="627"/>
      <c r="BO27" s="628">
        <v>100</v>
      </c>
      <c r="BP27" s="628"/>
      <c r="BQ27" s="628"/>
      <c r="BR27" s="628"/>
      <c r="BS27" s="634">
        <v>16719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393615</v>
      </c>
      <c r="CS27" s="657"/>
      <c r="CT27" s="657"/>
      <c r="CU27" s="657"/>
      <c r="CV27" s="657"/>
      <c r="CW27" s="657"/>
      <c r="CX27" s="657"/>
      <c r="CY27" s="658"/>
      <c r="CZ27" s="659">
        <v>11.2</v>
      </c>
      <c r="DA27" s="660"/>
      <c r="DB27" s="660"/>
      <c r="DC27" s="661"/>
      <c r="DD27" s="634">
        <v>114329</v>
      </c>
      <c r="DE27" s="657"/>
      <c r="DF27" s="657"/>
      <c r="DG27" s="657"/>
      <c r="DH27" s="657"/>
      <c r="DI27" s="657"/>
      <c r="DJ27" s="657"/>
      <c r="DK27" s="658"/>
      <c r="DL27" s="634">
        <v>110435</v>
      </c>
      <c r="DM27" s="657"/>
      <c r="DN27" s="657"/>
      <c r="DO27" s="657"/>
      <c r="DP27" s="657"/>
      <c r="DQ27" s="657"/>
      <c r="DR27" s="657"/>
      <c r="DS27" s="657"/>
      <c r="DT27" s="657"/>
      <c r="DU27" s="657"/>
      <c r="DV27" s="658"/>
      <c r="DW27" s="630">
        <v>4.5999999999999996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10847</v>
      </c>
      <c r="S28" s="626"/>
      <c r="T28" s="626"/>
      <c r="U28" s="626"/>
      <c r="V28" s="626"/>
      <c r="W28" s="626"/>
      <c r="X28" s="626"/>
      <c r="Y28" s="627"/>
      <c r="Z28" s="628">
        <v>0.3</v>
      </c>
      <c r="AA28" s="628"/>
      <c r="AB28" s="628"/>
      <c r="AC28" s="628"/>
      <c r="AD28" s="629">
        <v>7749</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295499</v>
      </c>
      <c r="CS28" s="626"/>
      <c r="CT28" s="626"/>
      <c r="CU28" s="626"/>
      <c r="CV28" s="626"/>
      <c r="CW28" s="626"/>
      <c r="CX28" s="626"/>
      <c r="CY28" s="627"/>
      <c r="CZ28" s="659">
        <v>8.4</v>
      </c>
      <c r="DA28" s="660"/>
      <c r="DB28" s="660"/>
      <c r="DC28" s="661"/>
      <c r="DD28" s="634">
        <v>295499</v>
      </c>
      <c r="DE28" s="626"/>
      <c r="DF28" s="626"/>
      <c r="DG28" s="626"/>
      <c r="DH28" s="626"/>
      <c r="DI28" s="626"/>
      <c r="DJ28" s="626"/>
      <c r="DK28" s="627"/>
      <c r="DL28" s="634">
        <v>295499</v>
      </c>
      <c r="DM28" s="626"/>
      <c r="DN28" s="626"/>
      <c r="DO28" s="626"/>
      <c r="DP28" s="626"/>
      <c r="DQ28" s="626"/>
      <c r="DR28" s="626"/>
      <c r="DS28" s="626"/>
      <c r="DT28" s="626"/>
      <c r="DU28" s="626"/>
      <c r="DV28" s="627"/>
      <c r="DW28" s="630">
        <v>12.4</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10109</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295499</v>
      </c>
      <c r="CS29" s="657"/>
      <c r="CT29" s="657"/>
      <c r="CU29" s="657"/>
      <c r="CV29" s="657"/>
      <c r="CW29" s="657"/>
      <c r="CX29" s="657"/>
      <c r="CY29" s="658"/>
      <c r="CZ29" s="659">
        <v>8.4</v>
      </c>
      <c r="DA29" s="660"/>
      <c r="DB29" s="660"/>
      <c r="DC29" s="661"/>
      <c r="DD29" s="634">
        <v>295499</v>
      </c>
      <c r="DE29" s="657"/>
      <c r="DF29" s="657"/>
      <c r="DG29" s="657"/>
      <c r="DH29" s="657"/>
      <c r="DI29" s="657"/>
      <c r="DJ29" s="657"/>
      <c r="DK29" s="658"/>
      <c r="DL29" s="634">
        <v>295499</v>
      </c>
      <c r="DM29" s="657"/>
      <c r="DN29" s="657"/>
      <c r="DO29" s="657"/>
      <c r="DP29" s="657"/>
      <c r="DQ29" s="657"/>
      <c r="DR29" s="657"/>
      <c r="DS29" s="657"/>
      <c r="DT29" s="657"/>
      <c r="DU29" s="657"/>
      <c r="DV29" s="658"/>
      <c r="DW29" s="630">
        <v>12.4</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68895</v>
      </c>
      <c r="S30" s="626"/>
      <c r="T30" s="626"/>
      <c r="U30" s="626"/>
      <c r="V30" s="626"/>
      <c r="W30" s="626"/>
      <c r="X30" s="626"/>
      <c r="Y30" s="627"/>
      <c r="Z30" s="628">
        <v>1.9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93.1</v>
      </c>
      <c r="BN30" s="684"/>
      <c r="BO30" s="684"/>
      <c r="BP30" s="684"/>
      <c r="BQ30" s="685"/>
      <c r="BR30" s="683">
        <v>98.8</v>
      </c>
      <c r="BS30" s="684"/>
      <c r="BT30" s="684"/>
      <c r="BU30" s="684"/>
      <c r="BV30" s="684"/>
      <c r="BW30" s="684"/>
      <c r="BX30" s="620">
        <v>92.6</v>
      </c>
      <c r="BY30" s="684"/>
      <c r="BZ30" s="684"/>
      <c r="CA30" s="684"/>
      <c r="CB30" s="685"/>
      <c r="CD30" s="688"/>
      <c r="CE30" s="689"/>
      <c r="CF30" s="639" t="s">
        <v>293</v>
      </c>
      <c r="CG30" s="640"/>
      <c r="CH30" s="640"/>
      <c r="CI30" s="640"/>
      <c r="CJ30" s="640"/>
      <c r="CK30" s="640"/>
      <c r="CL30" s="640"/>
      <c r="CM30" s="640"/>
      <c r="CN30" s="640"/>
      <c r="CO30" s="640"/>
      <c r="CP30" s="640"/>
      <c r="CQ30" s="641"/>
      <c r="CR30" s="625">
        <v>269848</v>
      </c>
      <c r="CS30" s="626"/>
      <c r="CT30" s="626"/>
      <c r="CU30" s="626"/>
      <c r="CV30" s="626"/>
      <c r="CW30" s="626"/>
      <c r="CX30" s="626"/>
      <c r="CY30" s="627"/>
      <c r="CZ30" s="659">
        <v>7.7</v>
      </c>
      <c r="DA30" s="660"/>
      <c r="DB30" s="660"/>
      <c r="DC30" s="661"/>
      <c r="DD30" s="634">
        <v>269848</v>
      </c>
      <c r="DE30" s="626"/>
      <c r="DF30" s="626"/>
      <c r="DG30" s="626"/>
      <c r="DH30" s="626"/>
      <c r="DI30" s="626"/>
      <c r="DJ30" s="626"/>
      <c r="DK30" s="627"/>
      <c r="DL30" s="634">
        <v>269848</v>
      </c>
      <c r="DM30" s="626"/>
      <c r="DN30" s="626"/>
      <c r="DO30" s="626"/>
      <c r="DP30" s="626"/>
      <c r="DQ30" s="626"/>
      <c r="DR30" s="626"/>
      <c r="DS30" s="626"/>
      <c r="DT30" s="626"/>
      <c r="DU30" s="626"/>
      <c r="DV30" s="627"/>
      <c r="DW30" s="630">
        <v>11.3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176346</v>
      </c>
      <c r="S31" s="626"/>
      <c r="T31" s="626"/>
      <c r="U31" s="626"/>
      <c r="V31" s="626"/>
      <c r="W31" s="626"/>
      <c r="X31" s="626"/>
      <c r="Y31" s="627"/>
      <c r="Z31" s="628">
        <v>4.8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96</v>
      </c>
      <c r="BN31" s="681"/>
      <c r="BO31" s="681"/>
      <c r="BP31" s="681"/>
      <c r="BQ31" s="682"/>
      <c r="BR31" s="680">
        <v>99</v>
      </c>
      <c r="BS31" s="657"/>
      <c r="BT31" s="657"/>
      <c r="BU31" s="657"/>
      <c r="BV31" s="657"/>
      <c r="BW31" s="657"/>
      <c r="BX31" s="631">
        <v>95.4</v>
      </c>
      <c r="BY31" s="681"/>
      <c r="BZ31" s="681"/>
      <c r="CA31" s="681"/>
      <c r="CB31" s="682"/>
      <c r="CD31" s="688"/>
      <c r="CE31" s="689"/>
      <c r="CF31" s="639" t="s">
        <v>297</v>
      </c>
      <c r="CG31" s="640"/>
      <c r="CH31" s="640"/>
      <c r="CI31" s="640"/>
      <c r="CJ31" s="640"/>
      <c r="CK31" s="640"/>
      <c r="CL31" s="640"/>
      <c r="CM31" s="640"/>
      <c r="CN31" s="640"/>
      <c r="CO31" s="640"/>
      <c r="CP31" s="640"/>
      <c r="CQ31" s="641"/>
      <c r="CR31" s="625">
        <v>25651</v>
      </c>
      <c r="CS31" s="657"/>
      <c r="CT31" s="657"/>
      <c r="CU31" s="657"/>
      <c r="CV31" s="657"/>
      <c r="CW31" s="657"/>
      <c r="CX31" s="657"/>
      <c r="CY31" s="658"/>
      <c r="CZ31" s="659">
        <v>0.7</v>
      </c>
      <c r="DA31" s="660"/>
      <c r="DB31" s="660"/>
      <c r="DC31" s="661"/>
      <c r="DD31" s="634">
        <v>25651</v>
      </c>
      <c r="DE31" s="657"/>
      <c r="DF31" s="657"/>
      <c r="DG31" s="657"/>
      <c r="DH31" s="657"/>
      <c r="DI31" s="657"/>
      <c r="DJ31" s="657"/>
      <c r="DK31" s="658"/>
      <c r="DL31" s="634">
        <v>25651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110745</v>
      </c>
      <c r="S32" s="626"/>
      <c r="T32" s="626"/>
      <c r="U32" s="626"/>
      <c r="V32" s="626"/>
      <c r="W32" s="626"/>
      <c r="X32" s="626"/>
      <c r="Y32" s="627"/>
      <c r="Z32" s="628">
        <v>3</v>
      </c>
      <c r="AA32" s="628"/>
      <c r="AB32" s="628"/>
      <c r="AC32" s="628"/>
      <c r="AD32" s="629">
        <v>7200</v>
      </c>
      <c r="AE32" s="629"/>
      <c r="AF32" s="629"/>
      <c r="AG32" s="629"/>
      <c r="AH32" s="629"/>
      <c r="AI32" s="629"/>
      <c r="AJ32" s="629"/>
      <c r="AK32" s="629"/>
      <c r="AL32" s="630">
        <v>0.3</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90.3</v>
      </c>
      <c r="BN32" s="693"/>
      <c r="BO32" s="693"/>
      <c r="BP32" s="693"/>
      <c r="BQ32" s="695"/>
      <c r="BR32" s="692">
        <v>98.6</v>
      </c>
      <c r="BS32" s="693"/>
      <c r="BT32" s="693"/>
      <c r="BU32" s="693"/>
      <c r="BV32" s="693"/>
      <c r="BW32" s="693"/>
      <c r="BX32" s="694">
        <v>89.8</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293797</v>
      </c>
      <c r="S33" s="626"/>
      <c r="T33" s="626"/>
      <c r="U33" s="626"/>
      <c r="V33" s="626"/>
      <c r="W33" s="626"/>
      <c r="X33" s="626"/>
      <c r="Y33" s="627"/>
      <c r="Z33" s="628">
        <v>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1652846</v>
      </c>
      <c r="CS33" s="657"/>
      <c r="CT33" s="657"/>
      <c r="CU33" s="657"/>
      <c r="CV33" s="657"/>
      <c r="CW33" s="657"/>
      <c r="CX33" s="657"/>
      <c r="CY33" s="658"/>
      <c r="CZ33" s="659">
        <v>46.9</v>
      </c>
      <c r="DA33" s="660"/>
      <c r="DB33" s="660"/>
      <c r="DC33" s="661"/>
      <c r="DD33" s="634">
        <v>1466407</v>
      </c>
      <c r="DE33" s="657"/>
      <c r="DF33" s="657"/>
      <c r="DG33" s="657"/>
      <c r="DH33" s="657"/>
      <c r="DI33" s="657"/>
      <c r="DJ33" s="657"/>
      <c r="DK33" s="658"/>
      <c r="DL33" s="634">
        <v>1078882</v>
      </c>
      <c r="DM33" s="657"/>
      <c r="DN33" s="657"/>
      <c r="DO33" s="657"/>
      <c r="DP33" s="657"/>
      <c r="DQ33" s="657"/>
      <c r="DR33" s="657"/>
      <c r="DS33" s="657"/>
      <c r="DT33" s="657"/>
      <c r="DU33" s="657"/>
      <c r="DV33" s="658"/>
      <c r="DW33" s="630">
        <v>45.4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629060</v>
      </c>
      <c r="CS34" s="626"/>
      <c r="CT34" s="626"/>
      <c r="CU34" s="626"/>
      <c r="CV34" s="626"/>
      <c r="CW34" s="626"/>
      <c r="CX34" s="626"/>
      <c r="CY34" s="627"/>
      <c r="CZ34" s="659">
        <v>17.899999999999999</v>
      </c>
      <c r="DA34" s="660"/>
      <c r="DB34" s="660"/>
      <c r="DC34" s="661"/>
      <c r="DD34" s="634">
        <v>525194</v>
      </c>
      <c r="DE34" s="626"/>
      <c r="DF34" s="626"/>
      <c r="DG34" s="626"/>
      <c r="DH34" s="626"/>
      <c r="DI34" s="626"/>
      <c r="DJ34" s="626"/>
      <c r="DK34" s="627"/>
      <c r="DL34" s="634">
        <v>304453</v>
      </c>
      <c r="DM34" s="626"/>
      <c r="DN34" s="626"/>
      <c r="DO34" s="626"/>
      <c r="DP34" s="626"/>
      <c r="DQ34" s="626"/>
      <c r="DR34" s="626"/>
      <c r="DS34" s="626"/>
      <c r="DT34" s="626"/>
      <c r="DU34" s="626"/>
      <c r="DV34" s="627"/>
      <c r="DW34" s="630">
        <v>12.8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144197</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494877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136713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4748</v>
      </c>
      <c r="CS35" s="657"/>
      <c r="CT35" s="657"/>
      <c r="CU35" s="657"/>
      <c r="CV35" s="657"/>
      <c r="CW35" s="657"/>
      <c r="CX35" s="657"/>
      <c r="CY35" s="658"/>
      <c r="CZ35" s="659">
        <v>0.1</v>
      </c>
      <c r="DA35" s="660"/>
      <c r="DB35" s="660"/>
      <c r="DC35" s="661"/>
      <c r="DD35" s="634">
        <v>4748</v>
      </c>
      <c r="DE35" s="657"/>
      <c r="DF35" s="657"/>
      <c r="DG35" s="657"/>
      <c r="DH35" s="657"/>
      <c r="DI35" s="657"/>
      <c r="DJ35" s="657"/>
      <c r="DK35" s="658"/>
      <c r="DL35" s="634">
        <v>4748</v>
      </c>
      <c r="DM35" s="657"/>
      <c r="DN35" s="657"/>
      <c r="DO35" s="657"/>
      <c r="DP35" s="657"/>
      <c r="DQ35" s="657"/>
      <c r="DR35" s="657"/>
      <c r="DS35" s="657"/>
      <c r="DT35" s="657"/>
      <c r="DU35" s="657"/>
      <c r="DV35" s="658"/>
      <c r="DW35" s="630">
        <v>0.2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3690835</v>
      </c>
      <c r="S36" s="698"/>
      <c r="T36" s="698"/>
      <c r="U36" s="698"/>
      <c r="V36" s="698"/>
      <c r="W36" s="698"/>
      <c r="X36" s="698"/>
      <c r="Y36" s="699"/>
      <c r="Z36" s="700">
        <v>100</v>
      </c>
      <c r="AA36" s="700"/>
      <c r="AB36" s="700"/>
      <c r="AC36" s="700"/>
      <c r="AD36" s="701">
        <v>2234169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147781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74865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494760</v>
      </c>
      <c r="CS36" s="626"/>
      <c r="CT36" s="626"/>
      <c r="CU36" s="626"/>
      <c r="CV36" s="626"/>
      <c r="CW36" s="626"/>
      <c r="CX36" s="626"/>
      <c r="CY36" s="627"/>
      <c r="CZ36" s="659">
        <v>14.1</v>
      </c>
      <c r="DA36" s="660"/>
      <c r="DB36" s="660"/>
      <c r="DC36" s="661"/>
      <c r="DD36" s="634">
        <v>448450</v>
      </c>
      <c r="DE36" s="626"/>
      <c r="DF36" s="626"/>
      <c r="DG36" s="626"/>
      <c r="DH36" s="626"/>
      <c r="DI36" s="626"/>
      <c r="DJ36" s="626"/>
      <c r="DK36" s="627"/>
      <c r="DL36" s="634">
        <v>380662</v>
      </c>
      <c r="DM36" s="626"/>
      <c r="DN36" s="626"/>
      <c r="DO36" s="626"/>
      <c r="DP36" s="626"/>
      <c r="DQ36" s="626"/>
      <c r="DR36" s="626"/>
      <c r="DS36" s="626"/>
      <c r="DT36" s="626"/>
      <c r="DU36" s="626"/>
      <c r="DV36" s="627"/>
      <c r="DW36" s="630">
        <v>16</v>
      </c>
      <c r="DX36" s="655"/>
      <c r="DY36" s="655"/>
      <c r="DZ36" s="655"/>
      <c r="EA36" s="655"/>
      <c r="EB36" s="655"/>
      <c r="EC36" s="656"/>
    </row>
    <row r="37" spans="2:133" ht="11.25" customHeight="1">
      <c r="AQ37" s="704" t="s">
        <v>315</v>
      </c>
      <c r="AR37" s="705"/>
      <c r="AS37" s="705"/>
      <c r="AT37" s="705"/>
      <c r="AU37" s="705"/>
      <c r="AV37" s="705"/>
      <c r="AW37" s="705"/>
      <c r="AX37" s="705"/>
      <c r="AY37" s="706"/>
      <c r="AZ37" s="625">
        <v>22342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1334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247451</v>
      </c>
      <c r="CS37" s="657"/>
      <c r="CT37" s="657"/>
      <c r="CU37" s="657"/>
      <c r="CV37" s="657"/>
      <c r="CW37" s="657"/>
      <c r="CX37" s="657"/>
      <c r="CY37" s="658"/>
      <c r="CZ37" s="659">
        <v>7</v>
      </c>
      <c r="DA37" s="660"/>
      <c r="DB37" s="660"/>
      <c r="DC37" s="661"/>
      <c r="DD37" s="634">
        <v>244046</v>
      </c>
      <c r="DE37" s="657"/>
      <c r="DF37" s="657"/>
      <c r="DG37" s="657"/>
      <c r="DH37" s="657"/>
      <c r="DI37" s="657"/>
      <c r="DJ37" s="657"/>
      <c r="DK37" s="658"/>
      <c r="DL37" s="634">
        <v>244046</v>
      </c>
      <c r="DM37" s="657"/>
      <c r="DN37" s="657"/>
      <c r="DO37" s="657"/>
      <c r="DP37" s="657"/>
      <c r="DQ37" s="657"/>
      <c r="DR37" s="657"/>
      <c r="DS37" s="657"/>
      <c r="DT37" s="657"/>
      <c r="DU37" s="657"/>
      <c r="DV37" s="658"/>
      <c r="DW37" s="630">
        <v>10.3</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2275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472535</v>
      </c>
      <c r="CS38" s="626"/>
      <c r="CT38" s="626"/>
      <c r="CU38" s="626"/>
      <c r="CV38" s="626"/>
      <c r="CW38" s="626"/>
      <c r="CX38" s="626"/>
      <c r="CY38" s="627"/>
      <c r="CZ38" s="659">
        <v>13.4</v>
      </c>
      <c r="DA38" s="660"/>
      <c r="DB38" s="660"/>
      <c r="DC38" s="661"/>
      <c r="DD38" s="634">
        <v>436334</v>
      </c>
      <c r="DE38" s="626"/>
      <c r="DF38" s="626"/>
      <c r="DG38" s="626"/>
      <c r="DH38" s="626"/>
      <c r="DI38" s="626"/>
      <c r="DJ38" s="626"/>
      <c r="DK38" s="627"/>
      <c r="DL38" s="634">
        <v>379112</v>
      </c>
      <c r="DM38" s="626"/>
      <c r="DN38" s="626"/>
      <c r="DO38" s="626"/>
      <c r="DP38" s="626"/>
      <c r="DQ38" s="626"/>
      <c r="DR38" s="626"/>
      <c r="DS38" s="626"/>
      <c r="DT38" s="626"/>
      <c r="DU38" s="626"/>
      <c r="DV38" s="627"/>
      <c r="DW38" s="630">
        <v>15.9</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41836</v>
      </c>
      <c r="CS39" s="657"/>
      <c r="CT39" s="657"/>
      <c r="CU39" s="657"/>
      <c r="CV39" s="657"/>
      <c r="CW39" s="657"/>
      <c r="CX39" s="657"/>
      <c r="CY39" s="658"/>
      <c r="CZ39" s="659">
        <v>1.2</v>
      </c>
      <c r="DA39" s="660"/>
      <c r="DB39" s="660"/>
      <c r="DC39" s="661"/>
      <c r="DD39" s="634">
        <v>41774</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100570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9907</v>
      </c>
      <c r="CS40" s="626"/>
      <c r="CT40" s="626"/>
      <c r="CU40" s="626"/>
      <c r="CV40" s="626"/>
      <c r="CW40" s="626"/>
      <c r="CX40" s="626"/>
      <c r="CY40" s="627"/>
      <c r="CZ40" s="659">
        <v>0.3</v>
      </c>
      <c r="DA40" s="660"/>
      <c r="DB40" s="660"/>
      <c r="DC40" s="661"/>
      <c r="DD40" s="634">
        <v>9907</v>
      </c>
      <c r="DE40" s="626"/>
      <c r="DF40" s="626"/>
      <c r="DG40" s="626"/>
      <c r="DH40" s="626"/>
      <c r="DI40" s="626"/>
      <c r="DJ40" s="626"/>
      <c r="DK40" s="627"/>
      <c r="DL40" s="634">
        <v>9907</v>
      </c>
      <c r="DM40" s="626"/>
      <c r="DN40" s="626"/>
      <c r="DO40" s="626"/>
      <c r="DP40" s="626"/>
      <c r="DQ40" s="626"/>
      <c r="DR40" s="626"/>
      <c r="DS40" s="626"/>
      <c r="DT40" s="626"/>
      <c r="DU40" s="626"/>
      <c r="DV40" s="627"/>
      <c r="DW40" s="630">
        <v>0.4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224184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521579</v>
      </c>
      <c r="CS42" s="626"/>
      <c r="CT42" s="626"/>
      <c r="CU42" s="626"/>
      <c r="CV42" s="626"/>
      <c r="CW42" s="626"/>
      <c r="CX42" s="626"/>
      <c r="CY42" s="627"/>
      <c r="CZ42" s="659">
        <v>14.8</v>
      </c>
      <c r="DA42" s="708"/>
      <c r="DB42" s="708"/>
      <c r="DC42" s="709"/>
      <c r="DD42" s="634">
        <v>183839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14657</v>
      </c>
      <c r="CS43" s="657"/>
      <c r="CT43" s="657"/>
      <c r="CU43" s="657"/>
      <c r="CV43" s="657"/>
      <c r="CW43" s="657"/>
      <c r="CX43" s="657"/>
      <c r="CY43" s="658"/>
      <c r="CZ43" s="659">
        <v>0.4</v>
      </c>
      <c r="DA43" s="660"/>
      <c r="DB43" s="660"/>
      <c r="DC43" s="661"/>
      <c r="DD43" s="634">
        <v>14657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519282</v>
      </c>
      <c r="CS44" s="626"/>
      <c r="CT44" s="626"/>
      <c r="CU44" s="626"/>
      <c r="CV44" s="626"/>
      <c r="CW44" s="626"/>
      <c r="CX44" s="626"/>
      <c r="CY44" s="627"/>
      <c r="CZ44" s="659">
        <v>14.8</v>
      </c>
      <c r="DA44" s="708"/>
      <c r="DB44" s="708"/>
      <c r="DC44" s="709"/>
      <c r="DD44" s="634">
        <v>181542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414077</v>
      </c>
      <c r="CS45" s="657"/>
      <c r="CT45" s="657"/>
      <c r="CU45" s="657"/>
      <c r="CV45" s="657"/>
      <c r="CW45" s="657"/>
      <c r="CX45" s="657"/>
      <c r="CY45" s="658"/>
      <c r="CZ45" s="659">
        <v>11.8</v>
      </c>
      <c r="DA45" s="660"/>
      <c r="DB45" s="660"/>
      <c r="DC45" s="661"/>
      <c r="DD45" s="634">
        <v>87678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93904</v>
      </c>
      <c r="CS46" s="626"/>
      <c r="CT46" s="626"/>
      <c r="CU46" s="626"/>
      <c r="CV46" s="626"/>
      <c r="CW46" s="626"/>
      <c r="CX46" s="626"/>
      <c r="CY46" s="627"/>
      <c r="CZ46" s="659">
        <v>2.7</v>
      </c>
      <c r="DA46" s="708"/>
      <c r="DB46" s="708"/>
      <c r="DC46" s="709"/>
      <c r="DD46" s="634">
        <v>93863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2297</v>
      </c>
      <c r="CS47" s="657"/>
      <c r="CT47" s="657"/>
      <c r="CU47" s="657"/>
      <c r="CV47" s="657"/>
      <c r="CW47" s="657"/>
      <c r="CX47" s="657"/>
      <c r="CY47" s="658"/>
      <c r="CZ47" s="659">
        <v>0.1</v>
      </c>
      <c r="DA47" s="660"/>
      <c r="DB47" s="660"/>
      <c r="DC47" s="661"/>
      <c r="DD47" s="634">
        <v>2297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3520445</v>
      </c>
      <c r="CS49" s="693"/>
      <c r="CT49" s="693"/>
      <c r="CU49" s="693"/>
      <c r="CV49" s="693"/>
      <c r="CW49" s="693"/>
      <c r="CX49" s="693"/>
      <c r="CY49" s="720"/>
      <c r="CZ49" s="721">
        <v>100</v>
      </c>
      <c r="DA49" s="722"/>
      <c r="DB49" s="722"/>
      <c r="DC49" s="723"/>
      <c r="DD49" s="724">
        <v>2690104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3693</v>
      </c>
      <c r="R7" s="755"/>
      <c r="S7" s="755"/>
      <c r="T7" s="755"/>
      <c r="U7" s="755"/>
      <c r="V7" s="755">
        <v>3523</v>
      </c>
      <c r="W7" s="755"/>
      <c r="X7" s="755"/>
      <c r="Y7" s="755"/>
      <c r="Z7" s="755"/>
      <c r="AA7" s="755">
        <v>170</v>
      </c>
      <c r="AB7" s="755"/>
      <c r="AC7" s="755"/>
      <c r="AD7" s="755"/>
      <c r="AE7" s="756"/>
      <c r="AF7" s="757">
        <v>159</v>
      </c>
      <c r="AG7" s="758"/>
      <c r="AH7" s="758"/>
      <c r="AI7" s="758"/>
      <c r="AJ7" s="759"/>
      <c r="AK7" s="794">
        <v>68</v>
      </c>
      <c r="AL7" s="795"/>
      <c r="AM7" s="795"/>
      <c r="AN7" s="795"/>
      <c r="AO7" s="795"/>
      <c r="AP7" s="795">
        <v>3181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18</v>
      </c>
      <c r="CI7" s="792"/>
      <c r="CJ7" s="792"/>
      <c r="CK7" s="792"/>
      <c r="CL7" s="793"/>
      <c r="CM7" s="791">
        <v>86</v>
      </c>
      <c r="CN7" s="792"/>
      <c r="CO7" s="792"/>
      <c r="CP7" s="792"/>
      <c r="CQ7" s="793"/>
      <c r="CR7" s="791">
        <v>4</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f>SUM(Q7:U22)</f>
        <v>3693</v>
      </c>
      <c r="R23" s="814"/>
      <c r="S23" s="814"/>
      <c r="T23" s="814"/>
      <c r="U23" s="814"/>
      <c r="V23" s="814">
        <f t="shared" ref="V23" si="0">SUM(V7:Z22)</f>
        <v>3523</v>
      </c>
      <c r="W23" s="814"/>
      <c r="X23" s="814"/>
      <c r="Y23" s="814"/>
      <c r="Z23" s="814"/>
      <c r="AA23" s="814">
        <f t="shared" ref="AA23" si="1">SUM(AA7:AE22)</f>
        <v>170</v>
      </c>
      <c r="AB23" s="814"/>
      <c r="AC23" s="814"/>
      <c r="AD23" s="814"/>
      <c r="AE23" s="815"/>
      <c r="AF23" s="816">
        <f t="shared" ref="AF23" si="2">SUM(AF7:AJ22)</f>
        <v>159</v>
      </c>
      <c r="AG23" s="814"/>
      <c r="AH23" s="814"/>
      <c r="AI23" s="814"/>
      <c r="AJ23" s="817"/>
      <c r="AK23" s="818"/>
      <c r="AL23" s="819"/>
      <c r="AM23" s="819"/>
      <c r="AN23" s="819"/>
      <c r="AO23" s="819"/>
      <c r="AP23" s="814">
        <f>SUM(AP7:AT22)</f>
        <v>3181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1206</v>
      </c>
      <c r="R28" s="843"/>
      <c r="S28" s="843"/>
      <c r="T28" s="843"/>
      <c r="U28" s="843"/>
      <c r="V28" s="843">
        <v>1069</v>
      </c>
      <c r="W28" s="843"/>
      <c r="X28" s="843"/>
      <c r="Y28" s="843"/>
      <c r="Z28" s="843"/>
      <c r="AA28" s="843">
        <v>137</v>
      </c>
      <c r="AB28" s="843"/>
      <c r="AC28" s="843"/>
      <c r="AD28" s="843"/>
      <c r="AE28" s="844"/>
      <c r="AF28" s="845">
        <v>137</v>
      </c>
      <c r="AG28" s="843"/>
      <c r="AH28" s="843"/>
      <c r="AI28" s="843"/>
      <c r="AJ28" s="846"/>
      <c r="AK28" s="847">
        <v>87</v>
      </c>
      <c r="AL28" s="838"/>
      <c r="AM28" s="838"/>
      <c r="AN28" s="838"/>
      <c r="AO28" s="838"/>
      <c r="AP28" s="838">
        <v>0</v>
      </c>
      <c r="AQ28" s="838"/>
      <c r="AR28" s="838"/>
      <c r="AS28" s="838"/>
      <c r="AT28" s="838"/>
      <c r="AU28" s="838">
        <v>87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766</v>
      </c>
      <c r="R29" s="779"/>
      <c r="S29" s="779"/>
      <c r="T29" s="779"/>
      <c r="U29" s="779"/>
      <c r="V29" s="779">
        <v>713</v>
      </c>
      <c r="W29" s="779"/>
      <c r="X29" s="779"/>
      <c r="Y29" s="779"/>
      <c r="Z29" s="779"/>
      <c r="AA29" s="779">
        <v>54</v>
      </c>
      <c r="AB29" s="779"/>
      <c r="AC29" s="779"/>
      <c r="AD29" s="779"/>
      <c r="AE29" s="780"/>
      <c r="AF29" s="781">
        <v>54</v>
      </c>
      <c r="AG29" s="782"/>
      <c r="AH29" s="782"/>
      <c r="AI29" s="782"/>
      <c r="AJ29" s="783"/>
      <c r="AK29" s="850">
        <v>99</v>
      </c>
      <c r="AL29" s="851"/>
      <c r="AM29" s="851"/>
      <c r="AN29" s="851"/>
      <c r="AO29" s="851"/>
      <c r="AP29" s="851">
        <v>0</v>
      </c>
      <c r="AQ29" s="851"/>
      <c r="AR29" s="851"/>
      <c r="AS29" s="851"/>
      <c r="AT29" s="851"/>
      <c r="AU29" s="851">
        <v>99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99</v>
      </c>
      <c r="R30" s="779"/>
      <c r="S30" s="779"/>
      <c r="T30" s="779"/>
      <c r="U30" s="779"/>
      <c r="V30" s="779">
        <v>98</v>
      </c>
      <c r="W30" s="779"/>
      <c r="X30" s="779"/>
      <c r="Y30" s="779"/>
      <c r="Z30" s="779"/>
      <c r="AA30" s="779">
        <v>0</v>
      </c>
      <c r="AB30" s="779"/>
      <c r="AC30" s="779"/>
      <c r="AD30" s="779"/>
      <c r="AE30" s="780"/>
      <c r="AF30" s="781">
        <v>0</v>
      </c>
      <c r="AG30" s="782"/>
      <c r="AH30" s="782"/>
      <c r="AI30" s="782"/>
      <c r="AJ30" s="783"/>
      <c r="AK30" s="850">
        <v>21</v>
      </c>
      <c r="AL30" s="851"/>
      <c r="AM30" s="851"/>
      <c r="AN30" s="851"/>
      <c r="AO30" s="851"/>
      <c r="AP30" s="851">
        <v>0</v>
      </c>
      <c r="AQ30" s="851"/>
      <c r="AR30" s="851"/>
      <c r="AS30" s="851"/>
      <c r="AT30" s="851"/>
      <c r="AU30" s="851">
        <v>21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255</v>
      </c>
      <c r="R31" s="779"/>
      <c r="S31" s="779"/>
      <c r="T31" s="779"/>
      <c r="U31" s="779"/>
      <c r="V31" s="779">
        <v>238</v>
      </c>
      <c r="W31" s="779"/>
      <c r="X31" s="779"/>
      <c r="Y31" s="779"/>
      <c r="Z31" s="779"/>
      <c r="AA31" s="779">
        <v>17</v>
      </c>
      <c r="AB31" s="779"/>
      <c r="AC31" s="779"/>
      <c r="AD31" s="779"/>
      <c r="AE31" s="780"/>
      <c r="AF31" s="781">
        <v>17</v>
      </c>
      <c r="AG31" s="782"/>
      <c r="AH31" s="782"/>
      <c r="AI31" s="782"/>
      <c r="AJ31" s="783"/>
      <c r="AK31" s="850">
        <v>140</v>
      </c>
      <c r="AL31" s="851"/>
      <c r="AM31" s="851"/>
      <c r="AN31" s="851"/>
      <c r="AO31" s="851"/>
      <c r="AP31" s="851">
        <v>1293</v>
      </c>
      <c r="AQ31" s="851"/>
      <c r="AR31" s="851"/>
      <c r="AS31" s="851"/>
      <c r="AT31" s="851"/>
      <c r="AU31" s="851">
        <v>140</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37</v>
      </c>
      <c r="R32" s="779"/>
      <c r="S32" s="779"/>
      <c r="T32" s="779"/>
      <c r="U32" s="779"/>
      <c r="V32" s="779">
        <v>33</v>
      </c>
      <c r="W32" s="779"/>
      <c r="X32" s="779"/>
      <c r="Y32" s="779"/>
      <c r="Z32" s="779"/>
      <c r="AA32" s="779">
        <v>4</v>
      </c>
      <c r="AB32" s="779"/>
      <c r="AC32" s="779"/>
      <c r="AD32" s="779"/>
      <c r="AE32" s="780"/>
      <c r="AF32" s="781">
        <v>4</v>
      </c>
      <c r="AG32" s="782"/>
      <c r="AH32" s="782"/>
      <c r="AI32" s="782"/>
      <c r="AJ32" s="783"/>
      <c r="AK32" s="850">
        <v>6</v>
      </c>
      <c r="AL32" s="851"/>
      <c r="AM32" s="851"/>
      <c r="AN32" s="851"/>
      <c r="AO32" s="851"/>
      <c r="AP32" s="851">
        <v>17</v>
      </c>
      <c r="AQ32" s="851"/>
      <c r="AR32" s="851"/>
      <c r="AS32" s="851"/>
      <c r="AT32" s="851"/>
      <c r="AU32" s="851">
        <v>6</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SUM(AF28:AJ32)</f>
        <v>212</v>
      </c>
      <c r="AG63" s="862"/>
      <c r="AH63" s="862"/>
      <c r="AI63" s="862"/>
      <c r="AJ63" s="863"/>
      <c r="AK63" s="864"/>
      <c r="AL63" s="859"/>
      <c r="AM63" s="859"/>
      <c r="AN63" s="859"/>
      <c r="AO63" s="859"/>
      <c r="AP63" s="862">
        <f t="shared" ref="AP63" si="3">SUM(AP28:AT32)</f>
        <v>1310</v>
      </c>
      <c r="AQ63" s="862"/>
      <c r="AR63" s="862"/>
      <c r="AS63" s="862"/>
      <c r="AT63" s="862"/>
      <c r="AU63" s="862">
        <f t="shared" ref="AU63" si="4">SUM(AU28:AY32)</f>
        <v>353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533</v>
      </c>
      <c r="C68" s="890"/>
      <c r="D68" s="890"/>
      <c r="E68" s="890"/>
      <c r="F68" s="890"/>
      <c r="G68" s="890"/>
      <c r="H68" s="890"/>
      <c r="I68" s="890"/>
      <c r="J68" s="890"/>
      <c r="K68" s="890"/>
      <c r="L68" s="890"/>
      <c r="M68" s="890"/>
      <c r="N68" s="890"/>
      <c r="O68" s="890"/>
      <c r="P68" s="891"/>
      <c r="Q68" s="892">
        <v>4777</v>
      </c>
      <c r="R68" s="886"/>
      <c r="S68" s="886"/>
      <c r="T68" s="886"/>
      <c r="U68" s="886"/>
      <c r="V68" s="886">
        <v>4533</v>
      </c>
      <c r="W68" s="886"/>
      <c r="X68" s="886"/>
      <c r="Y68" s="886"/>
      <c r="Z68" s="886"/>
      <c r="AA68" s="886">
        <v>244</v>
      </c>
      <c r="AB68" s="886"/>
      <c r="AC68" s="886"/>
      <c r="AD68" s="886"/>
      <c r="AE68" s="886"/>
      <c r="AF68" s="886">
        <v>244</v>
      </c>
      <c r="AG68" s="886"/>
      <c r="AH68" s="886"/>
      <c r="AI68" s="886"/>
      <c r="AJ68" s="886"/>
      <c r="AK68" s="886">
        <v>529</v>
      </c>
      <c r="AL68" s="886"/>
      <c r="AM68" s="886"/>
      <c r="AN68" s="886"/>
      <c r="AO68" s="886"/>
      <c r="AP68" s="886">
        <v>2578</v>
      </c>
      <c r="AQ68" s="886"/>
      <c r="AR68" s="886"/>
      <c r="AS68" s="886"/>
      <c r="AT68" s="886"/>
      <c r="AU68" s="886">
        <v>242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534</v>
      </c>
      <c r="C69" s="894"/>
      <c r="D69" s="894"/>
      <c r="E69" s="894"/>
      <c r="F69" s="894"/>
      <c r="G69" s="894"/>
      <c r="H69" s="894"/>
      <c r="I69" s="894"/>
      <c r="J69" s="894"/>
      <c r="K69" s="894"/>
      <c r="L69" s="894"/>
      <c r="M69" s="894"/>
      <c r="N69" s="894"/>
      <c r="O69" s="894"/>
      <c r="P69" s="895"/>
      <c r="Q69" s="898">
        <v>2994</v>
      </c>
      <c r="R69" s="851"/>
      <c r="S69" s="851"/>
      <c r="T69" s="851"/>
      <c r="U69" s="851"/>
      <c r="V69" s="851">
        <v>2569</v>
      </c>
      <c r="W69" s="851"/>
      <c r="X69" s="851"/>
      <c r="Y69" s="851"/>
      <c r="Z69" s="851"/>
      <c r="AA69" s="851">
        <v>425</v>
      </c>
      <c r="AB69" s="851"/>
      <c r="AC69" s="851"/>
      <c r="AD69" s="851"/>
      <c r="AE69" s="851"/>
      <c r="AF69" s="851">
        <v>4336</v>
      </c>
      <c r="AG69" s="851"/>
      <c r="AH69" s="851"/>
      <c r="AI69" s="851"/>
      <c r="AJ69" s="851"/>
      <c r="AK69" s="851">
        <v>689</v>
      </c>
      <c r="AL69" s="851"/>
      <c r="AM69" s="851"/>
      <c r="AN69" s="851"/>
      <c r="AO69" s="851"/>
      <c r="AP69" s="851">
        <v>6741</v>
      </c>
      <c r="AQ69" s="851"/>
      <c r="AR69" s="851"/>
      <c r="AS69" s="851"/>
      <c r="AT69" s="851"/>
      <c r="AU69" s="851">
        <v>46</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535</v>
      </c>
      <c r="C70" s="894"/>
      <c r="D70" s="894"/>
      <c r="E70" s="894"/>
      <c r="F70" s="894"/>
      <c r="G70" s="894"/>
      <c r="H70" s="894"/>
      <c r="I70" s="894"/>
      <c r="J70" s="894"/>
      <c r="K70" s="894"/>
      <c r="L70" s="894"/>
      <c r="M70" s="894"/>
      <c r="N70" s="894"/>
      <c r="O70" s="894"/>
      <c r="P70" s="895"/>
      <c r="Q70" s="896">
        <v>1551</v>
      </c>
      <c r="R70" s="897"/>
      <c r="S70" s="897"/>
      <c r="T70" s="897"/>
      <c r="U70" s="850"/>
      <c r="V70" s="851">
        <v>1512</v>
      </c>
      <c r="W70" s="851"/>
      <c r="X70" s="851"/>
      <c r="Y70" s="851"/>
      <c r="Z70" s="851"/>
      <c r="AA70" s="851">
        <v>38</v>
      </c>
      <c r="AB70" s="851"/>
      <c r="AC70" s="851"/>
      <c r="AD70" s="851"/>
      <c r="AE70" s="851"/>
      <c r="AF70" s="851">
        <v>38</v>
      </c>
      <c r="AG70" s="851"/>
      <c r="AH70" s="851"/>
      <c r="AI70" s="851"/>
      <c r="AJ70" s="851"/>
      <c r="AK70" s="851" t="s">
        <v>478</v>
      </c>
      <c r="AL70" s="851"/>
      <c r="AM70" s="851"/>
      <c r="AN70" s="851"/>
      <c r="AO70" s="851"/>
      <c r="AP70" s="851"/>
      <c r="AQ70" s="851"/>
      <c r="AR70" s="851"/>
      <c r="AS70" s="851"/>
      <c r="AT70" s="851"/>
      <c r="AU70" s="851"/>
      <c r="AV70" s="851"/>
      <c r="AW70" s="851"/>
      <c r="AX70" s="851"/>
      <c r="AY70" s="851"/>
      <c r="AZ70" s="899" t="s">
        <v>525</v>
      </c>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653677</v>
      </c>
      <c r="R71" s="897"/>
      <c r="S71" s="897"/>
      <c r="T71" s="897"/>
      <c r="U71" s="850"/>
      <c r="V71" s="851">
        <v>638723</v>
      </c>
      <c r="W71" s="851"/>
      <c r="X71" s="851"/>
      <c r="Y71" s="851"/>
      <c r="Z71" s="851"/>
      <c r="AA71" s="851">
        <v>14954</v>
      </c>
      <c r="AB71" s="851"/>
      <c r="AC71" s="851"/>
      <c r="AD71" s="851"/>
      <c r="AE71" s="851"/>
      <c r="AF71" s="851">
        <v>14954</v>
      </c>
      <c r="AG71" s="851"/>
      <c r="AH71" s="851"/>
      <c r="AI71" s="851"/>
      <c r="AJ71" s="851"/>
      <c r="AK71" s="851">
        <v>3939</v>
      </c>
      <c r="AL71" s="851"/>
      <c r="AM71" s="851"/>
      <c r="AN71" s="851"/>
      <c r="AO71" s="851"/>
      <c r="AP71" s="851"/>
      <c r="AQ71" s="851"/>
      <c r="AR71" s="851"/>
      <c r="AS71" s="851"/>
      <c r="AT71" s="851"/>
      <c r="AU71" s="851"/>
      <c r="AV71" s="851"/>
      <c r="AW71" s="851"/>
      <c r="AX71" s="851"/>
      <c r="AY71" s="851"/>
      <c r="AZ71" s="899" t="s">
        <v>538</v>
      </c>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536</v>
      </c>
      <c r="C72" s="894"/>
      <c r="D72" s="894"/>
      <c r="E72" s="894"/>
      <c r="F72" s="894"/>
      <c r="G72" s="894"/>
      <c r="H72" s="894"/>
      <c r="I72" s="894"/>
      <c r="J72" s="894"/>
      <c r="K72" s="894"/>
      <c r="L72" s="894"/>
      <c r="M72" s="894"/>
      <c r="N72" s="894"/>
      <c r="O72" s="894"/>
      <c r="P72" s="895"/>
      <c r="Q72" s="896">
        <v>28888</v>
      </c>
      <c r="R72" s="897"/>
      <c r="S72" s="897"/>
      <c r="T72" s="897"/>
      <c r="U72" s="850"/>
      <c r="V72" s="851">
        <v>27514</v>
      </c>
      <c r="W72" s="851"/>
      <c r="X72" s="851"/>
      <c r="Y72" s="851"/>
      <c r="Z72" s="851"/>
      <c r="AA72" s="851">
        <v>1374</v>
      </c>
      <c r="AB72" s="851"/>
      <c r="AC72" s="851"/>
      <c r="AD72" s="851"/>
      <c r="AE72" s="851"/>
      <c r="AF72" s="851">
        <v>1374</v>
      </c>
      <c r="AG72" s="851"/>
      <c r="AH72" s="851"/>
      <c r="AI72" s="851"/>
      <c r="AJ72" s="851"/>
      <c r="AK72" s="851">
        <v>22</v>
      </c>
      <c r="AL72" s="851"/>
      <c r="AM72" s="851"/>
      <c r="AN72" s="851"/>
      <c r="AO72" s="851"/>
      <c r="AP72" s="851"/>
      <c r="AQ72" s="851"/>
      <c r="AR72" s="851"/>
      <c r="AS72" s="851"/>
      <c r="AT72" s="851"/>
      <c r="AU72" s="851"/>
      <c r="AV72" s="851"/>
      <c r="AW72" s="851"/>
      <c r="AX72" s="851"/>
      <c r="AY72" s="851"/>
      <c r="AZ72" s="899" t="s">
        <v>525</v>
      </c>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366</v>
      </c>
      <c r="R73" s="897"/>
      <c r="S73" s="897"/>
      <c r="T73" s="897"/>
      <c r="U73" s="850"/>
      <c r="V73" s="851">
        <v>149</v>
      </c>
      <c r="W73" s="851"/>
      <c r="X73" s="851"/>
      <c r="Y73" s="851"/>
      <c r="Z73" s="851"/>
      <c r="AA73" s="851">
        <v>218</v>
      </c>
      <c r="AB73" s="851"/>
      <c r="AC73" s="851"/>
      <c r="AD73" s="851"/>
      <c r="AE73" s="851"/>
      <c r="AF73" s="851">
        <v>218</v>
      </c>
      <c r="AG73" s="851"/>
      <c r="AH73" s="851"/>
      <c r="AI73" s="851"/>
      <c r="AJ73" s="851"/>
      <c r="AK73" s="851" t="s">
        <v>478</v>
      </c>
      <c r="AL73" s="851"/>
      <c r="AM73" s="851"/>
      <c r="AN73" s="851"/>
      <c r="AO73" s="851"/>
      <c r="AP73" s="851"/>
      <c r="AQ73" s="851"/>
      <c r="AR73" s="851"/>
      <c r="AS73" s="851"/>
      <c r="AT73" s="851"/>
      <c r="AU73" s="851"/>
      <c r="AV73" s="851"/>
      <c r="AW73" s="851"/>
      <c r="AX73" s="851"/>
      <c r="AY73" s="851"/>
      <c r="AZ73" s="899" t="s">
        <v>539</v>
      </c>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437</v>
      </c>
      <c r="R74" s="897"/>
      <c r="S74" s="897"/>
      <c r="T74" s="897"/>
      <c r="U74" s="850"/>
      <c r="V74" s="851">
        <v>412</v>
      </c>
      <c r="W74" s="851"/>
      <c r="X74" s="851"/>
      <c r="Y74" s="851"/>
      <c r="Z74" s="851"/>
      <c r="AA74" s="851">
        <v>25</v>
      </c>
      <c r="AB74" s="851"/>
      <c r="AC74" s="851"/>
      <c r="AD74" s="851"/>
      <c r="AE74" s="851"/>
      <c r="AF74" s="851">
        <v>25</v>
      </c>
      <c r="AG74" s="851"/>
      <c r="AH74" s="851"/>
      <c r="AI74" s="851"/>
      <c r="AJ74" s="851"/>
      <c r="AK74" s="851">
        <v>90</v>
      </c>
      <c r="AL74" s="851"/>
      <c r="AM74" s="851"/>
      <c r="AN74" s="851"/>
      <c r="AO74" s="851"/>
      <c r="AP74" s="851"/>
      <c r="AQ74" s="851"/>
      <c r="AR74" s="851"/>
      <c r="AS74" s="851"/>
      <c r="AT74" s="851"/>
      <c r="AU74" s="851"/>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6"/>
      <c r="R75" s="897"/>
      <c r="S75" s="897"/>
      <c r="T75" s="897"/>
      <c r="U75" s="850"/>
      <c r="V75" s="901"/>
      <c r="W75" s="897"/>
      <c r="X75" s="897"/>
      <c r="Y75" s="897"/>
      <c r="Z75" s="850"/>
      <c r="AA75" s="901"/>
      <c r="AB75" s="897"/>
      <c r="AC75" s="897"/>
      <c r="AD75" s="897"/>
      <c r="AE75" s="850"/>
      <c r="AF75" s="901"/>
      <c r="AG75" s="897"/>
      <c r="AH75" s="897"/>
      <c r="AI75" s="897"/>
      <c r="AJ75" s="850"/>
      <c r="AK75" s="901"/>
      <c r="AL75" s="897"/>
      <c r="AM75" s="897"/>
      <c r="AN75" s="897"/>
      <c r="AO75" s="850"/>
      <c r="AP75" s="901"/>
      <c r="AQ75" s="897"/>
      <c r="AR75" s="897"/>
      <c r="AS75" s="897"/>
      <c r="AT75" s="850"/>
      <c r="AU75" s="901"/>
      <c r="AV75" s="897"/>
      <c r="AW75" s="897"/>
      <c r="AX75" s="897"/>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6"/>
      <c r="R76" s="897"/>
      <c r="S76" s="897"/>
      <c r="T76" s="897"/>
      <c r="U76" s="850"/>
      <c r="V76" s="901"/>
      <c r="W76" s="897"/>
      <c r="X76" s="897"/>
      <c r="Y76" s="897"/>
      <c r="Z76" s="850"/>
      <c r="AA76" s="901"/>
      <c r="AB76" s="897"/>
      <c r="AC76" s="897"/>
      <c r="AD76" s="897"/>
      <c r="AE76" s="850"/>
      <c r="AF76" s="901"/>
      <c r="AG76" s="897"/>
      <c r="AH76" s="897"/>
      <c r="AI76" s="897"/>
      <c r="AJ76" s="850"/>
      <c r="AK76" s="901"/>
      <c r="AL76" s="897"/>
      <c r="AM76" s="897"/>
      <c r="AN76" s="897"/>
      <c r="AO76" s="850"/>
      <c r="AP76" s="901"/>
      <c r="AQ76" s="897"/>
      <c r="AR76" s="897"/>
      <c r="AS76" s="897"/>
      <c r="AT76" s="850"/>
      <c r="AU76" s="901"/>
      <c r="AV76" s="897"/>
      <c r="AW76" s="897"/>
      <c r="AX76" s="89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6"/>
      <c r="R77" s="897"/>
      <c r="S77" s="897"/>
      <c r="T77" s="897"/>
      <c r="U77" s="850"/>
      <c r="V77" s="901"/>
      <c r="W77" s="897"/>
      <c r="X77" s="897"/>
      <c r="Y77" s="897"/>
      <c r="Z77" s="850"/>
      <c r="AA77" s="901"/>
      <c r="AB77" s="897"/>
      <c r="AC77" s="897"/>
      <c r="AD77" s="897"/>
      <c r="AE77" s="850"/>
      <c r="AF77" s="901"/>
      <c r="AG77" s="897"/>
      <c r="AH77" s="897"/>
      <c r="AI77" s="897"/>
      <c r="AJ77" s="850"/>
      <c r="AK77" s="901"/>
      <c r="AL77" s="897"/>
      <c r="AM77" s="897"/>
      <c r="AN77" s="897"/>
      <c r="AO77" s="850"/>
      <c r="AP77" s="901"/>
      <c r="AQ77" s="897"/>
      <c r="AR77" s="897"/>
      <c r="AS77" s="897"/>
      <c r="AT77" s="850"/>
      <c r="AU77" s="901"/>
      <c r="AV77" s="897"/>
      <c r="AW77" s="897"/>
      <c r="AX77" s="89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21189</v>
      </c>
      <c r="AG88" s="862"/>
      <c r="AH88" s="862"/>
      <c r="AI88" s="862"/>
      <c r="AJ88" s="862"/>
      <c r="AK88" s="859"/>
      <c r="AL88" s="859"/>
      <c r="AM88" s="859"/>
      <c r="AN88" s="859"/>
      <c r="AO88" s="859"/>
      <c r="AP88" s="862">
        <v>16853</v>
      </c>
      <c r="AQ88" s="862"/>
      <c r="AR88" s="862"/>
      <c r="AS88" s="862"/>
      <c r="AT88" s="862"/>
      <c r="AU88" s="862">
        <v>16853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293521</v>
      </c>
      <c r="AB110" s="922"/>
      <c r="AC110" s="922"/>
      <c r="AD110" s="922"/>
      <c r="AE110" s="923"/>
      <c r="AF110" s="924">
        <v>278761</v>
      </c>
      <c r="AG110" s="922"/>
      <c r="AH110" s="922"/>
      <c r="AI110" s="922"/>
      <c r="AJ110" s="923"/>
      <c r="AK110" s="924">
        <v>295499</v>
      </c>
      <c r="AL110" s="922"/>
      <c r="AM110" s="922"/>
      <c r="AN110" s="922"/>
      <c r="AO110" s="923"/>
      <c r="AP110" s="925">
        <v>14.1</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3084172</v>
      </c>
      <c r="BR110" s="957"/>
      <c r="BS110" s="957"/>
      <c r="BT110" s="957"/>
      <c r="BU110" s="957"/>
      <c r="BV110" s="957">
        <v>3156633</v>
      </c>
      <c r="BW110" s="957"/>
      <c r="BX110" s="957"/>
      <c r="BY110" s="957"/>
      <c r="BZ110" s="957"/>
      <c r="CA110" s="957">
        <v>3180582</v>
      </c>
      <c r="CB110" s="957"/>
      <c r="CC110" s="957"/>
      <c r="CD110" s="957"/>
      <c r="CE110" s="957"/>
      <c r="CF110" s="971">
        <v>152.19999999999999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1479639</v>
      </c>
      <c r="BR112" s="950"/>
      <c r="BS112" s="950"/>
      <c r="BT112" s="950"/>
      <c r="BU112" s="950"/>
      <c r="BV112" s="950">
        <v>1497301</v>
      </c>
      <c r="BW112" s="950"/>
      <c r="BX112" s="950"/>
      <c r="BY112" s="950"/>
      <c r="BZ112" s="950"/>
      <c r="CA112" s="950">
        <v>1290777</v>
      </c>
      <c r="CB112" s="950"/>
      <c r="CC112" s="950"/>
      <c r="CD112" s="950"/>
      <c r="CE112" s="950"/>
      <c r="CF112" s="944">
        <v>61.8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84072</v>
      </c>
      <c r="AB113" s="964"/>
      <c r="AC113" s="964"/>
      <c r="AD113" s="964"/>
      <c r="AE113" s="965"/>
      <c r="AF113" s="966">
        <v>86287</v>
      </c>
      <c r="AG113" s="964"/>
      <c r="AH113" s="964"/>
      <c r="AI113" s="964"/>
      <c r="AJ113" s="965"/>
      <c r="AK113" s="966">
        <v>76531</v>
      </c>
      <c r="AL113" s="964"/>
      <c r="AM113" s="964"/>
      <c r="AN113" s="964"/>
      <c r="AO113" s="965"/>
      <c r="AP113" s="967">
        <v>3.7</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189583</v>
      </c>
      <c r="BR113" s="950"/>
      <c r="BS113" s="950"/>
      <c r="BT113" s="950"/>
      <c r="BU113" s="950"/>
      <c r="BV113" s="950">
        <v>217705</v>
      </c>
      <c r="BW113" s="950"/>
      <c r="BX113" s="950"/>
      <c r="BY113" s="950"/>
      <c r="BZ113" s="950"/>
      <c r="CA113" s="950">
        <v>288074</v>
      </c>
      <c r="CB113" s="950"/>
      <c r="CC113" s="950"/>
      <c r="CD113" s="950"/>
      <c r="CE113" s="950"/>
      <c r="CF113" s="944">
        <v>13.8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6885</v>
      </c>
      <c r="AB114" s="989"/>
      <c r="AC114" s="989"/>
      <c r="AD114" s="989"/>
      <c r="AE114" s="990"/>
      <c r="AF114" s="991">
        <v>13843</v>
      </c>
      <c r="AG114" s="989"/>
      <c r="AH114" s="989"/>
      <c r="AI114" s="989"/>
      <c r="AJ114" s="990"/>
      <c r="AK114" s="991">
        <v>29901</v>
      </c>
      <c r="AL114" s="989"/>
      <c r="AM114" s="989"/>
      <c r="AN114" s="989"/>
      <c r="AO114" s="990"/>
      <c r="AP114" s="992">
        <v>1.4</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717644</v>
      </c>
      <c r="BR114" s="950"/>
      <c r="BS114" s="950"/>
      <c r="BT114" s="950"/>
      <c r="BU114" s="950"/>
      <c r="BV114" s="950">
        <v>674510</v>
      </c>
      <c r="BW114" s="950"/>
      <c r="BX114" s="950"/>
      <c r="BY114" s="950"/>
      <c r="BZ114" s="950"/>
      <c r="CA114" s="950">
        <v>725887</v>
      </c>
      <c r="CB114" s="950"/>
      <c r="CC114" s="950"/>
      <c r="CD114" s="950"/>
      <c r="CE114" s="950"/>
      <c r="CF114" s="944">
        <v>34.700000000000003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384478</v>
      </c>
      <c r="AB117" s="1007"/>
      <c r="AC117" s="1007"/>
      <c r="AD117" s="1007"/>
      <c r="AE117" s="1008"/>
      <c r="AF117" s="1009">
        <v>378891</v>
      </c>
      <c r="AG117" s="1007"/>
      <c r="AH117" s="1007"/>
      <c r="AI117" s="1007"/>
      <c r="AJ117" s="1008"/>
      <c r="AK117" s="1009">
        <v>401931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5471038</v>
      </c>
      <c r="BR119" s="1028"/>
      <c r="BS119" s="1028"/>
      <c r="BT119" s="1028"/>
      <c r="BU119" s="1028"/>
      <c r="BV119" s="1028">
        <v>5546149</v>
      </c>
      <c r="BW119" s="1028"/>
      <c r="BX119" s="1028"/>
      <c r="BY119" s="1028"/>
      <c r="BZ119" s="1028"/>
      <c r="CA119" s="1028">
        <v>5485320</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1115044</v>
      </c>
      <c r="BR120" s="957"/>
      <c r="BS120" s="957"/>
      <c r="BT120" s="957"/>
      <c r="BU120" s="957"/>
      <c r="BV120" s="957">
        <v>1313276</v>
      </c>
      <c r="BW120" s="957"/>
      <c r="BX120" s="957"/>
      <c r="BY120" s="957"/>
      <c r="BZ120" s="957"/>
      <c r="CA120" s="957">
        <v>1340801</v>
      </c>
      <c r="CB120" s="957"/>
      <c r="CC120" s="957"/>
      <c r="CD120" s="957"/>
      <c r="CE120" s="957"/>
      <c r="CF120" s="971">
        <v>64.2</v>
      </c>
      <c r="CG120" s="972"/>
      <c r="CH120" s="972"/>
      <c r="CI120" s="972"/>
      <c r="CJ120" s="972"/>
      <c r="CK120" s="1037" t="s">
        <v>436</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1307061</v>
      </c>
      <c r="DH120" s="957"/>
      <c r="DI120" s="957"/>
      <c r="DJ120" s="957"/>
      <c r="DK120" s="957"/>
      <c r="DL120" s="957">
        <v>1301207</v>
      </c>
      <c r="DM120" s="957"/>
      <c r="DN120" s="957"/>
      <c r="DO120" s="957"/>
      <c r="DP120" s="957"/>
      <c r="DQ120" s="957">
        <v>1290777</v>
      </c>
      <c r="DR120" s="957"/>
      <c r="DS120" s="957"/>
      <c r="DT120" s="957"/>
      <c r="DU120" s="957"/>
      <c r="DV120" s="958">
        <v>61.8</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3125090</v>
      </c>
      <c r="BR122" s="1028"/>
      <c r="BS122" s="1028"/>
      <c r="BT122" s="1028"/>
      <c r="BU122" s="1028"/>
      <c r="BV122" s="1028">
        <v>3192114</v>
      </c>
      <c r="BW122" s="1028"/>
      <c r="BX122" s="1028"/>
      <c r="BY122" s="1028"/>
      <c r="BZ122" s="1028"/>
      <c r="CA122" s="1028">
        <v>3186954</v>
      </c>
      <c r="CB122" s="1028"/>
      <c r="CC122" s="1028"/>
      <c r="CD122" s="1028"/>
      <c r="CE122" s="1028"/>
      <c r="CF122" s="1048">
        <v>152.5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4240134</v>
      </c>
      <c r="BR123" s="1096"/>
      <c r="BS123" s="1096"/>
      <c r="BT123" s="1096"/>
      <c r="BU123" s="1096"/>
      <c r="BV123" s="1096">
        <v>4505390</v>
      </c>
      <c r="BW123" s="1096"/>
      <c r="BX123" s="1096"/>
      <c r="BY123" s="1096"/>
      <c r="BZ123" s="1096"/>
      <c r="CA123" s="1096">
        <v>4527755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60.4</v>
      </c>
      <c r="BR124" s="1058"/>
      <c r="BS124" s="1058"/>
      <c r="BT124" s="1058"/>
      <c r="BU124" s="1058"/>
      <c r="BV124" s="1058">
        <v>49</v>
      </c>
      <c r="BW124" s="1058"/>
      <c r="BX124" s="1058"/>
      <c r="BY124" s="1058"/>
      <c r="BZ124" s="1058"/>
      <c r="CA124" s="1058">
        <v>45.8</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172578</v>
      </c>
      <c r="DH124" s="1014"/>
      <c r="DI124" s="1014"/>
      <c r="DJ124" s="1014"/>
      <c r="DK124" s="1015"/>
      <c r="DL124" s="1013">
        <v>196094</v>
      </c>
      <c r="DM124" s="1014"/>
      <c r="DN124" s="1014"/>
      <c r="DO124" s="1014"/>
      <c r="DP124" s="1015"/>
      <c r="DQ124" s="1013" t="s">
        <v>443</v>
      </c>
      <c r="DR124" s="1014"/>
      <c r="DS124" s="1014"/>
      <c r="DT124" s="1014"/>
      <c r="DU124" s="1015"/>
      <c r="DV124" s="1016" t="s">
        <v>443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443</v>
      </c>
      <c r="DH127" s="950"/>
      <c r="DI127" s="950"/>
      <c r="DJ127" s="950"/>
      <c r="DK127" s="950"/>
      <c r="DL127" s="950" t="s">
        <v>443</v>
      </c>
      <c r="DM127" s="950"/>
      <c r="DN127" s="950"/>
      <c r="DO127" s="950"/>
      <c r="DP127" s="950"/>
      <c r="DQ127" s="950" t="s">
        <v>443</v>
      </c>
      <c r="DR127" s="950"/>
      <c r="DS127" s="950"/>
      <c r="DT127" s="950"/>
      <c r="DU127" s="950"/>
      <c r="DV127" s="951" t="s">
        <v>443</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443</v>
      </c>
      <c r="AB128" s="1078"/>
      <c r="AC128" s="1078"/>
      <c r="AD128" s="1078"/>
      <c r="AE128" s="1079"/>
      <c r="AF128" s="1080" t="s">
        <v>443</v>
      </c>
      <c r="AG128" s="1078"/>
      <c r="AH128" s="1078"/>
      <c r="AI128" s="1078"/>
      <c r="AJ128" s="1079"/>
      <c r="AK128" s="1080" t="s">
        <v>443</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2274873</v>
      </c>
      <c r="AB129" s="989"/>
      <c r="AC129" s="989"/>
      <c r="AD129" s="989"/>
      <c r="AE129" s="990"/>
      <c r="AF129" s="991">
        <v>2356202</v>
      </c>
      <c r="AG129" s="989"/>
      <c r="AH129" s="989"/>
      <c r="AI129" s="989"/>
      <c r="AJ129" s="990"/>
      <c r="AK129" s="991">
        <v>2326831</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238440</v>
      </c>
      <c r="AB130" s="989"/>
      <c r="AC130" s="989"/>
      <c r="AD130" s="989"/>
      <c r="AE130" s="990"/>
      <c r="AF130" s="991">
        <v>232397</v>
      </c>
      <c r="AG130" s="989"/>
      <c r="AH130" s="989"/>
      <c r="AI130" s="989"/>
      <c r="AJ130" s="990"/>
      <c r="AK130" s="991">
        <v>237502</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2036433</v>
      </c>
      <c r="AB131" s="1014"/>
      <c r="AC131" s="1014"/>
      <c r="AD131" s="1014"/>
      <c r="AE131" s="1015"/>
      <c r="AF131" s="1013">
        <v>2123805</v>
      </c>
      <c r="AG131" s="1014"/>
      <c r="AH131" s="1014"/>
      <c r="AI131" s="1014"/>
      <c r="AJ131" s="1015"/>
      <c r="AK131" s="1013">
        <v>2089329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45.8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7.171264657</v>
      </c>
      <c r="AB132" s="1130"/>
      <c r="AC132" s="1130"/>
      <c r="AD132" s="1130"/>
      <c r="AE132" s="1131"/>
      <c r="AF132" s="1132">
        <v>6.8977142440000003</v>
      </c>
      <c r="AG132" s="1130"/>
      <c r="AH132" s="1130"/>
      <c r="AI132" s="1130"/>
      <c r="AJ132" s="1131"/>
      <c r="AK132" s="1132">
        <v>7.869942934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v>
      </c>
      <c r="AB133" s="1113"/>
      <c r="AC133" s="1113"/>
      <c r="AD133" s="1113"/>
      <c r="AE133" s="1114"/>
      <c r="AF133" s="1112">
        <v>7.3</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656906</v>
      </c>
      <c r="L9" s="266">
        <v>77120</v>
      </c>
      <c r="M9" s="267">
        <v>115876</v>
      </c>
      <c r="N9" s="268">
        <v>-33.4</v>
      </c>
    </row>
    <row r="10" spans="1:16">
      <c r="A10" s="250"/>
      <c r="B10" s="246"/>
      <c r="C10" s="246"/>
      <c r="D10" s="246"/>
      <c r="E10" s="246"/>
      <c r="F10" s="246"/>
      <c r="G10" s="1152" t="s">
        <v>475</v>
      </c>
      <c r="H10" s="1153"/>
      <c r="I10" s="1153"/>
      <c r="J10" s="1154"/>
      <c r="K10" s="269">
        <v>63415</v>
      </c>
      <c r="L10" s="270">
        <v>7445</v>
      </c>
      <c r="M10" s="271">
        <v>10922</v>
      </c>
      <c r="N10" s="272">
        <v>-31.8</v>
      </c>
    </row>
    <row r="11" spans="1:16" ht="13.5" customHeight="1">
      <c r="A11" s="250"/>
      <c r="B11" s="246"/>
      <c r="C11" s="246"/>
      <c r="D11" s="246"/>
      <c r="E11" s="246"/>
      <c r="F11" s="246"/>
      <c r="G11" s="1152" t="s">
        <v>476</v>
      </c>
      <c r="H11" s="1153"/>
      <c r="I11" s="1153"/>
      <c r="J11" s="1154"/>
      <c r="K11" s="269">
        <v>131674</v>
      </c>
      <c r="L11" s="270">
        <v>15458</v>
      </c>
      <c r="M11" s="271">
        <v>18462</v>
      </c>
      <c r="N11" s="272">
        <v>-16.3</v>
      </c>
    </row>
    <row r="12" spans="1:16" ht="13.5" customHeight="1">
      <c r="A12" s="250"/>
      <c r="B12" s="246"/>
      <c r="C12" s="246"/>
      <c r="D12" s="246"/>
      <c r="E12" s="246"/>
      <c r="F12" s="246"/>
      <c r="G12" s="1152" t="s">
        <v>477</v>
      </c>
      <c r="H12" s="1153"/>
      <c r="I12" s="1153"/>
      <c r="J12" s="1154"/>
      <c r="K12" s="269" t="s">
        <v>478</v>
      </c>
      <c r="L12" s="270" t="s">
        <v>478</v>
      </c>
      <c r="M12" s="271">
        <v>746</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43076</v>
      </c>
      <c r="L14" s="270">
        <v>5057</v>
      </c>
      <c r="M14" s="271">
        <v>5201</v>
      </c>
      <c r="N14" s="272">
        <v>-2.8</v>
      </c>
    </row>
    <row r="15" spans="1:16" ht="13.5" customHeight="1">
      <c r="A15" s="250"/>
      <c r="B15" s="246"/>
      <c r="C15" s="246"/>
      <c r="D15" s="246"/>
      <c r="E15" s="246"/>
      <c r="F15" s="246"/>
      <c r="G15" s="1152" t="s">
        <v>481</v>
      </c>
      <c r="H15" s="1153"/>
      <c r="I15" s="1153"/>
      <c r="J15" s="1154"/>
      <c r="K15" s="269">
        <v>14657</v>
      </c>
      <c r="L15" s="270">
        <v>1721</v>
      </c>
      <c r="M15" s="271">
        <v>2624</v>
      </c>
      <c r="N15" s="272">
        <v>-34.4</v>
      </c>
    </row>
    <row r="16" spans="1:16">
      <c r="A16" s="250"/>
      <c r="B16" s="246"/>
      <c r="C16" s="246"/>
      <c r="D16" s="246"/>
      <c r="E16" s="246"/>
      <c r="F16" s="246"/>
      <c r="G16" s="1155" t="s">
        <v>482</v>
      </c>
      <c r="H16" s="1156"/>
      <c r="I16" s="1156"/>
      <c r="J16" s="1157"/>
      <c r="K16" s="270">
        <v>-81574</v>
      </c>
      <c r="L16" s="270">
        <v>-9577</v>
      </c>
      <c r="M16" s="271">
        <v>-12273</v>
      </c>
      <c r="N16" s="272">
        <v>-22</v>
      </c>
    </row>
    <row r="17" spans="1:16">
      <c r="A17" s="250"/>
      <c r="B17" s="246"/>
      <c r="C17" s="246"/>
      <c r="D17" s="246"/>
      <c r="E17" s="246"/>
      <c r="F17" s="246"/>
      <c r="G17" s="1155" t="s">
        <v>171</v>
      </c>
      <c r="H17" s="1156"/>
      <c r="I17" s="1156"/>
      <c r="J17" s="1157"/>
      <c r="K17" s="270">
        <v>828154</v>
      </c>
      <c r="L17" s="270">
        <v>97224</v>
      </c>
      <c r="M17" s="271">
        <v>141557</v>
      </c>
      <c r="N17" s="272">
        <v>-31.3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8.4499999999999993</v>
      </c>
      <c r="L21" s="283">
        <v>13.44</v>
      </c>
      <c r="M21" s="284">
        <v>-4.99</v>
      </c>
      <c r="N21" s="251"/>
      <c r="O21" s="285"/>
      <c r="P21" s="281"/>
    </row>
    <row r="22" spans="1:16" s="286" customFormat="1">
      <c r="A22" s="281"/>
      <c r="B22" s="251"/>
      <c r="C22" s="251"/>
      <c r="D22" s="251"/>
      <c r="E22" s="251"/>
      <c r="F22" s="251"/>
      <c r="G22" s="1147" t="s">
        <v>488</v>
      </c>
      <c r="H22" s="1148"/>
      <c r="I22" s="1148"/>
      <c r="J22" s="1149"/>
      <c r="K22" s="287">
        <v>96.3</v>
      </c>
      <c r="L22" s="288">
        <v>94.9</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295499</v>
      </c>
      <c r="L32" s="296">
        <v>34691</v>
      </c>
      <c r="M32" s="297">
        <v>70006</v>
      </c>
      <c r="N32" s="298">
        <v>-50.4</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v>
      </c>
      <c r="N34" s="298" t="s">
        <v>478</v>
      </c>
    </row>
    <row r="35" spans="1:16" ht="27" customHeight="1">
      <c r="A35" s="250"/>
      <c r="B35" s="246"/>
      <c r="C35" s="246"/>
      <c r="D35" s="246"/>
      <c r="E35" s="246"/>
      <c r="F35" s="246"/>
      <c r="G35" s="1163" t="s">
        <v>495</v>
      </c>
      <c r="H35" s="1164"/>
      <c r="I35" s="1164"/>
      <c r="J35" s="1165"/>
      <c r="K35" s="296">
        <v>76531</v>
      </c>
      <c r="L35" s="296">
        <v>8985</v>
      </c>
      <c r="M35" s="297">
        <v>19095</v>
      </c>
      <c r="N35" s="298">
        <v>-52.9</v>
      </c>
    </row>
    <row r="36" spans="1:16" ht="27" customHeight="1">
      <c r="A36" s="250"/>
      <c r="B36" s="246"/>
      <c r="C36" s="246"/>
      <c r="D36" s="246"/>
      <c r="E36" s="246"/>
      <c r="F36" s="246"/>
      <c r="G36" s="1163" t="s">
        <v>496</v>
      </c>
      <c r="H36" s="1164"/>
      <c r="I36" s="1164"/>
      <c r="J36" s="1165"/>
      <c r="K36" s="296">
        <v>29901</v>
      </c>
      <c r="L36" s="296">
        <v>3510</v>
      </c>
      <c r="M36" s="297">
        <v>5066</v>
      </c>
      <c r="N36" s="298">
        <v>-30.7</v>
      </c>
    </row>
    <row r="37" spans="1:16" ht="13.5" customHeight="1">
      <c r="A37" s="250"/>
      <c r="B37" s="246"/>
      <c r="C37" s="246"/>
      <c r="D37" s="246"/>
      <c r="E37" s="246"/>
      <c r="F37" s="246"/>
      <c r="G37" s="1163" t="s">
        <v>497</v>
      </c>
      <c r="H37" s="1164"/>
      <c r="I37" s="1164"/>
      <c r="J37" s="1165"/>
      <c r="K37" s="296" t="s">
        <v>478</v>
      </c>
      <c r="L37" s="296" t="s">
        <v>478</v>
      </c>
      <c r="M37" s="297">
        <v>1361</v>
      </c>
      <c r="N37" s="298" t="s">
        <v>478</v>
      </c>
    </row>
    <row r="38" spans="1:16" ht="27" customHeight="1">
      <c r="A38" s="250"/>
      <c r="B38" s="246"/>
      <c r="C38" s="246"/>
      <c r="D38" s="246"/>
      <c r="E38" s="246"/>
      <c r="F38" s="246"/>
      <c r="G38" s="1166" t="s">
        <v>498</v>
      </c>
      <c r="H38" s="1167"/>
      <c r="I38" s="1167"/>
      <c r="J38" s="1168"/>
      <c r="K38" s="299" t="s">
        <v>478</v>
      </c>
      <c r="L38" s="299" t="s">
        <v>478</v>
      </c>
      <c r="M38" s="300">
        <v>15</v>
      </c>
      <c r="N38" s="301" t="s">
        <v>478</v>
      </c>
      <c r="O38" s="295"/>
    </row>
    <row r="39" spans="1:16">
      <c r="A39" s="250"/>
      <c r="B39" s="246"/>
      <c r="C39" s="246"/>
      <c r="D39" s="246"/>
      <c r="E39" s="246"/>
      <c r="F39" s="246"/>
      <c r="G39" s="1166" t="s">
        <v>499</v>
      </c>
      <c r="H39" s="1167"/>
      <c r="I39" s="1167"/>
      <c r="J39" s="1168"/>
      <c r="K39" s="302" t="s">
        <v>478</v>
      </c>
      <c r="L39" s="302" t="s">
        <v>478</v>
      </c>
      <c r="M39" s="303">
        <v>-2978</v>
      </c>
      <c r="N39" s="304" t="s">
        <v>478</v>
      </c>
      <c r="O39" s="295"/>
    </row>
    <row r="40" spans="1:16" ht="27" customHeight="1">
      <c r="A40" s="250"/>
      <c r="B40" s="246"/>
      <c r="C40" s="246"/>
      <c r="D40" s="246"/>
      <c r="E40" s="246"/>
      <c r="F40" s="246"/>
      <c r="G40" s="1163" t="s">
        <v>500</v>
      </c>
      <c r="H40" s="1164"/>
      <c r="I40" s="1164"/>
      <c r="J40" s="1165"/>
      <c r="K40" s="302">
        <v>-237502</v>
      </c>
      <c r="L40" s="302">
        <v>-27882</v>
      </c>
      <c r="M40" s="303">
        <v>-63538</v>
      </c>
      <c r="N40" s="304">
        <v>-56.1</v>
      </c>
      <c r="O40" s="295"/>
    </row>
    <row r="41" spans="1:16">
      <c r="A41" s="250"/>
      <c r="B41" s="246"/>
      <c r="C41" s="246"/>
      <c r="D41" s="246"/>
      <c r="E41" s="246"/>
      <c r="F41" s="246"/>
      <c r="G41" s="1169" t="s">
        <v>282</v>
      </c>
      <c r="H41" s="1170"/>
      <c r="I41" s="1170"/>
      <c r="J41" s="1171"/>
      <c r="K41" s="296">
        <v>164429</v>
      </c>
      <c r="L41" s="302">
        <v>19304</v>
      </c>
      <c r="M41" s="303">
        <v>29028</v>
      </c>
      <c r="N41" s="304">
        <v>-33.5</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290842</v>
      </c>
      <c r="J51" s="322">
        <v>32580</v>
      </c>
      <c r="K51" s="323">
        <v>-39.1</v>
      </c>
      <c r="L51" s="324">
        <v>94828</v>
      </c>
      <c r="M51" s="325">
        <v>3.1</v>
      </c>
      <c r="N51" s="326">
        <v>-42.2</v>
      </c>
    </row>
    <row r="52" spans="1:14">
      <c r="A52" s="250"/>
      <c r="B52" s="246"/>
      <c r="C52" s="246"/>
      <c r="D52" s="246"/>
      <c r="E52" s="246"/>
      <c r="F52" s="246"/>
      <c r="G52" s="327"/>
      <c r="H52" s="328" t="s">
        <v>511</v>
      </c>
      <c r="I52" s="329">
        <v>133785</v>
      </c>
      <c r="J52" s="330">
        <v>14987</v>
      </c>
      <c r="K52" s="331">
        <v>52.6</v>
      </c>
      <c r="L52" s="332">
        <v>55133</v>
      </c>
      <c r="M52" s="333">
        <v>4.9000000000000004</v>
      </c>
      <c r="N52" s="334">
        <v>47.7</v>
      </c>
    </row>
    <row r="53" spans="1:14">
      <c r="A53" s="250"/>
      <c r="B53" s="246"/>
      <c r="C53" s="246"/>
      <c r="D53" s="246"/>
      <c r="E53" s="246"/>
      <c r="F53" s="246"/>
      <c r="G53" s="312" t="s">
        <v>512</v>
      </c>
      <c r="H53" s="313"/>
      <c r="I53" s="321">
        <v>271986</v>
      </c>
      <c r="J53" s="322">
        <v>30471</v>
      </c>
      <c r="K53" s="323">
        <v>-6.5</v>
      </c>
      <c r="L53" s="324">
        <v>119674</v>
      </c>
      <c r="M53" s="325">
        <v>26.2</v>
      </c>
      <c r="N53" s="326">
        <v>-32.700000000000003</v>
      </c>
    </row>
    <row r="54" spans="1:14">
      <c r="A54" s="250"/>
      <c r="B54" s="246"/>
      <c r="C54" s="246"/>
      <c r="D54" s="246"/>
      <c r="E54" s="246"/>
      <c r="F54" s="246"/>
      <c r="G54" s="327"/>
      <c r="H54" s="328" t="s">
        <v>511</v>
      </c>
      <c r="I54" s="329">
        <v>114304</v>
      </c>
      <c r="J54" s="330">
        <v>12806</v>
      </c>
      <c r="K54" s="331">
        <v>-14.6</v>
      </c>
      <c r="L54" s="332">
        <v>57803</v>
      </c>
      <c r="M54" s="333">
        <v>4.8</v>
      </c>
      <c r="N54" s="334">
        <v>-19.399999999999999</v>
      </c>
    </row>
    <row r="55" spans="1:14">
      <c r="A55" s="250"/>
      <c r="B55" s="246"/>
      <c r="C55" s="246"/>
      <c r="D55" s="246"/>
      <c r="E55" s="246"/>
      <c r="F55" s="246"/>
      <c r="G55" s="312" t="s">
        <v>513</v>
      </c>
      <c r="H55" s="313"/>
      <c r="I55" s="321">
        <v>636832</v>
      </c>
      <c r="J55" s="322">
        <v>72433</v>
      </c>
      <c r="K55" s="323">
        <v>137.69999999999999</v>
      </c>
      <c r="L55" s="324">
        <v>119685</v>
      </c>
      <c r="M55" s="325">
        <v>0</v>
      </c>
      <c r="N55" s="326">
        <v>137.69999999999999</v>
      </c>
    </row>
    <row r="56" spans="1:14">
      <c r="A56" s="250"/>
      <c r="B56" s="246"/>
      <c r="C56" s="246"/>
      <c r="D56" s="246"/>
      <c r="E56" s="246"/>
      <c r="F56" s="246"/>
      <c r="G56" s="327"/>
      <c r="H56" s="328" t="s">
        <v>511</v>
      </c>
      <c r="I56" s="329">
        <v>356786</v>
      </c>
      <c r="J56" s="330">
        <v>40581</v>
      </c>
      <c r="K56" s="331">
        <v>216.9</v>
      </c>
      <c r="L56" s="332">
        <v>68464</v>
      </c>
      <c r="M56" s="333">
        <v>18.399999999999999</v>
      </c>
      <c r="N56" s="334">
        <v>198.5</v>
      </c>
    </row>
    <row r="57" spans="1:14">
      <c r="A57" s="250"/>
      <c r="B57" s="246"/>
      <c r="C57" s="246"/>
      <c r="D57" s="246"/>
      <c r="E57" s="246"/>
      <c r="F57" s="246"/>
      <c r="G57" s="312" t="s">
        <v>514</v>
      </c>
      <c r="H57" s="313"/>
      <c r="I57" s="321">
        <v>376888</v>
      </c>
      <c r="J57" s="322">
        <v>43541</v>
      </c>
      <c r="K57" s="323">
        <v>-39.9</v>
      </c>
      <c r="L57" s="324">
        <v>109920</v>
      </c>
      <c r="M57" s="325">
        <v>-8.1999999999999993</v>
      </c>
      <c r="N57" s="326">
        <v>-31.7</v>
      </c>
    </row>
    <row r="58" spans="1:14">
      <c r="A58" s="250"/>
      <c r="B58" s="246"/>
      <c r="C58" s="246"/>
      <c r="D58" s="246"/>
      <c r="E58" s="246"/>
      <c r="F58" s="246"/>
      <c r="G58" s="327"/>
      <c r="H58" s="328" t="s">
        <v>511</v>
      </c>
      <c r="I58" s="329">
        <v>130043</v>
      </c>
      <c r="J58" s="330">
        <v>15023</v>
      </c>
      <c r="K58" s="331">
        <v>-63</v>
      </c>
      <c r="L58" s="332">
        <v>62739</v>
      </c>
      <c r="M58" s="333">
        <v>-8.4</v>
      </c>
      <c r="N58" s="334">
        <v>-54.6</v>
      </c>
    </row>
    <row r="59" spans="1:14">
      <c r="A59" s="250"/>
      <c r="B59" s="246"/>
      <c r="C59" s="246"/>
      <c r="D59" s="246"/>
      <c r="E59" s="246"/>
      <c r="F59" s="246"/>
      <c r="G59" s="312" t="s">
        <v>515</v>
      </c>
      <c r="H59" s="313"/>
      <c r="I59" s="321">
        <v>519282</v>
      </c>
      <c r="J59" s="322">
        <v>60963</v>
      </c>
      <c r="K59" s="323">
        <v>40</v>
      </c>
      <c r="L59" s="324">
        <v>119882</v>
      </c>
      <c r="M59" s="325">
        <v>9.1</v>
      </c>
      <c r="N59" s="326">
        <v>30.9</v>
      </c>
    </row>
    <row r="60" spans="1:14">
      <c r="A60" s="250"/>
      <c r="B60" s="246"/>
      <c r="C60" s="246"/>
      <c r="D60" s="246"/>
      <c r="E60" s="246"/>
      <c r="F60" s="246"/>
      <c r="G60" s="327"/>
      <c r="H60" s="328" t="s">
        <v>511</v>
      </c>
      <c r="I60" s="335">
        <v>93904</v>
      </c>
      <c r="J60" s="330">
        <v>11024</v>
      </c>
      <c r="K60" s="331">
        <v>-26.6</v>
      </c>
      <c r="L60" s="332">
        <v>66481</v>
      </c>
      <c r="M60" s="333">
        <v>6</v>
      </c>
      <c r="N60" s="334">
        <v>-32.6</v>
      </c>
    </row>
    <row r="61" spans="1:14">
      <c r="A61" s="250"/>
      <c r="B61" s="246"/>
      <c r="C61" s="246"/>
      <c r="D61" s="246"/>
      <c r="E61" s="246"/>
      <c r="F61" s="246"/>
      <c r="G61" s="312" t="s">
        <v>516</v>
      </c>
      <c r="H61" s="336"/>
      <c r="I61" s="337">
        <v>419166</v>
      </c>
      <c r="J61" s="338">
        <v>47998</v>
      </c>
      <c r="K61" s="339">
        <v>18.399999999999999</v>
      </c>
      <c r="L61" s="340">
        <v>112798</v>
      </c>
      <c r="M61" s="341">
        <v>6</v>
      </c>
      <c r="N61" s="326">
        <v>12.4</v>
      </c>
    </row>
    <row r="62" spans="1:14">
      <c r="A62" s="250"/>
      <c r="B62" s="246"/>
      <c r="C62" s="246"/>
      <c r="D62" s="246"/>
      <c r="E62" s="246"/>
      <c r="F62" s="246"/>
      <c r="G62" s="327"/>
      <c r="H62" s="328" t="s">
        <v>511</v>
      </c>
      <c r="I62" s="329">
        <v>165764</v>
      </c>
      <c r="J62" s="330">
        <v>18884</v>
      </c>
      <c r="K62" s="331">
        <v>33.1</v>
      </c>
      <c r="L62" s="332">
        <v>62124</v>
      </c>
      <c r="M62" s="333">
        <v>5.0999999999999996</v>
      </c>
      <c r="N62" s="334">
        <v>28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23" sqref="R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34.549999999999997</v>
      </c>
      <c r="G47" s="12">
        <v>37.74</v>
      </c>
      <c r="H47" s="12">
        <v>35.950000000000003</v>
      </c>
      <c r="I47" s="12">
        <v>43.41</v>
      </c>
      <c r="J47" s="13">
        <v>42.67</v>
      </c>
    </row>
    <row r="48" spans="2:10" ht="57.75" customHeight="1">
      <c r="B48" s="14"/>
      <c r="C48" s="1174" t="s">
        <v>4</v>
      </c>
      <c r="D48" s="1174"/>
      <c r="E48" s="1175"/>
      <c r="F48" s="15">
        <v>10.63</v>
      </c>
      <c r="G48" s="16">
        <v>8.39</v>
      </c>
      <c r="H48" s="16">
        <v>9.6999999999999993</v>
      </c>
      <c r="I48" s="16">
        <v>6.85</v>
      </c>
      <c r="J48" s="17">
        <v>6.87</v>
      </c>
    </row>
    <row r="49" spans="2:10" ht="57.75" customHeight="1" thickBot="1">
      <c r="B49" s="18"/>
      <c r="C49" s="1176" t="s">
        <v>5</v>
      </c>
      <c r="D49" s="1176"/>
      <c r="E49" s="1177"/>
      <c r="F49" s="19">
        <v>5.39</v>
      </c>
      <c r="G49" s="20">
        <v>1.35</v>
      </c>
      <c r="H49" s="20" t="s">
        <v>523</v>
      </c>
      <c r="I49" s="20">
        <v>6.18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2018-03-05T04:21:02Z</cp:lastPrinted>
  <dcterms:created xsi:type="dcterms:W3CDTF">2018-01-24T04:19:19Z</dcterms:created>
  <dcterms:modified xsi:type="dcterms:W3CDTF">2018-11-01T08:25:32Z</dcterms:modified>
  <cp:category/>
</cp:coreProperties>
</file>