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695"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BW41" i="9" s="1"/>
  <c r="BW42" i="9" s="1"/>
  <c r="CO34" i="9"/>
</calcChain>
</file>

<file path=xl/sharedStrings.xml><?xml version="1.0" encoding="utf-8"?>
<sst xmlns="http://schemas.openxmlformats.org/spreadsheetml/2006/main" count="1066" uniqueCount="561">
  <si>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</si>
  <si>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</si>
  <si>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</si>
  <si>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</si>
  <si>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</si>
  <si>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</si>
  <si>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</si>
  <si>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</si>
  <si>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</si>
  <si>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</si>
  <si>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</si>
  <si>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</si>
  <si>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</si>
  <si>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</si>
  <si>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</si>
  <si>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</si>
  <si>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</si>
  <si>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</si>
  <si>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</si>
  <si>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</si>
  <si>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</si>
  <si>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</si>
  <si>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</si>
  <si>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</si>
  <si>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</si>
  <si>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</si>
  <si>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</si>
  <si>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</si>
  <si>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</si>
  <si>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</si>
  <si>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</si>
  <si>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</si>
  <si>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</si>
  <si>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</si>
  <si>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</si>
  <si>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</si>
  <si>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</si>
  <si>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</si>
  <si>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</si>
  <si>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</si>
  <si>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</si>
  <si>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</si>
  <si>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</si>
  <si>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</si>
  <si>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</si>
  <si>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</si>
  <si>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</si>
  <si>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</si>
  <si>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</si>
  <si>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</si>
  <si>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</si>
  <si>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</si>
  <si>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</si>
  <si>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</si>
  <si>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</si>
  <si>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</si>
  <si>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</si>
  <si>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</si>
  <si>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</si>
  <si>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</si>
  <si>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</si>
  <si>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</si>
  <si>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</si>
  <si>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</si>
  <si>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</si>
  <si>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</si>
  <si>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</si>
  <si>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</si>
  <si>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</si>
  <si>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</si>
  <si>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</si>
  <si>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</si>
  <si>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</si>
  <si>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</si>
  <si>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</si>
  <si>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</si>
  <si>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</si>
  <si>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</si>
  <si>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</si>
  <si>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</si>
  <si>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</si>
  <si>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</si>
  <si>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</si>
  <si>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松伏町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</si>
  <si>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</si>
  <si>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</si>
  <si>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</si>
  <si>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</si>
  <si>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</si>
  <si>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</si>
  <si>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</si>
  <si>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</si>
  <si>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</si>
  <si>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</si>
  <si>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</si>
  <si>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</si>
  <si>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</si>
  <si>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</si>
  <si>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</si>
  <si>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</si>
  <si>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</si>
  <si>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</si>
  <si>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</si>
  <si>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</si>
  <si>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</si>
  <si>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</si>
  <si>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</si>
  <si>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</si>
  <si>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</si>
  <si>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</si>
  <si>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</si>
  <si>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</si>
  <si>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</si>
  <si>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</si>
  <si>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</si>
  <si>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</si>
  <si>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</si>
  <si>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</si>
  <si>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</si>
  <si>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</si>
  <si>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</si>
  <si>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</si>
  <si>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</si>
  <si>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</si>
  <si>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</si>
  <si>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</si>
  <si>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</si>
  <si>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</si>
  <si>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</si>
  <si>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</si>
  <si>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</si>
  <si>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</si>
  <si>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</si>
  <si>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</si>
  <si>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</si>
  <si>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</si>
  <si>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</si>
  <si>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</si>
  <si>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</si>
  <si>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</si>
  <si>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</si>
  <si>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</si>
  <si>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</si>
  <si>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</si>
  <si>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</si>
  <si>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</si>
  <si>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</si>
  <si>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</si>
  <si>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</si>
  <si>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</si>
  <si>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</si>
  <si>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</si>
  <si>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</si>
  <si>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</si>
  <si>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</si>
  <si>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</si>
  <si>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</si>
  <si>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</si>
  <si>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</si>
  <si>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</si>
  <si>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</si>
  <si>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</si>
  <si>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</si>
  <si>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</si>
  <si>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</si>
  <si>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</si>
  <si>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</si>
  <si>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</si>
  <si>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</si>
  <si>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</si>
  <si>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</si>
  <si>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</si>
  <si>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</si>
  <si>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</si>
  <si>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</si>
  <si>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</si>
  <si>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</si>
  <si>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</si>
  <si>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</si>
  <si>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</si>
  <si>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</si>
  <si>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</si>
  <si>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</si>
  <si>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</si>
  <si>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</si>
  <si>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</si>
  <si>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</si>
  <si>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</si>
  <si>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</si>
  <si>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</si>
  <si>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</si>
  <si>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</si>
  <si>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</si>
  <si>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</si>
  <si>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</si>
  <si>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</si>
  <si>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</si>
  <si>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</si>
  <si>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埼玉県松伏町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</si>
  <si>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</si>
  <si>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</si>
  <si>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</si>
  <si>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</si>
  <si>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</si>
  <si>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</si>
  <si>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</si>
  <si>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</si>
  <si>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</si>
  <si>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</si>
  <si>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</si>
  <si>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</si>
  <si>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</si>
  <si>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</si>
  <si>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</si>
  <si>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</si>
  <si>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</si>
  <si>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</si>
  <si>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</si>
  <si>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</si>
  <si>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</si>
  <si>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</si>
  <si>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</si>
  <si>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</si>
  <si>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</si>
  <si>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</si>
  <si>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</si>
  <si>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</si>
  <si>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</si>
  <si>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</si>
  <si>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</si>
  <si>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</si>
  <si>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</si>
  <si>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</si>
  <si>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</si>
  <si>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</si>
  <si>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</si>
  <si>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</si>
  <si>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</si>
  <si>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</si>
  <si>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</si>
  <si>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</si>
  <si>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</si>
  <si>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</si>
  <si>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</si>
  <si>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</si>
  <si>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</si>
  <si>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</si>
  <si>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</si>
  <si>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</si>
  <si>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</si>
  <si>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</si>
  <si>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</si>
  <si>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</si>
  <si>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</si>
  <si>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</si>
  <si>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</si>
  <si>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</si>
  <si>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</si>
  <si>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</si>
  <si>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</si>
  <si>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</si>
  <si>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</si>
  <si>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</si>
  <si>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</si>
  <si>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</si>
  <si>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</si>
  <si>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</si>
  <si>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</si>
  <si>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</si>
  <si>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</si>
  <si>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</si>
  <si>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</si>
  <si>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</si>
  <si>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</si>
  <si>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</si>
  <si>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</si>
  <si>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</si>
  <si>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</si>
  <si>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</si>
  <si>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</si>
  <si>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</si>
  <si>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</si>
  <si>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</si>
  <si>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</si>
  <si>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</si>
  <si>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</si>
  <si>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</si>
  <si>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</si>
  <si>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</si>
  <si>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</si>
  <si>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</si>
  <si>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</si>
  <si>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</si>
  <si>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</si>
  <si>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</si>
  <si>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</si>
  <si>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</si>
  <si>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</si>
  <si>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</si>
  <si>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</si>
  <si>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</si>
  <si>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</si>
  <si>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</si>
  <si>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</si>
  <si>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</si>
  <si>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</si>
  <si>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</si>
  <si>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</si>
  <si>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</si>
  <si>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</si>
  <si>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</si>
  <si>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</si>
  <si>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</si>
  <si>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</si>
  <si>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</si>
  <si>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</si>
  <si>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</si>
  <si>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</si>
  <si>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</si>
  <si>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</si>
  <si>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</si>
  <si>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</si>
  <si>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</si>
  <si>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</si>
  <si>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</si>
  <si>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</si>
  <si>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</si>
  <si>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</si>
  <si>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</si>
  <si>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</si>
  <si>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</si>
  <si>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</si>
  <si>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</si>
  <si>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</si>
  <si>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</si>
  <si>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</si>
  <si>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</si>
  <si>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</si>
  <si>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</si>
  <si>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</si>
  <si>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</si>
  <si>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</si>
  <si>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</si>
  <si>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</si>
  <si>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</si>
  <si>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</si>
  <si>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</si>
  <si>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埼玉県松伏町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</si>
  <si>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</si>
  <si>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</si>
  <si>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</si>
  <si>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</si>
  <si>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</si>
  <si>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</si>
  <si>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</si>
  <si>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</si>
  <si>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</si>
  <si>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</si>
  <si>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</si>
  <si>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</si>
  <si>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</si>
  <si>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</si>
  <si>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</si>
  <si>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</si>
  <si>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</si>
  <si>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</si>
  <si>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</si>
  <si>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</si>
  <si>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</si>
  <si>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</si>
  <si>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</si>
  <si>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</si>
  <si>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</si>
  <si>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</si>
  <si>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</si>
  <si>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</si>
  <si>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</si>
  <si>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</si>
  <si>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</si>
  <si>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</si>
  <si>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</si>
  <si>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</si>
  <si>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</si>
  <si>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</si>
  <si>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</si>
  <si>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</si>
  <si>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</si>
  <si>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</si>
  <si>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</si>
  <si>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</si>
  <si>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</si>
  <si>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</si>
  <si>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</si>
  <si>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</si>
  <si>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</si>
  <si>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</si>
  <si>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</si>
  <si>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</si>
  <si>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</si>
  <si>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</si>
  <si>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</si>
  <si>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</si>
  <si>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</si>
  <si>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</si>
  <si>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</si>
  <si>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</si>
  <si>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</si>
  <si>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</si>
  <si>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</si>
  <si>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</si>
  <si>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</si>
  <si>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</si>
  <si>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</si>
  <si>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</si>
  <si>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</si>
  <si>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</si>
  <si>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</si>
  <si>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</si>
  <si>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</si>
  <si>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</si>
  <si>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</si>
  <si>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</si>
  <si>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</si>
  <si>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</si>
  <si>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</si>
  <si>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</si>
  <si>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</si>
  <si>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</si>
  <si>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</si>
  <si>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</si>
  <si>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</si>
  <si>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</si>
  <si>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</si>
  <si>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</si>
  <si>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</si>
  <si>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</si>
  <si>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</si>
  <si>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</si>
  <si>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</si>
  <si>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</si>
  <si>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</si>
  <si>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</si>
  <si>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</si>
  <si>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</si>
  <si>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</si>
  <si>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</si>
  <si>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</si>
  <si>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</si>
  <si>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</si>
  <si>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</si>
  <si>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</si>
  <si>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</si>
  <si>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</si>
  <si>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</si>
  <si>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</si>
  <si>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</si>
  <si>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</si>
  <si>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</si>
  <si>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</si>
  <si>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</si>
  <si>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</si>
  <si>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</si>
  <si>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</si>
  <si>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</si>
  <si>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</si>
  <si>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</si>
  <si>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</si>
  <si>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</si>
  <si>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</si>
  <si>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</si>
  <si>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</si>
  <si>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</si>
  <si>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</si>
  <si>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</si>
  <si>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</si>
  <si>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</si>
  <si>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</si>
  <si>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</si>
  <si>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</si>
  <si>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</si>
  <si>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</si>
  <si>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</si>
  <si>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</si>
  <si>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</si>
  <si>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</si>
  <si>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</si>
  <si>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</si>
  <si>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</si>
  <si>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</si>
  <si>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</si>
  <si>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</si>
  <si>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</si>
  <si>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</si>
  <si>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</si>
  <si>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</si>
  <si>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</si>
  <si>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</si>
  <si>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</si>
  <si>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</si>
  <si>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</si>
  <si>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</si>
  <si>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</si>
  <si>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</si>
  <si>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</si>
  <si>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</si>
  <si>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</si>
  <si>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</si>
  <si>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</si>
  <si>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</si>
  <si>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</si>
  <si>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</si>
  <si>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</si>
  <si>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</si>
  <si>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</si>
  <si>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</si>
  <si>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</si>
  <si>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</si>
  <si>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</si>
  <si>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</si>
  <si>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</si>
  <si>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</si>
  <si>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</si>
  <si>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1.66</t>
  </si>
  <si>
    <t>▲ 1.11</t>
  </si>
  <si>
    <t>一般会計</t>
  </si>
  <si>
    <t>国民健康保険特別会計</t>
  </si>
  <si>
    <t>介護保険特別会計</t>
  </si>
  <si>
    <t>公共下水道事業特別会計</t>
  </si>
  <si>
    <t>後期高齢者医療特別会計</t>
  </si>
  <si>
    <t>農業集落排水事業特別会計</t>
  </si>
  <si>
    <t>その他会計（赤字）</t>
  </si>
  <si>
    <t>その他会計（黒字）</t>
  </si>
  <si>
    <t>松伏町土地開発公社</t>
    <phoneticPr fontId="2"/>
  </si>
  <si>
    <t>東埼玉資源環境組合</t>
    <rPh sb="0" eb="1">
      <t>ヒガシ</t>
    </rPh>
    <rPh sb="1" eb="3">
      <t>サイタマ</t>
    </rPh>
    <rPh sb="3" eb="5">
      <t>シゲン</t>
    </rPh>
    <rPh sb="5" eb="7">
      <t>カンキョウ</t>
    </rPh>
    <rPh sb="7" eb="9">
      <t>クミアイ</t>
    </rPh>
    <phoneticPr fontId="24"/>
  </si>
  <si>
    <t>越谷・松伏水道企業団</t>
    <rPh sb="0" eb="2">
      <t>コシガヤ</t>
    </rPh>
    <rPh sb="3" eb="5">
      <t>マツブシ</t>
    </rPh>
    <rPh sb="5" eb="7">
      <t>スイドウ</t>
    </rPh>
    <rPh sb="7" eb="9">
      <t>キギョウ</t>
    </rPh>
    <rPh sb="9" eb="10">
      <t>ダン</t>
    </rPh>
    <phoneticPr fontId="24"/>
  </si>
  <si>
    <t>吉川松伏消防組合</t>
    <rPh sb="0" eb="2">
      <t>ヨシカワ</t>
    </rPh>
    <rPh sb="2" eb="4">
      <t>マツブシ</t>
    </rPh>
    <rPh sb="4" eb="6">
      <t>ショウボウ</t>
    </rPh>
    <rPh sb="6" eb="8">
      <t>クミアイ</t>
    </rPh>
    <phoneticPr fontId="24"/>
  </si>
  <si>
    <t>埼玉県市町村総合事務組合</t>
    <rPh sb="0" eb="2">
      <t>サイタマ</t>
    </rPh>
    <rPh sb="2" eb="3">
      <t>ケン</t>
    </rPh>
    <rPh sb="3" eb="6">
      <t>シチョウソン</t>
    </rPh>
    <rPh sb="6" eb="8">
      <t>ソウゴウ</t>
    </rPh>
    <rPh sb="8" eb="10">
      <t>ジム</t>
    </rPh>
    <rPh sb="10" eb="12">
      <t>クミアイ</t>
    </rPh>
    <phoneticPr fontId="24"/>
  </si>
  <si>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4"/>
  </si>
  <si>
    <t>江戸川水防事務組合</t>
    <rPh sb="0" eb="3">
      <t>エドガワ</t>
    </rPh>
    <rPh sb="3" eb="5">
      <t>スイボウ</t>
    </rPh>
    <rPh sb="5" eb="7">
      <t>ジム</t>
    </rPh>
    <rPh sb="7" eb="9">
      <t>クミアイ</t>
    </rPh>
    <phoneticPr fontId="24"/>
  </si>
  <si>
    <t>彩の国さいたま人づくり広域連合</t>
    <rPh sb="0" eb="1">
      <t>アヤ</t>
    </rPh>
    <rPh sb="2" eb="3">
      <t>クニ</t>
    </rPh>
    <rPh sb="7" eb="8">
      <t>ヒト</t>
    </rPh>
    <rPh sb="11" eb="13">
      <t>コウイキ</t>
    </rPh>
    <rPh sb="13" eb="15">
      <t>レンゴウ</t>
    </rPh>
    <phoneticPr fontId="24"/>
  </si>
  <si>
    <t>東差玉資源環境組合会計</t>
    <rPh sb="0" eb="1">
      <t>ヒガシ</t>
    </rPh>
    <rPh sb="1" eb="2">
      <t>サ</t>
    </rPh>
    <rPh sb="2" eb="3">
      <t>タマ</t>
    </rPh>
    <rPh sb="3" eb="5">
      <t>シゲン</t>
    </rPh>
    <rPh sb="5" eb="7">
      <t>カンキョウ</t>
    </rPh>
    <rPh sb="7" eb="9">
      <t>クミアイ</t>
    </rPh>
    <rPh sb="9" eb="11">
      <t>カイケイ</t>
    </rPh>
    <phoneticPr fontId="24"/>
  </si>
  <si>
    <t>越谷・松伏水道企業団水道事業会計</t>
    <rPh sb="0" eb="2">
      <t>コシガヤ</t>
    </rPh>
    <rPh sb="3" eb="5">
      <t>マツブシ</t>
    </rPh>
    <rPh sb="5" eb="7">
      <t>スイドウ</t>
    </rPh>
    <rPh sb="7" eb="9">
      <t>キギョウ</t>
    </rPh>
    <rPh sb="9" eb="10">
      <t>ダン</t>
    </rPh>
    <rPh sb="10" eb="12">
      <t>スイドウ</t>
    </rPh>
    <rPh sb="12" eb="14">
      <t>ジギョウ</t>
    </rPh>
    <rPh sb="14" eb="16">
      <t>カイケイ</t>
    </rPh>
    <phoneticPr fontId="24"/>
  </si>
  <si>
    <t>一般会計</t>
    <rPh sb="0" eb="2">
      <t>イッパン</t>
    </rPh>
    <rPh sb="2" eb="4">
      <t>カイケイ</t>
    </rPh>
    <phoneticPr fontId="24"/>
  </si>
  <si>
    <t>交通災害特別会計</t>
    <rPh sb="0" eb="2">
      <t>コウツウ</t>
    </rPh>
    <rPh sb="2" eb="4">
      <t>サイガイ</t>
    </rPh>
    <rPh sb="4" eb="6">
      <t>トクベツ</t>
    </rPh>
    <rPh sb="6" eb="8">
      <t>カイケイ</t>
    </rPh>
    <phoneticPr fontId="24"/>
  </si>
  <si>
    <t>特別会計</t>
    <rPh sb="0" eb="2">
      <t>トクベツ</t>
    </rPh>
    <rPh sb="2" eb="4">
      <t>カイケイ</t>
    </rPh>
    <phoneticPr fontId="24"/>
  </si>
  <si>
    <t>-</t>
    <phoneticPr fontId="2"/>
  </si>
  <si>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</si>
  <si>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</si>
  <si>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</si>
  <si>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</si>
  <si>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</si>
  <si>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</si>
  <si>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</si>
  <si>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</si>
  <si>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</si>
  <si>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</si>
  <si>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</si>
  <si>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</si>
  <si>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将来負担比率については、類似団体と比べて高い水準にある。主な要因としては、地方債残高が償還完了の地方債もある中、
松伏第二中学校大規模改修事業債の発行等により前年度を上回り、増額となっていることがあげられる。
　一方、有形固定資産減価償却率も同様に、類似団体と比べて高い水準となっている。今後は、策定した公共施設等総合管理
計画を基に将来負担比率等の健全化判断比率を考慮し、進めていく。</t>
    <phoneticPr fontId="5"/>
  </si>
  <si>
    <t>有形固定資産減価償却率</t>
    <phoneticPr fontId="5"/>
  </si>
  <si>
    <t>　将来負担比率及び実質公債費比率共に減少傾向となっているが、類似団体と比べて高い水準にある。
　地方債は後年度の償還が財政の弾力性を阻む要因となることから、今後も緊急度・町民のニーズを勘案した事業の選択を進めるとともに、
新規発行の抑制に努め、公営企業等への効率的な事業運営を働きかけることにより、健全な財政運営に努める。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</si>
</sst>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2AFC-4CAD-9489-64B600DECC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12259</c:v>
                </c:pt>
                <c:pt idx="1">
                  <c:v>34991</c:v>
                </c:pt>
                <c:pt idx="2">
                  <c:v>23321</c:v>
                </c:pt>
                <c:pt idx="3">
                  <c:v>11994</c:v>
                </c:pt>
                <c:pt idx="4">
                  <c:v>27369</c:v>
                </c:pt>
              </c:numCache>
            </c:numRef>
          </c:val>
          <c:smooth val="0"/>
          <c:extLst xmlns:c16r2="http://schemas.microsoft.com/office/drawing/2015/06/chart">
            <c:ext xmlns:c16="http://schemas.microsoft.com/office/drawing/2014/chart" uri="{C3380CC4-5D6E-409C-BE32-E72D297353CC}">
              <c16:uniqueId val="{00000001-2AFC-4CAD-9489-64B600DECC7D}"/>
            </c:ext>
          </c:extLst>
        </c:ser>
        <c:dLbls>
          <c:showLegendKey val="0"/>
          <c:showVal val="0"/>
          <c:showCatName val="0"/>
          <c:showSerName val="0"/>
          <c:showPercent val="0"/>
          <c:showBubbleSize val="0"/>
        </c:dLbls>
        <c:marker val="1"/>
        <c:smooth val="0"/>
        <c:axId val="166480512"/>
        <c:axId val="166482688"/>
      </c:lineChart>
      <c:catAx>
        <c:axId val="16648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482688"/>
        <c:crosses val="autoZero"/>
        <c:auto val="1"/>
        <c:lblAlgn val="ctr"/>
        <c:lblOffset val="100"/>
        <c:tickLblSkip val="1"/>
        <c:tickMarkSkip val="1"/>
        <c:noMultiLvlLbl val="0"/>
      </c:catAx>
      <c:valAx>
        <c:axId val="1664826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48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9.1199999999999992</c:v>
                </c:pt>
                <c:pt idx="1">
                  <c:v>8.59</c:v>
                </c:pt>
                <c:pt idx="2">
                  <c:v>6.65</c:v>
                </c:pt>
                <c:pt idx="3">
                  <c:v>8.3699999999999992</c:v>
                </c:pt>
                <c:pt idx="4">
                  <c:v>6.83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10.5</c:v>
                </c:pt>
                <c:pt idx="1">
                  <c:v>11.28</c:v>
                </c:pt>
                <c:pt idx="2">
                  <c:v>11.68</c:v>
                </c:pt>
                <c:pt idx="3">
                  <c:v>11.95</c:v>
                </c:pt>
                <c:pt idx="4">
                  <c:v>12.51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284032"/>
        <c:axId val="18029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1.76</c:v>
                </c:pt>
                <c:pt idx="1">
                  <c:v>0.4</c:v>
                </c:pt>
                <c:pt idx="2">
                  <c:v>-1.66</c:v>
                </c:pt>
                <c:pt idx="3">
                  <c:v>2.4700000000000002</c:v>
                </c:pt>
                <c:pt idx="4">
                  <c:v>-1.1100000000000001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284032"/>
        <c:axId val="180290304"/>
      </c:lineChart>
      <c:catAx>
        <c:axId val="1802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90304"/>
        <c:crosses val="autoZero"/>
        <c:auto val="1"/>
        <c:lblAlgn val="ctr"/>
        <c:lblOffset val="100"/>
        <c:tickLblSkip val="1"/>
        <c:tickMarkSkip val="1"/>
        <c:noMultiLvlLbl val="0"/>
      </c:catAx>
      <c:valAx>
        <c:axId val="18029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0.63</c:v>
                </c:pt>
                <c:pt idx="4">
                  <c:v>#N/A</c:v>
                </c:pt>
                <c:pt idx="5">
                  <c:v>0.36</c:v>
                </c:pt>
                <c:pt idx="6">
                  <c:v>#N/A</c:v>
                </c:pt>
                <c:pt idx="7">
                  <c:v>0.16</c:v>
                </c:pt>
                <c:pt idx="8">
                  <c:v>#N/A</c:v>
                </c:pt>
                <c:pt idx="9">
                  <c:v>0.31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c:v>
                </c:pt>
                <c:pt idx="2">
                  <c:v>#N/A</c:v>
                </c:pt>
                <c:pt idx="3">
                  <c:v>0.78</c:v>
                </c:pt>
                <c:pt idx="4">
                  <c:v>#N/A</c:v>
                </c:pt>
                <c:pt idx="5">
                  <c:v>0.93</c:v>
                </c:pt>
                <c:pt idx="6">
                  <c:v>#N/A</c:v>
                </c:pt>
                <c:pt idx="7">
                  <c:v>1.41</c:v>
                </c:pt>
                <c:pt idx="8">
                  <c:v>#N/A</c:v>
                </c:pt>
                <c:pt idx="9">
                  <c:v>2.78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5.58</c:v>
                </c:pt>
                <c:pt idx="2">
                  <c:v>#N/A</c:v>
                </c:pt>
                <c:pt idx="3">
                  <c:v>5.76</c:v>
                </c:pt>
                <c:pt idx="4">
                  <c:v>#N/A</c:v>
                </c:pt>
                <c:pt idx="5">
                  <c:v>4.8</c:v>
                </c:pt>
                <c:pt idx="6">
                  <c:v>#N/A</c:v>
                </c:pt>
                <c:pt idx="7">
                  <c:v>3.27</c:v>
                </c:pt>
                <c:pt idx="8">
                  <c:v>#N/A</c:v>
                </c:pt>
                <c:pt idx="9">
                  <c:v>4.47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9.1199999999999992</c:v>
                </c:pt>
                <c:pt idx="2">
                  <c:v>#N/A</c:v>
                </c:pt>
                <c:pt idx="3">
                  <c:v>8.58</c:v>
                </c:pt>
                <c:pt idx="4">
                  <c:v>#N/A</c:v>
                </c:pt>
                <c:pt idx="5">
                  <c:v>6.64</c:v>
                </c:pt>
                <c:pt idx="6">
                  <c:v>#N/A</c:v>
                </c:pt>
                <c:pt idx="7">
                  <c:v>8.3699999999999992</c:v>
                </c:pt>
                <c:pt idx="8">
                  <c:v>#N/A</c:v>
                </c:pt>
                <c:pt idx="9">
                  <c:v>6.83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372224"/>
        <c:axId val="180373760"/>
      </c:barChart>
      <c:catAx>
        <c:axId val="1803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73760"/>
        <c:crosses val="autoZero"/>
        <c:auto val="1"/>
        <c:lblAlgn val="ctr"/>
        <c:lblOffset val="100"/>
        <c:tickLblSkip val="1"/>
        <c:tickMarkSkip val="1"/>
        <c:noMultiLvlLbl val="0"/>
      </c:catAx>
      <c:valAx>
        <c:axId val="1803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7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645</c:v>
                </c:pt>
                <c:pt idx="5">
                  <c:v>671</c:v>
                </c:pt>
                <c:pt idx="8">
                  <c:v>706</c:v>
                </c:pt>
                <c:pt idx="11">
                  <c:v>675</c:v>
                </c:pt>
                <c:pt idx="14">
                  <c:v>683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87</c:v>
                </c:pt>
                <c:pt idx="3">
                  <c:v>91</c:v>
                </c:pt>
                <c:pt idx="6">
                  <c:v>72</c:v>
                </c:pt>
                <c:pt idx="9">
                  <c:v>79</c:v>
                </c:pt>
                <c:pt idx="12">
                  <c:v>54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72</c:v>
                </c:pt>
                <c:pt idx="3">
                  <c:v>82</c:v>
                </c:pt>
                <c:pt idx="6">
                  <c:v>74</c:v>
                </c:pt>
                <c:pt idx="9">
                  <c:v>90</c:v>
                </c:pt>
                <c:pt idx="12">
                  <c:v>87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269</c:v>
                </c:pt>
                <c:pt idx="3">
                  <c:v>272</c:v>
                </c:pt>
                <c:pt idx="6">
                  <c:v>271</c:v>
                </c:pt>
                <c:pt idx="9">
                  <c:v>278</c:v>
                </c:pt>
                <c:pt idx="12">
                  <c:v>277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663</c:v>
                </c:pt>
                <c:pt idx="3">
                  <c:v>672</c:v>
                </c:pt>
                <c:pt idx="6">
                  <c:v>702</c:v>
                </c:pt>
                <c:pt idx="9">
                  <c:v>682</c:v>
                </c:pt>
                <c:pt idx="12">
                  <c:v>678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542848"/>
        <c:axId val="18054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446</c:v>
                </c:pt>
                <c:pt idx="2">
                  <c:v>#N/A</c:v>
                </c:pt>
                <c:pt idx="3">
                  <c:v>#N/A</c:v>
                </c:pt>
                <c:pt idx="4">
                  <c:v>446</c:v>
                </c:pt>
                <c:pt idx="5">
                  <c:v>#N/A</c:v>
                </c:pt>
                <c:pt idx="6">
                  <c:v>#N/A</c:v>
                </c:pt>
                <c:pt idx="7">
                  <c:v>413</c:v>
                </c:pt>
                <c:pt idx="8">
                  <c:v>#N/A</c:v>
                </c:pt>
                <c:pt idx="9">
                  <c:v>#N/A</c:v>
                </c:pt>
                <c:pt idx="10">
                  <c:v>454</c:v>
                </c:pt>
                <c:pt idx="11">
                  <c:v>#N/A</c:v>
                </c:pt>
                <c:pt idx="12">
                  <c:v>#N/A</c:v>
                </c:pt>
                <c:pt idx="13">
                  <c:v>413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542848"/>
        <c:axId val="180549120"/>
      </c:lineChart>
      <c:catAx>
        <c:axId val="1805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49120"/>
        <c:crosses val="autoZero"/>
        <c:auto val="1"/>
        <c:lblAlgn val="ctr"/>
        <c:lblOffset val="100"/>
        <c:tickLblSkip val="1"/>
        <c:tickMarkSkip val="1"/>
        <c:noMultiLvlLbl val="0"/>
      </c:catAx>
      <c:valAx>
        <c:axId val="18054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4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7630</c:v>
                </c:pt>
                <c:pt idx="5">
                  <c:v>7845</c:v>
                </c:pt>
                <c:pt idx="8">
                  <c:v>8014</c:v>
                </c:pt>
                <c:pt idx="11">
                  <c:v>8156</c:v>
                </c:pt>
                <c:pt idx="14">
                  <c:v>8061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135</c:v>
                </c:pt>
                <c:pt idx="5">
                  <c:v>95</c:v>
                </c:pt>
                <c:pt idx="8">
                  <c:v>80</c:v>
                </c:pt>
                <c:pt idx="11">
                  <c:v>66</c:v>
                </c:pt>
                <c:pt idx="14">
                  <c:v>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917</c:v>
                </c:pt>
                <c:pt idx="5">
                  <c:v>980</c:v>
                </c:pt>
                <c:pt idx="8">
                  <c:v>1186</c:v>
                </c:pt>
                <c:pt idx="11">
                  <c:v>1233</c:v>
                </c:pt>
                <c:pt idx="14">
                  <c:v>1290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179</c:v>
                </c:pt>
                <c:pt idx="3">
                  <c:v>179</c:v>
                </c:pt>
                <c:pt idx="6">
                  <c:v>179</c:v>
                </c:pt>
                <c:pt idx="9">
                  <c:v>179</c:v>
                </c:pt>
                <c:pt idx="12">
                  <c:v>177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1130</c:v>
                </c:pt>
                <c:pt idx="3">
                  <c:v>1050</c:v>
                </c:pt>
                <c:pt idx="6">
                  <c:v>911</c:v>
                </c:pt>
                <c:pt idx="9">
                  <c:v>913</c:v>
                </c:pt>
                <c:pt idx="12">
                  <c:v>930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418</c:v>
                </c:pt>
                <c:pt idx="3">
                  <c:v>450</c:v>
                </c:pt>
                <c:pt idx="6">
                  <c:v>596</c:v>
                </c:pt>
                <c:pt idx="9">
                  <c:v>866</c:v>
                </c:pt>
                <c:pt idx="12">
                  <c:v>802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3031</c:v>
                </c:pt>
                <c:pt idx="3">
                  <c:v>2916</c:v>
                </c:pt>
                <c:pt idx="6">
                  <c:v>2797</c:v>
                </c:pt>
                <c:pt idx="9">
                  <c:v>2625</c:v>
                </c:pt>
                <c:pt idx="12">
                  <c:v>2447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614</c:v>
                </c:pt>
                <c:pt idx="3">
                  <c:v>208</c:v>
                </c:pt>
                <c:pt idx="6">
                  <c:v>170</c:v>
                </c:pt>
                <c:pt idx="9">
                  <c:v>138</c:v>
                </c:pt>
                <c:pt idx="12">
                  <c:v>116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7352</c:v>
                </c:pt>
                <c:pt idx="3">
                  <c:v>7696</c:v>
                </c:pt>
                <c:pt idx="6">
                  <c:v>7819</c:v>
                </c:pt>
                <c:pt idx="9">
                  <c:v>7823</c:v>
                </c:pt>
                <c:pt idx="12">
                  <c:v>8048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779648"/>
        <c:axId val="1807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4043</c:v>
                </c:pt>
                <c:pt idx="2">
                  <c:v>#N/A</c:v>
                </c:pt>
                <c:pt idx="3">
                  <c:v>#N/A</c:v>
                </c:pt>
                <c:pt idx="4">
                  <c:v>3579</c:v>
                </c:pt>
                <c:pt idx="5">
                  <c:v>#N/A</c:v>
                </c:pt>
                <c:pt idx="6">
                  <c:v>#N/A</c:v>
                </c:pt>
                <c:pt idx="7">
                  <c:v>3192</c:v>
                </c:pt>
                <c:pt idx="8">
                  <c:v>#N/A</c:v>
                </c:pt>
                <c:pt idx="9">
                  <c:v>#N/A</c:v>
                </c:pt>
                <c:pt idx="10">
                  <c:v>3090</c:v>
                </c:pt>
                <c:pt idx="11">
                  <c:v>#N/A</c:v>
                </c:pt>
                <c:pt idx="12">
                  <c:v>#N/A</c:v>
                </c:pt>
                <c:pt idx="13">
                  <c:v>3119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779648"/>
        <c:axId val="180790016"/>
      </c:lineChart>
      <c:catAx>
        <c:axId val="1807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90016"/>
        <c:crosses val="autoZero"/>
        <c:auto val="1"/>
        <c:lblAlgn val="ctr"/>
        <c:lblOffset val="100"/>
        <c:tickLblSkip val="1"/>
        <c:tickMarkSkip val="1"/>
        <c:noMultiLvlLbl val="0"/>
      </c:catAx>
      <c:valAx>
        <c:axId val="1807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{64F33211-0615-4578-8FBA-18B5F8E7F394}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921-4911-A8EE-6988DB1252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{227D0B37-5F0A-4EB1-B972-192DC1B86C18}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921-4911-A8EE-6988DB1252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{62E4891E-A967-4DB8-821B-8B4E477A3CD0}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921-4911-A8EE-6988DB1252D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{B0C9D2D1-5E26-4161-B5E7-31338A2C3F48}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921-4911-A8EE-6988DB1252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{8FD34D3E-40A7-4BE2-A150-34AF1C35DE22}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921-4911-A8EE-6988DB1252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55.1</c:v>
                </c:pt>
              </c:numCache>
            </c:numRef>
          </c:xVal>
          <c:yVal>
            <c:numRef>
              <c:f>公会計指標分析・財政指標組合せ分析表!$K$51:$O$51</c:f>
              <c:numCache>
                <c:formatCode>#,##0.0;"▲ "#,##0.0</c:formatCode>
                <c:ptCount val="5"/>
                <c:pt idx="3">
                  <c:v>60.3</c:v>
                </c:pt>
              </c:numCache>
            </c:numRef>
          </c:yVal>
          <c:smooth val="0"/>
          <c:extLst xmlns:c16r2="http://schemas.microsoft.com/office/drawing/2015/06/chart">
            <c:ext xmlns:c16="http://schemas.microsoft.com/office/drawing/2014/chart" uri="{C3380CC4-5D6E-409C-BE32-E72D297353CC}">
              <c16:uniqueId val="{00000005-A921-4911-A8EE-6988DB1252D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{5E7B618B-7413-406A-9EB0-50A4D2ECECC9}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921-4911-A8EE-6988DB1252D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{B31C6F99-933A-4343-9D8B-37E92FC0B442}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921-4911-A8EE-6988DB1252D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{AE3335B0-70CD-4589-8DCB-F5DB34B48A7C}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921-4911-A8EE-6988DB1252D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{B9948D25-0033-4C9C-ADBA-7EC0780B0E08}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921-4911-A8EE-6988DB1252D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{2B6D347F-8E2B-4118-AAD2-F8EBD777C5E2}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921-4911-A8EE-6988DB1252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A921-4911-A8EE-6988DB1252DA}"/>
            </c:ext>
          </c:extLst>
        </c:ser>
        <c:dLbls>
          <c:showLegendKey val="0"/>
          <c:showVal val="0"/>
          <c:showCatName val="0"/>
          <c:showSerName val="0"/>
          <c:showPercent val="0"/>
          <c:showBubbleSize val="0"/>
        </c:dLbls>
        <c:axId val="180952064"/>
        <c:axId val="180982912"/>
      </c:scatterChart>
      <c:valAx>
        <c:axId val="180952064"/>
        <c:scaling>
          <c:orientation val="minMax"/>
          <c:max val="55.300000000000004"/>
          <c:min val="5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982912"/>
        <c:crosses val="autoZero"/>
        <c:crossBetween val="midCat"/>
      </c:valAx>
      <c:valAx>
        <c:axId val="180982912"/>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95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{B1361D45-DAED-4AA5-B46B-555586CDC93D}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7E2-4D1A-BB4E-9D24115B116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{6879A6E6-664B-4342-80FC-252AB53714F0}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7E2-4D1A-BB4E-9D24115B116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{8404BA92-955D-4470-B91E-D747AB83469D}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7E2-4D1A-BB4E-9D24115B116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{FB696EFE-8E16-4B73-8DFD-F84FDDFFDA58}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7E2-4D1A-BB4E-9D24115B116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{7C7EC763-21BC-48CD-82DE-93A635359BED}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7E2-4D1A-BB4E-9D24115B1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9</c:v>
                </c:pt>
                <c:pt idx="2">
                  <c:v>8.6999999999999993</c:v>
                </c:pt>
                <c:pt idx="3">
                  <c:v>8.6999999999999993</c:v>
                </c:pt>
                <c:pt idx="4">
                  <c:v>8.4</c:v>
                </c:pt>
              </c:numCache>
            </c:numRef>
          </c:xVal>
          <c:yVal>
            <c:numRef>
              <c:f>公会計指標分析・財政指標組合せ分析表!$K$73:$O$73</c:f>
              <c:numCache>
                <c:formatCode>#,##0.0;"▲ "#,##0.0</c:formatCode>
                <c:ptCount val="5"/>
                <c:pt idx="0">
                  <c:v>81</c:v>
                </c:pt>
                <c:pt idx="1">
                  <c:v>71.5</c:v>
                </c:pt>
                <c:pt idx="2">
                  <c:v>64.599999999999994</c:v>
                </c:pt>
                <c:pt idx="3">
                  <c:v>60.3</c:v>
                </c:pt>
                <c:pt idx="4">
                  <c:v>61.4</c:v>
                </c:pt>
              </c:numCache>
            </c:numRef>
          </c:yVal>
          <c:smooth val="0"/>
          <c:extLst xmlns:c16r2="http://schemas.microsoft.com/office/drawing/2015/06/chart">
            <c:ext xmlns:c16="http://schemas.microsoft.com/office/drawing/2014/chart" uri="{C3380CC4-5D6E-409C-BE32-E72D297353CC}">
              <c16:uniqueId val="{00000005-47E2-4D1A-BB4E-9D24115B116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{36A6EBE1-C117-4CD3-A0DD-CA8FDA583A70}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7E2-4D1A-BB4E-9D24115B116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{25458A29-70CE-4C03-B671-74E973796086}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7E2-4D1A-BB4E-9D24115B116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{6E76998B-1123-4DE3-A231-39FD350315A6}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7E2-4D1A-BB4E-9D24115B116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{F5AE5FF8-75E2-4C31-9C63-83FF28D7B10D}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7E2-4D1A-BB4E-9D24115B116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{7AFF9B7F-19A4-44FE-A5B8-5EA88B5AAAA4}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7E2-4D1A-BB4E-9D24115B1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47E2-4D1A-BB4E-9D24115B1160}"/>
            </c:ext>
          </c:extLst>
        </c:ser>
        <c:dLbls>
          <c:showLegendKey val="0"/>
          <c:showVal val="0"/>
          <c:showCatName val="0"/>
          <c:showSerName val="0"/>
          <c:showPercent val="0"/>
          <c:showBubbleSize val="0"/>
        </c:dLbls>
        <c:axId val="181001216"/>
        <c:axId val="181027968"/>
      </c:scatterChart>
      <c:valAx>
        <c:axId val="181001216"/>
        <c:scaling>
          <c:orientation val="minMax"/>
          <c:max val="9.6"/>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027968"/>
        <c:crosses val="autoZero"/>
        <c:crossBetween val="midCat"/>
      </c:valAx>
      <c:valAx>
        <c:axId val="181027968"/>
        <c:scaling>
          <c:orientation val="minMax"/>
          <c:max val="9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00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元利償還金は、防災行政無線デジタル化改修事業に伴う事業債等の償還が始まったものの、児童館整備事業債等の償還完了により、減額となった。また、債務負担行為に基づく支出額は、ふれあい橋公債費負担事業等の終了に伴う公債費に準ずる債務負担行為額の減により、減額となった。算入公債費等では、災害復旧費等に係る基準財政需要額が増額となった。</a:t>
          </a:r>
        </a:p>
        <a:p>
          <a:r>
            <a:rPr kumimoji="1" lang="ja-JP" altLang="en-US" sz="1400">
              <a:latin typeface="ＭＳ ゴシック" pitchFamily="49" charset="-128"/>
              <a:ea typeface="ＭＳ ゴシック" pitchFamily="49" charset="-128"/>
            </a:rPr>
            <a:t>　今後も事業の選択と集中、公営企業等への効率的な事業運営を働きかけることにより、健全な財政運営に努める。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一般会計における地方債現在高は、償還完了の地方債もある中、松伏第二中学校大規模改修事業債の発行等により前年度を上回った。今後も、投資的経費の抑制を図っていく。</a:t>
          </a:r>
        </a:p>
        <a:p>
          <a:r>
            <a:rPr kumimoji="1" lang="ja-JP" altLang="en-US" sz="1400">
              <a:latin typeface="ＭＳ ゴシック" pitchFamily="49" charset="-128"/>
              <a:ea typeface="ＭＳ ゴシック" pitchFamily="49" charset="-128"/>
            </a:rPr>
            <a:t>　債務負担行為に基づく支出予定額は、ふれあい橋公債費負担事業等の終了に伴う事業債等の償還が完了したため、前年度を下回った。今後も、債務負担行為対象事業の抑制等を行い、事業の選択と集中を徹底しながら抑制を図っていく。</a:t>
          </a:r>
        </a:p>
        <a:p>
          <a:r>
            <a:rPr kumimoji="1" lang="ja-JP" altLang="en-US" sz="1400">
              <a:latin typeface="ＭＳ ゴシック" pitchFamily="49" charset="-128"/>
              <a:ea typeface="ＭＳ ゴシック" pitchFamily="49" charset="-128"/>
            </a:rPr>
            <a:t>　公営企業債等繰入見込額は、下水道事業特別会計への繰出見込額が減となった。今後も、投資的経費の抑制を図っていく。</a:t>
          </a:r>
        </a:p>
        <a:p>
          <a:r>
            <a:rPr kumimoji="1" lang="ja-JP" altLang="en-US" sz="1400">
              <a:latin typeface="ＭＳ ゴシック" pitchFamily="49" charset="-128"/>
              <a:ea typeface="ＭＳ ゴシック" pitchFamily="49" charset="-128"/>
            </a:rPr>
            <a:t>　充当可能財源等は、財政調整基金等の各種基金への積立を行い、基準財政需要額に算入のある地方債を活用し財源確保に努める。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が、当町では、平成２７年度に公共施設等総合管理計画が策定済みとなっており、平成３２年度までに個別施設計画を策定し、施設・インフラの今後のあり方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88537</xdr:rowOff>
    </xdr:from>
    <xdr:to>
      <xdr:col>3</xdr:col>
      <xdr:colOff>511175</xdr:colOff>
      <xdr:row>29</xdr:row>
      <xdr:rowOff>18687</xdr:rowOff>
    </xdr:to>
    <xdr:sp macro="" textlink="">
      <xdr:nvSpPr>
        <xdr:cNvPr id="79" name="円/楕円 78"/>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35214</xdr:rowOff>
    </xdr:from>
    <xdr:ext cx="405111" cy="259045"/>
    <xdr:sp macro="" textlink="">
      <xdr:nvSpPr>
        <xdr:cNvPr id="81" name="n_1mainValue有形固定資産減価償却率"/>
        <xdr:cNvSpPr txBox="1"/>
      </xdr:nvSpPr>
      <xdr:spPr>
        <a:xfrm>
          <a:off x="3836043"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160655</xdr:rowOff>
    </xdr:from>
    <xdr:to>
      <xdr:col>5</xdr:col>
      <xdr:colOff>409575</xdr:colOff>
      <xdr:row>34</xdr:row>
      <xdr:rowOff>90805</xdr:rowOff>
    </xdr:to>
    <xdr:sp macro="" textlink="">
      <xdr:nvSpPr>
        <xdr:cNvPr id="70" name="円/楕円 69"/>
        <xdr:cNvSpPr/>
      </xdr:nvSpPr>
      <xdr:spPr>
        <a:xfrm>
          <a:off x="3746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107332</xdr:rowOff>
    </xdr:from>
    <xdr:ext cx="405111" cy="259045"/>
    <xdr:sp macro="" textlink="">
      <xdr:nvSpPr>
        <xdr:cNvPr id="72" name="n_1mainValue【道路】&#10;有形固定資産減価償却率"/>
        <xdr:cNvSpPr txBox="1"/>
      </xdr:nvSpPr>
      <xdr:spPr>
        <a:xfrm>
          <a:off x="3582043"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88768</xdr:rowOff>
    </xdr:from>
    <xdr:to>
      <xdr:col>14</xdr:col>
      <xdr:colOff>79375</xdr:colOff>
      <xdr:row>40</xdr:row>
      <xdr:rowOff>18918</xdr:rowOff>
    </xdr:to>
    <xdr:sp macro="" textlink="">
      <xdr:nvSpPr>
        <xdr:cNvPr id="108" name="円/楕円 107"/>
        <xdr:cNvSpPr/>
      </xdr:nvSpPr>
      <xdr:spPr>
        <a:xfrm>
          <a:off x="9588500" y="67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10045</xdr:rowOff>
    </xdr:from>
    <xdr:ext cx="469744" cy="259045"/>
    <xdr:sp macro="" textlink="">
      <xdr:nvSpPr>
        <xdr:cNvPr id="110" name="n_1mainValue【道路】&#10;一人当たり延長"/>
        <xdr:cNvSpPr txBox="1"/>
      </xdr:nvSpPr>
      <xdr:spPr>
        <a:xfrm>
          <a:off x="9391727" y="686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34290</xdr:rowOff>
    </xdr:from>
    <xdr:to>
      <xdr:col>6</xdr:col>
      <xdr:colOff>510540</xdr:colOff>
      <xdr:row>63</xdr:row>
      <xdr:rowOff>114300</xdr:rowOff>
    </xdr:to>
    <xdr:cxnSp macro="">
      <xdr:nvCxnSpPr>
        <xdr:cNvPr id="135" name="直線コネクタ 134"/>
        <xdr:cNvCxnSpPr/>
      </xdr:nvCxnSpPr>
      <xdr:spPr>
        <a:xfrm flipV="1">
          <a:off x="4634865" y="9806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6"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7" name="直線コネクタ 13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152417</xdr:rowOff>
    </xdr:from>
    <xdr:ext cx="405111" cy="259045"/>
    <xdr:sp macro="" textlink="">
      <xdr:nvSpPr>
        <xdr:cNvPr id="138" name="【橋りょう・トンネル】&#10;有形固定資産減価償却率最大値テキスト"/>
        <xdr:cNvSpPr txBox="1"/>
      </xdr:nvSpPr>
      <xdr:spPr>
        <a:xfrm>
          <a:off x="4724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57</xdr:row>
      <xdr:rowOff>34290</xdr:rowOff>
    </xdr:from>
    <xdr:to>
      <xdr:col>6</xdr:col>
      <xdr:colOff>600075</xdr:colOff>
      <xdr:row>57</xdr:row>
      <xdr:rowOff>34290</xdr:rowOff>
    </xdr:to>
    <xdr:cxnSp macro="">
      <xdr:nvCxnSpPr>
        <xdr:cNvPr id="139" name="直線コネクタ 138"/>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53357</xdr:rowOff>
    </xdr:from>
    <xdr:ext cx="405111" cy="259045"/>
    <xdr:sp macro="" textlink="">
      <xdr:nvSpPr>
        <xdr:cNvPr id="140" name="【橋りょう・トンネル】&#10;有形固定資産減価償却率平均値テキスト"/>
        <xdr:cNvSpPr txBox="1"/>
      </xdr:nvSpPr>
      <xdr:spPr>
        <a:xfrm>
          <a:off x="47244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74930</xdr:rowOff>
    </xdr:from>
    <xdr:to>
      <xdr:col>6</xdr:col>
      <xdr:colOff>561975</xdr:colOff>
      <xdr:row>61</xdr:row>
      <xdr:rowOff>5080</xdr:rowOff>
    </xdr:to>
    <xdr:sp macro="" textlink="">
      <xdr:nvSpPr>
        <xdr:cNvPr id="141" name="フローチャート : 判断 140"/>
        <xdr:cNvSpPr/>
      </xdr:nvSpPr>
      <xdr:spPr>
        <a:xfrm>
          <a:off x="4584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2" name="フローチャート : 判断 141"/>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120650</xdr:rowOff>
    </xdr:from>
    <xdr:to>
      <xdr:col>5</xdr:col>
      <xdr:colOff>409575</xdr:colOff>
      <xdr:row>55</xdr:row>
      <xdr:rowOff>50800</xdr:rowOff>
    </xdr:to>
    <xdr:sp macro="" textlink="">
      <xdr:nvSpPr>
        <xdr:cNvPr id="148" name="円/楕円 147"/>
        <xdr:cNvSpPr/>
      </xdr:nvSpPr>
      <xdr:spPr>
        <a:xfrm>
          <a:off x="3746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148607</xdr:rowOff>
    </xdr:from>
    <xdr:ext cx="405111" cy="259045"/>
    <xdr:sp macro="" textlink="">
      <xdr:nvSpPr>
        <xdr:cNvPr id="149" name="n_1aveValue【橋りょう・トンネル】&#10;有形固定資産減価償却率"/>
        <xdr:cNvSpPr txBox="1"/>
      </xdr:nvSpPr>
      <xdr:spPr>
        <a:xfrm>
          <a:off x="3582043"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67327</xdr:rowOff>
    </xdr:from>
    <xdr:ext cx="405111" cy="259045"/>
    <xdr:sp macro="" textlink="">
      <xdr:nvSpPr>
        <xdr:cNvPr id="150" name="n_1mainValue【橋りょう・トンネル】&#10;有形固定資産減価償却率"/>
        <xdr:cNvSpPr txBox="1"/>
      </xdr:nvSpPr>
      <xdr:spPr>
        <a:xfrm>
          <a:off x="3582043"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85506</xdr:rowOff>
    </xdr:from>
    <xdr:to>
      <xdr:col>14</xdr:col>
      <xdr:colOff>79375</xdr:colOff>
      <xdr:row>64</xdr:row>
      <xdr:rowOff>15656</xdr:rowOff>
    </xdr:to>
    <xdr:sp macro="" textlink="">
      <xdr:nvSpPr>
        <xdr:cNvPr id="187" name="円/楕円 186"/>
        <xdr:cNvSpPr/>
      </xdr:nvSpPr>
      <xdr:spPr>
        <a:xfrm>
          <a:off x="9588500" y="108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6783</xdr:rowOff>
    </xdr:from>
    <xdr:ext cx="534377" cy="259045"/>
    <xdr:sp macro="" textlink="">
      <xdr:nvSpPr>
        <xdr:cNvPr id="189" name="n_1mainValue【橋りょう・トンネル】&#10;一人当たり有形固定資産（償却資産）額"/>
        <xdr:cNvSpPr txBox="1"/>
      </xdr:nvSpPr>
      <xdr:spPr>
        <a:xfrm>
          <a:off x="9359411" y="109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2" name="テキスト ボックス 2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2" name="テキスト ボックス 2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6" name="直線コネクタ 24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8" name="直線コネクタ 24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50" name="直線コネクタ 24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2" name="フローチャート : 判断 25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3" name="フローチャート : 判断 25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23495</xdr:rowOff>
    </xdr:from>
    <xdr:to>
      <xdr:col>22</xdr:col>
      <xdr:colOff>415925</xdr:colOff>
      <xdr:row>35</xdr:row>
      <xdr:rowOff>125095</xdr:rowOff>
    </xdr:to>
    <xdr:sp macro="" textlink="">
      <xdr:nvSpPr>
        <xdr:cNvPr id="259" name="円/楕円 258"/>
        <xdr:cNvSpPr/>
      </xdr:nvSpPr>
      <xdr:spPr>
        <a:xfrm>
          <a:off x="15430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6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141622</xdr:rowOff>
    </xdr:from>
    <xdr:ext cx="405111" cy="259045"/>
    <xdr:sp macro="" textlink="">
      <xdr:nvSpPr>
        <xdr:cNvPr id="261" name="n_1mainValue【認定こども園・幼稚園・保育所】&#10;有形固定資産減価償却率"/>
        <xdr:cNvSpPr txBox="1"/>
      </xdr:nvSpPr>
      <xdr:spPr>
        <a:xfrm>
          <a:off x="15266043"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5" name="直線コネクタ 28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7" name="直線コネクタ 28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9" name="直線コネクタ 28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9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1" name="フローチャート : 判断 29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2" name="フローチャート : 判断 29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107315</xdr:rowOff>
    </xdr:from>
    <xdr:to>
      <xdr:col>31</xdr:col>
      <xdr:colOff>85725</xdr:colOff>
      <xdr:row>42</xdr:row>
      <xdr:rowOff>37465</xdr:rowOff>
    </xdr:to>
    <xdr:sp macro="" textlink="">
      <xdr:nvSpPr>
        <xdr:cNvPr id="298" name="円/楕円 297"/>
        <xdr:cNvSpPr/>
      </xdr:nvSpPr>
      <xdr:spPr>
        <a:xfrm>
          <a:off x="21272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29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28592</xdr:rowOff>
    </xdr:from>
    <xdr:ext cx="469744" cy="259045"/>
    <xdr:sp macro="" textlink="">
      <xdr:nvSpPr>
        <xdr:cNvPr id="300" name="n_1mainValue【認定こども園・幼稚園・保育所】&#10;一人当たり面積"/>
        <xdr:cNvSpPr txBox="1"/>
      </xdr:nvSpPr>
      <xdr:spPr>
        <a:xfrm>
          <a:off x="21075727" y="722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5" name="直線コネクタ 32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7" name="直線コネクタ 32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9" name="直線コネクタ 32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3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31" name="フローチャート : 判断 33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2" name="フローチャート : 判断 33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139700</xdr:rowOff>
    </xdr:from>
    <xdr:to>
      <xdr:col>22</xdr:col>
      <xdr:colOff>415925</xdr:colOff>
      <xdr:row>57</xdr:row>
      <xdr:rowOff>69850</xdr:rowOff>
    </xdr:to>
    <xdr:sp macro="" textlink="">
      <xdr:nvSpPr>
        <xdr:cNvPr id="338" name="円/楕円 337"/>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39"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86377</xdr:rowOff>
    </xdr:from>
    <xdr:ext cx="405111" cy="259045"/>
    <xdr:sp macro="" textlink="">
      <xdr:nvSpPr>
        <xdr:cNvPr id="340" name="n_1mainValue【学校施設】&#10;有形固定資産減価償却率"/>
        <xdr:cNvSpPr txBox="1"/>
      </xdr:nvSpPr>
      <xdr:spPr>
        <a:xfrm>
          <a:off x="15266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2" name="直線コネクタ 3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3" name="テキスト ボックス 3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4" name="直線コネクタ 3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5" name="テキスト ボックス 3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6" name="直線コネクタ 3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7" name="テキスト ボックス 3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8" name="直線コネクタ 3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9" name="テキスト ボックス 3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0" name="直線コネクタ 3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1" name="テキスト ボックス 3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5" name="直線コネクタ 364"/>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6"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7" name="直線コネクタ 366"/>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9" name="直線コネクタ 36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70"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1" name="フローチャート : 判断 370"/>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2" name="フローチャート : 判断 371"/>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103505</xdr:rowOff>
    </xdr:from>
    <xdr:to>
      <xdr:col>31</xdr:col>
      <xdr:colOff>85725</xdr:colOff>
      <xdr:row>63</xdr:row>
      <xdr:rowOff>33655</xdr:rowOff>
    </xdr:to>
    <xdr:sp macro="" textlink="">
      <xdr:nvSpPr>
        <xdr:cNvPr id="378" name="円/楕円 377"/>
        <xdr:cNvSpPr/>
      </xdr:nvSpPr>
      <xdr:spPr>
        <a:xfrm>
          <a:off x="2127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79"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24782</xdr:rowOff>
    </xdr:from>
    <xdr:ext cx="469744" cy="259045"/>
    <xdr:sp macro="" textlink="">
      <xdr:nvSpPr>
        <xdr:cNvPr id="380" name="n_1mainValue【学校施設】&#10;一人当たり面積"/>
        <xdr:cNvSpPr txBox="1"/>
      </xdr:nvSpPr>
      <xdr:spPr>
        <a:xfrm>
          <a:off x="21075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1" name="直線コネクタ 3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2" name="テキスト ボックス 3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3" name="直線コネクタ 3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4" name="テキスト ボックス 3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5" name="直線コネクタ 3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6" name="テキスト ボックス 3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7" name="直線コネクタ 3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8" name="テキスト ボックス 3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9" name="直線コネクタ 3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0" name="テキスト ボックス 3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1" name="直線コネクタ 4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2" name="テキスト ボックス 4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6" name="直線コネクタ 405"/>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7"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8" name="直線コネクタ 40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9"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10" name="直線コネクタ 409"/>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11"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2" name="フローチャート : 判断 411"/>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13" name="フローチャート : 判断 412"/>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129358</xdr:rowOff>
    </xdr:from>
    <xdr:to>
      <xdr:col>22</xdr:col>
      <xdr:colOff>415925</xdr:colOff>
      <xdr:row>84</xdr:row>
      <xdr:rowOff>59508</xdr:rowOff>
    </xdr:to>
    <xdr:sp macro="" textlink="">
      <xdr:nvSpPr>
        <xdr:cNvPr id="419" name="円/楕円 418"/>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20"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50635</xdr:rowOff>
    </xdr:from>
    <xdr:ext cx="405111" cy="259045"/>
    <xdr:sp macro="" textlink="">
      <xdr:nvSpPr>
        <xdr:cNvPr id="421" name="n_1mainValue【児童館】&#10;有形固定資産減価償却率"/>
        <xdr:cNvSpPr txBox="1"/>
      </xdr:nvSpPr>
      <xdr:spPr>
        <a:xfrm>
          <a:off x="15266043"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2" name="直線コネクタ 4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3" name="テキスト ボックス 4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4" name="直線コネクタ 4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5" name="テキスト ボックス 4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6" name="直線コネクタ 4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7" name="テキスト ボックス 4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8" name="直線コネクタ 4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9" name="テキスト ボックス 4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0" name="直線コネクタ 4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1" name="テキスト ボックス 4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2" name="直線コネクタ 4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3" name="テキスト ボックス 4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45" name="直線コネクタ 444"/>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46"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47" name="直線コネクタ 44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48"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49" name="直線コネクタ 44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450"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51" name="フローチャート : 判断 45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452" name="フローチャート : 判断 451"/>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458" name="円/楕円 457"/>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459"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3827</xdr:rowOff>
    </xdr:from>
    <xdr:ext cx="469744" cy="259045"/>
    <xdr:sp macro="" textlink="">
      <xdr:nvSpPr>
        <xdr:cNvPr id="460"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3" name="テキスト ボックス 4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3" name="テキスト ボックス 4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7" name="直線コネクタ 486"/>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8"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9" name="直線コネクタ 48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90"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1" name="直線コネクタ 490"/>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2"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3" name="フローチャート : 判断 492"/>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4" name="フローチャート : 判断 493"/>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152763</xdr:rowOff>
    </xdr:from>
    <xdr:to>
      <xdr:col>22</xdr:col>
      <xdr:colOff>415925</xdr:colOff>
      <xdr:row>107</xdr:row>
      <xdr:rowOff>82913</xdr:rowOff>
    </xdr:to>
    <xdr:sp macro="" textlink="">
      <xdr:nvSpPr>
        <xdr:cNvPr id="500" name="円/楕円 499"/>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141895</xdr:rowOff>
    </xdr:from>
    <xdr:ext cx="405111" cy="259045"/>
    <xdr:sp macro="" textlink="">
      <xdr:nvSpPr>
        <xdr:cNvPr id="501"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74040</xdr:rowOff>
    </xdr:from>
    <xdr:ext cx="405111" cy="259045"/>
    <xdr:sp macro="" textlink="">
      <xdr:nvSpPr>
        <xdr:cNvPr id="502" name="n_1mainValue【公民館】&#10;有形固定資産減価償却率"/>
        <xdr:cNvSpPr txBox="1"/>
      </xdr:nvSpPr>
      <xdr:spPr>
        <a:xfrm>
          <a:off x="15266043"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6" name="直線コネクタ 525"/>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7"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8" name="直線コネクタ 527"/>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9"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30" name="直線コネクタ 529"/>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1"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2" name="フローチャート : 判断 53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3" name="フローチャート : 判断 532"/>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48261</xdr:rowOff>
    </xdr:from>
    <xdr:to>
      <xdr:col>31</xdr:col>
      <xdr:colOff>85725</xdr:colOff>
      <xdr:row>105</xdr:row>
      <xdr:rowOff>149861</xdr:rowOff>
    </xdr:to>
    <xdr:sp macro="" textlink="">
      <xdr:nvSpPr>
        <xdr:cNvPr id="539" name="円/楕円 538"/>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40"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140988</xdr:rowOff>
    </xdr:from>
    <xdr:ext cx="469744" cy="259045"/>
    <xdr:sp macro="" textlink="">
      <xdr:nvSpPr>
        <xdr:cNvPr id="541" name="n_1mainValue【公民館】&#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類似団体と比較して特に有形固定資産減価償却率が高くなっている施設は、道路、橋りょう、認定こども園・保育所、学校施設である。</a:t>
          </a:r>
          <a:endParaRPr lang="ja-JP" altLang="ja-JP" sz="1400">
            <a:effectLst/>
          </a:endParaRPr>
        </a:p>
        <a:p>
          <a:r>
            <a:rPr kumimoji="1" lang="ja-JP" altLang="ja-JP" sz="1100">
              <a:solidFill>
                <a:schemeClr val="dk1"/>
              </a:solidFill>
              <a:effectLst/>
              <a:latin typeface="+mn-lt"/>
              <a:ea typeface="+mn-ea"/>
              <a:cs typeface="+mn-cs"/>
            </a:rPr>
            <a:t>道路については、有形固定資産減価償却率が</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％、橋りょうが</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％、認定こども園・保育所が</a:t>
          </a:r>
          <a:r>
            <a:rPr kumimoji="1" lang="en-US" altLang="ja-JP" sz="1100">
              <a:solidFill>
                <a:schemeClr val="dk1"/>
              </a:solidFill>
              <a:effectLst/>
              <a:latin typeface="+mn-lt"/>
              <a:ea typeface="+mn-ea"/>
              <a:cs typeface="+mn-cs"/>
            </a:rPr>
            <a:t>81.1</a:t>
          </a:r>
          <a:r>
            <a:rPr kumimoji="1" lang="ja-JP" altLang="ja-JP" sz="1100">
              <a:solidFill>
                <a:schemeClr val="dk1"/>
              </a:solidFill>
              <a:effectLst/>
              <a:latin typeface="+mn-lt"/>
              <a:ea typeface="+mn-ea"/>
              <a:cs typeface="+mn-cs"/>
            </a:rPr>
            <a:t>％、学校施設が</a:t>
          </a:r>
          <a:r>
            <a:rPr kumimoji="1" lang="en-US" altLang="ja-JP" sz="1100">
              <a:solidFill>
                <a:schemeClr val="dk1"/>
              </a:solidFill>
              <a:effectLst/>
              <a:latin typeface="+mn-lt"/>
              <a:ea typeface="+mn-ea"/>
              <a:cs typeface="+mn-cs"/>
            </a:rPr>
            <a:t>73.0</a:t>
          </a:r>
          <a:r>
            <a:rPr kumimoji="1" lang="ja-JP" altLang="ja-JP" sz="1100">
              <a:solidFill>
                <a:schemeClr val="dk1"/>
              </a:solidFill>
              <a:effectLst/>
              <a:latin typeface="+mn-lt"/>
              <a:ea typeface="+mn-ea"/>
              <a:cs typeface="+mn-cs"/>
            </a:rPr>
            <a:t>％となっており、</a:t>
          </a:r>
          <a:endParaRPr lang="ja-JP" altLang="ja-JP" sz="1400">
            <a:effectLst/>
          </a:endParaRPr>
        </a:p>
        <a:p>
          <a:r>
            <a:rPr kumimoji="1" lang="ja-JP" altLang="ja-JP" sz="1100">
              <a:solidFill>
                <a:schemeClr val="dk1"/>
              </a:solidFill>
              <a:effectLst/>
              <a:latin typeface="+mn-lt"/>
              <a:ea typeface="+mn-ea"/>
              <a:cs typeface="+mn-cs"/>
            </a:rPr>
            <a:t>特に道路の有形固定資産減価償却率が高くなっている。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年度に大規模な町道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号線拡幅整備工事を行うことにより、数値が減少することが見込まれる。</a:t>
          </a:r>
          <a:endParaRPr lang="ja-JP" altLang="ja-JP" sz="1400">
            <a:effectLst/>
          </a:endParaRPr>
        </a:p>
        <a:p>
          <a:r>
            <a:rPr kumimoji="1" lang="ja-JP" altLang="ja-JP" sz="1100">
              <a:solidFill>
                <a:schemeClr val="dk1"/>
              </a:solidFill>
              <a:effectLst/>
              <a:latin typeface="+mn-lt"/>
              <a:ea typeface="+mn-ea"/>
              <a:cs typeface="+mn-cs"/>
            </a:rPr>
            <a:t>橋りょうについては、平成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年度に町内全ての橋りょう長寿命化点検を実施し、その結果を受けて、緊急性・安全性から計画的に改修工事等</a:t>
          </a:r>
          <a:endParaRPr lang="ja-JP" altLang="ja-JP" sz="1400">
            <a:effectLst/>
          </a:endParaRPr>
        </a:p>
        <a:p>
          <a:r>
            <a:rPr kumimoji="1" lang="ja-JP" altLang="ja-JP" sz="1100">
              <a:solidFill>
                <a:schemeClr val="dk1"/>
              </a:solidFill>
              <a:effectLst/>
              <a:latin typeface="+mn-lt"/>
              <a:ea typeface="+mn-ea"/>
              <a:cs typeface="+mn-cs"/>
            </a:rPr>
            <a:t>を実施していく。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83"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123916</xdr:rowOff>
    </xdr:from>
    <xdr:to>
      <xdr:col>5</xdr:col>
      <xdr:colOff>409575</xdr:colOff>
      <xdr:row>62</xdr:row>
      <xdr:rowOff>54066</xdr:rowOff>
    </xdr:to>
    <xdr:sp macro="" textlink="">
      <xdr:nvSpPr>
        <xdr:cNvPr id="89" name="円/楕円 88"/>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45193</xdr:rowOff>
    </xdr:from>
    <xdr:ext cx="405111" cy="259045"/>
    <xdr:sp macro="" textlink="">
      <xdr:nvSpPr>
        <xdr:cNvPr id="90" name="n_1mainValue【体育館・プール】&#10;有形固定資産減価償却率"/>
        <xdr:cNvSpPr txBox="1"/>
      </xdr:nvSpPr>
      <xdr:spPr>
        <a:xfrm>
          <a:off x="3582043"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2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143510</xdr:rowOff>
    </xdr:from>
    <xdr:to>
      <xdr:col>14</xdr:col>
      <xdr:colOff>79375</xdr:colOff>
      <xdr:row>63</xdr:row>
      <xdr:rowOff>73660</xdr:rowOff>
    </xdr:to>
    <xdr:sp macro="" textlink="">
      <xdr:nvSpPr>
        <xdr:cNvPr id="128" name="円/楕円 127"/>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64787</xdr:rowOff>
    </xdr:from>
    <xdr:ext cx="469744" cy="259045"/>
    <xdr:sp macro="" textlink="">
      <xdr:nvSpPr>
        <xdr:cNvPr id="129"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0"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5587</xdr:rowOff>
    </xdr:from>
    <xdr:to>
      <xdr:col>5</xdr:col>
      <xdr:colOff>409575</xdr:colOff>
      <xdr:row>82</xdr:row>
      <xdr:rowOff>107187</xdr:rowOff>
    </xdr:to>
    <xdr:sp macro="" textlink="">
      <xdr:nvSpPr>
        <xdr:cNvPr id="166" name="円/楕円 165"/>
        <xdr:cNvSpPr/>
      </xdr:nvSpPr>
      <xdr:spPr>
        <a:xfrm>
          <a:off x="3746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123714</xdr:rowOff>
    </xdr:from>
    <xdr:ext cx="405111" cy="259045"/>
    <xdr:sp macro="" textlink="">
      <xdr:nvSpPr>
        <xdr:cNvPr id="167" name="n_1mainValue【福祉施設】&#10;有形固定資産減価償却率"/>
        <xdr:cNvSpPr txBox="1"/>
      </xdr:nvSpPr>
      <xdr:spPr>
        <a:xfrm>
          <a:off x="3582043"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8" name="直線コネクタ 1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9" name="テキスト ボックス 1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2" name="直線コネクタ 1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3" name="テキスト ボックス 1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7" name="直線コネクタ 186"/>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8"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9" name="直線コネクタ 18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0"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1" name="直線コネクタ 190"/>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2"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3" name="フローチャート : 判断 192"/>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4" name="フローチャート : 判断 193"/>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195"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4445</xdr:rowOff>
    </xdr:from>
    <xdr:to>
      <xdr:col>14</xdr:col>
      <xdr:colOff>79375</xdr:colOff>
      <xdr:row>84</xdr:row>
      <xdr:rowOff>106045</xdr:rowOff>
    </xdr:to>
    <xdr:sp macro="" textlink="">
      <xdr:nvSpPr>
        <xdr:cNvPr id="201" name="円/楕円 200"/>
        <xdr:cNvSpPr/>
      </xdr:nvSpPr>
      <xdr:spPr>
        <a:xfrm>
          <a:off x="958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97172</xdr:rowOff>
    </xdr:from>
    <xdr:ext cx="469744" cy="259045"/>
    <xdr:sp macro="" textlink="">
      <xdr:nvSpPr>
        <xdr:cNvPr id="202" name="n_1mainValue【福祉施設】&#10;一人当たり面積"/>
        <xdr:cNvSpPr txBox="1"/>
      </xdr:nvSpPr>
      <xdr:spPr>
        <a:xfrm>
          <a:off x="93917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5" name="テキスト ボックス 24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6" name="直線コネクタ 2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7" name="テキスト ボックス 2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8" name="直線コネクタ 2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9" name="テキスト ボックス 2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0" name="直線コネクタ 2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1" name="テキスト ボックス 2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2" name="直線コネクタ 2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3" name="テキスト ボックス 2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4" name="直線コネクタ 2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55" name="テキスト ボックス 25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7" name="テキスト ボックス 2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259" name="直線コネクタ 25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26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261" name="直線コネクタ 26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26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263" name="直線コネクタ 26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26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265" name="フローチャート : 判断 26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266" name="フローチャート : 判断 26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267"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120650</xdr:rowOff>
    </xdr:from>
    <xdr:to>
      <xdr:col>22</xdr:col>
      <xdr:colOff>415925</xdr:colOff>
      <xdr:row>59</xdr:row>
      <xdr:rowOff>50800</xdr:rowOff>
    </xdr:to>
    <xdr:sp macro="" textlink="">
      <xdr:nvSpPr>
        <xdr:cNvPr id="273" name="円/楕円 272"/>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67327</xdr:rowOff>
    </xdr:from>
    <xdr:ext cx="405111" cy="259045"/>
    <xdr:sp macro="" textlink="">
      <xdr:nvSpPr>
        <xdr:cNvPr id="274" name="n_1mainValue【保健センター・保健所】&#10;有形固定資産減価償却率"/>
        <xdr:cNvSpPr txBox="1"/>
      </xdr:nvSpPr>
      <xdr:spPr>
        <a:xfrm>
          <a:off x="15266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5" name="直線コネクタ 2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6" name="テキスト ボックス 2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7" name="直線コネクタ 2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8" name="テキスト ボックス 2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9" name="直線コネクタ 2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0" name="テキスト ボックス 2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1" name="直線コネクタ 2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2" name="テキスト ボックス 2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3" name="直線コネクタ 2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4" name="テキスト ボックス 2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296" name="直線コネクタ 29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29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298" name="直線コネクタ 29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29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00" name="直線コネクタ 29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01"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02" name="フローチャート : 判断 30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03" name="フローチャート : 判断 30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04"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5" name="テキスト ボックス 3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6" name="テキスト ボックス 3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7" name="テキスト ボックス 3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8" name="テキスト ボックス 3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9" name="テキスト ボックス 3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310" name="円/楕円 309"/>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131081</xdr:rowOff>
    </xdr:from>
    <xdr:ext cx="469744" cy="259045"/>
    <xdr:sp macro="" textlink="">
      <xdr:nvSpPr>
        <xdr:cNvPr id="311"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2" name="直線コネクタ 3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3" name="テキスト ボックス 3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4" name="直線コネクタ 3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5" name="テキスト ボックス 3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6" name="直線コネクタ 3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7" name="テキスト ボックス 3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28" name="直線コネクタ 3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29" name="テキスト ボックス 3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0" name="直線コネクタ 3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1" name="テキスト ボックス 3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2" name="直線コネクタ 3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3" name="テキスト ボックス 3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5" name="テキスト ボックス 3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37" name="直線コネクタ 33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33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339" name="直線コネクタ 33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34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341" name="直線コネクタ 34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34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343" name="フローチャート : 判断 34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44" name="フローチャート : 判断 34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345"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70576</xdr:rowOff>
    </xdr:from>
    <xdr:to>
      <xdr:col>22</xdr:col>
      <xdr:colOff>415925</xdr:colOff>
      <xdr:row>83</xdr:row>
      <xdr:rowOff>726</xdr:rowOff>
    </xdr:to>
    <xdr:sp macro="" textlink="">
      <xdr:nvSpPr>
        <xdr:cNvPr id="351" name="円/楕円 350"/>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163303</xdr:rowOff>
    </xdr:from>
    <xdr:ext cx="405111" cy="259045"/>
    <xdr:sp macro="" textlink="">
      <xdr:nvSpPr>
        <xdr:cNvPr id="352" name="n_1mainValue【消防施設】&#10;有形固定資産減価償却率"/>
        <xdr:cNvSpPr txBox="1"/>
      </xdr:nvSpPr>
      <xdr:spPr>
        <a:xfrm>
          <a:off x="15266043"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3" name="正方形/長方形 3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4" name="正方形/長方形 3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5" name="正方形/長方形 3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6" name="正方形/長方形 3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7" name="正方形/長方形 3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8" name="正方形/長方形 3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9" name="正方形/長方形 3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0" name="正方形/長方形 3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1" name="テキスト ボックス 3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2" name="直線コネクタ 3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3" name="直線コネクタ 3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4" name="テキスト ボックス 3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5" name="直線コネクタ 3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6" name="テキスト ボックス 3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7" name="直線コネクタ 3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8" name="テキスト ボックス 3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9" name="直線コネクタ 3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0" name="テキスト ボックス 3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1" name="直線コネクタ 3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2" name="テキスト ボックス 3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3" name="直線コネクタ 3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4" name="テキスト ボックス 3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76" name="直線コネクタ 375"/>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77"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78" name="直線コネクタ 37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79"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80" name="直線コネクタ 37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2" name="フローチャート : 判断 38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383" name="フローチャート : 判断 382"/>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384"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5" name="テキスト ボックス 3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6" name="テキスト ボックス 3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7" name="テキスト ボックス 3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8" name="テキスト ボックス 3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9" name="テキスト ボックス 3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50800</xdr:rowOff>
    </xdr:from>
    <xdr:to>
      <xdr:col>31</xdr:col>
      <xdr:colOff>85725</xdr:colOff>
      <xdr:row>80</xdr:row>
      <xdr:rowOff>152400</xdr:rowOff>
    </xdr:to>
    <xdr:sp macro="" textlink="">
      <xdr:nvSpPr>
        <xdr:cNvPr id="390" name="円/楕円 389"/>
        <xdr:cNvSpPr/>
      </xdr:nvSpPr>
      <xdr:spPr>
        <a:xfrm>
          <a:off x="21272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168927</xdr:rowOff>
    </xdr:from>
    <xdr:ext cx="469744" cy="259045"/>
    <xdr:sp macro="" textlink="">
      <xdr:nvSpPr>
        <xdr:cNvPr id="391" name="n_1mainValue【消防施設】&#10;一人当たり面積"/>
        <xdr:cNvSpPr txBox="1"/>
      </xdr:nvSpPr>
      <xdr:spPr>
        <a:xfrm>
          <a:off x="21075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2" name="正方形/長方形 3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3" name="正方形/長方形 3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4" name="正方形/長方形 3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5" name="正方形/長方形 3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6" name="正方形/長方形 3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7" name="正方形/長方形 3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8" name="正方形/長方形 3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2" name="直線コネクタ 4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3" name="テキスト ボックス 4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4" name="直線コネクタ 4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5" name="テキスト ボックス 4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6" name="直線コネクタ 4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7" name="テキスト ボックス 4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8" name="直線コネクタ 4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9" name="テキスト ボックス 4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0" name="直線コネクタ 4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1" name="テキスト ボックス 4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2" name="直線コネクタ 4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3" name="テキスト ボックス 4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17" name="直線コネクタ 41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1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19" name="直線コネクタ 4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2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21" name="直線コネクタ 42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2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23" name="フローチャート : 判断 42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24" name="フローチャート : 判断 42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25"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27032</xdr:rowOff>
    </xdr:from>
    <xdr:to>
      <xdr:col>22</xdr:col>
      <xdr:colOff>415925</xdr:colOff>
      <xdr:row>102</xdr:row>
      <xdr:rowOff>128632</xdr:rowOff>
    </xdr:to>
    <xdr:sp macro="" textlink="">
      <xdr:nvSpPr>
        <xdr:cNvPr id="431" name="円/楕円 430"/>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145159</xdr:rowOff>
    </xdr:from>
    <xdr:ext cx="405111" cy="259045"/>
    <xdr:sp macro="" textlink="">
      <xdr:nvSpPr>
        <xdr:cNvPr id="432" name="n_1mainValue【庁舎】&#10;有形固定資産減価償却率"/>
        <xdr:cNvSpPr txBox="1"/>
      </xdr:nvSpPr>
      <xdr:spPr>
        <a:xfrm>
          <a:off x="15266043"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3" name="直線コネクタ 4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4" name="テキスト ボックス 4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5" name="直線コネクタ 4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6" name="テキスト ボックス 4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7" name="直線コネクタ 4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8" name="テキスト ボックス 4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9" name="直線コネクタ 4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0" name="テキスト ボックス 4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54" name="直線コネクタ 45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5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56" name="直線コネクタ 45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5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58" name="直線コネクタ 45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5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60" name="フローチャート : 判断 45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61" name="フローチャート : 判断 46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6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3" name="テキスト ボックス 4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4" name="テキスト ボックス 4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5" name="テキスト ボックス 4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6" name="テキスト ボックス 4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7" name="テキスト ボックス 4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64263</xdr:rowOff>
    </xdr:from>
    <xdr:to>
      <xdr:col>31</xdr:col>
      <xdr:colOff>85725</xdr:colOff>
      <xdr:row>103</xdr:row>
      <xdr:rowOff>165863</xdr:rowOff>
    </xdr:to>
    <xdr:sp macro="" textlink="">
      <xdr:nvSpPr>
        <xdr:cNvPr id="468" name="円/楕円 467"/>
        <xdr:cNvSpPr/>
      </xdr:nvSpPr>
      <xdr:spPr>
        <a:xfrm>
          <a:off x="2127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156990</xdr:rowOff>
    </xdr:from>
    <xdr:ext cx="469744" cy="259045"/>
    <xdr:sp macro="" textlink="">
      <xdr:nvSpPr>
        <xdr:cNvPr id="469" name="n_1mainValue【庁舎】&#10;一人当たり面積"/>
        <xdr:cNvSpPr txBox="1"/>
      </xdr:nvSpPr>
      <xdr:spPr>
        <a:xfrm>
          <a:off x="21075727" y="178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類似団体と比較して特に有形固定資産減価償却率が高くなっている施設は、福祉施設、保健センター、庁舎である。</a:t>
          </a:r>
          <a:endParaRPr lang="ja-JP" altLang="ja-JP" sz="1400">
            <a:effectLst/>
          </a:endParaRPr>
        </a:p>
        <a:p>
          <a:r>
            <a:rPr kumimoji="1" lang="ja-JP" altLang="ja-JP" sz="1100">
              <a:solidFill>
                <a:schemeClr val="dk1"/>
              </a:solidFill>
              <a:effectLst/>
              <a:latin typeface="+mn-lt"/>
              <a:ea typeface="+mn-ea"/>
              <a:cs typeface="+mn-cs"/>
            </a:rPr>
            <a:t>福祉施設については、有形固定資産減価償却率が</a:t>
          </a:r>
          <a:r>
            <a:rPr kumimoji="1" lang="en-US" altLang="ja-JP" sz="1100">
              <a:solidFill>
                <a:schemeClr val="dk1"/>
              </a:solidFill>
              <a:effectLst/>
              <a:latin typeface="+mn-lt"/>
              <a:ea typeface="+mn-ea"/>
              <a:cs typeface="+mn-cs"/>
            </a:rPr>
            <a:t>69.2</a:t>
          </a:r>
          <a:r>
            <a:rPr kumimoji="1" lang="ja-JP" altLang="ja-JP" sz="1100">
              <a:solidFill>
                <a:schemeClr val="dk1"/>
              </a:solidFill>
              <a:effectLst/>
              <a:latin typeface="+mn-lt"/>
              <a:ea typeface="+mn-ea"/>
              <a:cs typeface="+mn-cs"/>
            </a:rPr>
            <a:t>％、保健センターが</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％、庁舎が</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％となっており、特に保健センターの有形固定資産減価償却率が高くなっている。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保健センターについては、築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年以上経過しており、今後の施設のあり方等を含め、公共施設等総合管理計画を基に検討する必要がある。</a:t>
          </a:r>
          <a:endParaRPr lang="ja-JP" altLang="ja-JP" sz="1400">
            <a:effectLst/>
          </a:endParaRPr>
        </a:p>
        <a:p>
          <a:r>
            <a:rPr kumimoji="1" lang="ja-JP" altLang="ja-JP" sz="1100">
              <a:solidFill>
                <a:schemeClr val="dk1"/>
              </a:solidFill>
              <a:effectLst/>
              <a:latin typeface="+mn-lt"/>
              <a:ea typeface="+mn-ea"/>
              <a:cs typeface="+mn-cs"/>
            </a:rPr>
            <a:t>福祉施設についても、築年数の古い施設が存在するため、保健センター同様に、今後の施設のあり方等を含め、公共施設等総合管理計画を基に検討する必要がある。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個人・法人町民税の減収や高齢化に加え、町内に中心となる産業がないことなどにより財政基盤が弱く、類似団体平均と同水準になっている。町組織体制を随時見直し、定員管理及び適正化等、歳出の徹底的な見直しを実施するとともに、納税コールセンター設置等により徴収業務の強化に引続き取り組むことで、財政の健全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132645</xdr:rowOff>
    </xdr:to>
    <xdr:cxnSp macro="">
      <xdr:nvCxnSpPr>
        <xdr:cNvPr id="68" name="直線コネクタ 67"/>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132645</xdr:rowOff>
    </xdr:to>
    <xdr:cxnSp macro="">
      <xdr:nvCxnSpPr>
        <xdr:cNvPr id="71" name="直線コネクタ 70"/>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132645</xdr:rowOff>
    </xdr:to>
    <xdr:cxnSp macro="">
      <xdr:nvCxnSpPr>
        <xdr:cNvPr id="74" name="直線コネクタ 73"/>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132645</xdr:rowOff>
    </xdr:to>
    <xdr:cxnSp macro="">
      <xdr:nvCxnSpPr>
        <xdr:cNvPr id="77" name="直線コネクタ 76"/>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168222</xdr:rowOff>
    </xdr:from>
    <xdr:ext cx="736600" cy="259045"/>
    <xdr:sp macro="" textlink="">
      <xdr:nvSpPr>
        <xdr:cNvPr id="90" name="テキスト ボックス 89"/>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22172</xdr:rowOff>
    </xdr:from>
    <xdr:ext cx="762000" cy="259045"/>
    <xdr:sp macro="" textlink="">
      <xdr:nvSpPr>
        <xdr:cNvPr id="92" name="テキスト ボックス 91"/>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3" name="円/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22172</xdr:rowOff>
    </xdr:from>
    <xdr:ext cx="762000" cy="259045"/>
    <xdr:sp macro="" textlink="">
      <xdr:nvSpPr>
        <xdr:cNvPr id="96" name="テキスト ボックス 95"/>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歳入における経常一般財源は前年度と比較し、地方交付税や地方消費税交付金等が減額となり、△</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％減となった。また、歳出における経常充当一般財源は、義務的経費（人件費や扶助費）に対する充当額がいずれも増額したことにより</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％増となり、経常収支比率は対前年度比</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％悪化した。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今後も、歳入においては、税の徴収対策等を実施することで一般財源の確保に努めていくとともに、歳出においては、各事業内容の精査等により経常経費の圧縮を図っていく。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64</xdr:row>
      <xdr:rowOff>762</xdr:rowOff>
    </xdr:to>
    <xdr:cxnSp macro="">
      <xdr:nvCxnSpPr>
        <xdr:cNvPr id="129" name="直線コネクタ 128"/>
        <xdr:cNvCxnSpPr/>
      </xdr:nvCxnSpPr>
      <xdr:spPr>
        <a:xfrm>
          <a:off x="4114800" y="1081430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162560</xdr:rowOff>
    </xdr:to>
    <xdr:cxnSp macro="">
      <xdr:nvCxnSpPr>
        <xdr:cNvPr id="132" name="直線コネクタ 131"/>
        <xdr:cNvCxnSpPr/>
      </xdr:nvCxnSpPr>
      <xdr:spPr>
        <a:xfrm flipV="1">
          <a:off x="3225800" y="1081430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63</xdr:row>
      <xdr:rowOff>162560</xdr:rowOff>
    </xdr:to>
    <xdr:cxnSp macro="">
      <xdr:nvCxnSpPr>
        <xdr:cNvPr id="135" name="直線コネクタ 134"/>
        <xdr:cNvCxnSpPr/>
      </xdr:nvCxnSpPr>
      <xdr:spPr>
        <a:xfrm>
          <a:off x="2336800" y="1091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114300</xdr:rowOff>
    </xdr:to>
    <xdr:cxnSp macro="">
      <xdr:nvCxnSpPr>
        <xdr:cNvPr id="138" name="直線コネクタ 137"/>
        <xdr:cNvCxnSpPr/>
      </xdr:nvCxnSpPr>
      <xdr:spPr>
        <a:xfrm>
          <a:off x="1447800" y="1085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137939</xdr:rowOff>
    </xdr:from>
    <xdr:ext cx="762000" cy="259045"/>
    <xdr:sp macro="" textlink="">
      <xdr:nvSpPr>
        <xdr:cNvPr id="149" name="財政構造の弾力性該当値テキスト"/>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0" name="円/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1" name="テキスト ボックス 150"/>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2" name="円/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3" name="テキスト ボックス 152"/>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4" name="円/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5" name="テキスト ボックス 15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6" name="円/楕円 155"/>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117365</xdr:rowOff>
    </xdr:from>
    <xdr:ext cx="762000" cy="259045"/>
    <xdr:sp macro="" textlink="">
      <xdr:nvSpPr>
        <xdr:cNvPr id="157" name="テキスト ボックス 156"/>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人件費・物件費等が</a:t>
          </a:r>
          <a:r>
            <a:rPr kumimoji="1" lang="en-US" altLang="ja-JP" sz="1300">
              <a:latin typeface="ＭＳ Ｐゴシック"/>
            </a:rPr>
            <a:t>93,935</a:t>
          </a:r>
          <a:r>
            <a:rPr kumimoji="1" lang="ja-JP" altLang="en-US" sz="1300">
              <a:latin typeface="ＭＳ Ｐゴシック"/>
            </a:rPr>
            <a:t>円であり、類似団体平均と比較して低い水準となっている。その要因として、ごみ処理業務や消防業務を一部事務組合で行っていることや、民間で実施可能な事業については積極的に指定管理制度を導入し、コスト削減に努めている。</a:t>
          </a:r>
        </a:p>
        <a:p>
          <a:r>
            <a:rPr kumimoji="1" lang="ja-JP" altLang="en-US" sz="1300">
              <a:latin typeface="ＭＳ Ｐゴシック"/>
            </a:rPr>
            <a:t>　しかし、一部事務組合の人件費・物件費等に充てる負担金や、公共下水道事業などの公営企業会計の人件費・物件費等に充てる繰出金を合計した場合、人口一人当たりの金額は増加することになるため、引続きこれらも含めた経費について抑制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131409</xdr:rowOff>
    </xdr:from>
    <xdr:to>
      <xdr:col>7</xdr:col>
      <xdr:colOff>152400</xdr:colOff>
      <xdr:row>80</xdr:row>
      <xdr:rowOff>135830</xdr:rowOff>
    </xdr:to>
    <xdr:cxnSp macro="">
      <xdr:nvCxnSpPr>
        <xdr:cNvPr id="190" name="直線コネクタ 189"/>
        <xdr:cNvCxnSpPr/>
      </xdr:nvCxnSpPr>
      <xdr:spPr>
        <a:xfrm>
          <a:off x="4114800" y="13847409"/>
          <a:ext cx="8382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121651</xdr:rowOff>
    </xdr:from>
    <xdr:to>
      <xdr:col>6</xdr:col>
      <xdr:colOff>0</xdr:colOff>
      <xdr:row>80</xdr:row>
      <xdr:rowOff>131409</xdr:rowOff>
    </xdr:to>
    <xdr:cxnSp macro="">
      <xdr:nvCxnSpPr>
        <xdr:cNvPr id="193" name="直線コネクタ 192"/>
        <xdr:cNvCxnSpPr/>
      </xdr:nvCxnSpPr>
      <xdr:spPr>
        <a:xfrm>
          <a:off x="3225800" y="13837651"/>
          <a:ext cx="889000" cy="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105919</xdr:rowOff>
    </xdr:from>
    <xdr:to>
      <xdr:col>4</xdr:col>
      <xdr:colOff>482600</xdr:colOff>
      <xdr:row>80</xdr:row>
      <xdr:rowOff>121651</xdr:rowOff>
    </xdr:to>
    <xdr:cxnSp macro="">
      <xdr:nvCxnSpPr>
        <xdr:cNvPr id="196" name="直線コネクタ 195"/>
        <xdr:cNvCxnSpPr/>
      </xdr:nvCxnSpPr>
      <xdr:spPr>
        <a:xfrm>
          <a:off x="2336800" y="13821919"/>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105919</xdr:rowOff>
    </xdr:from>
    <xdr:to>
      <xdr:col>3</xdr:col>
      <xdr:colOff>279400</xdr:colOff>
      <xdr:row>80</xdr:row>
      <xdr:rowOff>118988</xdr:rowOff>
    </xdr:to>
    <xdr:cxnSp macro="">
      <xdr:nvCxnSpPr>
        <xdr:cNvPr id="199" name="直線コネクタ 198"/>
        <xdr:cNvCxnSpPr/>
      </xdr:nvCxnSpPr>
      <xdr:spPr>
        <a:xfrm flipV="1">
          <a:off x="1447800" y="13821919"/>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85030</xdr:rowOff>
    </xdr:from>
    <xdr:to>
      <xdr:col>7</xdr:col>
      <xdr:colOff>203200</xdr:colOff>
      <xdr:row>81</xdr:row>
      <xdr:rowOff>15180</xdr:rowOff>
    </xdr:to>
    <xdr:sp macro="" textlink="">
      <xdr:nvSpPr>
        <xdr:cNvPr id="209" name="円/楕円 208"/>
        <xdr:cNvSpPr/>
      </xdr:nvSpPr>
      <xdr:spPr>
        <a:xfrm>
          <a:off x="4902200" y="138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6307</xdr:rowOff>
    </xdr:from>
    <xdr:ext cx="762000" cy="259045"/>
    <xdr:sp macro="" textlink="">
      <xdr:nvSpPr>
        <xdr:cNvPr id="210" name="人件費・物件費等の状況該当値テキスト"/>
        <xdr:cNvSpPr txBox="1"/>
      </xdr:nvSpPr>
      <xdr:spPr>
        <a:xfrm>
          <a:off x="5041900" y="137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80609</xdr:rowOff>
    </xdr:from>
    <xdr:to>
      <xdr:col>6</xdr:col>
      <xdr:colOff>50800</xdr:colOff>
      <xdr:row>81</xdr:row>
      <xdr:rowOff>10759</xdr:rowOff>
    </xdr:to>
    <xdr:sp macro="" textlink="">
      <xdr:nvSpPr>
        <xdr:cNvPr id="211" name="円/楕円 210"/>
        <xdr:cNvSpPr/>
      </xdr:nvSpPr>
      <xdr:spPr>
        <a:xfrm>
          <a:off x="4064000" y="137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20936</xdr:rowOff>
    </xdr:from>
    <xdr:ext cx="736600" cy="259045"/>
    <xdr:sp macro="" textlink="">
      <xdr:nvSpPr>
        <xdr:cNvPr id="212" name="テキスト ボックス 211"/>
        <xdr:cNvSpPr txBox="1"/>
      </xdr:nvSpPr>
      <xdr:spPr>
        <a:xfrm>
          <a:off x="3733800" y="1356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93,019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70851</xdr:rowOff>
    </xdr:from>
    <xdr:to>
      <xdr:col>4</xdr:col>
      <xdr:colOff>533400</xdr:colOff>
      <xdr:row>81</xdr:row>
      <xdr:rowOff>1001</xdr:rowOff>
    </xdr:to>
    <xdr:sp macro="" textlink="">
      <xdr:nvSpPr>
        <xdr:cNvPr id="213" name="円/楕円 212"/>
        <xdr:cNvSpPr/>
      </xdr:nvSpPr>
      <xdr:spPr>
        <a:xfrm>
          <a:off x="3175000" y="137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11178</xdr:rowOff>
    </xdr:from>
    <xdr:ext cx="762000" cy="259045"/>
    <xdr:sp macro="" textlink="">
      <xdr:nvSpPr>
        <xdr:cNvPr id="214" name="テキスト ボックス 213"/>
        <xdr:cNvSpPr txBox="1"/>
      </xdr:nvSpPr>
      <xdr:spPr>
        <a:xfrm>
          <a:off x="2844800" y="135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55119</xdr:rowOff>
    </xdr:from>
    <xdr:to>
      <xdr:col>3</xdr:col>
      <xdr:colOff>330200</xdr:colOff>
      <xdr:row>80</xdr:row>
      <xdr:rowOff>156719</xdr:rowOff>
    </xdr:to>
    <xdr:sp macro="" textlink="">
      <xdr:nvSpPr>
        <xdr:cNvPr id="215" name="円/楕円 214"/>
        <xdr:cNvSpPr/>
      </xdr:nvSpPr>
      <xdr:spPr>
        <a:xfrm>
          <a:off x="2286000" y="137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166896</xdr:rowOff>
    </xdr:from>
    <xdr:ext cx="762000" cy="259045"/>
    <xdr:sp macro="" textlink="">
      <xdr:nvSpPr>
        <xdr:cNvPr id="216" name="テキスト ボックス 215"/>
        <xdr:cNvSpPr txBox="1"/>
      </xdr:nvSpPr>
      <xdr:spPr>
        <a:xfrm>
          <a:off x="1955800" y="1353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68188</xdr:rowOff>
    </xdr:from>
    <xdr:to>
      <xdr:col>2</xdr:col>
      <xdr:colOff>127000</xdr:colOff>
      <xdr:row>80</xdr:row>
      <xdr:rowOff>169788</xdr:rowOff>
    </xdr:to>
    <xdr:sp macro="" textlink="">
      <xdr:nvSpPr>
        <xdr:cNvPr id="217" name="円/楕円 216"/>
        <xdr:cNvSpPr/>
      </xdr:nvSpPr>
      <xdr:spPr>
        <a:xfrm>
          <a:off x="1397000" y="137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8515</xdr:rowOff>
    </xdr:from>
    <xdr:ext cx="762000" cy="259045"/>
    <xdr:sp macro="" textlink="">
      <xdr:nvSpPr>
        <xdr:cNvPr id="218" name="テキスト ボックス 217"/>
        <xdr:cNvSpPr txBox="1"/>
      </xdr:nvSpPr>
      <xdr:spPr>
        <a:xfrm>
          <a:off x="1066800" y="135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採用、退職に伴う職員構成の変動及び職員数が少ない団体であるため、経験年数による階層変動が顕著であることから、ラスパイレス指数は前年度に比べ</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低下した。</a:t>
          </a:r>
          <a:r>
            <a:rPr kumimoji="1" lang="ja-JP" altLang="ja-JP" sz="1300">
              <a:solidFill>
                <a:schemeClr val="dk1"/>
              </a:solidFill>
              <a:effectLst/>
              <a:latin typeface="+mn-lt"/>
              <a:ea typeface="+mn-ea"/>
              <a:cs typeface="+mn-cs"/>
            </a:rPr>
            <a:t>町では行財政改革の一環として給与水準及び各種手当の適正化を図っており、社会情勢や財政事情の変化に対応するため、引き続きラスパイレス指数に注視しながら給与水準などの適正化に努めていく。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171027</xdr:rowOff>
    </xdr:to>
    <xdr:cxnSp macro="">
      <xdr:nvCxnSpPr>
        <xdr:cNvPr id="252" name="直線コネクタ 251"/>
        <xdr:cNvCxnSpPr/>
      </xdr:nvCxnSpPr>
      <xdr:spPr>
        <a:xfrm flipV="1">
          <a:off x="16179800" y="1446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171027</xdr:rowOff>
    </xdr:to>
    <xdr:cxnSp macro="">
      <xdr:nvCxnSpPr>
        <xdr:cNvPr id="255" name="直線コネクタ 254"/>
        <xdr:cNvCxnSpPr/>
      </xdr:nvCxnSpPr>
      <xdr:spPr>
        <a:xfrm>
          <a:off x="15290800" y="1446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66463</xdr:rowOff>
    </xdr:to>
    <xdr:cxnSp macro="">
      <xdr:nvCxnSpPr>
        <xdr:cNvPr id="258" name="直線コネクタ 257"/>
        <xdr:cNvCxnSpPr/>
      </xdr:nvCxnSpPr>
      <xdr:spPr>
        <a:xfrm>
          <a:off x="14401800" y="1446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88</xdr:row>
      <xdr:rowOff>72389</xdr:rowOff>
    </xdr:to>
    <xdr:cxnSp macro="">
      <xdr:nvCxnSpPr>
        <xdr:cNvPr id="261" name="直線コネクタ 260"/>
        <xdr:cNvCxnSpPr/>
      </xdr:nvCxnSpPr>
      <xdr:spPr>
        <a:xfrm flipV="1">
          <a:off x="13512800" y="1446022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1" name="円/楕円 270"/>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2"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3" name="円/楕円 272"/>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4" name="テキスト ボックス 273"/>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5" name="円/楕円 274"/>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6" name="テキスト ボックス 275"/>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7" name="円/楕円 276"/>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93997</xdr:rowOff>
    </xdr:from>
    <xdr:ext cx="762000" cy="259045"/>
    <xdr:sp macro="" textlink="">
      <xdr:nvSpPr>
        <xdr:cNvPr id="278" name="テキスト ボックス 277"/>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79" name="円/楕円 278"/>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0" name="テキスト ボックス 279"/>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勧奨退職の実施及び過去からの新規採用抑制策により</a:t>
          </a:r>
          <a:r>
            <a:rPr kumimoji="1" lang="en-US" altLang="ja-JP" sz="1300">
              <a:latin typeface="ＭＳ Ｐゴシック"/>
            </a:rPr>
            <a:t>5.68</a:t>
          </a:r>
          <a:r>
            <a:rPr kumimoji="1" lang="ja-JP" altLang="en-US" sz="1300">
              <a:latin typeface="ＭＳ Ｐゴシック"/>
            </a:rPr>
            <a:t>人と類似団体に比べ低い水準にある。今後も、少数精鋭による執行体制を確立するため、事務事業の効率化やアウトソーシングの推進、嘱託職員等の雇用に取り組み、効率的な行政運営を目指し、松伏町定員適正化計画に沿って、定員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77924</xdr:rowOff>
    </xdr:from>
    <xdr:to>
      <xdr:col>24</xdr:col>
      <xdr:colOff>558800</xdr:colOff>
      <xdr:row>59</xdr:row>
      <xdr:rowOff>107224</xdr:rowOff>
    </xdr:to>
    <xdr:cxnSp macro="">
      <xdr:nvCxnSpPr>
        <xdr:cNvPr id="317" name="直線コネクタ 316"/>
        <xdr:cNvCxnSpPr/>
      </xdr:nvCxnSpPr>
      <xdr:spPr>
        <a:xfrm>
          <a:off x="16179800" y="10193474"/>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57241</xdr:rowOff>
    </xdr:from>
    <xdr:to>
      <xdr:col>23</xdr:col>
      <xdr:colOff>406400</xdr:colOff>
      <xdr:row>59</xdr:row>
      <xdr:rowOff>77924</xdr:rowOff>
    </xdr:to>
    <xdr:cxnSp macro="">
      <xdr:nvCxnSpPr>
        <xdr:cNvPr id="320" name="直線コネクタ 319"/>
        <xdr:cNvCxnSpPr/>
      </xdr:nvCxnSpPr>
      <xdr:spPr>
        <a:xfrm>
          <a:off x="15290800" y="101727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50347</xdr:rowOff>
    </xdr:from>
    <xdr:to>
      <xdr:col>22</xdr:col>
      <xdr:colOff>203200</xdr:colOff>
      <xdr:row>59</xdr:row>
      <xdr:rowOff>57241</xdr:rowOff>
    </xdr:to>
    <xdr:cxnSp macro="">
      <xdr:nvCxnSpPr>
        <xdr:cNvPr id="323" name="直線コネクタ 322"/>
        <xdr:cNvCxnSpPr/>
      </xdr:nvCxnSpPr>
      <xdr:spPr>
        <a:xfrm>
          <a:off x="14401800" y="101658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46899</xdr:rowOff>
    </xdr:from>
    <xdr:to>
      <xdr:col>21</xdr:col>
      <xdr:colOff>0</xdr:colOff>
      <xdr:row>59</xdr:row>
      <xdr:rowOff>50347</xdr:rowOff>
    </xdr:to>
    <xdr:cxnSp macro="">
      <xdr:nvCxnSpPr>
        <xdr:cNvPr id="326" name="直線コネクタ 325"/>
        <xdr:cNvCxnSpPr/>
      </xdr:nvCxnSpPr>
      <xdr:spPr>
        <a:xfrm>
          <a:off x="13512800" y="1016244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56424</xdr:rowOff>
    </xdr:from>
    <xdr:to>
      <xdr:col>24</xdr:col>
      <xdr:colOff>609600</xdr:colOff>
      <xdr:row>59</xdr:row>
      <xdr:rowOff>158024</xdr:rowOff>
    </xdr:to>
    <xdr:sp macro="" textlink="">
      <xdr:nvSpPr>
        <xdr:cNvPr id="336" name="円/楕円 335"/>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72951</xdr:rowOff>
    </xdr:from>
    <xdr:ext cx="762000" cy="259045"/>
    <xdr:sp macro="" textlink="">
      <xdr:nvSpPr>
        <xdr:cNvPr id="337" name="定員管理の状況該当値テキスト"/>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27124</xdr:rowOff>
    </xdr:from>
    <xdr:to>
      <xdr:col>23</xdr:col>
      <xdr:colOff>457200</xdr:colOff>
      <xdr:row>59</xdr:row>
      <xdr:rowOff>128724</xdr:rowOff>
    </xdr:to>
    <xdr:sp macro="" textlink="">
      <xdr:nvSpPr>
        <xdr:cNvPr id="338" name="円/楕円 337"/>
        <xdr:cNvSpPr/>
      </xdr:nvSpPr>
      <xdr:spPr>
        <a:xfrm>
          <a:off x="16129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138901</xdr:rowOff>
    </xdr:from>
    <xdr:ext cx="736600" cy="259045"/>
    <xdr:sp macro="" textlink="">
      <xdr:nvSpPr>
        <xdr:cNvPr id="339" name="テキスト ボックス 338"/>
        <xdr:cNvSpPr txBox="1"/>
      </xdr:nvSpPr>
      <xdr:spPr>
        <a:xfrm>
          <a:off x="15798800" y="991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6441</xdr:rowOff>
    </xdr:from>
    <xdr:to>
      <xdr:col>22</xdr:col>
      <xdr:colOff>254000</xdr:colOff>
      <xdr:row>59</xdr:row>
      <xdr:rowOff>108041</xdr:rowOff>
    </xdr:to>
    <xdr:sp macro="" textlink="">
      <xdr:nvSpPr>
        <xdr:cNvPr id="340" name="円/楕円 339"/>
        <xdr:cNvSpPr/>
      </xdr:nvSpPr>
      <xdr:spPr>
        <a:xfrm>
          <a:off x="15240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118218</xdr:rowOff>
    </xdr:from>
    <xdr:ext cx="762000" cy="259045"/>
    <xdr:sp macro="" textlink="">
      <xdr:nvSpPr>
        <xdr:cNvPr id="341" name="テキスト ボックス 340"/>
        <xdr:cNvSpPr txBox="1"/>
      </xdr:nvSpPr>
      <xdr:spPr>
        <a:xfrm>
          <a:off x="14909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170997</xdr:rowOff>
    </xdr:from>
    <xdr:to>
      <xdr:col>21</xdr:col>
      <xdr:colOff>50800</xdr:colOff>
      <xdr:row>59</xdr:row>
      <xdr:rowOff>101147</xdr:rowOff>
    </xdr:to>
    <xdr:sp macro="" textlink="">
      <xdr:nvSpPr>
        <xdr:cNvPr id="342" name="円/楕円 341"/>
        <xdr:cNvSpPr/>
      </xdr:nvSpPr>
      <xdr:spPr>
        <a:xfrm>
          <a:off x="14351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111324</xdr:rowOff>
    </xdr:from>
    <xdr:ext cx="762000" cy="259045"/>
    <xdr:sp macro="" textlink="">
      <xdr:nvSpPr>
        <xdr:cNvPr id="343" name="テキスト ボックス 342"/>
        <xdr:cNvSpPr txBox="1"/>
      </xdr:nvSpPr>
      <xdr:spPr>
        <a:xfrm>
          <a:off x="14020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167549</xdr:rowOff>
    </xdr:from>
    <xdr:to>
      <xdr:col>19</xdr:col>
      <xdr:colOff>533400</xdr:colOff>
      <xdr:row>59</xdr:row>
      <xdr:rowOff>97699</xdr:rowOff>
    </xdr:to>
    <xdr:sp macro="" textlink="">
      <xdr:nvSpPr>
        <xdr:cNvPr id="344" name="円/楕円 343"/>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107876</xdr:rowOff>
    </xdr:from>
    <xdr:ext cx="762000" cy="259045"/>
    <xdr:sp macro="" textlink="">
      <xdr:nvSpPr>
        <xdr:cNvPr id="345" name="テキスト ボックス 344"/>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償還完了による元利償還金及び公債費に準ずる債務負担行為の減により前年度比</a:t>
          </a:r>
          <a:r>
            <a:rPr kumimoji="1" lang="en-US" altLang="ja-JP" sz="1300">
              <a:latin typeface="ＭＳ Ｐゴシック"/>
            </a:rPr>
            <a:t>0.3</a:t>
          </a:r>
          <a:r>
            <a:rPr kumimoji="1" lang="ja-JP" altLang="en-US" sz="1300">
              <a:latin typeface="ＭＳ Ｐゴシック"/>
            </a:rPr>
            <a:t>ポイント改善されてきているが、依然として類似団体と比較して高い水準となっている。</a:t>
          </a:r>
          <a:endParaRPr kumimoji="1" lang="en-US" altLang="ja-JP" sz="1300">
            <a:latin typeface="ＭＳ Ｐゴシック"/>
          </a:endParaRPr>
        </a:p>
        <a:p>
          <a:r>
            <a:rPr kumimoji="1" lang="ja-JP" altLang="en-US" sz="1300">
              <a:latin typeface="ＭＳ Ｐゴシック"/>
            </a:rPr>
            <a:t>　地方債は後年度の償還が財政の弾力性を阻む要因となることから、今後も、緊急度・町民のニーズを勘案した事業の選択を進めるとともに、新規発行の抑制に努める。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71374</xdr:rowOff>
    </xdr:to>
    <xdr:cxnSp macro="">
      <xdr:nvCxnSpPr>
        <xdr:cNvPr id="377" name="直線コネクタ 376"/>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71374</xdr:rowOff>
    </xdr:to>
    <xdr:cxnSp macro="">
      <xdr:nvCxnSpPr>
        <xdr:cNvPr id="380" name="直線コネクタ 379"/>
        <xdr:cNvCxnSpPr/>
      </xdr:nvCxnSpPr>
      <xdr:spPr>
        <a:xfrm>
          <a:off x="15290800" y="71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100330</xdr:rowOff>
    </xdr:to>
    <xdr:cxnSp macro="">
      <xdr:nvCxnSpPr>
        <xdr:cNvPr id="383" name="直線コネクタ 382"/>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129286</xdr:rowOff>
    </xdr:to>
    <xdr:cxnSp macro="">
      <xdr:nvCxnSpPr>
        <xdr:cNvPr id="386" name="直線コネクタ 385"/>
        <xdr:cNvCxnSpPr/>
      </xdr:nvCxnSpPr>
      <xdr:spPr>
        <a:xfrm flipV="1">
          <a:off x="13512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6" name="円/楕円 395"/>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7"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8" name="円/楕円 397"/>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399" name="テキスト ボックス 398"/>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0" name="円/楕円 399"/>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106951</xdr:rowOff>
    </xdr:from>
    <xdr:ext cx="762000" cy="259045"/>
    <xdr:sp macro="" textlink="">
      <xdr:nvSpPr>
        <xdr:cNvPr id="401" name="テキスト ボックス 400"/>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3" name="テキスト ボックス 402"/>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4" name="円/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405" name="テキスト ボックス 404"/>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将来負担額である地方債の現在高及び退職手当負担見込額の増額により、将来負担比率は前年度比</a:t>
          </a:r>
          <a:r>
            <a:rPr kumimoji="1" lang="en-US" altLang="ja-JP" sz="1300">
              <a:latin typeface="ＭＳ Ｐゴシック"/>
            </a:rPr>
            <a:t>1.1</a:t>
          </a:r>
          <a:r>
            <a:rPr kumimoji="1" lang="ja-JP" altLang="en-US" sz="1300">
              <a:latin typeface="ＭＳ Ｐゴシック"/>
            </a:rPr>
            <a:t>ポイント増となり</a:t>
          </a:r>
          <a:r>
            <a:rPr kumimoji="1" lang="en-US" altLang="ja-JP" sz="1300">
              <a:latin typeface="ＭＳ Ｐゴシック"/>
            </a:rPr>
            <a:t>61.4</a:t>
          </a:r>
          <a:r>
            <a:rPr kumimoji="1" lang="ja-JP" altLang="en-US" sz="1300">
              <a:latin typeface="ＭＳ Ｐゴシック"/>
            </a:rPr>
            <a:t>％と悪化し、類似団体と比較して依然として高い水準となっている。</a:t>
          </a:r>
          <a:endParaRPr kumimoji="1" lang="en-US" altLang="ja-JP" sz="1300">
            <a:latin typeface="ＭＳ Ｐゴシック"/>
          </a:endParaRPr>
        </a:p>
        <a:p>
          <a:r>
            <a:rPr kumimoji="1" lang="ja-JP" altLang="en-US" sz="1300">
              <a:latin typeface="ＭＳ Ｐゴシック"/>
            </a:rPr>
            <a:t>　安全性・緊急性を勘案し事業の選択と集中を進めながら、起債額の圧縮に努め、財政の健全化を図っていく。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118466</xdr:rowOff>
    </xdr:from>
    <xdr:to>
      <xdr:col>24</xdr:col>
      <xdr:colOff>558800</xdr:colOff>
      <xdr:row>17</xdr:row>
      <xdr:rowOff>129083</xdr:rowOff>
    </xdr:to>
    <xdr:cxnSp macro="">
      <xdr:nvCxnSpPr>
        <xdr:cNvPr id="437" name="直線コネクタ 436"/>
        <xdr:cNvCxnSpPr/>
      </xdr:nvCxnSpPr>
      <xdr:spPr>
        <a:xfrm>
          <a:off x="16179800" y="3033116"/>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118466</xdr:rowOff>
    </xdr:from>
    <xdr:to>
      <xdr:col>23</xdr:col>
      <xdr:colOff>406400</xdr:colOff>
      <xdr:row>17</xdr:row>
      <xdr:rowOff>159969</xdr:rowOff>
    </xdr:to>
    <xdr:cxnSp macro="">
      <xdr:nvCxnSpPr>
        <xdr:cNvPr id="440" name="直線コネクタ 439"/>
        <xdr:cNvCxnSpPr/>
      </xdr:nvCxnSpPr>
      <xdr:spPr>
        <a:xfrm flipV="1">
          <a:off x="15290800" y="303311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159969</xdr:rowOff>
    </xdr:from>
    <xdr:to>
      <xdr:col>22</xdr:col>
      <xdr:colOff>203200</xdr:colOff>
      <xdr:row>18</xdr:row>
      <xdr:rowOff>55118</xdr:rowOff>
    </xdr:to>
    <xdr:cxnSp macro="">
      <xdr:nvCxnSpPr>
        <xdr:cNvPr id="443" name="直線コネクタ 442"/>
        <xdr:cNvCxnSpPr/>
      </xdr:nvCxnSpPr>
      <xdr:spPr>
        <a:xfrm flipV="1">
          <a:off x="14401800" y="307461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55118</xdr:rowOff>
    </xdr:from>
    <xdr:to>
      <xdr:col>21</xdr:col>
      <xdr:colOff>0</xdr:colOff>
      <xdr:row>18</xdr:row>
      <xdr:rowOff>146812</xdr:rowOff>
    </xdr:to>
    <xdr:cxnSp macro="">
      <xdr:nvCxnSpPr>
        <xdr:cNvPr id="446" name="直線コネクタ 445"/>
        <xdr:cNvCxnSpPr/>
      </xdr:nvCxnSpPr>
      <xdr:spPr>
        <a:xfrm flipV="1">
          <a:off x="13512800" y="314121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78283</xdr:rowOff>
    </xdr:from>
    <xdr:to>
      <xdr:col>24</xdr:col>
      <xdr:colOff>609600</xdr:colOff>
      <xdr:row>18</xdr:row>
      <xdr:rowOff>8433</xdr:rowOff>
    </xdr:to>
    <xdr:sp macro="" textlink="">
      <xdr:nvSpPr>
        <xdr:cNvPr id="456" name="円/楕円 455"/>
        <xdr:cNvSpPr/>
      </xdr:nvSpPr>
      <xdr:spPr>
        <a:xfrm>
          <a:off x="16967200" y="29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50360</xdr:rowOff>
    </xdr:from>
    <xdr:ext cx="762000" cy="259045"/>
    <xdr:sp macro="" textlink="">
      <xdr:nvSpPr>
        <xdr:cNvPr id="457" name="将来負担の状況該当値テキスト"/>
        <xdr:cNvSpPr txBox="1"/>
      </xdr:nvSpPr>
      <xdr:spPr>
        <a:xfrm>
          <a:off x="17106900" y="296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67666</xdr:rowOff>
    </xdr:from>
    <xdr:to>
      <xdr:col>23</xdr:col>
      <xdr:colOff>457200</xdr:colOff>
      <xdr:row>17</xdr:row>
      <xdr:rowOff>169266</xdr:rowOff>
    </xdr:to>
    <xdr:sp macro="" textlink="">
      <xdr:nvSpPr>
        <xdr:cNvPr id="458" name="円/楕円 457"/>
        <xdr:cNvSpPr/>
      </xdr:nvSpPr>
      <xdr:spPr>
        <a:xfrm>
          <a:off x="16129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154043</xdr:rowOff>
    </xdr:from>
    <xdr:ext cx="736600" cy="259045"/>
    <xdr:sp macro="" textlink="">
      <xdr:nvSpPr>
        <xdr:cNvPr id="459" name="テキスト ボックス 458"/>
        <xdr:cNvSpPr txBox="1"/>
      </xdr:nvSpPr>
      <xdr:spPr>
        <a:xfrm>
          <a:off x="15798800" y="30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109169</xdr:rowOff>
    </xdr:from>
    <xdr:to>
      <xdr:col>22</xdr:col>
      <xdr:colOff>254000</xdr:colOff>
      <xdr:row>18</xdr:row>
      <xdr:rowOff>39319</xdr:rowOff>
    </xdr:to>
    <xdr:sp macro="" textlink="">
      <xdr:nvSpPr>
        <xdr:cNvPr id="460" name="円/楕円 459"/>
        <xdr:cNvSpPr/>
      </xdr:nvSpPr>
      <xdr:spPr>
        <a:xfrm>
          <a:off x="15240000" y="30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24096</xdr:rowOff>
    </xdr:from>
    <xdr:ext cx="762000" cy="259045"/>
    <xdr:sp macro="" textlink="">
      <xdr:nvSpPr>
        <xdr:cNvPr id="461" name="テキスト ボックス 460"/>
        <xdr:cNvSpPr txBox="1"/>
      </xdr:nvSpPr>
      <xdr:spPr>
        <a:xfrm>
          <a:off x="14909800" y="31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4318</xdr:rowOff>
    </xdr:from>
    <xdr:to>
      <xdr:col>21</xdr:col>
      <xdr:colOff>50800</xdr:colOff>
      <xdr:row>18</xdr:row>
      <xdr:rowOff>105918</xdr:rowOff>
    </xdr:to>
    <xdr:sp macro="" textlink="">
      <xdr:nvSpPr>
        <xdr:cNvPr id="462" name="円/楕円 461"/>
        <xdr:cNvSpPr/>
      </xdr:nvSpPr>
      <xdr:spPr>
        <a:xfrm>
          <a:off x="14351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90695</xdr:rowOff>
    </xdr:from>
    <xdr:ext cx="762000" cy="259045"/>
    <xdr:sp macro="" textlink="">
      <xdr:nvSpPr>
        <xdr:cNvPr id="463" name="テキスト ボックス 462"/>
        <xdr:cNvSpPr txBox="1"/>
      </xdr:nvSpPr>
      <xdr:spPr>
        <a:xfrm>
          <a:off x="14020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96012</xdr:rowOff>
    </xdr:from>
    <xdr:to>
      <xdr:col>19</xdr:col>
      <xdr:colOff>533400</xdr:colOff>
      <xdr:row>19</xdr:row>
      <xdr:rowOff>26162</xdr:rowOff>
    </xdr:to>
    <xdr:sp macro="" textlink="">
      <xdr:nvSpPr>
        <xdr:cNvPr id="464" name="円/楕円 463"/>
        <xdr:cNvSpPr/>
      </xdr:nvSpPr>
      <xdr:spPr>
        <a:xfrm>
          <a:off x="13462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10939</xdr:rowOff>
    </xdr:from>
    <xdr:ext cx="762000" cy="259045"/>
    <xdr:sp macro="" textlink="">
      <xdr:nvSpPr>
        <xdr:cNvPr id="465" name="テキスト ボックス 464"/>
        <xdr:cNvSpPr txBox="1"/>
      </xdr:nvSpPr>
      <xdr:spPr>
        <a:xfrm>
          <a:off x="13131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勧奨退職及び過去からの新規採用の抑制により、人口千人当たりの職員数は類似団体と比べ少ないが、人件費に係る</a:t>
          </a:r>
          <a:r>
            <a:rPr kumimoji="1" lang="ja-JP" altLang="en-US" sz="1300">
              <a:solidFill>
                <a:schemeClr val="dk1"/>
              </a:solidFill>
              <a:effectLst/>
              <a:latin typeface="+mn-lt"/>
              <a:ea typeface="+mn-ea"/>
              <a:cs typeface="+mn-cs"/>
            </a:rPr>
            <a:t>経常収支比率の</a:t>
          </a:r>
          <a:r>
            <a:rPr kumimoji="1" lang="ja-JP" altLang="ja-JP" sz="1300">
              <a:solidFill>
                <a:schemeClr val="dk1"/>
              </a:solidFill>
              <a:effectLst/>
              <a:latin typeface="+mn-lt"/>
              <a:ea typeface="+mn-ea"/>
              <a:cs typeface="+mn-cs"/>
            </a:rPr>
            <a:t>割合は類似団体平均を上回っている。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今後も行財政改革の一環として、給与水準の適正化に努めるとともに、一部事務組合に対しても給与の適正化及び効率的な運営を目指した定員の適正化を図るよう働きかけていく。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33274</xdr:rowOff>
    </xdr:to>
    <xdr:cxnSp macro="">
      <xdr:nvCxnSpPr>
        <xdr:cNvPr id="64" name="直線コネクタ 63"/>
        <xdr:cNvCxnSpPr/>
      </xdr:nvCxnSpPr>
      <xdr:spPr>
        <a:xfrm>
          <a:off x="3987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5842</xdr:rowOff>
    </xdr:to>
    <xdr:cxnSp macro="">
      <xdr:nvCxnSpPr>
        <xdr:cNvPr id="67" name="直線コネクタ 66"/>
        <xdr:cNvCxnSpPr/>
      </xdr:nvCxnSpPr>
      <xdr:spPr>
        <a:xfrm>
          <a:off x="3098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1270</xdr:rowOff>
    </xdr:to>
    <xdr:cxnSp macro="">
      <xdr:nvCxnSpPr>
        <xdr:cNvPr id="70" name="直線コネクタ 69"/>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42418</xdr:rowOff>
    </xdr:to>
    <xdr:cxnSp macro="">
      <xdr:nvCxnSpPr>
        <xdr:cNvPr id="73" name="直線コネクタ 72"/>
        <xdr:cNvCxnSpPr/>
      </xdr:nvCxnSpPr>
      <xdr:spPr>
        <a:xfrm flipV="1">
          <a:off x="1320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と比べ減額となり、コスト意識を念頭に、より一層の経費節減を図ることにより類似団体の平均を下回る水準となっている。今後も経常経費の節減の合理化を行うなど、財政の健全化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31750</xdr:rowOff>
    </xdr:to>
    <xdr:cxnSp macro="">
      <xdr:nvCxnSpPr>
        <xdr:cNvPr id="125" name="直線コネクタ 124"/>
        <xdr:cNvCxnSpPr/>
      </xdr:nvCxnSpPr>
      <xdr:spPr>
        <a:xfrm>
          <a:off x="15671800" y="257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85090</xdr:rowOff>
    </xdr:to>
    <xdr:cxnSp macro="">
      <xdr:nvCxnSpPr>
        <xdr:cNvPr id="128" name="直線コネクタ 127"/>
        <xdr:cNvCxnSpPr/>
      </xdr:nvCxnSpPr>
      <xdr:spPr>
        <a:xfrm flipV="1">
          <a:off x="14782800" y="257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85090</xdr:rowOff>
    </xdr:to>
    <xdr:cxnSp macro="">
      <xdr:nvCxnSpPr>
        <xdr:cNvPr id="131" name="直線コネクタ 130"/>
        <xdr:cNvCxnSpPr/>
      </xdr:nvCxnSpPr>
      <xdr:spPr>
        <a:xfrm>
          <a:off x="13893800" y="261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39370</xdr:rowOff>
    </xdr:to>
    <xdr:cxnSp macro="">
      <xdr:nvCxnSpPr>
        <xdr:cNvPr id="134" name="直線コネクタ 133"/>
        <xdr:cNvCxnSpPr/>
      </xdr:nvCxnSpPr>
      <xdr:spPr>
        <a:xfrm>
          <a:off x="13004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8" name="円/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の割合が類似団体平均と同率であるが、上昇傾向にある要因として、児童福祉や障がい福祉関係経費の増加等が挙げられる。町単独制度及び補助基準を上回る町単独経費の見直しを行い、財政の健全化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44450</xdr:rowOff>
    </xdr:to>
    <xdr:cxnSp macro="">
      <xdr:nvCxnSpPr>
        <xdr:cNvPr id="186" name="直線コネクタ 185"/>
        <xdr:cNvCxnSpPr/>
      </xdr:nvCxnSpPr>
      <xdr:spPr>
        <a:xfrm>
          <a:off x="3987800" y="977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6350</xdr:rowOff>
    </xdr:to>
    <xdr:cxnSp macro="">
      <xdr:nvCxnSpPr>
        <xdr:cNvPr id="189" name="直線コネクタ 188"/>
        <xdr:cNvCxnSpPr/>
      </xdr:nvCxnSpPr>
      <xdr:spPr>
        <a:xfrm>
          <a:off x="3098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165100</xdr:rowOff>
    </xdr:to>
    <xdr:cxnSp macro="">
      <xdr:nvCxnSpPr>
        <xdr:cNvPr id="192" name="直線コネクタ 191"/>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5" name="直線コネクタ 194"/>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5" name="円/楕円 204"/>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6"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7" name="円/楕円 206"/>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8" name="テキスト ボックス 207"/>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国民健康保険事業や介護保険事業への繰出金が増額となった。指標においては類似団体平均よりも低い割合となっている。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今後も高齢化の進展などによりこの傾向は続くことが見込まれるため、事業の選択と集中を進め、繰出金の抑制が図られるよう働きかけていく。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165100</xdr:rowOff>
    </xdr:to>
    <xdr:cxnSp macro="">
      <xdr:nvCxnSpPr>
        <xdr:cNvPr id="247" name="直線コネクタ 246"/>
        <xdr:cNvCxnSpPr/>
      </xdr:nvCxnSpPr>
      <xdr:spPr>
        <a:xfrm>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149860</xdr:rowOff>
    </xdr:to>
    <xdr:cxnSp macro="">
      <xdr:nvCxnSpPr>
        <xdr:cNvPr id="250" name="直線コネクタ 249"/>
        <xdr:cNvCxnSpPr/>
      </xdr:nvCxnSpPr>
      <xdr:spPr>
        <a:xfrm>
          <a:off x="14782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149860</xdr:rowOff>
    </xdr:to>
    <xdr:cxnSp macro="">
      <xdr:nvCxnSpPr>
        <xdr:cNvPr id="253" name="直線コネクタ 252"/>
        <xdr:cNvCxnSpPr/>
      </xdr:nvCxnSpPr>
      <xdr:spPr>
        <a:xfrm>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119380</xdr:rowOff>
    </xdr:to>
    <xdr:cxnSp macro="">
      <xdr:nvCxnSpPr>
        <xdr:cNvPr id="256" name="直線コネクタ 255"/>
        <xdr:cNvCxnSpPr/>
      </xdr:nvCxnSpPr>
      <xdr:spPr>
        <a:xfrm>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5" name="テキスト ボックス 274"/>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吉川松伏消防組合負担金が事業の完了等により平成２７年度は減額となったが、平成２８年度は吉川松伏消防組合負担金及び東埼玉資源環境組合分担金が増額となり、類似団体の平均を上回った割合となっている。</a:t>
          </a:r>
          <a:endParaRPr kumimoji="1" lang="en-US" altLang="ja-JP" sz="1300">
            <a:latin typeface="ＭＳ Ｐゴシック"/>
          </a:endParaRPr>
        </a:p>
        <a:p>
          <a:r>
            <a:rPr kumimoji="1" lang="ja-JP" altLang="en-US" sz="1300">
              <a:latin typeface="ＭＳ Ｐゴシック"/>
            </a:rPr>
            <a:t>　ごみ処理業務や消防業務を一部事務組合で行っていることから依然として類似団体と比べ高い水準にある。今後も、各種補助金の見直しや一部事務組合に対するコスト意識を念頭に、より一層の経費節減に努め財政の健全化を働きかけ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78994</xdr:rowOff>
    </xdr:to>
    <xdr:cxnSp macro="">
      <xdr:nvCxnSpPr>
        <xdr:cNvPr id="305" name="直線コネクタ 304"/>
        <xdr:cNvCxnSpPr/>
      </xdr:nvCxnSpPr>
      <xdr:spPr>
        <a:xfrm>
          <a:off x="15671800" y="6349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69850</xdr:rowOff>
    </xdr:to>
    <xdr:cxnSp macro="">
      <xdr:nvCxnSpPr>
        <xdr:cNvPr id="308" name="直線コネクタ 307"/>
        <xdr:cNvCxnSpPr/>
      </xdr:nvCxnSpPr>
      <xdr:spPr>
        <a:xfrm flipV="1">
          <a:off x="14782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115570</xdr:rowOff>
    </xdr:to>
    <xdr:cxnSp macro="">
      <xdr:nvCxnSpPr>
        <xdr:cNvPr id="311" name="直線コネクタ 310"/>
        <xdr:cNvCxnSpPr/>
      </xdr:nvCxnSpPr>
      <xdr:spPr>
        <a:xfrm flipV="1">
          <a:off x="13893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115570</xdr:rowOff>
    </xdr:to>
    <xdr:cxnSp macro="">
      <xdr:nvCxnSpPr>
        <xdr:cNvPr id="314" name="直線コネクタ 313"/>
        <xdr:cNvCxnSpPr/>
      </xdr:nvCxnSpPr>
      <xdr:spPr>
        <a:xfrm>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4" name="円/楕円 323"/>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5"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6" name="円/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7" name="テキスト ボックス 32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0" name="円/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2" name="円/楕円 331"/>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3" name="テキスト ボックス 332"/>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過去からの投資的経費の抑制策により、類似団体平均と比較して</a:t>
          </a:r>
          <a:r>
            <a:rPr kumimoji="1" lang="en-US" altLang="ja-JP" sz="1300">
              <a:latin typeface="ＭＳ Ｐゴシック"/>
            </a:rPr>
            <a:t>2.3</a:t>
          </a:r>
          <a:r>
            <a:rPr kumimoji="1" lang="ja-JP" altLang="en-US" sz="1300">
              <a:latin typeface="ＭＳ Ｐゴシック"/>
            </a:rPr>
            <a:t>ポイント下回っている。</a:t>
          </a:r>
        </a:p>
        <a:p>
          <a:r>
            <a:rPr kumimoji="1" lang="ja-JP" altLang="en-US" sz="1300">
              <a:latin typeface="ＭＳ Ｐゴシック"/>
            </a:rPr>
            <a:t>　今後とも、安全性・緊急性を勘案し、事業の選択と集中を進めながら対象事業の抑制等を徹底し、地方債の新規発行を伴う普通建設事業の抑制を図っていく。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75</xdr:row>
      <xdr:rowOff>146050</xdr:rowOff>
    </xdr:to>
    <xdr:cxnSp macro="">
      <xdr:nvCxnSpPr>
        <xdr:cNvPr id="366" name="直線コネクタ 365"/>
        <xdr:cNvCxnSpPr/>
      </xdr:nvCxnSpPr>
      <xdr:spPr>
        <a:xfrm>
          <a:off x="3987800" y="12989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20320</xdr:rowOff>
    </xdr:to>
    <xdr:cxnSp macro="">
      <xdr:nvCxnSpPr>
        <xdr:cNvPr id="369" name="直線コネクタ 368"/>
        <xdr:cNvCxnSpPr/>
      </xdr:nvCxnSpPr>
      <xdr:spPr>
        <a:xfrm flipV="1">
          <a:off x="3098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20320</xdr:rowOff>
    </xdr:to>
    <xdr:cxnSp macro="">
      <xdr:nvCxnSpPr>
        <xdr:cNvPr id="372" name="直線コネクタ 371"/>
        <xdr:cNvCxnSpPr/>
      </xdr:nvCxnSpPr>
      <xdr:spPr>
        <a:xfrm>
          <a:off x="2209800" y="13020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75" name="直線コネクタ 374"/>
        <xdr:cNvCxnSpPr/>
      </xdr:nvCxnSpPr>
      <xdr:spPr>
        <a:xfrm>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5" name="円/楕円 384"/>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6"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7" name="円/楕円 386"/>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8" name="テキスト ボックス 387"/>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9" name="円/楕円 388"/>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0" name="テキスト ボックス 389"/>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1" name="円/楕円 390"/>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2" name="テキスト ボックス 391"/>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3" name="円/楕円 39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4" name="テキスト ボックス 39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公債費を除く経常一般財源は、扶助費や繰出金にかかる経費が増額となったため、前年度よりも占める割合が多くなっており、類似団体平均よりも</a:t>
          </a:r>
          <a:r>
            <a:rPr kumimoji="1" lang="en-US" altLang="ja-JP" sz="1300">
              <a:latin typeface="ＭＳ Ｐゴシック"/>
            </a:rPr>
            <a:t>0.3</a:t>
          </a:r>
          <a:r>
            <a:rPr kumimoji="1" lang="ja-JP" altLang="en-US" sz="1300">
              <a:latin typeface="ＭＳ Ｐゴシック"/>
            </a:rPr>
            <a:t>ポイント高い割合となっている。</a:t>
          </a:r>
        </a:p>
        <a:p>
          <a:r>
            <a:rPr kumimoji="1" lang="ja-JP" altLang="en-US" sz="1300">
              <a:latin typeface="ＭＳ Ｐゴシック"/>
            </a:rPr>
            <a:t>　今後も消費的経費及び経常経費の節減合理化を図るため一般行政経費の抑制に努め、財政の健全化を図っていく。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170435</xdr:rowOff>
    </xdr:to>
    <xdr:cxnSp macro="">
      <xdr:nvCxnSpPr>
        <xdr:cNvPr id="425" name="直線コネクタ 424"/>
        <xdr:cNvCxnSpPr/>
      </xdr:nvCxnSpPr>
      <xdr:spPr>
        <a:xfrm>
          <a:off x="15671800" y="132303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133858</xdr:rowOff>
    </xdr:to>
    <xdr:cxnSp macro="">
      <xdr:nvCxnSpPr>
        <xdr:cNvPr id="428" name="直線コネクタ 427"/>
        <xdr:cNvCxnSpPr/>
      </xdr:nvCxnSpPr>
      <xdr:spPr>
        <a:xfrm flipV="1">
          <a:off x="14782800" y="13230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133858</xdr:rowOff>
    </xdr:to>
    <xdr:cxnSp macro="">
      <xdr:nvCxnSpPr>
        <xdr:cNvPr id="431" name="直線コネクタ 430"/>
        <xdr:cNvCxnSpPr/>
      </xdr:nvCxnSpPr>
      <xdr:spPr>
        <a:xfrm>
          <a:off x="13893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106426</xdr:rowOff>
    </xdr:to>
    <xdr:cxnSp macro="">
      <xdr:nvCxnSpPr>
        <xdr:cNvPr id="434" name="直線コネクタ 433"/>
        <xdr:cNvCxnSpPr/>
      </xdr:nvCxnSpPr>
      <xdr:spPr>
        <a:xfrm>
          <a:off x="13004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4" name="円/楕円 443"/>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5"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6" name="円/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47" name="テキスト ボックス 446"/>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48" name="円/楕円 447"/>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49" name="テキスト ボックス 44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0" name="円/楕円 449"/>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1" name="テキスト ボックス 450"/>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2" name="円/楕円 451"/>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3" name="テキスト ボックス 45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埼玉県松伏町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13266</xdr:rowOff>
    </xdr:from>
    <xdr:to>
      <xdr:col>4</xdr:col>
      <xdr:colOff>1117600</xdr:colOff>
      <xdr:row>18</xdr:row>
      <xdr:rowOff>61599</xdr:rowOff>
    </xdr:to>
    <xdr:cxnSp macro="">
      <xdr:nvCxnSpPr>
        <xdr:cNvPr id="52" name="直線コネクタ 51"/>
        <xdr:cNvCxnSpPr/>
      </xdr:nvCxnSpPr>
      <xdr:spPr bwMode="auto">
        <a:xfrm flipV="1">
          <a:off x="5003800" y="3146991"/>
          <a:ext cx="647700" cy="48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61599</xdr:rowOff>
    </xdr:from>
    <xdr:to>
      <xdr:col>4</xdr:col>
      <xdr:colOff>469900</xdr:colOff>
      <xdr:row>18</xdr:row>
      <xdr:rowOff>64211</xdr:rowOff>
    </xdr:to>
    <xdr:cxnSp macro="">
      <xdr:nvCxnSpPr>
        <xdr:cNvPr id="55" name="直線コネクタ 54"/>
        <xdr:cNvCxnSpPr/>
      </xdr:nvCxnSpPr>
      <xdr:spPr bwMode="auto">
        <a:xfrm flipV="1">
          <a:off x="4305300" y="3195324"/>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64211</xdr:rowOff>
    </xdr:from>
    <xdr:to>
      <xdr:col>3</xdr:col>
      <xdr:colOff>904875</xdr:colOff>
      <xdr:row>18</xdr:row>
      <xdr:rowOff>80099</xdr:rowOff>
    </xdr:to>
    <xdr:cxnSp macro="">
      <xdr:nvCxnSpPr>
        <xdr:cNvPr id="58" name="直線コネクタ 57"/>
        <xdr:cNvCxnSpPr/>
      </xdr:nvCxnSpPr>
      <xdr:spPr bwMode="auto">
        <a:xfrm flipV="1">
          <a:off x="3606800" y="3197936"/>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62889</xdr:rowOff>
    </xdr:from>
    <xdr:to>
      <xdr:col>3</xdr:col>
      <xdr:colOff>206375</xdr:colOff>
      <xdr:row>18</xdr:row>
      <xdr:rowOff>80099</xdr:rowOff>
    </xdr:to>
    <xdr:cxnSp macro="">
      <xdr:nvCxnSpPr>
        <xdr:cNvPr id="61" name="直線コネクタ 60"/>
        <xdr:cNvCxnSpPr/>
      </xdr:nvCxnSpPr>
      <xdr:spPr bwMode="auto">
        <a:xfrm>
          <a:off x="2908300" y="3196614"/>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133916</xdr:rowOff>
    </xdr:from>
    <xdr:to>
      <xdr:col>5</xdr:col>
      <xdr:colOff>34925</xdr:colOff>
      <xdr:row>18</xdr:row>
      <xdr:rowOff>64066</xdr:rowOff>
    </xdr:to>
    <xdr:sp macro="" textlink="">
      <xdr:nvSpPr>
        <xdr:cNvPr id="71" name="円/楕円 70"/>
        <xdr:cNvSpPr/>
      </xdr:nvSpPr>
      <xdr:spPr bwMode="auto">
        <a:xfrm>
          <a:off x="5600700" y="30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105993</xdr:rowOff>
    </xdr:from>
    <xdr:ext cx="762000" cy="259045"/>
    <xdr:sp macro="" textlink="">
      <xdr:nvSpPr>
        <xdr:cNvPr id="72" name="人口1人当たり決算額の推移該当値テキスト130"/>
        <xdr:cNvSpPr txBox="1"/>
      </xdr:nvSpPr>
      <xdr:spPr>
        <a:xfrm>
          <a:off x="5740400" y="306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10799</xdr:rowOff>
    </xdr:from>
    <xdr:to>
      <xdr:col>4</xdr:col>
      <xdr:colOff>520700</xdr:colOff>
      <xdr:row>18</xdr:row>
      <xdr:rowOff>112399</xdr:rowOff>
    </xdr:to>
    <xdr:sp macro="" textlink="">
      <xdr:nvSpPr>
        <xdr:cNvPr id="73" name="円/楕円 72"/>
        <xdr:cNvSpPr/>
      </xdr:nvSpPr>
      <xdr:spPr bwMode="auto">
        <a:xfrm>
          <a:off x="4953000" y="314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97176</xdr:rowOff>
    </xdr:from>
    <xdr:ext cx="736600" cy="259045"/>
    <xdr:sp macro="" textlink="">
      <xdr:nvSpPr>
        <xdr:cNvPr id="74" name="テキスト ボックス 73"/>
        <xdr:cNvSpPr txBox="1"/>
      </xdr:nvSpPr>
      <xdr:spPr>
        <a:xfrm>
          <a:off x="4622800" y="323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65,422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13411</xdr:rowOff>
    </xdr:from>
    <xdr:to>
      <xdr:col>3</xdr:col>
      <xdr:colOff>955675</xdr:colOff>
      <xdr:row>18</xdr:row>
      <xdr:rowOff>115011</xdr:rowOff>
    </xdr:to>
    <xdr:sp macro="" textlink="">
      <xdr:nvSpPr>
        <xdr:cNvPr id="75" name="円/楕円 74"/>
        <xdr:cNvSpPr/>
      </xdr:nvSpPr>
      <xdr:spPr bwMode="auto">
        <a:xfrm>
          <a:off x="4254500" y="314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99788</xdr:rowOff>
    </xdr:from>
    <xdr:ext cx="762000" cy="259045"/>
    <xdr:sp macro="" textlink="">
      <xdr:nvSpPr>
        <xdr:cNvPr id="76" name="テキスト ボックス 75"/>
        <xdr:cNvSpPr txBox="1"/>
      </xdr:nvSpPr>
      <xdr:spPr>
        <a:xfrm>
          <a:off x="3924300" y="323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29299</xdr:rowOff>
    </xdr:from>
    <xdr:to>
      <xdr:col>3</xdr:col>
      <xdr:colOff>257175</xdr:colOff>
      <xdr:row>18</xdr:row>
      <xdr:rowOff>130899</xdr:rowOff>
    </xdr:to>
    <xdr:sp macro="" textlink="">
      <xdr:nvSpPr>
        <xdr:cNvPr id="77" name="円/楕円 76"/>
        <xdr:cNvSpPr/>
      </xdr:nvSpPr>
      <xdr:spPr bwMode="auto">
        <a:xfrm>
          <a:off x="3556000" y="316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115676</xdr:rowOff>
    </xdr:from>
    <xdr:ext cx="762000" cy="259045"/>
    <xdr:sp macro="" textlink="">
      <xdr:nvSpPr>
        <xdr:cNvPr id="78" name="テキスト ボックス 77"/>
        <xdr:cNvSpPr txBox="1"/>
      </xdr:nvSpPr>
      <xdr:spPr>
        <a:xfrm>
          <a:off x="3225800" y="324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12089</xdr:rowOff>
    </xdr:from>
    <xdr:to>
      <xdr:col>2</xdr:col>
      <xdr:colOff>692150</xdr:colOff>
      <xdr:row>18</xdr:row>
      <xdr:rowOff>113689</xdr:rowOff>
    </xdr:to>
    <xdr:sp macro="" textlink="">
      <xdr:nvSpPr>
        <xdr:cNvPr id="79" name="円/楕円 78"/>
        <xdr:cNvSpPr/>
      </xdr:nvSpPr>
      <xdr:spPr bwMode="auto">
        <a:xfrm>
          <a:off x="2857500" y="314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98465</xdr:rowOff>
    </xdr:from>
    <xdr:ext cx="762000" cy="259045"/>
    <xdr:sp macro="" textlink="">
      <xdr:nvSpPr>
        <xdr:cNvPr id="80" name="テキスト ボックス 79"/>
        <xdr:cNvSpPr txBox="1"/>
      </xdr:nvSpPr>
      <xdr:spPr>
        <a:xfrm>
          <a:off x="2527300" y="32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31788</xdr:rowOff>
    </xdr:from>
    <xdr:to>
      <xdr:col>4</xdr:col>
      <xdr:colOff>1117600</xdr:colOff>
      <xdr:row>36</xdr:row>
      <xdr:rowOff>79528</xdr:rowOff>
    </xdr:to>
    <xdr:cxnSp macro="">
      <xdr:nvCxnSpPr>
        <xdr:cNvPr id="114" name="直線コネクタ 113"/>
        <xdr:cNvCxnSpPr/>
      </xdr:nvCxnSpPr>
      <xdr:spPr bwMode="auto">
        <a:xfrm>
          <a:off x="5003800" y="6985038"/>
          <a:ext cx="647700" cy="4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64305</xdr:rowOff>
    </xdr:from>
    <xdr:ext cx="762000" cy="259045"/>
    <xdr:sp macro="" textlink="">
      <xdr:nvSpPr>
        <xdr:cNvPr id="115" name="人口1人当たり決算額の推移平均値テキスト445"/>
        <xdr:cNvSpPr txBox="1"/>
      </xdr:nvSpPr>
      <xdr:spPr>
        <a:xfrm>
          <a:off x="5740400" y="7017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31788</xdr:rowOff>
    </xdr:from>
    <xdr:to>
      <xdr:col>4</xdr:col>
      <xdr:colOff>469900</xdr:colOff>
      <xdr:row>36</xdr:row>
      <xdr:rowOff>88557</xdr:rowOff>
    </xdr:to>
    <xdr:cxnSp macro="">
      <xdr:nvCxnSpPr>
        <xdr:cNvPr id="117" name="直線コネクタ 116"/>
        <xdr:cNvCxnSpPr/>
      </xdr:nvCxnSpPr>
      <xdr:spPr bwMode="auto">
        <a:xfrm flipV="1">
          <a:off x="4305300" y="6985038"/>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50991</xdr:rowOff>
    </xdr:from>
    <xdr:to>
      <xdr:col>3</xdr:col>
      <xdr:colOff>904875</xdr:colOff>
      <xdr:row>36</xdr:row>
      <xdr:rowOff>88557</xdr:rowOff>
    </xdr:to>
    <xdr:cxnSp macro="">
      <xdr:nvCxnSpPr>
        <xdr:cNvPr id="120" name="直線コネクタ 119"/>
        <xdr:cNvCxnSpPr/>
      </xdr:nvCxnSpPr>
      <xdr:spPr bwMode="auto">
        <a:xfrm>
          <a:off x="3606800" y="7004241"/>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50991</xdr:rowOff>
    </xdr:from>
    <xdr:to>
      <xdr:col>3</xdr:col>
      <xdr:colOff>206375</xdr:colOff>
      <xdr:row>36</xdr:row>
      <xdr:rowOff>51943</xdr:rowOff>
    </xdr:to>
    <xdr:cxnSp macro="">
      <xdr:nvCxnSpPr>
        <xdr:cNvPr id="123" name="直線コネクタ 122"/>
        <xdr:cNvCxnSpPr/>
      </xdr:nvCxnSpPr>
      <xdr:spPr bwMode="auto">
        <a:xfrm flipV="1">
          <a:off x="2908300" y="7004241"/>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28728</xdr:rowOff>
    </xdr:from>
    <xdr:to>
      <xdr:col>5</xdr:col>
      <xdr:colOff>34925</xdr:colOff>
      <xdr:row>36</xdr:row>
      <xdr:rowOff>130328</xdr:rowOff>
    </xdr:to>
    <xdr:sp macro="" textlink="">
      <xdr:nvSpPr>
        <xdr:cNvPr id="133" name="円/楕円 132"/>
        <xdr:cNvSpPr/>
      </xdr:nvSpPr>
      <xdr:spPr bwMode="auto">
        <a:xfrm>
          <a:off x="5600700" y="698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216705</xdr:rowOff>
    </xdr:from>
    <xdr:ext cx="762000" cy="259045"/>
    <xdr:sp macro="" textlink="">
      <xdr:nvSpPr>
        <xdr:cNvPr id="134" name="人口1人当たり決算額の推移該当値テキスト445"/>
        <xdr:cNvSpPr txBox="1"/>
      </xdr:nvSpPr>
      <xdr:spPr>
        <a:xfrm>
          <a:off x="5740400" y="682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323888</xdr:rowOff>
    </xdr:from>
    <xdr:to>
      <xdr:col>4</xdr:col>
      <xdr:colOff>520700</xdr:colOff>
      <xdr:row>36</xdr:row>
      <xdr:rowOff>82588</xdr:rowOff>
    </xdr:to>
    <xdr:sp macro="" textlink="">
      <xdr:nvSpPr>
        <xdr:cNvPr id="135" name="円/楕円 134"/>
        <xdr:cNvSpPr/>
      </xdr:nvSpPr>
      <xdr:spPr bwMode="auto">
        <a:xfrm>
          <a:off x="4953000" y="69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92765</xdr:rowOff>
    </xdr:from>
    <xdr:ext cx="736600" cy="259045"/>
    <xdr:sp macro="" textlink="">
      <xdr:nvSpPr>
        <xdr:cNvPr id="136" name="テキスト ボックス 135"/>
        <xdr:cNvSpPr txBox="1"/>
      </xdr:nvSpPr>
      <xdr:spPr>
        <a:xfrm>
          <a:off x="4622800" y="670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37757</xdr:rowOff>
    </xdr:from>
    <xdr:to>
      <xdr:col>3</xdr:col>
      <xdr:colOff>955675</xdr:colOff>
      <xdr:row>36</xdr:row>
      <xdr:rowOff>139357</xdr:rowOff>
    </xdr:to>
    <xdr:sp macro="" textlink="">
      <xdr:nvSpPr>
        <xdr:cNvPr id="137" name="円/楕円 136"/>
        <xdr:cNvSpPr/>
      </xdr:nvSpPr>
      <xdr:spPr bwMode="auto">
        <a:xfrm>
          <a:off x="4254500" y="699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149534</xdr:rowOff>
    </xdr:from>
    <xdr:ext cx="762000" cy="259045"/>
    <xdr:sp macro="" textlink="">
      <xdr:nvSpPr>
        <xdr:cNvPr id="138" name="テキスト ボックス 137"/>
        <xdr:cNvSpPr txBox="1"/>
      </xdr:nvSpPr>
      <xdr:spPr>
        <a:xfrm>
          <a:off x="3924300" y="675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191</xdr:rowOff>
    </xdr:from>
    <xdr:to>
      <xdr:col>3</xdr:col>
      <xdr:colOff>257175</xdr:colOff>
      <xdr:row>36</xdr:row>
      <xdr:rowOff>101791</xdr:rowOff>
    </xdr:to>
    <xdr:sp macro="" textlink="">
      <xdr:nvSpPr>
        <xdr:cNvPr id="139" name="円/楕円 138"/>
        <xdr:cNvSpPr/>
      </xdr:nvSpPr>
      <xdr:spPr bwMode="auto">
        <a:xfrm>
          <a:off x="3556000" y="695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86568</xdr:rowOff>
    </xdr:from>
    <xdr:ext cx="762000" cy="259045"/>
    <xdr:sp macro="" textlink="">
      <xdr:nvSpPr>
        <xdr:cNvPr id="140" name="テキスト ボックス 139"/>
        <xdr:cNvSpPr txBox="1"/>
      </xdr:nvSpPr>
      <xdr:spPr>
        <a:xfrm>
          <a:off x="3225800" y="703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1143</xdr:rowOff>
    </xdr:from>
    <xdr:to>
      <xdr:col>2</xdr:col>
      <xdr:colOff>692150</xdr:colOff>
      <xdr:row>36</xdr:row>
      <xdr:rowOff>102743</xdr:rowOff>
    </xdr:to>
    <xdr:sp macro="" textlink="">
      <xdr:nvSpPr>
        <xdr:cNvPr id="141" name="円/楕円 140"/>
        <xdr:cNvSpPr/>
      </xdr:nvSpPr>
      <xdr:spPr bwMode="auto">
        <a:xfrm>
          <a:off x="2857500" y="69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87520</xdr:rowOff>
    </xdr:from>
    <xdr:ext cx="762000" cy="259045"/>
    <xdr:sp macro="" textlink="">
      <xdr:nvSpPr>
        <xdr:cNvPr id="142" name="テキスト ボックス 141"/>
        <xdr:cNvSpPr txBox="1"/>
      </xdr:nvSpPr>
      <xdr:spPr>
        <a:xfrm>
          <a:off x="2527300" y="704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133833</xdr:rowOff>
    </xdr:from>
    <xdr:to>
      <xdr:col>6</xdr:col>
      <xdr:colOff>511175</xdr:colOff>
      <xdr:row>37</xdr:row>
      <xdr:rowOff>135718</xdr:rowOff>
    </xdr:to>
    <xdr:cxnSp macro="">
      <xdr:nvCxnSpPr>
        <xdr:cNvPr id="61" name="直線コネクタ 60"/>
        <xdr:cNvCxnSpPr/>
      </xdr:nvCxnSpPr>
      <xdr:spPr>
        <a:xfrm>
          <a:off x="3797300" y="6477483"/>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133833</xdr:rowOff>
    </xdr:from>
    <xdr:to>
      <xdr:col>5</xdr:col>
      <xdr:colOff>358775</xdr:colOff>
      <xdr:row>37</xdr:row>
      <xdr:rowOff>163703</xdr:rowOff>
    </xdr:to>
    <xdr:cxnSp macro="">
      <xdr:nvCxnSpPr>
        <xdr:cNvPr id="64" name="直線コネクタ 63"/>
        <xdr:cNvCxnSpPr/>
      </xdr:nvCxnSpPr>
      <xdr:spPr>
        <a:xfrm flipV="1">
          <a:off x="2908300" y="647748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163703</xdr:rowOff>
    </xdr:from>
    <xdr:to>
      <xdr:col>4</xdr:col>
      <xdr:colOff>155575</xdr:colOff>
      <xdr:row>38</xdr:row>
      <xdr:rowOff>40087</xdr:rowOff>
    </xdr:to>
    <xdr:cxnSp macro="">
      <xdr:nvCxnSpPr>
        <xdr:cNvPr id="67" name="直線コネクタ 66"/>
        <xdr:cNvCxnSpPr/>
      </xdr:nvCxnSpPr>
      <xdr:spPr>
        <a:xfrm flipV="1">
          <a:off x="2019300" y="6507353"/>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164789</xdr:rowOff>
    </xdr:from>
    <xdr:to>
      <xdr:col>2</xdr:col>
      <xdr:colOff>638175</xdr:colOff>
      <xdr:row>38</xdr:row>
      <xdr:rowOff>40087</xdr:rowOff>
    </xdr:to>
    <xdr:cxnSp macro="">
      <xdr:nvCxnSpPr>
        <xdr:cNvPr id="70" name="直線コネクタ 69"/>
        <xdr:cNvCxnSpPr/>
      </xdr:nvCxnSpPr>
      <xdr:spPr>
        <a:xfrm>
          <a:off x="1130300" y="6508439"/>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84918</xdr:rowOff>
    </xdr:from>
    <xdr:to>
      <xdr:col>6</xdr:col>
      <xdr:colOff>561975</xdr:colOff>
      <xdr:row>38</xdr:row>
      <xdr:rowOff>15069</xdr:rowOff>
    </xdr:to>
    <xdr:sp macro="" textlink="">
      <xdr:nvSpPr>
        <xdr:cNvPr id="80" name="円/楕円 79"/>
        <xdr:cNvSpPr/>
      </xdr:nvSpPr>
      <xdr:spPr>
        <a:xfrm>
          <a:off x="4584700" y="6428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63345</xdr:rowOff>
    </xdr:from>
    <xdr:ext cx="534377" cy="259045"/>
    <xdr:sp macro="" textlink="">
      <xdr:nvSpPr>
        <xdr:cNvPr id="81" name="人件費該当値テキスト"/>
        <xdr:cNvSpPr txBox="1"/>
      </xdr:nvSpPr>
      <xdr:spPr>
        <a:xfrm>
          <a:off x="4686300" y="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83033</xdr:rowOff>
    </xdr:from>
    <xdr:to>
      <xdr:col>5</xdr:col>
      <xdr:colOff>409575</xdr:colOff>
      <xdr:row>38</xdr:row>
      <xdr:rowOff>13182</xdr:rowOff>
    </xdr:to>
    <xdr:sp macro="" textlink="">
      <xdr:nvSpPr>
        <xdr:cNvPr id="82" name="円/楕円 81"/>
        <xdr:cNvSpPr/>
      </xdr:nvSpPr>
      <xdr:spPr>
        <a:xfrm>
          <a:off x="3746500" y="6426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4310</xdr:rowOff>
    </xdr:from>
    <xdr:ext cx="534377" cy="259045"/>
    <xdr:sp macro="" textlink="">
      <xdr:nvSpPr>
        <xdr:cNvPr id="83" name="テキスト ボックス 82"/>
        <xdr:cNvSpPr txBox="1"/>
      </xdr:nvSpPr>
      <xdr:spPr>
        <a:xfrm>
          <a:off x="3530111" y="65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112903</xdr:rowOff>
    </xdr:from>
    <xdr:to>
      <xdr:col>4</xdr:col>
      <xdr:colOff>206375</xdr:colOff>
      <xdr:row>38</xdr:row>
      <xdr:rowOff>43053</xdr:rowOff>
    </xdr:to>
    <xdr:sp macro="" textlink="">
      <xdr:nvSpPr>
        <xdr:cNvPr id="84" name="円/楕円 83"/>
        <xdr:cNvSpPr/>
      </xdr:nvSpPr>
      <xdr:spPr>
        <a:xfrm>
          <a:off x="2857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34180</xdr:rowOff>
    </xdr:from>
    <xdr:ext cx="534377" cy="259045"/>
    <xdr:sp macro="" textlink="">
      <xdr:nvSpPr>
        <xdr:cNvPr id="85" name="テキスト ボックス 84"/>
        <xdr:cNvSpPr txBox="1"/>
      </xdr:nvSpPr>
      <xdr:spPr>
        <a:xfrm>
          <a:off x="2641111" y="65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160737</xdr:rowOff>
    </xdr:from>
    <xdr:to>
      <xdr:col>3</xdr:col>
      <xdr:colOff>3175</xdr:colOff>
      <xdr:row>38</xdr:row>
      <xdr:rowOff>90887</xdr:rowOff>
    </xdr:to>
    <xdr:sp macro="" textlink="">
      <xdr:nvSpPr>
        <xdr:cNvPr id="86" name="円/楕円 85"/>
        <xdr:cNvSpPr/>
      </xdr:nvSpPr>
      <xdr:spPr>
        <a:xfrm>
          <a:off x="1968500" y="65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82014</xdr:rowOff>
    </xdr:from>
    <xdr:ext cx="534377" cy="259045"/>
    <xdr:sp macro="" textlink="">
      <xdr:nvSpPr>
        <xdr:cNvPr id="87" name="テキスト ボックス 86"/>
        <xdr:cNvSpPr txBox="1"/>
      </xdr:nvSpPr>
      <xdr:spPr>
        <a:xfrm>
          <a:off x="1752111" y="6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113989</xdr:rowOff>
    </xdr:from>
    <xdr:to>
      <xdr:col>1</xdr:col>
      <xdr:colOff>485775</xdr:colOff>
      <xdr:row>38</xdr:row>
      <xdr:rowOff>44138</xdr:rowOff>
    </xdr:to>
    <xdr:sp macro="" textlink="">
      <xdr:nvSpPr>
        <xdr:cNvPr id="88" name="円/楕円 87"/>
        <xdr:cNvSpPr/>
      </xdr:nvSpPr>
      <xdr:spPr>
        <a:xfrm>
          <a:off x="1079500" y="6457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35266</xdr:rowOff>
    </xdr:from>
    <xdr:ext cx="534377" cy="259045"/>
    <xdr:sp macro="" textlink="">
      <xdr:nvSpPr>
        <xdr:cNvPr id="89" name="テキスト ボックス 88"/>
        <xdr:cNvSpPr txBox="1"/>
      </xdr:nvSpPr>
      <xdr:spPr>
        <a:xfrm>
          <a:off x="863111" y="65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116451</xdr:rowOff>
    </xdr:from>
    <xdr:to>
      <xdr:col>6</xdr:col>
      <xdr:colOff>511175</xdr:colOff>
      <xdr:row>57</xdr:row>
      <xdr:rowOff>120173</xdr:rowOff>
    </xdr:to>
    <xdr:cxnSp macro="">
      <xdr:nvCxnSpPr>
        <xdr:cNvPr id="116" name="直線コネクタ 115"/>
        <xdr:cNvCxnSpPr/>
      </xdr:nvCxnSpPr>
      <xdr:spPr>
        <a:xfrm flipV="1">
          <a:off x="3797300" y="9889101"/>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118550</xdr:rowOff>
    </xdr:from>
    <xdr:to>
      <xdr:col>5</xdr:col>
      <xdr:colOff>358775</xdr:colOff>
      <xdr:row>57</xdr:row>
      <xdr:rowOff>120173</xdr:rowOff>
    </xdr:to>
    <xdr:cxnSp macro="">
      <xdr:nvCxnSpPr>
        <xdr:cNvPr id="119" name="直線コネクタ 118"/>
        <xdr:cNvCxnSpPr/>
      </xdr:nvCxnSpPr>
      <xdr:spPr>
        <a:xfrm>
          <a:off x="2908300" y="989120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118550</xdr:rowOff>
    </xdr:from>
    <xdr:to>
      <xdr:col>4</xdr:col>
      <xdr:colOff>155575</xdr:colOff>
      <xdr:row>57</xdr:row>
      <xdr:rowOff>128078</xdr:rowOff>
    </xdr:to>
    <xdr:cxnSp macro="">
      <xdr:nvCxnSpPr>
        <xdr:cNvPr id="122" name="直線コネクタ 121"/>
        <xdr:cNvCxnSpPr/>
      </xdr:nvCxnSpPr>
      <xdr:spPr>
        <a:xfrm flipV="1">
          <a:off x="2019300" y="9891200"/>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122199</xdr:rowOff>
    </xdr:from>
    <xdr:to>
      <xdr:col>2</xdr:col>
      <xdr:colOff>638175</xdr:colOff>
      <xdr:row>57</xdr:row>
      <xdr:rowOff>128078</xdr:rowOff>
    </xdr:to>
    <xdr:cxnSp macro="">
      <xdr:nvCxnSpPr>
        <xdr:cNvPr id="125" name="直線コネクタ 124"/>
        <xdr:cNvCxnSpPr/>
      </xdr:nvCxnSpPr>
      <xdr:spPr>
        <a:xfrm>
          <a:off x="1130300" y="989484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65651</xdr:rowOff>
    </xdr:from>
    <xdr:to>
      <xdr:col>6</xdr:col>
      <xdr:colOff>561975</xdr:colOff>
      <xdr:row>57</xdr:row>
      <xdr:rowOff>167251</xdr:rowOff>
    </xdr:to>
    <xdr:sp macro="" textlink="">
      <xdr:nvSpPr>
        <xdr:cNvPr id="135" name="円/楕円 134"/>
        <xdr:cNvSpPr/>
      </xdr:nvSpPr>
      <xdr:spPr>
        <a:xfrm>
          <a:off x="4584700" y="98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152028</xdr:rowOff>
    </xdr:from>
    <xdr:ext cx="534377" cy="259045"/>
    <xdr:sp macro="" textlink="">
      <xdr:nvSpPr>
        <xdr:cNvPr id="136" name="物件費該当値テキスト"/>
        <xdr:cNvSpPr txBox="1"/>
      </xdr:nvSpPr>
      <xdr:spPr>
        <a:xfrm>
          <a:off x="4686300" y="97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69373</xdr:rowOff>
    </xdr:from>
    <xdr:to>
      <xdr:col>5</xdr:col>
      <xdr:colOff>409575</xdr:colOff>
      <xdr:row>57</xdr:row>
      <xdr:rowOff>170973</xdr:rowOff>
    </xdr:to>
    <xdr:sp macro="" textlink="">
      <xdr:nvSpPr>
        <xdr:cNvPr id="137" name="円/楕円 136"/>
        <xdr:cNvSpPr/>
      </xdr:nvSpPr>
      <xdr:spPr>
        <a:xfrm>
          <a:off x="3746500" y="98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162100</xdr:rowOff>
    </xdr:from>
    <xdr:ext cx="534377" cy="259045"/>
    <xdr:sp macro="" textlink="">
      <xdr:nvSpPr>
        <xdr:cNvPr id="138" name="テキスト ボックス 137"/>
        <xdr:cNvSpPr txBox="1"/>
      </xdr:nvSpPr>
      <xdr:spPr>
        <a:xfrm>
          <a:off x="3530111" y="99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67750</xdr:rowOff>
    </xdr:from>
    <xdr:to>
      <xdr:col>4</xdr:col>
      <xdr:colOff>206375</xdr:colOff>
      <xdr:row>57</xdr:row>
      <xdr:rowOff>169350</xdr:rowOff>
    </xdr:to>
    <xdr:sp macro="" textlink="">
      <xdr:nvSpPr>
        <xdr:cNvPr id="139" name="円/楕円 138"/>
        <xdr:cNvSpPr/>
      </xdr:nvSpPr>
      <xdr:spPr>
        <a:xfrm>
          <a:off x="2857500" y="9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160477</xdr:rowOff>
    </xdr:from>
    <xdr:ext cx="534377" cy="259045"/>
    <xdr:sp macro="" textlink="">
      <xdr:nvSpPr>
        <xdr:cNvPr id="140" name="テキスト ボックス 139"/>
        <xdr:cNvSpPr txBox="1"/>
      </xdr:nvSpPr>
      <xdr:spPr>
        <a:xfrm>
          <a:off x="2641111" y="99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77278</xdr:rowOff>
    </xdr:from>
    <xdr:to>
      <xdr:col>3</xdr:col>
      <xdr:colOff>3175</xdr:colOff>
      <xdr:row>58</xdr:row>
      <xdr:rowOff>7428</xdr:rowOff>
    </xdr:to>
    <xdr:sp macro="" textlink="">
      <xdr:nvSpPr>
        <xdr:cNvPr id="141" name="円/楕円 140"/>
        <xdr:cNvSpPr/>
      </xdr:nvSpPr>
      <xdr:spPr>
        <a:xfrm>
          <a:off x="1968500" y="98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170005</xdr:rowOff>
    </xdr:from>
    <xdr:ext cx="534377" cy="259045"/>
    <xdr:sp macro="" textlink="">
      <xdr:nvSpPr>
        <xdr:cNvPr id="142" name="テキスト ボックス 141"/>
        <xdr:cNvSpPr txBox="1"/>
      </xdr:nvSpPr>
      <xdr:spPr>
        <a:xfrm>
          <a:off x="1752111" y="99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71399</xdr:rowOff>
    </xdr:from>
    <xdr:to>
      <xdr:col>1</xdr:col>
      <xdr:colOff>485775</xdr:colOff>
      <xdr:row>58</xdr:row>
      <xdr:rowOff>1549</xdr:rowOff>
    </xdr:to>
    <xdr:sp macro="" textlink="">
      <xdr:nvSpPr>
        <xdr:cNvPr id="143" name="円/楕円 142"/>
        <xdr:cNvSpPr/>
      </xdr:nvSpPr>
      <xdr:spPr>
        <a:xfrm>
          <a:off x="1079500" y="98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164126</xdr:rowOff>
    </xdr:from>
    <xdr:ext cx="534377" cy="259045"/>
    <xdr:sp macro="" textlink="">
      <xdr:nvSpPr>
        <xdr:cNvPr id="144" name="テキスト ボックス 143"/>
        <xdr:cNvSpPr txBox="1"/>
      </xdr:nvSpPr>
      <xdr:spPr>
        <a:xfrm>
          <a:off x="863111" y="99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41935</xdr:rowOff>
    </xdr:from>
    <xdr:to>
      <xdr:col>6</xdr:col>
      <xdr:colOff>511175</xdr:colOff>
      <xdr:row>78</xdr:row>
      <xdr:rowOff>44298</xdr:rowOff>
    </xdr:to>
    <xdr:cxnSp macro="">
      <xdr:nvCxnSpPr>
        <xdr:cNvPr id="173" name="直線コネクタ 172"/>
        <xdr:cNvCxnSpPr/>
      </xdr:nvCxnSpPr>
      <xdr:spPr>
        <a:xfrm>
          <a:off x="3797300" y="13415035"/>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41935</xdr:rowOff>
    </xdr:from>
    <xdr:to>
      <xdr:col>5</xdr:col>
      <xdr:colOff>358775</xdr:colOff>
      <xdr:row>78</xdr:row>
      <xdr:rowOff>109068</xdr:rowOff>
    </xdr:to>
    <xdr:cxnSp macro="">
      <xdr:nvCxnSpPr>
        <xdr:cNvPr id="176" name="直線コネクタ 175"/>
        <xdr:cNvCxnSpPr/>
      </xdr:nvCxnSpPr>
      <xdr:spPr>
        <a:xfrm flipV="1">
          <a:off x="2908300" y="1341503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43307</xdr:rowOff>
    </xdr:from>
    <xdr:to>
      <xdr:col>4</xdr:col>
      <xdr:colOff>155575</xdr:colOff>
      <xdr:row>78</xdr:row>
      <xdr:rowOff>109068</xdr:rowOff>
    </xdr:to>
    <xdr:cxnSp macro="">
      <xdr:nvCxnSpPr>
        <xdr:cNvPr id="179" name="直線コネクタ 178"/>
        <xdr:cNvCxnSpPr/>
      </xdr:nvCxnSpPr>
      <xdr:spPr>
        <a:xfrm>
          <a:off x="2019300" y="13416407"/>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34620</xdr:rowOff>
    </xdr:from>
    <xdr:to>
      <xdr:col>2</xdr:col>
      <xdr:colOff>638175</xdr:colOff>
      <xdr:row>78</xdr:row>
      <xdr:rowOff>43307</xdr:rowOff>
    </xdr:to>
    <xdr:cxnSp macro="">
      <xdr:nvCxnSpPr>
        <xdr:cNvPr id="182" name="直線コネクタ 181"/>
        <xdr:cNvCxnSpPr/>
      </xdr:nvCxnSpPr>
      <xdr:spPr>
        <a:xfrm>
          <a:off x="1130300" y="1340772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164948</xdr:rowOff>
    </xdr:from>
    <xdr:to>
      <xdr:col>6</xdr:col>
      <xdr:colOff>561975</xdr:colOff>
      <xdr:row>78</xdr:row>
      <xdr:rowOff>95098</xdr:rowOff>
    </xdr:to>
    <xdr:sp macro="" textlink="">
      <xdr:nvSpPr>
        <xdr:cNvPr id="192" name="円/楕円 191"/>
        <xdr:cNvSpPr/>
      </xdr:nvSpPr>
      <xdr:spPr>
        <a:xfrm>
          <a:off x="45847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143375</xdr:rowOff>
    </xdr:from>
    <xdr:ext cx="469744" cy="259045"/>
    <xdr:sp macro="" textlink="">
      <xdr:nvSpPr>
        <xdr:cNvPr id="193" name="維持補修費該当値テキスト"/>
        <xdr:cNvSpPr txBox="1"/>
      </xdr:nvSpPr>
      <xdr:spPr>
        <a:xfrm>
          <a:off x="4686300" y="133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162585</xdr:rowOff>
    </xdr:from>
    <xdr:to>
      <xdr:col>5</xdr:col>
      <xdr:colOff>409575</xdr:colOff>
      <xdr:row>78</xdr:row>
      <xdr:rowOff>92735</xdr:rowOff>
    </xdr:to>
    <xdr:sp macro="" textlink="">
      <xdr:nvSpPr>
        <xdr:cNvPr id="194" name="円/楕円 193"/>
        <xdr:cNvSpPr/>
      </xdr:nvSpPr>
      <xdr:spPr>
        <a:xfrm>
          <a:off x="3746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83862</xdr:rowOff>
    </xdr:from>
    <xdr:ext cx="469744" cy="259045"/>
    <xdr:sp macro="" textlink="">
      <xdr:nvSpPr>
        <xdr:cNvPr id="195" name="テキスト ボックス 194"/>
        <xdr:cNvSpPr txBox="1"/>
      </xdr:nvSpPr>
      <xdr:spPr>
        <a:xfrm>
          <a:off x="3562427"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58268</xdr:rowOff>
    </xdr:from>
    <xdr:to>
      <xdr:col>4</xdr:col>
      <xdr:colOff>206375</xdr:colOff>
      <xdr:row>78</xdr:row>
      <xdr:rowOff>159868</xdr:rowOff>
    </xdr:to>
    <xdr:sp macro="" textlink="">
      <xdr:nvSpPr>
        <xdr:cNvPr id="196" name="円/楕円 195"/>
        <xdr:cNvSpPr/>
      </xdr:nvSpPr>
      <xdr:spPr>
        <a:xfrm>
          <a:off x="2857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150995</xdr:rowOff>
    </xdr:from>
    <xdr:ext cx="469744" cy="259045"/>
    <xdr:sp macro="" textlink="">
      <xdr:nvSpPr>
        <xdr:cNvPr id="197" name="テキスト ボックス 196"/>
        <xdr:cNvSpPr txBox="1"/>
      </xdr:nvSpPr>
      <xdr:spPr>
        <a:xfrm>
          <a:off x="2673427" y="135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163957</xdr:rowOff>
    </xdr:from>
    <xdr:to>
      <xdr:col>3</xdr:col>
      <xdr:colOff>3175</xdr:colOff>
      <xdr:row>78</xdr:row>
      <xdr:rowOff>94107</xdr:rowOff>
    </xdr:to>
    <xdr:sp macro="" textlink="">
      <xdr:nvSpPr>
        <xdr:cNvPr id="198" name="円/楕円 197"/>
        <xdr:cNvSpPr/>
      </xdr:nvSpPr>
      <xdr:spPr>
        <a:xfrm>
          <a:off x="1968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85234</xdr:rowOff>
    </xdr:from>
    <xdr:ext cx="469744" cy="259045"/>
    <xdr:sp macro="" textlink="">
      <xdr:nvSpPr>
        <xdr:cNvPr id="199" name="テキスト ボックス 198"/>
        <xdr:cNvSpPr txBox="1"/>
      </xdr:nvSpPr>
      <xdr:spPr>
        <a:xfrm>
          <a:off x="1784427"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155270</xdr:rowOff>
    </xdr:from>
    <xdr:to>
      <xdr:col>1</xdr:col>
      <xdr:colOff>485775</xdr:colOff>
      <xdr:row>78</xdr:row>
      <xdr:rowOff>85420</xdr:rowOff>
    </xdr:to>
    <xdr:sp macro="" textlink="">
      <xdr:nvSpPr>
        <xdr:cNvPr id="200" name="円/楕円 199"/>
        <xdr:cNvSpPr/>
      </xdr:nvSpPr>
      <xdr:spPr>
        <a:xfrm>
          <a:off x="1079500" y="133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76547</xdr:rowOff>
    </xdr:from>
    <xdr:ext cx="469744" cy="259045"/>
    <xdr:sp macro="" textlink="">
      <xdr:nvSpPr>
        <xdr:cNvPr id="201" name="テキスト ボックス 200"/>
        <xdr:cNvSpPr txBox="1"/>
      </xdr:nvSpPr>
      <xdr:spPr>
        <a:xfrm>
          <a:off x="895427" y="134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71901</xdr:rowOff>
    </xdr:from>
    <xdr:to>
      <xdr:col>6</xdr:col>
      <xdr:colOff>511175</xdr:colOff>
      <xdr:row>97</xdr:row>
      <xdr:rowOff>131832</xdr:rowOff>
    </xdr:to>
    <xdr:cxnSp macro="">
      <xdr:nvCxnSpPr>
        <xdr:cNvPr id="231" name="直線コネクタ 230"/>
        <xdr:cNvCxnSpPr/>
      </xdr:nvCxnSpPr>
      <xdr:spPr>
        <a:xfrm flipV="1">
          <a:off x="3797300" y="16702551"/>
          <a:ext cx="8382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131832</xdr:rowOff>
    </xdr:from>
    <xdr:to>
      <xdr:col>5</xdr:col>
      <xdr:colOff>358775</xdr:colOff>
      <xdr:row>98</xdr:row>
      <xdr:rowOff>5017</xdr:rowOff>
    </xdr:to>
    <xdr:cxnSp macro="">
      <xdr:nvCxnSpPr>
        <xdr:cNvPr id="234" name="直線コネクタ 233"/>
        <xdr:cNvCxnSpPr/>
      </xdr:nvCxnSpPr>
      <xdr:spPr>
        <a:xfrm flipV="1">
          <a:off x="2908300" y="16762482"/>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5017</xdr:rowOff>
    </xdr:from>
    <xdr:to>
      <xdr:col>4</xdr:col>
      <xdr:colOff>155575</xdr:colOff>
      <xdr:row>98</xdr:row>
      <xdr:rowOff>61861</xdr:rowOff>
    </xdr:to>
    <xdr:cxnSp macro="">
      <xdr:nvCxnSpPr>
        <xdr:cNvPr id="237" name="直線コネクタ 236"/>
        <xdr:cNvCxnSpPr/>
      </xdr:nvCxnSpPr>
      <xdr:spPr>
        <a:xfrm flipV="1">
          <a:off x="2019300" y="16807117"/>
          <a:ext cx="8890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61861</xdr:rowOff>
    </xdr:from>
    <xdr:to>
      <xdr:col>2</xdr:col>
      <xdr:colOff>638175</xdr:colOff>
      <xdr:row>98</xdr:row>
      <xdr:rowOff>87388</xdr:rowOff>
    </xdr:to>
    <xdr:cxnSp macro="">
      <xdr:nvCxnSpPr>
        <xdr:cNvPr id="240" name="直線コネクタ 239"/>
        <xdr:cNvCxnSpPr/>
      </xdr:nvCxnSpPr>
      <xdr:spPr>
        <a:xfrm flipV="1">
          <a:off x="1130300" y="1686396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21101</xdr:rowOff>
    </xdr:from>
    <xdr:to>
      <xdr:col>6</xdr:col>
      <xdr:colOff>561975</xdr:colOff>
      <xdr:row>97</xdr:row>
      <xdr:rowOff>122701</xdr:rowOff>
    </xdr:to>
    <xdr:sp macro="" textlink="">
      <xdr:nvSpPr>
        <xdr:cNvPr id="250" name="円/楕円 249"/>
        <xdr:cNvSpPr/>
      </xdr:nvSpPr>
      <xdr:spPr>
        <a:xfrm>
          <a:off x="4584700" y="166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170978</xdr:rowOff>
    </xdr:from>
    <xdr:ext cx="534377" cy="259045"/>
    <xdr:sp macro="" textlink="">
      <xdr:nvSpPr>
        <xdr:cNvPr id="251" name="扶助費該当値テキスト"/>
        <xdr:cNvSpPr txBox="1"/>
      </xdr:nvSpPr>
      <xdr:spPr>
        <a:xfrm>
          <a:off x="4686300" y="166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81032</xdr:rowOff>
    </xdr:from>
    <xdr:to>
      <xdr:col>5</xdr:col>
      <xdr:colOff>409575</xdr:colOff>
      <xdr:row>98</xdr:row>
      <xdr:rowOff>11182</xdr:rowOff>
    </xdr:to>
    <xdr:sp macro="" textlink="">
      <xdr:nvSpPr>
        <xdr:cNvPr id="252" name="円/楕円 251"/>
        <xdr:cNvSpPr/>
      </xdr:nvSpPr>
      <xdr:spPr>
        <a:xfrm>
          <a:off x="3746500" y="167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2309</xdr:rowOff>
    </xdr:from>
    <xdr:ext cx="534377" cy="259045"/>
    <xdr:sp macro="" textlink="">
      <xdr:nvSpPr>
        <xdr:cNvPr id="253" name="テキスト ボックス 252"/>
        <xdr:cNvSpPr txBox="1"/>
      </xdr:nvSpPr>
      <xdr:spPr>
        <a:xfrm>
          <a:off x="3530111" y="168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125667</xdr:rowOff>
    </xdr:from>
    <xdr:to>
      <xdr:col>4</xdr:col>
      <xdr:colOff>206375</xdr:colOff>
      <xdr:row>98</xdr:row>
      <xdr:rowOff>55817</xdr:rowOff>
    </xdr:to>
    <xdr:sp macro="" textlink="">
      <xdr:nvSpPr>
        <xdr:cNvPr id="254" name="円/楕円 253"/>
        <xdr:cNvSpPr/>
      </xdr:nvSpPr>
      <xdr:spPr>
        <a:xfrm>
          <a:off x="2857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46944</xdr:rowOff>
    </xdr:from>
    <xdr:ext cx="534377" cy="259045"/>
    <xdr:sp macro="" textlink="">
      <xdr:nvSpPr>
        <xdr:cNvPr id="255" name="テキスト ボックス 254"/>
        <xdr:cNvSpPr txBox="1"/>
      </xdr:nvSpPr>
      <xdr:spPr>
        <a:xfrm>
          <a:off x="2641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11061</xdr:rowOff>
    </xdr:from>
    <xdr:to>
      <xdr:col>3</xdr:col>
      <xdr:colOff>3175</xdr:colOff>
      <xdr:row>98</xdr:row>
      <xdr:rowOff>112661</xdr:rowOff>
    </xdr:to>
    <xdr:sp macro="" textlink="">
      <xdr:nvSpPr>
        <xdr:cNvPr id="256" name="円/楕円 255"/>
        <xdr:cNvSpPr/>
      </xdr:nvSpPr>
      <xdr:spPr>
        <a:xfrm>
          <a:off x="1968500" y="168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103788</xdr:rowOff>
    </xdr:from>
    <xdr:ext cx="534377" cy="259045"/>
    <xdr:sp macro="" textlink="">
      <xdr:nvSpPr>
        <xdr:cNvPr id="257" name="テキスト ボックス 256"/>
        <xdr:cNvSpPr txBox="1"/>
      </xdr:nvSpPr>
      <xdr:spPr>
        <a:xfrm>
          <a:off x="1752111" y="169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36588</xdr:rowOff>
    </xdr:from>
    <xdr:to>
      <xdr:col>1</xdr:col>
      <xdr:colOff>485775</xdr:colOff>
      <xdr:row>98</xdr:row>
      <xdr:rowOff>138188</xdr:rowOff>
    </xdr:to>
    <xdr:sp macro="" textlink="">
      <xdr:nvSpPr>
        <xdr:cNvPr id="258" name="円/楕円 257"/>
        <xdr:cNvSpPr/>
      </xdr:nvSpPr>
      <xdr:spPr>
        <a:xfrm>
          <a:off x="1079500" y="16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129315</xdr:rowOff>
    </xdr:from>
    <xdr:ext cx="534377" cy="259045"/>
    <xdr:sp macro="" textlink="">
      <xdr:nvSpPr>
        <xdr:cNvPr id="259" name="テキスト ボックス 258"/>
        <xdr:cNvSpPr txBox="1"/>
      </xdr:nvSpPr>
      <xdr:spPr>
        <a:xfrm>
          <a:off x="863111" y="169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135311</xdr:rowOff>
    </xdr:from>
    <xdr:to>
      <xdr:col>15</xdr:col>
      <xdr:colOff>180975</xdr:colOff>
      <xdr:row>37</xdr:row>
      <xdr:rowOff>154783</xdr:rowOff>
    </xdr:to>
    <xdr:cxnSp macro="">
      <xdr:nvCxnSpPr>
        <xdr:cNvPr id="286" name="直線コネクタ 285"/>
        <xdr:cNvCxnSpPr/>
      </xdr:nvCxnSpPr>
      <xdr:spPr>
        <a:xfrm>
          <a:off x="9639300" y="6478961"/>
          <a:ext cx="8382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135311</xdr:rowOff>
    </xdr:from>
    <xdr:to>
      <xdr:col>14</xdr:col>
      <xdr:colOff>28575</xdr:colOff>
      <xdr:row>37</xdr:row>
      <xdr:rowOff>150494</xdr:rowOff>
    </xdr:to>
    <xdr:cxnSp macro="">
      <xdr:nvCxnSpPr>
        <xdr:cNvPr id="289" name="直線コネクタ 288"/>
        <xdr:cNvCxnSpPr/>
      </xdr:nvCxnSpPr>
      <xdr:spPr>
        <a:xfrm flipV="1">
          <a:off x="8750300" y="6478961"/>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150494</xdr:rowOff>
    </xdr:from>
    <xdr:to>
      <xdr:col>12</xdr:col>
      <xdr:colOff>511175</xdr:colOff>
      <xdr:row>37</xdr:row>
      <xdr:rowOff>155743</xdr:rowOff>
    </xdr:to>
    <xdr:cxnSp macro="">
      <xdr:nvCxnSpPr>
        <xdr:cNvPr id="292" name="直線コネクタ 291"/>
        <xdr:cNvCxnSpPr/>
      </xdr:nvCxnSpPr>
      <xdr:spPr>
        <a:xfrm flipV="1">
          <a:off x="7861300" y="6494144"/>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149937</xdr:rowOff>
    </xdr:from>
    <xdr:to>
      <xdr:col>11</xdr:col>
      <xdr:colOff>307975</xdr:colOff>
      <xdr:row>37</xdr:row>
      <xdr:rowOff>155743</xdr:rowOff>
    </xdr:to>
    <xdr:cxnSp macro="">
      <xdr:nvCxnSpPr>
        <xdr:cNvPr id="295" name="直線コネクタ 294"/>
        <xdr:cNvCxnSpPr/>
      </xdr:nvCxnSpPr>
      <xdr:spPr>
        <a:xfrm>
          <a:off x="6972300" y="649358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103983</xdr:rowOff>
    </xdr:from>
    <xdr:to>
      <xdr:col>15</xdr:col>
      <xdr:colOff>231775</xdr:colOff>
      <xdr:row>38</xdr:row>
      <xdr:rowOff>34133</xdr:rowOff>
    </xdr:to>
    <xdr:sp macro="" textlink="">
      <xdr:nvSpPr>
        <xdr:cNvPr id="305" name="円/楕円 304"/>
        <xdr:cNvSpPr/>
      </xdr:nvSpPr>
      <xdr:spPr>
        <a:xfrm>
          <a:off x="10426700" y="64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84511</xdr:rowOff>
    </xdr:from>
    <xdr:to>
      <xdr:col>14</xdr:col>
      <xdr:colOff>79375</xdr:colOff>
      <xdr:row>38</xdr:row>
      <xdr:rowOff>14661</xdr:rowOff>
    </xdr:to>
    <xdr:sp macro="" textlink="">
      <xdr:nvSpPr>
        <xdr:cNvPr id="307" name="円/楕円 306"/>
        <xdr:cNvSpPr/>
      </xdr:nvSpPr>
      <xdr:spPr>
        <a:xfrm>
          <a:off x="9588500" y="64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5788</xdr:rowOff>
    </xdr:from>
    <xdr:ext cx="534377" cy="259045"/>
    <xdr:sp macro="" textlink="">
      <xdr:nvSpPr>
        <xdr:cNvPr id="308" name="テキスト ボックス 307"/>
        <xdr:cNvSpPr txBox="1"/>
      </xdr:nvSpPr>
      <xdr:spPr>
        <a:xfrm>
          <a:off x="9372111" y="65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99694</xdr:rowOff>
    </xdr:from>
    <xdr:to>
      <xdr:col>12</xdr:col>
      <xdr:colOff>561975</xdr:colOff>
      <xdr:row>38</xdr:row>
      <xdr:rowOff>29845</xdr:rowOff>
    </xdr:to>
    <xdr:sp macro="" textlink="">
      <xdr:nvSpPr>
        <xdr:cNvPr id="309" name="円/楕円 308"/>
        <xdr:cNvSpPr/>
      </xdr:nvSpPr>
      <xdr:spPr>
        <a:xfrm>
          <a:off x="8699500" y="6443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20972</xdr:rowOff>
    </xdr:from>
    <xdr:ext cx="534377" cy="259045"/>
    <xdr:sp macro="" textlink="">
      <xdr:nvSpPr>
        <xdr:cNvPr id="310" name="テキスト ボックス 309"/>
        <xdr:cNvSpPr txBox="1"/>
      </xdr:nvSpPr>
      <xdr:spPr>
        <a:xfrm>
          <a:off x="8483111" y="65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104943</xdr:rowOff>
    </xdr:from>
    <xdr:to>
      <xdr:col>11</xdr:col>
      <xdr:colOff>358775</xdr:colOff>
      <xdr:row>38</xdr:row>
      <xdr:rowOff>35093</xdr:rowOff>
    </xdr:to>
    <xdr:sp macro="" textlink="">
      <xdr:nvSpPr>
        <xdr:cNvPr id="311" name="円/楕円 310"/>
        <xdr:cNvSpPr/>
      </xdr:nvSpPr>
      <xdr:spPr>
        <a:xfrm>
          <a:off x="7810500" y="64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26220</xdr:rowOff>
    </xdr:from>
    <xdr:ext cx="534377" cy="259045"/>
    <xdr:sp macro="" textlink="">
      <xdr:nvSpPr>
        <xdr:cNvPr id="312" name="テキスト ボックス 311"/>
        <xdr:cNvSpPr txBox="1"/>
      </xdr:nvSpPr>
      <xdr:spPr>
        <a:xfrm>
          <a:off x="7594111" y="65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99137</xdr:rowOff>
    </xdr:from>
    <xdr:to>
      <xdr:col>10</xdr:col>
      <xdr:colOff>155575</xdr:colOff>
      <xdr:row>38</xdr:row>
      <xdr:rowOff>29287</xdr:rowOff>
    </xdr:to>
    <xdr:sp macro="" textlink="">
      <xdr:nvSpPr>
        <xdr:cNvPr id="313" name="円/楕円 312"/>
        <xdr:cNvSpPr/>
      </xdr:nvSpPr>
      <xdr:spPr>
        <a:xfrm>
          <a:off x="6921500" y="64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20414</xdr:rowOff>
    </xdr:from>
    <xdr:ext cx="534377" cy="259045"/>
    <xdr:sp macro="" textlink="">
      <xdr:nvSpPr>
        <xdr:cNvPr id="314" name="テキスト ボックス 313"/>
        <xdr:cNvSpPr txBox="1"/>
      </xdr:nvSpPr>
      <xdr:spPr>
        <a:xfrm>
          <a:off x="6705111" y="65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7348</xdr:rowOff>
    </xdr:from>
    <xdr:to>
      <xdr:col>15</xdr:col>
      <xdr:colOff>180975</xdr:colOff>
      <xdr:row>58</xdr:row>
      <xdr:rowOff>124506</xdr:rowOff>
    </xdr:to>
    <xdr:cxnSp macro="">
      <xdr:nvCxnSpPr>
        <xdr:cNvPr id="343" name="直線コネクタ 342"/>
        <xdr:cNvCxnSpPr/>
      </xdr:nvCxnSpPr>
      <xdr:spPr>
        <a:xfrm flipV="1">
          <a:off x="9639300" y="9951448"/>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38194</xdr:rowOff>
    </xdr:from>
    <xdr:to>
      <xdr:col>14</xdr:col>
      <xdr:colOff>28575</xdr:colOff>
      <xdr:row>58</xdr:row>
      <xdr:rowOff>124506</xdr:rowOff>
    </xdr:to>
    <xdr:cxnSp macro="">
      <xdr:nvCxnSpPr>
        <xdr:cNvPr id="346" name="直線コネクタ 345"/>
        <xdr:cNvCxnSpPr/>
      </xdr:nvCxnSpPr>
      <xdr:spPr>
        <a:xfrm>
          <a:off x="8750300" y="9982294"/>
          <a:ext cx="889000" cy="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120718</xdr:rowOff>
    </xdr:from>
    <xdr:to>
      <xdr:col>12</xdr:col>
      <xdr:colOff>511175</xdr:colOff>
      <xdr:row>58</xdr:row>
      <xdr:rowOff>38194</xdr:rowOff>
    </xdr:to>
    <xdr:cxnSp macro="">
      <xdr:nvCxnSpPr>
        <xdr:cNvPr id="349" name="直線コネクタ 348"/>
        <xdr:cNvCxnSpPr/>
      </xdr:nvCxnSpPr>
      <xdr:spPr>
        <a:xfrm>
          <a:off x="7861300" y="989336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120718</xdr:rowOff>
    </xdr:from>
    <xdr:to>
      <xdr:col>11</xdr:col>
      <xdr:colOff>307975</xdr:colOff>
      <xdr:row>58</xdr:row>
      <xdr:rowOff>122486</xdr:rowOff>
    </xdr:to>
    <xdr:cxnSp macro="">
      <xdr:nvCxnSpPr>
        <xdr:cNvPr id="352" name="直線コネクタ 351"/>
        <xdr:cNvCxnSpPr/>
      </xdr:nvCxnSpPr>
      <xdr:spPr>
        <a:xfrm flipV="1">
          <a:off x="6972300" y="9893368"/>
          <a:ext cx="889000" cy="1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127998</xdr:rowOff>
    </xdr:from>
    <xdr:to>
      <xdr:col>15</xdr:col>
      <xdr:colOff>231775</xdr:colOff>
      <xdr:row>58</xdr:row>
      <xdr:rowOff>58148</xdr:rowOff>
    </xdr:to>
    <xdr:sp macro="" textlink="">
      <xdr:nvSpPr>
        <xdr:cNvPr id="362" name="円/楕円 361"/>
        <xdr:cNvSpPr/>
      </xdr:nvSpPr>
      <xdr:spPr>
        <a:xfrm>
          <a:off x="10426700" y="99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106425</xdr:rowOff>
    </xdr:from>
    <xdr:ext cx="534377" cy="259045"/>
    <xdr:sp macro="" textlink="">
      <xdr:nvSpPr>
        <xdr:cNvPr id="363" name="普通建設事業費該当値テキスト"/>
        <xdr:cNvSpPr txBox="1"/>
      </xdr:nvSpPr>
      <xdr:spPr>
        <a:xfrm>
          <a:off x="10528300" y="98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73706</xdr:rowOff>
    </xdr:from>
    <xdr:to>
      <xdr:col>14</xdr:col>
      <xdr:colOff>79375</xdr:colOff>
      <xdr:row>59</xdr:row>
      <xdr:rowOff>3856</xdr:rowOff>
    </xdr:to>
    <xdr:sp macro="" textlink="">
      <xdr:nvSpPr>
        <xdr:cNvPr id="364" name="円/楕円 363"/>
        <xdr:cNvSpPr/>
      </xdr:nvSpPr>
      <xdr:spPr>
        <a:xfrm>
          <a:off x="9588500" y="100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166433</xdr:rowOff>
    </xdr:from>
    <xdr:ext cx="534377" cy="259045"/>
    <xdr:sp macro="" textlink="">
      <xdr:nvSpPr>
        <xdr:cNvPr id="365" name="テキスト ボックス 364"/>
        <xdr:cNvSpPr txBox="1"/>
      </xdr:nvSpPr>
      <xdr:spPr>
        <a:xfrm>
          <a:off x="9372111" y="101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158844</xdr:rowOff>
    </xdr:from>
    <xdr:to>
      <xdr:col>12</xdr:col>
      <xdr:colOff>561975</xdr:colOff>
      <xdr:row>58</xdr:row>
      <xdr:rowOff>88994</xdr:rowOff>
    </xdr:to>
    <xdr:sp macro="" textlink="">
      <xdr:nvSpPr>
        <xdr:cNvPr id="366" name="円/楕円 365"/>
        <xdr:cNvSpPr/>
      </xdr:nvSpPr>
      <xdr:spPr>
        <a:xfrm>
          <a:off x="8699500" y="9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80121</xdr:rowOff>
    </xdr:from>
    <xdr:ext cx="534377" cy="259045"/>
    <xdr:sp macro="" textlink="">
      <xdr:nvSpPr>
        <xdr:cNvPr id="367" name="テキスト ボックス 366"/>
        <xdr:cNvSpPr txBox="1"/>
      </xdr:nvSpPr>
      <xdr:spPr>
        <a:xfrm>
          <a:off x="8483111" y="100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69918</xdr:rowOff>
    </xdr:from>
    <xdr:to>
      <xdr:col>11</xdr:col>
      <xdr:colOff>358775</xdr:colOff>
      <xdr:row>58</xdr:row>
      <xdr:rowOff>68</xdr:rowOff>
    </xdr:to>
    <xdr:sp macro="" textlink="">
      <xdr:nvSpPr>
        <xdr:cNvPr id="368" name="円/楕円 367"/>
        <xdr:cNvSpPr/>
      </xdr:nvSpPr>
      <xdr:spPr>
        <a:xfrm>
          <a:off x="7810500" y="98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162645</xdr:rowOff>
    </xdr:from>
    <xdr:ext cx="534377" cy="259045"/>
    <xdr:sp macro="" textlink="">
      <xdr:nvSpPr>
        <xdr:cNvPr id="369" name="テキスト ボックス 368"/>
        <xdr:cNvSpPr txBox="1"/>
      </xdr:nvSpPr>
      <xdr:spPr>
        <a:xfrm>
          <a:off x="7594111" y="993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71686</xdr:rowOff>
    </xdr:from>
    <xdr:to>
      <xdr:col>10</xdr:col>
      <xdr:colOff>155575</xdr:colOff>
      <xdr:row>59</xdr:row>
      <xdr:rowOff>1836</xdr:rowOff>
    </xdr:to>
    <xdr:sp macro="" textlink="">
      <xdr:nvSpPr>
        <xdr:cNvPr id="370" name="円/楕円 369"/>
        <xdr:cNvSpPr/>
      </xdr:nvSpPr>
      <xdr:spPr>
        <a:xfrm>
          <a:off x="6921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164413</xdr:rowOff>
    </xdr:from>
    <xdr:ext cx="534377" cy="259045"/>
    <xdr:sp macro="" textlink="">
      <xdr:nvSpPr>
        <xdr:cNvPr id="371" name="テキスト ボックス 370"/>
        <xdr:cNvSpPr txBox="1"/>
      </xdr:nvSpPr>
      <xdr:spPr>
        <a:xfrm>
          <a:off x="6705111" y="101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146025</xdr:rowOff>
    </xdr:from>
    <xdr:to>
      <xdr:col>15</xdr:col>
      <xdr:colOff>180975</xdr:colOff>
      <xdr:row>78</xdr:row>
      <xdr:rowOff>158623</xdr:rowOff>
    </xdr:to>
    <xdr:cxnSp macro="">
      <xdr:nvCxnSpPr>
        <xdr:cNvPr id="400" name="直線コネクタ 399"/>
        <xdr:cNvCxnSpPr/>
      </xdr:nvCxnSpPr>
      <xdr:spPr>
        <a:xfrm>
          <a:off x="9639300" y="13519125"/>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146025</xdr:rowOff>
    </xdr:from>
    <xdr:to>
      <xdr:col>14</xdr:col>
      <xdr:colOff>28575</xdr:colOff>
      <xdr:row>79</xdr:row>
      <xdr:rowOff>31217</xdr:rowOff>
    </xdr:to>
    <xdr:cxnSp macro="">
      <xdr:nvCxnSpPr>
        <xdr:cNvPr id="403" name="直線コネクタ 402"/>
        <xdr:cNvCxnSpPr/>
      </xdr:nvCxnSpPr>
      <xdr:spPr>
        <a:xfrm flipV="1">
          <a:off x="8750300" y="13519125"/>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107823</xdr:rowOff>
    </xdr:from>
    <xdr:to>
      <xdr:col>15</xdr:col>
      <xdr:colOff>231775</xdr:colOff>
      <xdr:row>79</xdr:row>
      <xdr:rowOff>37973</xdr:rowOff>
    </xdr:to>
    <xdr:sp macro="" textlink="">
      <xdr:nvSpPr>
        <xdr:cNvPr id="413" name="円/楕円 412"/>
        <xdr:cNvSpPr/>
      </xdr:nvSpPr>
      <xdr:spPr>
        <a:xfrm>
          <a:off x="10426700" y="134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22750</xdr:rowOff>
    </xdr:from>
    <xdr:ext cx="469744" cy="259045"/>
    <xdr:sp macro="" textlink="">
      <xdr:nvSpPr>
        <xdr:cNvPr id="414" name="普通建設事業費 （ うち新規整備　）該当値テキスト"/>
        <xdr:cNvSpPr txBox="1"/>
      </xdr:nvSpPr>
      <xdr:spPr>
        <a:xfrm>
          <a:off x="10528300"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95225</xdr:rowOff>
    </xdr:from>
    <xdr:to>
      <xdr:col>14</xdr:col>
      <xdr:colOff>79375</xdr:colOff>
      <xdr:row>79</xdr:row>
      <xdr:rowOff>25375</xdr:rowOff>
    </xdr:to>
    <xdr:sp macro="" textlink="">
      <xdr:nvSpPr>
        <xdr:cNvPr id="415" name="円/楕円 414"/>
        <xdr:cNvSpPr/>
      </xdr:nvSpPr>
      <xdr:spPr>
        <a:xfrm>
          <a:off x="958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16502</xdr:rowOff>
    </xdr:from>
    <xdr:ext cx="469744" cy="259045"/>
    <xdr:sp macro="" textlink="">
      <xdr:nvSpPr>
        <xdr:cNvPr id="416" name="テキスト ボックス 415"/>
        <xdr:cNvSpPr txBox="1"/>
      </xdr:nvSpPr>
      <xdr:spPr>
        <a:xfrm>
          <a:off x="9404427"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151867</xdr:rowOff>
    </xdr:from>
    <xdr:to>
      <xdr:col>12</xdr:col>
      <xdr:colOff>561975</xdr:colOff>
      <xdr:row>79</xdr:row>
      <xdr:rowOff>82017</xdr:rowOff>
    </xdr:to>
    <xdr:sp macro="" textlink="">
      <xdr:nvSpPr>
        <xdr:cNvPr id="417" name="円/楕円 416"/>
        <xdr:cNvSpPr/>
      </xdr:nvSpPr>
      <xdr:spPr>
        <a:xfrm>
          <a:off x="8699500" y="135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73144</xdr:rowOff>
    </xdr:from>
    <xdr:ext cx="469744" cy="259045"/>
    <xdr:sp macro="" textlink="">
      <xdr:nvSpPr>
        <xdr:cNvPr id="418" name="テキスト ボックス 417"/>
        <xdr:cNvSpPr txBox="1"/>
      </xdr:nvSpPr>
      <xdr:spPr>
        <a:xfrm>
          <a:off x="8515427" y="136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108838</xdr:rowOff>
    </xdr:from>
    <xdr:to>
      <xdr:col>15</xdr:col>
      <xdr:colOff>180975</xdr:colOff>
      <xdr:row>98</xdr:row>
      <xdr:rowOff>139128</xdr:rowOff>
    </xdr:to>
    <xdr:cxnSp macro="">
      <xdr:nvCxnSpPr>
        <xdr:cNvPr id="447" name="直線コネクタ 446"/>
        <xdr:cNvCxnSpPr/>
      </xdr:nvCxnSpPr>
      <xdr:spPr>
        <a:xfrm flipV="1">
          <a:off x="9639300" y="16739488"/>
          <a:ext cx="8382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8001</xdr:rowOff>
    </xdr:from>
    <xdr:to>
      <xdr:col>14</xdr:col>
      <xdr:colOff>28575</xdr:colOff>
      <xdr:row>98</xdr:row>
      <xdr:rowOff>139128</xdr:rowOff>
    </xdr:to>
    <xdr:cxnSp macro="">
      <xdr:nvCxnSpPr>
        <xdr:cNvPr id="450" name="直線コネクタ 449"/>
        <xdr:cNvCxnSpPr/>
      </xdr:nvCxnSpPr>
      <xdr:spPr>
        <a:xfrm>
          <a:off x="8750300" y="16810101"/>
          <a:ext cx="889000" cy="1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58038</xdr:rowOff>
    </xdr:from>
    <xdr:to>
      <xdr:col>15</xdr:col>
      <xdr:colOff>231775</xdr:colOff>
      <xdr:row>97</xdr:row>
      <xdr:rowOff>159638</xdr:rowOff>
    </xdr:to>
    <xdr:sp macro="" textlink="">
      <xdr:nvSpPr>
        <xdr:cNvPr id="460" name="円/楕円 459"/>
        <xdr:cNvSpPr/>
      </xdr:nvSpPr>
      <xdr:spPr>
        <a:xfrm>
          <a:off x="104267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36465</xdr:rowOff>
    </xdr:from>
    <xdr:ext cx="534377" cy="259045"/>
    <xdr:sp macro="" textlink="">
      <xdr:nvSpPr>
        <xdr:cNvPr id="461" name="普通建設事業費 （ うち更新整備　）該当値テキスト"/>
        <xdr:cNvSpPr txBox="1"/>
      </xdr:nvSpPr>
      <xdr:spPr>
        <a:xfrm>
          <a:off x="10528300"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88328</xdr:rowOff>
    </xdr:from>
    <xdr:to>
      <xdr:col>14</xdr:col>
      <xdr:colOff>79375</xdr:colOff>
      <xdr:row>99</xdr:row>
      <xdr:rowOff>18478</xdr:rowOff>
    </xdr:to>
    <xdr:sp macro="" textlink="">
      <xdr:nvSpPr>
        <xdr:cNvPr id="462" name="円/楕円 461"/>
        <xdr:cNvSpPr/>
      </xdr:nvSpPr>
      <xdr:spPr>
        <a:xfrm>
          <a:off x="95885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9605</xdr:rowOff>
    </xdr:from>
    <xdr:ext cx="469744" cy="259045"/>
    <xdr:sp macro="" textlink="">
      <xdr:nvSpPr>
        <xdr:cNvPr id="463" name="テキスト ボックス 462"/>
        <xdr:cNvSpPr txBox="1"/>
      </xdr:nvSpPr>
      <xdr:spPr>
        <a:xfrm>
          <a:off x="9404427" y="1698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128651</xdr:rowOff>
    </xdr:from>
    <xdr:to>
      <xdr:col>12</xdr:col>
      <xdr:colOff>561975</xdr:colOff>
      <xdr:row>98</xdr:row>
      <xdr:rowOff>58801</xdr:rowOff>
    </xdr:to>
    <xdr:sp macro="" textlink="">
      <xdr:nvSpPr>
        <xdr:cNvPr id="464" name="円/楕円 463"/>
        <xdr:cNvSpPr/>
      </xdr:nvSpPr>
      <xdr:spPr>
        <a:xfrm>
          <a:off x="8699500" y="167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49928</xdr:rowOff>
    </xdr:from>
    <xdr:ext cx="534377" cy="259045"/>
    <xdr:sp macro="" textlink="">
      <xdr:nvSpPr>
        <xdr:cNvPr id="465" name="テキスト ボックス 464"/>
        <xdr:cNvSpPr txBox="1"/>
      </xdr:nvSpPr>
      <xdr:spPr>
        <a:xfrm>
          <a:off x="8483111" y="16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30182</xdr:rowOff>
    </xdr:from>
    <xdr:to>
      <xdr:col>23</xdr:col>
      <xdr:colOff>517525</xdr:colOff>
      <xdr:row>39</xdr:row>
      <xdr:rowOff>39116</xdr:rowOff>
    </xdr:to>
    <xdr:cxnSp macro="">
      <xdr:nvCxnSpPr>
        <xdr:cNvPr id="494" name="直線コネクタ 493"/>
        <xdr:cNvCxnSpPr/>
      </xdr:nvCxnSpPr>
      <xdr:spPr>
        <a:xfrm>
          <a:off x="15481300" y="6716732"/>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30182</xdr:rowOff>
    </xdr:from>
    <xdr:to>
      <xdr:col>22</xdr:col>
      <xdr:colOff>365125</xdr:colOff>
      <xdr:row>39</xdr:row>
      <xdr:rowOff>44450</xdr:rowOff>
    </xdr:to>
    <xdr:cxnSp macro="">
      <xdr:nvCxnSpPr>
        <xdr:cNvPr id="497" name="直線コネクタ 496"/>
        <xdr:cNvCxnSpPr/>
      </xdr:nvCxnSpPr>
      <xdr:spPr>
        <a:xfrm flipV="1">
          <a:off x="14592300" y="6716732"/>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36735</xdr:rowOff>
    </xdr:from>
    <xdr:to>
      <xdr:col>21</xdr:col>
      <xdr:colOff>161925</xdr:colOff>
      <xdr:row>39</xdr:row>
      <xdr:rowOff>44450</xdr:rowOff>
    </xdr:to>
    <xdr:cxnSp macro="">
      <xdr:nvCxnSpPr>
        <xdr:cNvPr id="500" name="直線コネクタ 499"/>
        <xdr:cNvCxnSpPr/>
      </xdr:nvCxnSpPr>
      <xdr:spPr>
        <a:xfrm>
          <a:off x="13703300" y="6723285"/>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36735</xdr:rowOff>
    </xdr:from>
    <xdr:to>
      <xdr:col>19</xdr:col>
      <xdr:colOff>644525</xdr:colOff>
      <xdr:row>39</xdr:row>
      <xdr:rowOff>44450</xdr:rowOff>
    </xdr:to>
    <xdr:cxnSp macro="">
      <xdr:nvCxnSpPr>
        <xdr:cNvPr id="503" name="直線コネクタ 502"/>
        <xdr:cNvCxnSpPr/>
      </xdr:nvCxnSpPr>
      <xdr:spPr>
        <a:xfrm flipV="1">
          <a:off x="12814300" y="6723285"/>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159766</xdr:rowOff>
    </xdr:from>
    <xdr:to>
      <xdr:col>23</xdr:col>
      <xdr:colOff>568325</xdr:colOff>
      <xdr:row>39</xdr:row>
      <xdr:rowOff>89916</xdr:rowOff>
    </xdr:to>
    <xdr:sp macro="" textlink="">
      <xdr:nvSpPr>
        <xdr:cNvPr id="513" name="円/楕円 512"/>
        <xdr:cNvSpPr/>
      </xdr:nvSpPr>
      <xdr:spPr>
        <a:xfrm>
          <a:off x="16268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150832</xdr:rowOff>
    </xdr:from>
    <xdr:to>
      <xdr:col>22</xdr:col>
      <xdr:colOff>415925</xdr:colOff>
      <xdr:row>39</xdr:row>
      <xdr:rowOff>80982</xdr:rowOff>
    </xdr:to>
    <xdr:sp macro="" textlink="">
      <xdr:nvSpPr>
        <xdr:cNvPr id="515" name="円/楕円 514"/>
        <xdr:cNvSpPr/>
      </xdr:nvSpPr>
      <xdr:spPr>
        <a:xfrm>
          <a:off x="15430500" y="66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72109</xdr:rowOff>
    </xdr:from>
    <xdr:ext cx="378565" cy="259045"/>
    <xdr:sp macro="" textlink="">
      <xdr:nvSpPr>
        <xdr:cNvPr id="516" name="テキスト ボックス 515"/>
        <xdr:cNvSpPr txBox="1"/>
      </xdr:nvSpPr>
      <xdr:spPr>
        <a:xfrm>
          <a:off x="15292017" y="6758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157385</xdr:rowOff>
    </xdr:from>
    <xdr:to>
      <xdr:col>20</xdr:col>
      <xdr:colOff>9525</xdr:colOff>
      <xdr:row>39</xdr:row>
      <xdr:rowOff>87535</xdr:rowOff>
    </xdr:to>
    <xdr:sp macro="" textlink="">
      <xdr:nvSpPr>
        <xdr:cNvPr id="519" name="円/楕円 518"/>
        <xdr:cNvSpPr/>
      </xdr:nvSpPr>
      <xdr:spPr>
        <a:xfrm>
          <a:off x="13652500" y="66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78662</xdr:rowOff>
    </xdr:from>
    <xdr:ext cx="378565" cy="259045"/>
    <xdr:sp macro="" textlink="">
      <xdr:nvSpPr>
        <xdr:cNvPr id="520" name="テキスト ボックス 519"/>
        <xdr:cNvSpPr txBox="1"/>
      </xdr:nvSpPr>
      <xdr:spPr>
        <a:xfrm>
          <a:off x="13514017" y="6765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25172</xdr:rowOff>
    </xdr:from>
    <xdr:to>
      <xdr:col>23</xdr:col>
      <xdr:colOff>517525</xdr:colOff>
      <xdr:row>78</xdr:row>
      <xdr:rowOff>25606</xdr:rowOff>
    </xdr:to>
    <xdr:cxnSp macro="">
      <xdr:nvCxnSpPr>
        <xdr:cNvPr id="602" name="直線コネクタ 601"/>
        <xdr:cNvCxnSpPr/>
      </xdr:nvCxnSpPr>
      <xdr:spPr>
        <a:xfrm flipV="1">
          <a:off x="15481300" y="13398272"/>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20577</xdr:rowOff>
    </xdr:from>
    <xdr:to>
      <xdr:col>22</xdr:col>
      <xdr:colOff>365125</xdr:colOff>
      <xdr:row>78</xdr:row>
      <xdr:rowOff>25606</xdr:rowOff>
    </xdr:to>
    <xdr:cxnSp macro="">
      <xdr:nvCxnSpPr>
        <xdr:cNvPr id="605" name="直線コネクタ 604"/>
        <xdr:cNvCxnSpPr/>
      </xdr:nvCxnSpPr>
      <xdr:spPr>
        <a:xfrm>
          <a:off x="14592300" y="1339367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20577</xdr:rowOff>
    </xdr:from>
    <xdr:to>
      <xdr:col>21</xdr:col>
      <xdr:colOff>161925</xdr:colOff>
      <xdr:row>78</xdr:row>
      <xdr:rowOff>32911</xdr:rowOff>
    </xdr:to>
    <xdr:cxnSp macro="">
      <xdr:nvCxnSpPr>
        <xdr:cNvPr id="608" name="直線コネクタ 607"/>
        <xdr:cNvCxnSpPr/>
      </xdr:nvCxnSpPr>
      <xdr:spPr>
        <a:xfrm flipV="1">
          <a:off x="13703300" y="13393677"/>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32911</xdr:rowOff>
    </xdr:from>
    <xdr:to>
      <xdr:col>19</xdr:col>
      <xdr:colOff>644525</xdr:colOff>
      <xdr:row>78</xdr:row>
      <xdr:rowOff>37058</xdr:rowOff>
    </xdr:to>
    <xdr:cxnSp macro="">
      <xdr:nvCxnSpPr>
        <xdr:cNvPr id="611" name="直線コネクタ 610"/>
        <xdr:cNvCxnSpPr/>
      </xdr:nvCxnSpPr>
      <xdr:spPr>
        <a:xfrm flipV="1">
          <a:off x="12814300" y="1340601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145822</xdr:rowOff>
    </xdr:from>
    <xdr:to>
      <xdr:col>23</xdr:col>
      <xdr:colOff>568325</xdr:colOff>
      <xdr:row>78</xdr:row>
      <xdr:rowOff>75972</xdr:rowOff>
    </xdr:to>
    <xdr:sp macro="" textlink="">
      <xdr:nvSpPr>
        <xdr:cNvPr id="621" name="円/楕円 620"/>
        <xdr:cNvSpPr/>
      </xdr:nvSpPr>
      <xdr:spPr>
        <a:xfrm>
          <a:off x="162687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60749</xdr:rowOff>
    </xdr:from>
    <xdr:ext cx="534377" cy="259045"/>
    <xdr:sp macro="" textlink="">
      <xdr:nvSpPr>
        <xdr:cNvPr id="622" name="公債費該当値テキスト"/>
        <xdr:cNvSpPr txBox="1"/>
      </xdr:nvSpPr>
      <xdr:spPr>
        <a:xfrm>
          <a:off x="16370300" y="132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146256</xdr:rowOff>
    </xdr:from>
    <xdr:to>
      <xdr:col>22</xdr:col>
      <xdr:colOff>415925</xdr:colOff>
      <xdr:row>78</xdr:row>
      <xdr:rowOff>76406</xdr:rowOff>
    </xdr:to>
    <xdr:sp macro="" textlink="">
      <xdr:nvSpPr>
        <xdr:cNvPr id="623" name="円/楕円 622"/>
        <xdr:cNvSpPr/>
      </xdr:nvSpPr>
      <xdr:spPr>
        <a:xfrm>
          <a:off x="15430500" y="133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67533</xdr:rowOff>
    </xdr:from>
    <xdr:ext cx="534377" cy="259045"/>
    <xdr:sp macro="" textlink="">
      <xdr:nvSpPr>
        <xdr:cNvPr id="624" name="テキスト ボックス 623"/>
        <xdr:cNvSpPr txBox="1"/>
      </xdr:nvSpPr>
      <xdr:spPr>
        <a:xfrm>
          <a:off x="15214111" y="134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141227</xdr:rowOff>
    </xdr:from>
    <xdr:to>
      <xdr:col>21</xdr:col>
      <xdr:colOff>212725</xdr:colOff>
      <xdr:row>78</xdr:row>
      <xdr:rowOff>71377</xdr:rowOff>
    </xdr:to>
    <xdr:sp macro="" textlink="">
      <xdr:nvSpPr>
        <xdr:cNvPr id="625" name="円/楕円 624"/>
        <xdr:cNvSpPr/>
      </xdr:nvSpPr>
      <xdr:spPr>
        <a:xfrm>
          <a:off x="14541500" y="133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62504</xdr:rowOff>
    </xdr:from>
    <xdr:ext cx="534377" cy="259045"/>
    <xdr:sp macro="" textlink="">
      <xdr:nvSpPr>
        <xdr:cNvPr id="626" name="テキスト ボックス 625"/>
        <xdr:cNvSpPr txBox="1"/>
      </xdr:nvSpPr>
      <xdr:spPr>
        <a:xfrm>
          <a:off x="14325111" y="1343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153561</xdr:rowOff>
    </xdr:from>
    <xdr:to>
      <xdr:col>20</xdr:col>
      <xdr:colOff>9525</xdr:colOff>
      <xdr:row>78</xdr:row>
      <xdr:rowOff>83711</xdr:rowOff>
    </xdr:to>
    <xdr:sp macro="" textlink="">
      <xdr:nvSpPr>
        <xdr:cNvPr id="627" name="円/楕円 626"/>
        <xdr:cNvSpPr/>
      </xdr:nvSpPr>
      <xdr:spPr>
        <a:xfrm>
          <a:off x="13652500" y="133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74838</xdr:rowOff>
    </xdr:from>
    <xdr:ext cx="534377" cy="259045"/>
    <xdr:sp macro="" textlink="">
      <xdr:nvSpPr>
        <xdr:cNvPr id="628" name="テキスト ボックス 627"/>
        <xdr:cNvSpPr txBox="1"/>
      </xdr:nvSpPr>
      <xdr:spPr>
        <a:xfrm>
          <a:off x="13436111" y="134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157708</xdr:rowOff>
    </xdr:from>
    <xdr:to>
      <xdr:col>18</xdr:col>
      <xdr:colOff>492125</xdr:colOff>
      <xdr:row>78</xdr:row>
      <xdr:rowOff>87858</xdr:rowOff>
    </xdr:to>
    <xdr:sp macro="" textlink="">
      <xdr:nvSpPr>
        <xdr:cNvPr id="629" name="円/楕円 628"/>
        <xdr:cNvSpPr/>
      </xdr:nvSpPr>
      <xdr:spPr>
        <a:xfrm>
          <a:off x="12763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78985</xdr:rowOff>
    </xdr:from>
    <xdr:ext cx="534377" cy="259045"/>
    <xdr:sp macro="" textlink="">
      <xdr:nvSpPr>
        <xdr:cNvPr id="630" name="テキスト ボックス 629"/>
        <xdr:cNvSpPr txBox="1"/>
      </xdr:nvSpPr>
      <xdr:spPr>
        <a:xfrm>
          <a:off x="12547111" y="134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102870</xdr:rowOff>
    </xdr:from>
    <xdr:to>
      <xdr:col>23</xdr:col>
      <xdr:colOff>517525</xdr:colOff>
      <xdr:row>98</xdr:row>
      <xdr:rowOff>134938</xdr:rowOff>
    </xdr:to>
    <xdr:cxnSp macro="">
      <xdr:nvCxnSpPr>
        <xdr:cNvPr id="659" name="直線コネクタ 658"/>
        <xdr:cNvCxnSpPr/>
      </xdr:nvCxnSpPr>
      <xdr:spPr>
        <a:xfrm flipV="1">
          <a:off x="15481300" y="16904970"/>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134938</xdr:rowOff>
    </xdr:from>
    <xdr:to>
      <xdr:col>22</xdr:col>
      <xdr:colOff>365125</xdr:colOff>
      <xdr:row>98</xdr:row>
      <xdr:rowOff>162522</xdr:rowOff>
    </xdr:to>
    <xdr:cxnSp macro="">
      <xdr:nvCxnSpPr>
        <xdr:cNvPr id="662" name="直線コネクタ 661"/>
        <xdr:cNvCxnSpPr/>
      </xdr:nvCxnSpPr>
      <xdr:spPr>
        <a:xfrm flipV="1">
          <a:off x="14592300" y="16937038"/>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162522</xdr:rowOff>
    </xdr:from>
    <xdr:to>
      <xdr:col>21</xdr:col>
      <xdr:colOff>161925</xdr:colOff>
      <xdr:row>98</xdr:row>
      <xdr:rowOff>171017</xdr:rowOff>
    </xdr:to>
    <xdr:cxnSp macro="">
      <xdr:nvCxnSpPr>
        <xdr:cNvPr id="665" name="直線コネクタ 664"/>
        <xdr:cNvCxnSpPr/>
      </xdr:nvCxnSpPr>
      <xdr:spPr>
        <a:xfrm flipV="1">
          <a:off x="13703300" y="16964622"/>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171017</xdr:rowOff>
    </xdr:from>
    <xdr:to>
      <xdr:col>19</xdr:col>
      <xdr:colOff>644525</xdr:colOff>
      <xdr:row>99</xdr:row>
      <xdr:rowOff>35903</xdr:rowOff>
    </xdr:to>
    <xdr:cxnSp macro="">
      <xdr:nvCxnSpPr>
        <xdr:cNvPr id="668" name="直線コネクタ 667"/>
        <xdr:cNvCxnSpPr/>
      </xdr:nvCxnSpPr>
      <xdr:spPr>
        <a:xfrm flipV="1">
          <a:off x="12814300" y="16973117"/>
          <a:ext cx="8890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52070</xdr:rowOff>
    </xdr:from>
    <xdr:to>
      <xdr:col>23</xdr:col>
      <xdr:colOff>568325</xdr:colOff>
      <xdr:row>98</xdr:row>
      <xdr:rowOff>153670</xdr:rowOff>
    </xdr:to>
    <xdr:sp macro="" textlink="">
      <xdr:nvSpPr>
        <xdr:cNvPr id="678" name="円/楕円 677"/>
        <xdr:cNvSpPr/>
      </xdr:nvSpPr>
      <xdr:spPr>
        <a:xfrm>
          <a:off x="162687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138447</xdr:rowOff>
    </xdr:from>
    <xdr:ext cx="469744" cy="259045"/>
    <xdr:sp macro="" textlink="">
      <xdr:nvSpPr>
        <xdr:cNvPr id="679" name="積立金該当値テキスト"/>
        <xdr:cNvSpPr txBox="1"/>
      </xdr:nvSpPr>
      <xdr:spPr>
        <a:xfrm>
          <a:off x="16370300" y="167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84138</xdr:rowOff>
    </xdr:from>
    <xdr:to>
      <xdr:col>22</xdr:col>
      <xdr:colOff>415925</xdr:colOff>
      <xdr:row>99</xdr:row>
      <xdr:rowOff>14288</xdr:rowOff>
    </xdr:to>
    <xdr:sp macro="" textlink="">
      <xdr:nvSpPr>
        <xdr:cNvPr id="680" name="円/楕円 679"/>
        <xdr:cNvSpPr/>
      </xdr:nvSpPr>
      <xdr:spPr>
        <a:xfrm>
          <a:off x="15430500" y="16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5415</xdr:rowOff>
    </xdr:from>
    <xdr:ext cx="469744" cy="259045"/>
    <xdr:sp macro="" textlink="">
      <xdr:nvSpPr>
        <xdr:cNvPr id="681" name="テキスト ボックス 680"/>
        <xdr:cNvSpPr txBox="1"/>
      </xdr:nvSpPr>
      <xdr:spPr>
        <a:xfrm>
          <a:off x="15246427" y="16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111722</xdr:rowOff>
    </xdr:from>
    <xdr:to>
      <xdr:col>21</xdr:col>
      <xdr:colOff>212725</xdr:colOff>
      <xdr:row>99</xdr:row>
      <xdr:rowOff>41872</xdr:rowOff>
    </xdr:to>
    <xdr:sp macro="" textlink="">
      <xdr:nvSpPr>
        <xdr:cNvPr id="682" name="円/楕円 681"/>
        <xdr:cNvSpPr/>
      </xdr:nvSpPr>
      <xdr:spPr>
        <a:xfrm>
          <a:off x="14541500" y="169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32999</xdr:rowOff>
    </xdr:from>
    <xdr:ext cx="469744" cy="259045"/>
    <xdr:sp macro="" textlink="">
      <xdr:nvSpPr>
        <xdr:cNvPr id="683" name="テキスト ボックス 682"/>
        <xdr:cNvSpPr txBox="1"/>
      </xdr:nvSpPr>
      <xdr:spPr>
        <a:xfrm>
          <a:off x="14357427" y="1700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120217</xdr:rowOff>
    </xdr:from>
    <xdr:to>
      <xdr:col>20</xdr:col>
      <xdr:colOff>9525</xdr:colOff>
      <xdr:row>99</xdr:row>
      <xdr:rowOff>50367</xdr:rowOff>
    </xdr:to>
    <xdr:sp macro="" textlink="">
      <xdr:nvSpPr>
        <xdr:cNvPr id="684" name="円/楕円 683"/>
        <xdr:cNvSpPr/>
      </xdr:nvSpPr>
      <xdr:spPr>
        <a:xfrm>
          <a:off x="13652500" y="169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41494</xdr:rowOff>
    </xdr:from>
    <xdr:ext cx="469744" cy="259045"/>
    <xdr:sp macro="" textlink="">
      <xdr:nvSpPr>
        <xdr:cNvPr id="685" name="テキスト ボックス 684"/>
        <xdr:cNvSpPr txBox="1"/>
      </xdr:nvSpPr>
      <xdr:spPr>
        <a:xfrm>
          <a:off x="13468427" y="170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156553</xdr:rowOff>
    </xdr:from>
    <xdr:to>
      <xdr:col>18</xdr:col>
      <xdr:colOff>492125</xdr:colOff>
      <xdr:row>99</xdr:row>
      <xdr:rowOff>86703</xdr:rowOff>
    </xdr:to>
    <xdr:sp macro="" textlink="">
      <xdr:nvSpPr>
        <xdr:cNvPr id="686" name="円/楕円 685"/>
        <xdr:cNvSpPr/>
      </xdr:nvSpPr>
      <xdr:spPr>
        <a:xfrm>
          <a:off x="12763500" y="169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77830</xdr:rowOff>
    </xdr:from>
    <xdr:ext cx="378565" cy="259045"/>
    <xdr:sp macro="" textlink="">
      <xdr:nvSpPr>
        <xdr:cNvPr id="687" name="テキスト ボックス 686"/>
        <xdr:cNvSpPr txBox="1"/>
      </xdr:nvSpPr>
      <xdr:spPr>
        <a:xfrm>
          <a:off x="12625017" y="170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482</xdr:rowOff>
    </xdr:from>
    <xdr:to>
      <xdr:col>32</xdr:col>
      <xdr:colOff>187325</xdr:colOff>
      <xdr:row>76</xdr:row>
      <xdr:rowOff>63348</xdr:rowOff>
    </xdr:to>
    <xdr:cxnSp macro="">
      <xdr:nvCxnSpPr>
        <xdr:cNvPr id="829" name="直線コネクタ 828"/>
        <xdr:cNvCxnSpPr/>
      </xdr:nvCxnSpPr>
      <xdr:spPr>
        <a:xfrm flipV="1">
          <a:off x="21323300" y="13030682"/>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63348</xdr:rowOff>
    </xdr:from>
    <xdr:to>
      <xdr:col>31</xdr:col>
      <xdr:colOff>34925</xdr:colOff>
      <xdr:row>76</xdr:row>
      <xdr:rowOff>159565</xdr:rowOff>
    </xdr:to>
    <xdr:cxnSp macro="">
      <xdr:nvCxnSpPr>
        <xdr:cNvPr id="832" name="直線コネクタ 831"/>
        <xdr:cNvCxnSpPr/>
      </xdr:nvCxnSpPr>
      <xdr:spPr>
        <a:xfrm flipV="1">
          <a:off x="20434300" y="13093548"/>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159565</xdr:rowOff>
    </xdr:from>
    <xdr:to>
      <xdr:col>29</xdr:col>
      <xdr:colOff>517525</xdr:colOff>
      <xdr:row>77</xdr:row>
      <xdr:rowOff>11157</xdr:rowOff>
    </xdr:to>
    <xdr:cxnSp macro="">
      <xdr:nvCxnSpPr>
        <xdr:cNvPr id="835" name="直線コネクタ 834"/>
        <xdr:cNvCxnSpPr/>
      </xdr:nvCxnSpPr>
      <xdr:spPr>
        <a:xfrm flipV="1">
          <a:off x="19545300" y="13189765"/>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620</xdr:rowOff>
    </xdr:from>
    <xdr:to>
      <xdr:col>28</xdr:col>
      <xdr:colOff>314325</xdr:colOff>
      <xdr:row>77</xdr:row>
      <xdr:rowOff>11157</xdr:rowOff>
    </xdr:to>
    <xdr:cxnSp macro="">
      <xdr:nvCxnSpPr>
        <xdr:cNvPr id="838" name="直線コネクタ 837"/>
        <xdr:cNvCxnSpPr/>
      </xdr:nvCxnSpPr>
      <xdr:spPr>
        <a:xfrm>
          <a:off x="18656300" y="13202270"/>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121133</xdr:rowOff>
    </xdr:from>
    <xdr:to>
      <xdr:col>32</xdr:col>
      <xdr:colOff>238125</xdr:colOff>
      <xdr:row>76</xdr:row>
      <xdr:rowOff>51284</xdr:rowOff>
    </xdr:to>
    <xdr:sp macro="" textlink="">
      <xdr:nvSpPr>
        <xdr:cNvPr id="848" name="円/楕円 847"/>
        <xdr:cNvSpPr/>
      </xdr:nvSpPr>
      <xdr:spPr>
        <a:xfrm>
          <a:off x="221107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99560</xdr:rowOff>
    </xdr:from>
    <xdr:ext cx="534377" cy="259045"/>
    <xdr:sp macro="" textlink="">
      <xdr:nvSpPr>
        <xdr:cNvPr id="849" name="繰出金該当値テキスト"/>
        <xdr:cNvSpPr txBox="1"/>
      </xdr:nvSpPr>
      <xdr:spPr>
        <a:xfrm>
          <a:off x="22212300" y="129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12548</xdr:rowOff>
    </xdr:from>
    <xdr:to>
      <xdr:col>31</xdr:col>
      <xdr:colOff>85725</xdr:colOff>
      <xdr:row>76</xdr:row>
      <xdr:rowOff>114148</xdr:rowOff>
    </xdr:to>
    <xdr:sp macro="" textlink="">
      <xdr:nvSpPr>
        <xdr:cNvPr id="850" name="円/楕円 849"/>
        <xdr:cNvSpPr/>
      </xdr:nvSpPr>
      <xdr:spPr>
        <a:xfrm>
          <a:off x="21272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105275</xdr:rowOff>
    </xdr:from>
    <xdr:ext cx="534377" cy="259045"/>
    <xdr:sp macro="" textlink="">
      <xdr:nvSpPr>
        <xdr:cNvPr id="851" name="テキスト ボックス 850"/>
        <xdr:cNvSpPr txBox="1"/>
      </xdr:nvSpPr>
      <xdr:spPr>
        <a:xfrm>
          <a:off x="21056111" y="13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108765</xdr:rowOff>
    </xdr:from>
    <xdr:to>
      <xdr:col>29</xdr:col>
      <xdr:colOff>568325</xdr:colOff>
      <xdr:row>77</xdr:row>
      <xdr:rowOff>38915</xdr:rowOff>
    </xdr:to>
    <xdr:sp macro="" textlink="">
      <xdr:nvSpPr>
        <xdr:cNvPr id="852" name="円/楕円 851"/>
        <xdr:cNvSpPr/>
      </xdr:nvSpPr>
      <xdr:spPr>
        <a:xfrm>
          <a:off x="20383500" y="131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30042</xdr:rowOff>
    </xdr:from>
    <xdr:ext cx="534377" cy="259045"/>
    <xdr:sp macro="" textlink="">
      <xdr:nvSpPr>
        <xdr:cNvPr id="853" name="テキスト ボックス 852"/>
        <xdr:cNvSpPr txBox="1"/>
      </xdr:nvSpPr>
      <xdr:spPr>
        <a:xfrm>
          <a:off x="20167111" y="132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131807</xdr:rowOff>
    </xdr:from>
    <xdr:to>
      <xdr:col>28</xdr:col>
      <xdr:colOff>365125</xdr:colOff>
      <xdr:row>77</xdr:row>
      <xdr:rowOff>61957</xdr:rowOff>
    </xdr:to>
    <xdr:sp macro="" textlink="">
      <xdr:nvSpPr>
        <xdr:cNvPr id="854" name="円/楕円 853"/>
        <xdr:cNvSpPr/>
      </xdr:nvSpPr>
      <xdr:spPr>
        <a:xfrm>
          <a:off x="19494500" y="131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53084</xdr:rowOff>
    </xdr:from>
    <xdr:ext cx="534377" cy="259045"/>
    <xdr:sp macro="" textlink="">
      <xdr:nvSpPr>
        <xdr:cNvPr id="855" name="テキスト ボックス 854"/>
        <xdr:cNvSpPr txBox="1"/>
      </xdr:nvSpPr>
      <xdr:spPr>
        <a:xfrm>
          <a:off x="19278111" y="132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121270</xdr:rowOff>
    </xdr:from>
    <xdr:to>
      <xdr:col>27</xdr:col>
      <xdr:colOff>161925</xdr:colOff>
      <xdr:row>77</xdr:row>
      <xdr:rowOff>51420</xdr:rowOff>
    </xdr:to>
    <xdr:sp macro="" textlink="">
      <xdr:nvSpPr>
        <xdr:cNvPr id="856" name="円/楕円 855"/>
        <xdr:cNvSpPr/>
      </xdr:nvSpPr>
      <xdr:spPr>
        <a:xfrm>
          <a:off x="18605500" y="131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42547</xdr:rowOff>
    </xdr:from>
    <xdr:ext cx="534377" cy="259045"/>
    <xdr:sp macro="" textlink="">
      <xdr:nvSpPr>
        <xdr:cNvPr id="857" name="テキスト ボックス 856"/>
        <xdr:cNvSpPr txBox="1"/>
      </xdr:nvSpPr>
      <xdr:spPr>
        <a:xfrm>
          <a:off x="18389111" y="132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27,369</a:t>
          </a:r>
          <a:r>
            <a:rPr kumimoji="1" lang="ja-JP" altLang="en-US" sz="1300">
              <a:latin typeface="ＭＳ Ｐゴシック"/>
            </a:rPr>
            <a:t>円となっており、類似団体と比較して一人当たりコストが低いが、前年度よりも一人当たり</a:t>
          </a:r>
          <a:r>
            <a:rPr kumimoji="1" lang="en-US" altLang="ja-JP" sz="1300">
              <a:latin typeface="ＭＳ Ｐゴシック"/>
            </a:rPr>
            <a:t>15,375</a:t>
          </a:r>
          <a:r>
            <a:rPr kumimoji="1" lang="ja-JP" altLang="en-US" sz="1300">
              <a:latin typeface="ＭＳ Ｐゴシック"/>
            </a:rPr>
            <a:t>円増額ととなっている。</a:t>
          </a:r>
        </a:p>
        <a:p>
          <a:r>
            <a:rPr kumimoji="1" lang="ja-JP" altLang="en-US" sz="1300">
              <a:latin typeface="ＭＳ Ｐゴシック"/>
            </a:rPr>
            <a:t>これは、平成２８年度に松伏第二中学校の大規模改修事業及び学校給食センターボイラー更新工事等を実施したことが主な要因である。</a:t>
          </a:r>
        </a:p>
        <a:p>
          <a:r>
            <a:rPr kumimoji="1" lang="ja-JP" altLang="en-US" sz="1300">
              <a:latin typeface="ＭＳ Ｐゴシック"/>
            </a:rPr>
            <a:t>今後も、事業の選択と集中を進めながら対象事業の取捨選択を徹底していく。</a:t>
          </a:r>
        </a:p>
        <a:p>
          <a:r>
            <a:rPr kumimoji="1" lang="ja-JP" altLang="en-US" sz="1300">
              <a:latin typeface="ＭＳ Ｐゴシック"/>
            </a:rPr>
            <a:t>　扶助費は、住民一人当たり</a:t>
          </a:r>
          <a:r>
            <a:rPr kumimoji="1" lang="en-US" altLang="ja-JP" sz="1300">
              <a:latin typeface="ＭＳ Ｐゴシック"/>
            </a:rPr>
            <a:t>56,559</a:t>
          </a:r>
          <a:r>
            <a:rPr kumimoji="1" lang="ja-JP" altLang="en-US" sz="1300">
              <a:latin typeface="ＭＳ Ｐゴシック"/>
            </a:rPr>
            <a:t>円となっており、類似団体と比較して一人当たりコストが低いが、前年度よりも住民一人当たり</a:t>
          </a:r>
          <a:r>
            <a:rPr kumimoji="1" lang="en-US" altLang="ja-JP" sz="1300">
              <a:latin typeface="ＭＳ Ｐゴシック"/>
            </a:rPr>
            <a:t>3,146</a:t>
          </a:r>
          <a:r>
            <a:rPr kumimoji="1" lang="ja-JP" altLang="en-US" sz="1300">
              <a:latin typeface="ＭＳ Ｐゴシック"/>
            </a:rPr>
            <a:t>円増加している。</a:t>
          </a:r>
        </a:p>
        <a:p>
          <a:r>
            <a:rPr kumimoji="1" lang="ja-JP" altLang="en-US" sz="1300">
              <a:latin typeface="ＭＳ Ｐゴシック"/>
            </a:rPr>
            <a:t>これは、児童福祉や障がい福祉関係経費の増加したことが主な要因である。今後も高齢化の進展などにより続くことが見込まれるため、</a:t>
          </a:r>
        </a:p>
        <a:p>
          <a:r>
            <a:rPr kumimoji="1" lang="ja-JP" altLang="en-US" sz="1300">
              <a:latin typeface="ＭＳ Ｐゴシック"/>
            </a:rPr>
            <a:t>保険料の上昇抑制に向けて予防・健康管理の推進を行っていく。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埼玉県松伏町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30,102
29,806
16.20
9,127,502
8,698,468
392,112
5,740,845
8,047,933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90551</xdr:rowOff>
    </xdr:from>
    <xdr:to>
      <xdr:col>6</xdr:col>
      <xdr:colOff>511175</xdr:colOff>
      <xdr:row>35</xdr:row>
      <xdr:rowOff>36830</xdr:rowOff>
    </xdr:to>
    <xdr:cxnSp macro="">
      <xdr:nvCxnSpPr>
        <xdr:cNvPr id="61" name="直線コネクタ 60"/>
        <xdr:cNvCxnSpPr/>
      </xdr:nvCxnSpPr>
      <xdr:spPr>
        <a:xfrm>
          <a:off x="3797300" y="5919851"/>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90551</xdr:rowOff>
    </xdr:from>
    <xdr:to>
      <xdr:col>5</xdr:col>
      <xdr:colOff>358775</xdr:colOff>
      <xdr:row>35</xdr:row>
      <xdr:rowOff>3302</xdr:rowOff>
    </xdr:to>
    <xdr:cxnSp macro="">
      <xdr:nvCxnSpPr>
        <xdr:cNvPr id="64" name="直線コネクタ 63"/>
        <xdr:cNvCxnSpPr/>
      </xdr:nvCxnSpPr>
      <xdr:spPr>
        <a:xfrm flipV="1">
          <a:off x="2908300" y="5919851"/>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3302</xdr:rowOff>
    </xdr:from>
    <xdr:to>
      <xdr:col>4</xdr:col>
      <xdr:colOff>155575</xdr:colOff>
      <xdr:row>35</xdr:row>
      <xdr:rowOff>36068</xdr:rowOff>
    </xdr:to>
    <xdr:cxnSp macro="">
      <xdr:nvCxnSpPr>
        <xdr:cNvPr id="67" name="直線コネクタ 66"/>
        <xdr:cNvCxnSpPr/>
      </xdr:nvCxnSpPr>
      <xdr:spPr>
        <a:xfrm flipV="1">
          <a:off x="2019300" y="600405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3683</xdr:rowOff>
    </xdr:from>
    <xdr:to>
      <xdr:col>2</xdr:col>
      <xdr:colOff>638175</xdr:colOff>
      <xdr:row>35</xdr:row>
      <xdr:rowOff>36068</xdr:rowOff>
    </xdr:to>
    <xdr:cxnSp macro="">
      <xdr:nvCxnSpPr>
        <xdr:cNvPr id="70" name="直線コネクタ 69"/>
        <xdr:cNvCxnSpPr/>
      </xdr:nvCxnSpPr>
      <xdr:spPr>
        <a:xfrm>
          <a:off x="1130300" y="6004433"/>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80" name="円/楕円 79"/>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135907</xdr:rowOff>
    </xdr:from>
    <xdr:ext cx="469744" cy="259045"/>
    <xdr:sp macro="" textlink="">
      <xdr:nvSpPr>
        <xdr:cNvPr id="81" name="議会費該当値テキスト"/>
        <xdr:cNvSpPr txBox="1"/>
      </xdr:nvSpPr>
      <xdr:spPr>
        <a:xfrm>
          <a:off x="46863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39751</xdr:rowOff>
    </xdr:from>
    <xdr:to>
      <xdr:col>5</xdr:col>
      <xdr:colOff>409575</xdr:colOff>
      <xdr:row>34</xdr:row>
      <xdr:rowOff>141351</xdr:rowOff>
    </xdr:to>
    <xdr:sp macro="" textlink="">
      <xdr:nvSpPr>
        <xdr:cNvPr id="82" name="円/楕円 81"/>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157878</xdr:rowOff>
    </xdr:from>
    <xdr:ext cx="469744" cy="259045"/>
    <xdr:sp macro="" textlink="">
      <xdr:nvSpPr>
        <xdr:cNvPr id="83" name="テキスト ボックス 82"/>
        <xdr:cNvSpPr txBox="1"/>
      </xdr:nvSpPr>
      <xdr:spPr>
        <a:xfrm>
          <a:off x="3562427"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123952</xdr:rowOff>
    </xdr:from>
    <xdr:to>
      <xdr:col>4</xdr:col>
      <xdr:colOff>206375</xdr:colOff>
      <xdr:row>35</xdr:row>
      <xdr:rowOff>54102</xdr:rowOff>
    </xdr:to>
    <xdr:sp macro="" textlink="">
      <xdr:nvSpPr>
        <xdr:cNvPr id="84" name="円/楕円 83"/>
        <xdr:cNvSpPr/>
      </xdr:nvSpPr>
      <xdr:spPr>
        <a:xfrm>
          <a:off x="2857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45229</xdr:rowOff>
    </xdr:from>
    <xdr:ext cx="469744" cy="259045"/>
    <xdr:sp macro="" textlink="">
      <xdr:nvSpPr>
        <xdr:cNvPr id="85" name="テキスト ボックス 84"/>
        <xdr:cNvSpPr txBox="1"/>
      </xdr:nvSpPr>
      <xdr:spPr>
        <a:xfrm>
          <a:off x="2673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156718</xdr:rowOff>
    </xdr:from>
    <xdr:to>
      <xdr:col>3</xdr:col>
      <xdr:colOff>3175</xdr:colOff>
      <xdr:row>35</xdr:row>
      <xdr:rowOff>86868</xdr:rowOff>
    </xdr:to>
    <xdr:sp macro="" textlink="">
      <xdr:nvSpPr>
        <xdr:cNvPr id="86" name="円/楕円 85"/>
        <xdr:cNvSpPr/>
      </xdr:nvSpPr>
      <xdr:spPr>
        <a:xfrm>
          <a:off x="196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77995</xdr:rowOff>
    </xdr:from>
    <xdr:ext cx="469744" cy="259045"/>
    <xdr:sp macro="" textlink="">
      <xdr:nvSpPr>
        <xdr:cNvPr id="87" name="テキスト ボックス 86"/>
        <xdr:cNvSpPr txBox="1"/>
      </xdr:nvSpPr>
      <xdr:spPr>
        <a:xfrm>
          <a:off x="1784427"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124333</xdr:rowOff>
    </xdr:from>
    <xdr:to>
      <xdr:col>1</xdr:col>
      <xdr:colOff>485775</xdr:colOff>
      <xdr:row>35</xdr:row>
      <xdr:rowOff>54483</xdr:rowOff>
    </xdr:to>
    <xdr:sp macro="" textlink="">
      <xdr:nvSpPr>
        <xdr:cNvPr id="88" name="円/楕円 87"/>
        <xdr:cNvSpPr/>
      </xdr:nvSpPr>
      <xdr:spPr>
        <a:xfrm>
          <a:off x="1079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45610</xdr:rowOff>
    </xdr:from>
    <xdr:ext cx="469744" cy="259045"/>
    <xdr:sp macro="" textlink="">
      <xdr:nvSpPr>
        <xdr:cNvPr id="89" name="テキスト ボックス 88"/>
        <xdr:cNvSpPr txBox="1"/>
      </xdr:nvSpPr>
      <xdr:spPr>
        <a:xfrm>
          <a:off x="8954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83396</xdr:rowOff>
    </xdr:from>
    <xdr:to>
      <xdr:col>6</xdr:col>
      <xdr:colOff>511175</xdr:colOff>
      <xdr:row>57</xdr:row>
      <xdr:rowOff>91892</xdr:rowOff>
    </xdr:to>
    <xdr:cxnSp macro="">
      <xdr:nvCxnSpPr>
        <xdr:cNvPr id="118" name="直線コネクタ 117"/>
        <xdr:cNvCxnSpPr/>
      </xdr:nvCxnSpPr>
      <xdr:spPr>
        <a:xfrm flipV="1">
          <a:off x="3797300" y="9856046"/>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91892</xdr:rowOff>
    </xdr:from>
    <xdr:to>
      <xdr:col>5</xdr:col>
      <xdr:colOff>358775</xdr:colOff>
      <xdr:row>57</xdr:row>
      <xdr:rowOff>158925</xdr:rowOff>
    </xdr:to>
    <xdr:cxnSp macro="">
      <xdr:nvCxnSpPr>
        <xdr:cNvPr id="121" name="直線コネクタ 120"/>
        <xdr:cNvCxnSpPr/>
      </xdr:nvCxnSpPr>
      <xdr:spPr>
        <a:xfrm flipV="1">
          <a:off x="2908300" y="9864542"/>
          <a:ext cx="889000" cy="6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158925</xdr:rowOff>
    </xdr:from>
    <xdr:to>
      <xdr:col>4</xdr:col>
      <xdr:colOff>155575</xdr:colOff>
      <xdr:row>57</xdr:row>
      <xdr:rowOff>159169</xdr:rowOff>
    </xdr:to>
    <xdr:cxnSp macro="">
      <xdr:nvCxnSpPr>
        <xdr:cNvPr id="124" name="直線コネクタ 123"/>
        <xdr:cNvCxnSpPr/>
      </xdr:nvCxnSpPr>
      <xdr:spPr>
        <a:xfrm flipV="1">
          <a:off x="2019300" y="9931575"/>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159169</xdr:rowOff>
    </xdr:from>
    <xdr:to>
      <xdr:col>2</xdr:col>
      <xdr:colOff>638175</xdr:colOff>
      <xdr:row>57</xdr:row>
      <xdr:rowOff>169113</xdr:rowOff>
    </xdr:to>
    <xdr:cxnSp macro="">
      <xdr:nvCxnSpPr>
        <xdr:cNvPr id="127" name="直線コネクタ 126"/>
        <xdr:cNvCxnSpPr/>
      </xdr:nvCxnSpPr>
      <xdr:spPr>
        <a:xfrm flipV="1">
          <a:off x="1130300" y="993181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32596</xdr:rowOff>
    </xdr:from>
    <xdr:to>
      <xdr:col>6</xdr:col>
      <xdr:colOff>561975</xdr:colOff>
      <xdr:row>57</xdr:row>
      <xdr:rowOff>134196</xdr:rowOff>
    </xdr:to>
    <xdr:sp macro="" textlink="">
      <xdr:nvSpPr>
        <xdr:cNvPr id="137" name="円/楕円 136"/>
        <xdr:cNvSpPr/>
      </xdr:nvSpPr>
      <xdr:spPr>
        <a:xfrm>
          <a:off x="4584700" y="98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118973</xdr:rowOff>
    </xdr:from>
    <xdr:ext cx="534377" cy="259045"/>
    <xdr:sp macro="" textlink="">
      <xdr:nvSpPr>
        <xdr:cNvPr id="138" name="総務費該当値テキスト"/>
        <xdr:cNvSpPr txBox="1"/>
      </xdr:nvSpPr>
      <xdr:spPr>
        <a:xfrm>
          <a:off x="4686300" y="97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41092</xdr:rowOff>
    </xdr:from>
    <xdr:to>
      <xdr:col>5</xdr:col>
      <xdr:colOff>409575</xdr:colOff>
      <xdr:row>57</xdr:row>
      <xdr:rowOff>142692</xdr:rowOff>
    </xdr:to>
    <xdr:sp macro="" textlink="">
      <xdr:nvSpPr>
        <xdr:cNvPr id="139" name="円/楕円 138"/>
        <xdr:cNvSpPr/>
      </xdr:nvSpPr>
      <xdr:spPr>
        <a:xfrm>
          <a:off x="3746500" y="98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133819</xdr:rowOff>
    </xdr:from>
    <xdr:ext cx="534377" cy="259045"/>
    <xdr:sp macro="" textlink="">
      <xdr:nvSpPr>
        <xdr:cNvPr id="140" name="テキスト ボックス 139"/>
        <xdr:cNvSpPr txBox="1"/>
      </xdr:nvSpPr>
      <xdr:spPr>
        <a:xfrm>
          <a:off x="3530111" y="99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108125</xdr:rowOff>
    </xdr:from>
    <xdr:to>
      <xdr:col>4</xdr:col>
      <xdr:colOff>206375</xdr:colOff>
      <xdr:row>58</xdr:row>
      <xdr:rowOff>38275</xdr:rowOff>
    </xdr:to>
    <xdr:sp macro="" textlink="">
      <xdr:nvSpPr>
        <xdr:cNvPr id="141" name="円/楕円 140"/>
        <xdr:cNvSpPr/>
      </xdr:nvSpPr>
      <xdr:spPr>
        <a:xfrm>
          <a:off x="2857500" y="98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29402</xdr:rowOff>
    </xdr:from>
    <xdr:ext cx="534377" cy="259045"/>
    <xdr:sp macro="" textlink="">
      <xdr:nvSpPr>
        <xdr:cNvPr id="142" name="テキスト ボックス 141"/>
        <xdr:cNvSpPr txBox="1"/>
      </xdr:nvSpPr>
      <xdr:spPr>
        <a:xfrm>
          <a:off x="2641111" y="99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108369</xdr:rowOff>
    </xdr:from>
    <xdr:to>
      <xdr:col>3</xdr:col>
      <xdr:colOff>3175</xdr:colOff>
      <xdr:row>58</xdr:row>
      <xdr:rowOff>38519</xdr:rowOff>
    </xdr:to>
    <xdr:sp macro="" textlink="">
      <xdr:nvSpPr>
        <xdr:cNvPr id="143" name="円/楕円 142"/>
        <xdr:cNvSpPr/>
      </xdr:nvSpPr>
      <xdr:spPr>
        <a:xfrm>
          <a:off x="1968500" y="98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29646</xdr:rowOff>
    </xdr:from>
    <xdr:ext cx="534377" cy="259045"/>
    <xdr:sp macro="" textlink="">
      <xdr:nvSpPr>
        <xdr:cNvPr id="144" name="テキスト ボックス 143"/>
        <xdr:cNvSpPr txBox="1"/>
      </xdr:nvSpPr>
      <xdr:spPr>
        <a:xfrm>
          <a:off x="1752111" y="99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118313</xdr:rowOff>
    </xdr:from>
    <xdr:to>
      <xdr:col>1</xdr:col>
      <xdr:colOff>485775</xdr:colOff>
      <xdr:row>58</xdr:row>
      <xdr:rowOff>48463</xdr:rowOff>
    </xdr:to>
    <xdr:sp macro="" textlink="">
      <xdr:nvSpPr>
        <xdr:cNvPr id="145" name="円/楕円 144"/>
        <xdr:cNvSpPr/>
      </xdr:nvSpPr>
      <xdr:spPr>
        <a:xfrm>
          <a:off x="1079500" y="9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39590</xdr:rowOff>
    </xdr:from>
    <xdr:ext cx="534377" cy="259045"/>
    <xdr:sp macro="" textlink="">
      <xdr:nvSpPr>
        <xdr:cNvPr id="146" name="テキスト ボックス 145"/>
        <xdr:cNvSpPr txBox="1"/>
      </xdr:nvSpPr>
      <xdr:spPr>
        <a:xfrm>
          <a:off x="863111" y="99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138492</xdr:rowOff>
    </xdr:from>
    <xdr:to>
      <xdr:col>6</xdr:col>
      <xdr:colOff>511175</xdr:colOff>
      <xdr:row>79</xdr:row>
      <xdr:rowOff>28959</xdr:rowOff>
    </xdr:to>
    <xdr:cxnSp macro="">
      <xdr:nvCxnSpPr>
        <xdr:cNvPr id="178" name="直線コネクタ 177"/>
        <xdr:cNvCxnSpPr/>
      </xdr:nvCxnSpPr>
      <xdr:spPr>
        <a:xfrm flipV="1">
          <a:off x="3797300" y="13511592"/>
          <a:ext cx="8382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28959</xdr:rowOff>
    </xdr:from>
    <xdr:to>
      <xdr:col>5</xdr:col>
      <xdr:colOff>358775</xdr:colOff>
      <xdr:row>79</xdr:row>
      <xdr:rowOff>62891</xdr:rowOff>
    </xdr:to>
    <xdr:cxnSp macro="">
      <xdr:nvCxnSpPr>
        <xdr:cNvPr id="181" name="直線コネクタ 180"/>
        <xdr:cNvCxnSpPr/>
      </xdr:nvCxnSpPr>
      <xdr:spPr>
        <a:xfrm flipV="1">
          <a:off x="2908300" y="13573509"/>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62891</xdr:rowOff>
    </xdr:from>
    <xdr:to>
      <xdr:col>4</xdr:col>
      <xdr:colOff>155575</xdr:colOff>
      <xdr:row>79</xdr:row>
      <xdr:rowOff>141094</xdr:rowOff>
    </xdr:to>
    <xdr:cxnSp macro="">
      <xdr:nvCxnSpPr>
        <xdr:cNvPr id="184" name="直線コネクタ 183"/>
        <xdr:cNvCxnSpPr/>
      </xdr:nvCxnSpPr>
      <xdr:spPr>
        <a:xfrm flipV="1">
          <a:off x="2019300" y="13607441"/>
          <a:ext cx="8890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141094</xdr:rowOff>
    </xdr:from>
    <xdr:to>
      <xdr:col>2</xdr:col>
      <xdr:colOff>638175</xdr:colOff>
      <xdr:row>79</xdr:row>
      <xdr:rowOff>146362</xdr:rowOff>
    </xdr:to>
    <xdr:cxnSp macro="">
      <xdr:nvCxnSpPr>
        <xdr:cNvPr id="187" name="直線コネクタ 186"/>
        <xdr:cNvCxnSpPr/>
      </xdr:nvCxnSpPr>
      <xdr:spPr>
        <a:xfrm flipV="1">
          <a:off x="1130300" y="13685644"/>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87692</xdr:rowOff>
    </xdr:from>
    <xdr:to>
      <xdr:col>6</xdr:col>
      <xdr:colOff>561975</xdr:colOff>
      <xdr:row>79</xdr:row>
      <xdr:rowOff>17842</xdr:rowOff>
    </xdr:to>
    <xdr:sp macro="" textlink="">
      <xdr:nvSpPr>
        <xdr:cNvPr id="197" name="円/楕円 196"/>
        <xdr:cNvSpPr/>
      </xdr:nvSpPr>
      <xdr:spPr>
        <a:xfrm>
          <a:off x="45847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66119</xdr:rowOff>
    </xdr:from>
    <xdr:ext cx="599010" cy="259045"/>
    <xdr:sp macro="" textlink="">
      <xdr:nvSpPr>
        <xdr:cNvPr id="198" name="民生費該当値テキスト"/>
        <xdr:cNvSpPr txBox="1"/>
      </xdr:nvSpPr>
      <xdr:spPr>
        <a:xfrm>
          <a:off x="4686300" y="1343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149609</xdr:rowOff>
    </xdr:from>
    <xdr:to>
      <xdr:col>5</xdr:col>
      <xdr:colOff>409575</xdr:colOff>
      <xdr:row>79</xdr:row>
      <xdr:rowOff>79759</xdr:rowOff>
    </xdr:to>
    <xdr:sp macro="" textlink="">
      <xdr:nvSpPr>
        <xdr:cNvPr id="199" name="円/楕円 198"/>
        <xdr:cNvSpPr/>
      </xdr:nvSpPr>
      <xdr:spPr>
        <a:xfrm>
          <a:off x="3746500" y="135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70886</xdr:rowOff>
    </xdr:from>
    <xdr:ext cx="534377" cy="259045"/>
    <xdr:sp macro="" textlink="">
      <xdr:nvSpPr>
        <xdr:cNvPr id="200" name="テキスト ボックス 199"/>
        <xdr:cNvSpPr txBox="1"/>
      </xdr:nvSpPr>
      <xdr:spPr>
        <a:xfrm>
          <a:off x="3530111" y="136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12091</xdr:rowOff>
    </xdr:from>
    <xdr:to>
      <xdr:col>4</xdr:col>
      <xdr:colOff>206375</xdr:colOff>
      <xdr:row>79</xdr:row>
      <xdr:rowOff>113691</xdr:rowOff>
    </xdr:to>
    <xdr:sp macro="" textlink="">
      <xdr:nvSpPr>
        <xdr:cNvPr id="201" name="円/楕円 200"/>
        <xdr:cNvSpPr/>
      </xdr:nvSpPr>
      <xdr:spPr>
        <a:xfrm>
          <a:off x="2857500" y="135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104818</xdr:rowOff>
    </xdr:from>
    <xdr:ext cx="534377" cy="259045"/>
    <xdr:sp macro="" textlink="">
      <xdr:nvSpPr>
        <xdr:cNvPr id="202" name="テキスト ボックス 201"/>
        <xdr:cNvSpPr txBox="1"/>
      </xdr:nvSpPr>
      <xdr:spPr>
        <a:xfrm>
          <a:off x="2641111" y="136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90294</xdr:rowOff>
    </xdr:from>
    <xdr:to>
      <xdr:col>3</xdr:col>
      <xdr:colOff>3175</xdr:colOff>
      <xdr:row>80</xdr:row>
      <xdr:rowOff>20444</xdr:rowOff>
    </xdr:to>
    <xdr:sp macro="" textlink="">
      <xdr:nvSpPr>
        <xdr:cNvPr id="203" name="円/楕円 202"/>
        <xdr:cNvSpPr/>
      </xdr:nvSpPr>
      <xdr:spPr>
        <a:xfrm>
          <a:off x="1968500" y="13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11571</xdr:rowOff>
    </xdr:from>
    <xdr:ext cx="534377" cy="259045"/>
    <xdr:sp macro="" textlink="">
      <xdr:nvSpPr>
        <xdr:cNvPr id="204" name="テキスト ボックス 203"/>
        <xdr:cNvSpPr txBox="1"/>
      </xdr:nvSpPr>
      <xdr:spPr>
        <a:xfrm>
          <a:off x="1752111" y="137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95562</xdr:rowOff>
    </xdr:from>
    <xdr:to>
      <xdr:col>1</xdr:col>
      <xdr:colOff>485775</xdr:colOff>
      <xdr:row>80</xdr:row>
      <xdr:rowOff>25712</xdr:rowOff>
    </xdr:to>
    <xdr:sp macro="" textlink="">
      <xdr:nvSpPr>
        <xdr:cNvPr id="205" name="円/楕円 204"/>
        <xdr:cNvSpPr/>
      </xdr:nvSpPr>
      <xdr:spPr>
        <a:xfrm>
          <a:off x="1079500" y="136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16839</xdr:rowOff>
    </xdr:from>
    <xdr:ext cx="534377" cy="259045"/>
    <xdr:sp macro="" textlink="">
      <xdr:nvSpPr>
        <xdr:cNvPr id="206" name="テキスト ボックス 205"/>
        <xdr:cNvSpPr txBox="1"/>
      </xdr:nvSpPr>
      <xdr:spPr>
        <a:xfrm>
          <a:off x="863111" y="137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136344</xdr:rowOff>
    </xdr:from>
    <xdr:to>
      <xdr:col>6</xdr:col>
      <xdr:colOff>511175</xdr:colOff>
      <xdr:row>98</xdr:row>
      <xdr:rowOff>138675</xdr:rowOff>
    </xdr:to>
    <xdr:cxnSp macro="">
      <xdr:nvCxnSpPr>
        <xdr:cNvPr id="235" name="直線コネクタ 234"/>
        <xdr:cNvCxnSpPr/>
      </xdr:nvCxnSpPr>
      <xdr:spPr>
        <a:xfrm>
          <a:off x="3797300" y="16938444"/>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136344</xdr:rowOff>
    </xdr:from>
    <xdr:to>
      <xdr:col>5</xdr:col>
      <xdr:colOff>358775</xdr:colOff>
      <xdr:row>98</xdr:row>
      <xdr:rowOff>140550</xdr:rowOff>
    </xdr:to>
    <xdr:cxnSp macro="">
      <xdr:nvCxnSpPr>
        <xdr:cNvPr id="238" name="直線コネクタ 237"/>
        <xdr:cNvCxnSpPr/>
      </xdr:nvCxnSpPr>
      <xdr:spPr>
        <a:xfrm flipV="1">
          <a:off x="2908300" y="1693844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134229</xdr:rowOff>
    </xdr:from>
    <xdr:to>
      <xdr:col>4</xdr:col>
      <xdr:colOff>155575</xdr:colOff>
      <xdr:row>98</xdr:row>
      <xdr:rowOff>140550</xdr:rowOff>
    </xdr:to>
    <xdr:cxnSp macro="">
      <xdr:nvCxnSpPr>
        <xdr:cNvPr id="241" name="直線コネクタ 240"/>
        <xdr:cNvCxnSpPr/>
      </xdr:nvCxnSpPr>
      <xdr:spPr>
        <a:xfrm>
          <a:off x="2019300" y="16936329"/>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123329</xdr:rowOff>
    </xdr:from>
    <xdr:to>
      <xdr:col>2</xdr:col>
      <xdr:colOff>638175</xdr:colOff>
      <xdr:row>98</xdr:row>
      <xdr:rowOff>134229</xdr:rowOff>
    </xdr:to>
    <xdr:cxnSp macro="">
      <xdr:nvCxnSpPr>
        <xdr:cNvPr id="244" name="直線コネクタ 243"/>
        <xdr:cNvCxnSpPr/>
      </xdr:nvCxnSpPr>
      <xdr:spPr>
        <a:xfrm>
          <a:off x="1130300" y="16925429"/>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87875</xdr:rowOff>
    </xdr:from>
    <xdr:to>
      <xdr:col>6</xdr:col>
      <xdr:colOff>561975</xdr:colOff>
      <xdr:row>99</xdr:row>
      <xdr:rowOff>18025</xdr:rowOff>
    </xdr:to>
    <xdr:sp macro="" textlink="">
      <xdr:nvSpPr>
        <xdr:cNvPr id="254" name="円/楕円 253"/>
        <xdr:cNvSpPr/>
      </xdr:nvSpPr>
      <xdr:spPr>
        <a:xfrm>
          <a:off x="4584700" y="168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2802</xdr:rowOff>
    </xdr:from>
    <xdr:ext cx="534377" cy="259045"/>
    <xdr:sp macro="" textlink="">
      <xdr:nvSpPr>
        <xdr:cNvPr id="255" name="衛生費該当値テキスト"/>
        <xdr:cNvSpPr txBox="1"/>
      </xdr:nvSpPr>
      <xdr:spPr>
        <a:xfrm>
          <a:off x="4686300" y="168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85544</xdr:rowOff>
    </xdr:from>
    <xdr:to>
      <xdr:col>5</xdr:col>
      <xdr:colOff>409575</xdr:colOff>
      <xdr:row>99</xdr:row>
      <xdr:rowOff>15694</xdr:rowOff>
    </xdr:to>
    <xdr:sp macro="" textlink="">
      <xdr:nvSpPr>
        <xdr:cNvPr id="256" name="円/楕円 255"/>
        <xdr:cNvSpPr/>
      </xdr:nvSpPr>
      <xdr:spPr>
        <a:xfrm>
          <a:off x="3746500" y="168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6821</xdr:rowOff>
    </xdr:from>
    <xdr:ext cx="534377" cy="259045"/>
    <xdr:sp macro="" textlink="">
      <xdr:nvSpPr>
        <xdr:cNvPr id="257" name="テキスト ボックス 256"/>
        <xdr:cNvSpPr txBox="1"/>
      </xdr:nvSpPr>
      <xdr:spPr>
        <a:xfrm>
          <a:off x="3530111" y="169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89750</xdr:rowOff>
    </xdr:from>
    <xdr:to>
      <xdr:col>4</xdr:col>
      <xdr:colOff>206375</xdr:colOff>
      <xdr:row>99</xdr:row>
      <xdr:rowOff>19900</xdr:rowOff>
    </xdr:to>
    <xdr:sp macro="" textlink="">
      <xdr:nvSpPr>
        <xdr:cNvPr id="258" name="円/楕円 257"/>
        <xdr:cNvSpPr/>
      </xdr:nvSpPr>
      <xdr:spPr>
        <a:xfrm>
          <a:off x="2857500" y="168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11027</xdr:rowOff>
    </xdr:from>
    <xdr:ext cx="534377" cy="259045"/>
    <xdr:sp macro="" textlink="">
      <xdr:nvSpPr>
        <xdr:cNvPr id="259" name="テキスト ボックス 258"/>
        <xdr:cNvSpPr txBox="1"/>
      </xdr:nvSpPr>
      <xdr:spPr>
        <a:xfrm>
          <a:off x="2641111" y="1698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83429</xdr:rowOff>
    </xdr:from>
    <xdr:to>
      <xdr:col>3</xdr:col>
      <xdr:colOff>3175</xdr:colOff>
      <xdr:row>99</xdr:row>
      <xdr:rowOff>13579</xdr:rowOff>
    </xdr:to>
    <xdr:sp macro="" textlink="">
      <xdr:nvSpPr>
        <xdr:cNvPr id="260" name="円/楕円 259"/>
        <xdr:cNvSpPr/>
      </xdr:nvSpPr>
      <xdr:spPr>
        <a:xfrm>
          <a:off x="1968500" y="168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4706</xdr:rowOff>
    </xdr:from>
    <xdr:ext cx="534377" cy="259045"/>
    <xdr:sp macro="" textlink="">
      <xdr:nvSpPr>
        <xdr:cNvPr id="261" name="テキスト ボックス 260"/>
        <xdr:cNvSpPr txBox="1"/>
      </xdr:nvSpPr>
      <xdr:spPr>
        <a:xfrm>
          <a:off x="1752111" y="169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72529</xdr:rowOff>
    </xdr:from>
    <xdr:to>
      <xdr:col>1</xdr:col>
      <xdr:colOff>485775</xdr:colOff>
      <xdr:row>99</xdr:row>
      <xdr:rowOff>2679</xdr:rowOff>
    </xdr:to>
    <xdr:sp macro="" textlink="">
      <xdr:nvSpPr>
        <xdr:cNvPr id="262" name="円/楕円 261"/>
        <xdr:cNvSpPr/>
      </xdr:nvSpPr>
      <xdr:spPr>
        <a:xfrm>
          <a:off x="1079500" y="168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165256</xdr:rowOff>
    </xdr:from>
    <xdr:ext cx="534377" cy="259045"/>
    <xdr:sp macro="" textlink="">
      <xdr:nvSpPr>
        <xdr:cNvPr id="263" name="テキスト ボックス 262"/>
        <xdr:cNvSpPr txBox="1"/>
      </xdr:nvSpPr>
      <xdr:spPr>
        <a:xfrm>
          <a:off x="863111" y="169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74930</xdr:rowOff>
    </xdr:from>
    <xdr:to>
      <xdr:col>15</xdr:col>
      <xdr:colOff>180975</xdr:colOff>
      <xdr:row>39</xdr:row>
      <xdr:rowOff>44450</xdr:rowOff>
    </xdr:to>
    <xdr:cxnSp macro="">
      <xdr:nvCxnSpPr>
        <xdr:cNvPr id="292" name="直線コネクタ 291"/>
        <xdr:cNvCxnSpPr/>
      </xdr:nvCxnSpPr>
      <xdr:spPr>
        <a:xfrm>
          <a:off x="9639300" y="65900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45212</xdr:rowOff>
    </xdr:from>
    <xdr:to>
      <xdr:col>14</xdr:col>
      <xdr:colOff>28575</xdr:colOff>
      <xdr:row>38</xdr:row>
      <xdr:rowOff>74930</xdr:rowOff>
    </xdr:to>
    <xdr:cxnSp macro="">
      <xdr:nvCxnSpPr>
        <xdr:cNvPr id="295" name="直線コネクタ 294"/>
        <xdr:cNvCxnSpPr/>
      </xdr:nvCxnSpPr>
      <xdr:spPr>
        <a:xfrm>
          <a:off x="8750300" y="638886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45212</xdr:rowOff>
    </xdr:from>
    <xdr:to>
      <xdr:col>12</xdr:col>
      <xdr:colOff>511175</xdr:colOff>
      <xdr:row>38</xdr:row>
      <xdr:rowOff>62357</xdr:rowOff>
    </xdr:to>
    <xdr:cxnSp macro="">
      <xdr:nvCxnSpPr>
        <xdr:cNvPr id="298" name="直線コネクタ 297"/>
        <xdr:cNvCxnSpPr/>
      </xdr:nvCxnSpPr>
      <xdr:spPr>
        <a:xfrm flipV="1">
          <a:off x="7861300" y="6388862"/>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27686</xdr:rowOff>
    </xdr:from>
    <xdr:to>
      <xdr:col>11</xdr:col>
      <xdr:colOff>307975</xdr:colOff>
      <xdr:row>38</xdr:row>
      <xdr:rowOff>62357</xdr:rowOff>
    </xdr:to>
    <xdr:cxnSp macro="">
      <xdr:nvCxnSpPr>
        <xdr:cNvPr id="301" name="直線コネクタ 300"/>
        <xdr:cNvCxnSpPr/>
      </xdr:nvCxnSpPr>
      <xdr:spPr>
        <a:xfrm>
          <a:off x="6972300" y="5856986"/>
          <a:ext cx="889000" cy="7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24130</xdr:rowOff>
    </xdr:from>
    <xdr:to>
      <xdr:col>14</xdr:col>
      <xdr:colOff>79375</xdr:colOff>
      <xdr:row>38</xdr:row>
      <xdr:rowOff>125730</xdr:rowOff>
    </xdr:to>
    <xdr:sp macro="" textlink="">
      <xdr:nvSpPr>
        <xdr:cNvPr id="313" name="円/楕円 312"/>
        <xdr:cNvSpPr/>
      </xdr:nvSpPr>
      <xdr:spPr>
        <a:xfrm>
          <a:off x="9588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116857</xdr:rowOff>
    </xdr:from>
    <xdr:ext cx="378565" cy="259045"/>
    <xdr:sp macro="" textlink="">
      <xdr:nvSpPr>
        <xdr:cNvPr id="314" name="テキスト ボックス 313"/>
        <xdr:cNvSpPr txBox="1"/>
      </xdr:nvSpPr>
      <xdr:spPr>
        <a:xfrm>
          <a:off x="9450017" y="663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165862</xdr:rowOff>
    </xdr:from>
    <xdr:to>
      <xdr:col>12</xdr:col>
      <xdr:colOff>561975</xdr:colOff>
      <xdr:row>37</xdr:row>
      <xdr:rowOff>96012</xdr:rowOff>
    </xdr:to>
    <xdr:sp macro="" textlink="">
      <xdr:nvSpPr>
        <xdr:cNvPr id="315" name="円/楕円 314"/>
        <xdr:cNvSpPr/>
      </xdr:nvSpPr>
      <xdr:spPr>
        <a:xfrm>
          <a:off x="869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87139</xdr:rowOff>
    </xdr:from>
    <xdr:ext cx="378565" cy="259045"/>
    <xdr:sp macro="" textlink="">
      <xdr:nvSpPr>
        <xdr:cNvPr id="316" name="テキスト ボックス 315"/>
        <xdr:cNvSpPr txBox="1"/>
      </xdr:nvSpPr>
      <xdr:spPr>
        <a:xfrm>
          <a:off x="8561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11557</xdr:rowOff>
    </xdr:from>
    <xdr:to>
      <xdr:col>11</xdr:col>
      <xdr:colOff>358775</xdr:colOff>
      <xdr:row>38</xdr:row>
      <xdr:rowOff>113157</xdr:rowOff>
    </xdr:to>
    <xdr:sp macro="" textlink="">
      <xdr:nvSpPr>
        <xdr:cNvPr id="317" name="円/楕円 316"/>
        <xdr:cNvSpPr/>
      </xdr:nvSpPr>
      <xdr:spPr>
        <a:xfrm>
          <a:off x="7810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104284</xdr:rowOff>
    </xdr:from>
    <xdr:ext cx="378565" cy="259045"/>
    <xdr:sp macro="" textlink="">
      <xdr:nvSpPr>
        <xdr:cNvPr id="318" name="テキスト ボックス 317"/>
        <xdr:cNvSpPr txBox="1"/>
      </xdr:nvSpPr>
      <xdr:spPr>
        <a:xfrm>
          <a:off x="7672017" y="661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148336</xdr:rowOff>
    </xdr:from>
    <xdr:to>
      <xdr:col>10</xdr:col>
      <xdr:colOff>155575</xdr:colOff>
      <xdr:row>34</xdr:row>
      <xdr:rowOff>78486</xdr:rowOff>
    </xdr:to>
    <xdr:sp macro="" textlink="">
      <xdr:nvSpPr>
        <xdr:cNvPr id="319" name="円/楕円 318"/>
        <xdr:cNvSpPr/>
      </xdr:nvSpPr>
      <xdr:spPr>
        <a:xfrm>
          <a:off x="6921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95013</xdr:rowOff>
    </xdr:from>
    <xdr:ext cx="469744" cy="259045"/>
    <xdr:sp macro="" textlink="">
      <xdr:nvSpPr>
        <xdr:cNvPr id="320" name="テキスト ボックス 319"/>
        <xdr:cNvSpPr txBox="1"/>
      </xdr:nvSpPr>
      <xdr:spPr>
        <a:xfrm>
          <a:off x="6737427"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122021</xdr:rowOff>
    </xdr:from>
    <xdr:to>
      <xdr:col>15</xdr:col>
      <xdr:colOff>180975</xdr:colOff>
      <xdr:row>58</xdr:row>
      <xdr:rowOff>131146</xdr:rowOff>
    </xdr:to>
    <xdr:cxnSp macro="">
      <xdr:nvCxnSpPr>
        <xdr:cNvPr id="349" name="直線コネクタ 348"/>
        <xdr:cNvCxnSpPr/>
      </xdr:nvCxnSpPr>
      <xdr:spPr>
        <a:xfrm flipV="1">
          <a:off x="9639300" y="10066121"/>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127451</xdr:rowOff>
    </xdr:from>
    <xdr:to>
      <xdr:col>14</xdr:col>
      <xdr:colOff>28575</xdr:colOff>
      <xdr:row>58</xdr:row>
      <xdr:rowOff>131146</xdr:rowOff>
    </xdr:to>
    <xdr:cxnSp macro="">
      <xdr:nvCxnSpPr>
        <xdr:cNvPr id="352" name="直線コネクタ 351"/>
        <xdr:cNvCxnSpPr/>
      </xdr:nvCxnSpPr>
      <xdr:spPr>
        <a:xfrm>
          <a:off x="8750300" y="10071551"/>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126536</xdr:rowOff>
    </xdr:from>
    <xdr:to>
      <xdr:col>12</xdr:col>
      <xdr:colOff>511175</xdr:colOff>
      <xdr:row>58</xdr:row>
      <xdr:rowOff>127451</xdr:rowOff>
    </xdr:to>
    <xdr:cxnSp macro="">
      <xdr:nvCxnSpPr>
        <xdr:cNvPr id="355" name="直線コネクタ 354"/>
        <xdr:cNvCxnSpPr/>
      </xdr:nvCxnSpPr>
      <xdr:spPr>
        <a:xfrm>
          <a:off x="7861300" y="100706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126536</xdr:rowOff>
    </xdr:from>
    <xdr:to>
      <xdr:col>11</xdr:col>
      <xdr:colOff>307975</xdr:colOff>
      <xdr:row>58</xdr:row>
      <xdr:rowOff>127794</xdr:rowOff>
    </xdr:to>
    <xdr:cxnSp macro="">
      <xdr:nvCxnSpPr>
        <xdr:cNvPr id="358" name="直線コネクタ 357"/>
        <xdr:cNvCxnSpPr/>
      </xdr:nvCxnSpPr>
      <xdr:spPr>
        <a:xfrm flipV="1">
          <a:off x="6972300" y="1007063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71221</xdr:rowOff>
    </xdr:from>
    <xdr:to>
      <xdr:col>15</xdr:col>
      <xdr:colOff>231775</xdr:colOff>
      <xdr:row>59</xdr:row>
      <xdr:rowOff>1371</xdr:rowOff>
    </xdr:to>
    <xdr:sp macro="" textlink="">
      <xdr:nvSpPr>
        <xdr:cNvPr id="368" name="円/楕円 367"/>
        <xdr:cNvSpPr/>
      </xdr:nvSpPr>
      <xdr:spPr>
        <a:xfrm>
          <a:off x="104267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157598</xdr:rowOff>
    </xdr:from>
    <xdr:ext cx="469744" cy="259045"/>
    <xdr:sp macro="" textlink="">
      <xdr:nvSpPr>
        <xdr:cNvPr id="369" name="農林水産業費該当値テキスト"/>
        <xdr:cNvSpPr txBox="1"/>
      </xdr:nvSpPr>
      <xdr:spPr>
        <a:xfrm>
          <a:off x="10528300" y="993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80346</xdr:rowOff>
    </xdr:from>
    <xdr:to>
      <xdr:col>14</xdr:col>
      <xdr:colOff>79375</xdr:colOff>
      <xdr:row>59</xdr:row>
      <xdr:rowOff>10496</xdr:rowOff>
    </xdr:to>
    <xdr:sp macro="" textlink="">
      <xdr:nvSpPr>
        <xdr:cNvPr id="370" name="円/楕円 369"/>
        <xdr:cNvSpPr/>
      </xdr:nvSpPr>
      <xdr:spPr>
        <a:xfrm>
          <a:off x="9588500" y="100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1623</xdr:rowOff>
    </xdr:from>
    <xdr:ext cx="469744" cy="259045"/>
    <xdr:sp macro="" textlink="">
      <xdr:nvSpPr>
        <xdr:cNvPr id="371" name="テキスト ボックス 370"/>
        <xdr:cNvSpPr txBox="1"/>
      </xdr:nvSpPr>
      <xdr:spPr>
        <a:xfrm>
          <a:off x="9404427" y="1011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76651</xdr:rowOff>
    </xdr:from>
    <xdr:to>
      <xdr:col>12</xdr:col>
      <xdr:colOff>561975</xdr:colOff>
      <xdr:row>59</xdr:row>
      <xdr:rowOff>6801</xdr:rowOff>
    </xdr:to>
    <xdr:sp macro="" textlink="">
      <xdr:nvSpPr>
        <xdr:cNvPr id="372" name="円/楕円 371"/>
        <xdr:cNvSpPr/>
      </xdr:nvSpPr>
      <xdr:spPr>
        <a:xfrm>
          <a:off x="8699500" y="10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169378</xdr:rowOff>
    </xdr:from>
    <xdr:ext cx="469744" cy="259045"/>
    <xdr:sp macro="" textlink="">
      <xdr:nvSpPr>
        <xdr:cNvPr id="373" name="テキスト ボックス 372"/>
        <xdr:cNvSpPr txBox="1"/>
      </xdr:nvSpPr>
      <xdr:spPr>
        <a:xfrm>
          <a:off x="8515427" y="101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75736</xdr:rowOff>
    </xdr:from>
    <xdr:to>
      <xdr:col>11</xdr:col>
      <xdr:colOff>358775</xdr:colOff>
      <xdr:row>59</xdr:row>
      <xdr:rowOff>5886</xdr:rowOff>
    </xdr:to>
    <xdr:sp macro="" textlink="">
      <xdr:nvSpPr>
        <xdr:cNvPr id="374" name="円/楕円 373"/>
        <xdr:cNvSpPr/>
      </xdr:nvSpPr>
      <xdr:spPr>
        <a:xfrm>
          <a:off x="7810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168463</xdr:rowOff>
    </xdr:from>
    <xdr:ext cx="469744" cy="259045"/>
    <xdr:sp macro="" textlink="">
      <xdr:nvSpPr>
        <xdr:cNvPr id="375" name="テキスト ボックス 374"/>
        <xdr:cNvSpPr txBox="1"/>
      </xdr:nvSpPr>
      <xdr:spPr>
        <a:xfrm>
          <a:off x="7626427" y="1011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76994</xdr:rowOff>
    </xdr:from>
    <xdr:to>
      <xdr:col>10</xdr:col>
      <xdr:colOff>155575</xdr:colOff>
      <xdr:row>59</xdr:row>
      <xdr:rowOff>7144</xdr:rowOff>
    </xdr:to>
    <xdr:sp macro="" textlink="">
      <xdr:nvSpPr>
        <xdr:cNvPr id="376" name="円/楕円 375"/>
        <xdr:cNvSpPr/>
      </xdr:nvSpPr>
      <xdr:spPr>
        <a:xfrm>
          <a:off x="6921500" y="100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169721</xdr:rowOff>
    </xdr:from>
    <xdr:ext cx="469744" cy="259045"/>
    <xdr:sp macro="" textlink="">
      <xdr:nvSpPr>
        <xdr:cNvPr id="377" name="テキスト ボックス 376"/>
        <xdr:cNvSpPr txBox="1"/>
      </xdr:nvSpPr>
      <xdr:spPr>
        <a:xfrm>
          <a:off x="6737427" y="101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88342</xdr:rowOff>
    </xdr:from>
    <xdr:to>
      <xdr:col>15</xdr:col>
      <xdr:colOff>180975</xdr:colOff>
      <xdr:row>78</xdr:row>
      <xdr:rowOff>166827</xdr:rowOff>
    </xdr:to>
    <xdr:cxnSp macro="">
      <xdr:nvCxnSpPr>
        <xdr:cNvPr id="406" name="直線コネクタ 405"/>
        <xdr:cNvCxnSpPr/>
      </xdr:nvCxnSpPr>
      <xdr:spPr>
        <a:xfrm>
          <a:off x="9639300" y="13461442"/>
          <a:ext cx="8382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88342</xdr:rowOff>
    </xdr:from>
    <xdr:to>
      <xdr:col>14</xdr:col>
      <xdr:colOff>28575</xdr:colOff>
      <xdr:row>78</xdr:row>
      <xdr:rowOff>169304</xdr:rowOff>
    </xdr:to>
    <xdr:cxnSp macro="">
      <xdr:nvCxnSpPr>
        <xdr:cNvPr id="409" name="直線コネクタ 408"/>
        <xdr:cNvCxnSpPr/>
      </xdr:nvCxnSpPr>
      <xdr:spPr>
        <a:xfrm flipV="1">
          <a:off x="8750300" y="13461442"/>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164503</xdr:rowOff>
    </xdr:from>
    <xdr:to>
      <xdr:col>12</xdr:col>
      <xdr:colOff>511175</xdr:colOff>
      <xdr:row>78</xdr:row>
      <xdr:rowOff>169304</xdr:rowOff>
    </xdr:to>
    <xdr:cxnSp macro="">
      <xdr:nvCxnSpPr>
        <xdr:cNvPr id="412" name="直線コネクタ 411"/>
        <xdr:cNvCxnSpPr/>
      </xdr:nvCxnSpPr>
      <xdr:spPr>
        <a:xfrm>
          <a:off x="7861300" y="1353760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163322</xdr:rowOff>
    </xdr:from>
    <xdr:to>
      <xdr:col>11</xdr:col>
      <xdr:colOff>307975</xdr:colOff>
      <xdr:row>78</xdr:row>
      <xdr:rowOff>164503</xdr:rowOff>
    </xdr:to>
    <xdr:cxnSp macro="">
      <xdr:nvCxnSpPr>
        <xdr:cNvPr id="415" name="直線コネクタ 414"/>
        <xdr:cNvCxnSpPr/>
      </xdr:nvCxnSpPr>
      <xdr:spPr>
        <a:xfrm>
          <a:off x="6972300" y="1353642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116027</xdr:rowOff>
    </xdr:from>
    <xdr:to>
      <xdr:col>15</xdr:col>
      <xdr:colOff>231775</xdr:colOff>
      <xdr:row>79</xdr:row>
      <xdr:rowOff>46177</xdr:rowOff>
    </xdr:to>
    <xdr:sp macro="" textlink="">
      <xdr:nvSpPr>
        <xdr:cNvPr id="425" name="円/楕円 424"/>
        <xdr:cNvSpPr/>
      </xdr:nvSpPr>
      <xdr:spPr>
        <a:xfrm>
          <a:off x="10426700" y="134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30954</xdr:rowOff>
    </xdr:from>
    <xdr:ext cx="469744" cy="259045"/>
    <xdr:sp macro="" textlink="">
      <xdr:nvSpPr>
        <xdr:cNvPr id="426" name="商工費該当値テキスト"/>
        <xdr:cNvSpPr txBox="1"/>
      </xdr:nvSpPr>
      <xdr:spPr>
        <a:xfrm>
          <a:off x="10528300" y="134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37542</xdr:rowOff>
    </xdr:from>
    <xdr:to>
      <xdr:col>14</xdr:col>
      <xdr:colOff>79375</xdr:colOff>
      <xdr:row>78</xdr:row>
      <xdr:rowOff>139142</xdr:rowOff>
    </xdr:to>
    <xdr:sp macro="" textlink="">
      <xdr:nvSpPr>
        <xdr:cNvPr id="427" name="円/楕円 426"/>
        <xdr:cNvSpPr/>
      </xdr:nvSpPr>
      <xdr:spPr>
        <a:xfrm>
          <a:off x="9588500" y="134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130269</xdr:rowOff>
    </xdr:from>
    <xdr:ext cx="469744" cy="259045"/>
    <xdr:sp macro="" textlink="">
      <xdr:nvSpPr>
        <xdr:cNvPr id="428" name="テキスト ボックス 427"/>
        <xdr:cNvSpPr txBox="1"/>
      </xdr:nvSpPr>
      <xdr:spPr>
        <a:xfrm>
          <a:off x="9404427" y="1350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118504</xdr:rowOff>
    </xdr:from>
    <xdr:to>
      <xdr:col>12</xdr:col>
      <xdr:colOff>561975</xdr:colOff>
      <xdr:row>79</xdr:row>
      <xdr:rowOff>48654</xdr:rowOff>
    </xdr:to>
    <xdr:sp macro="" textlink="">
      <xdr:nvSpPr>
        <xdr:cNvPr id="429" name="円/楕円 428"/>
        <xdr:cNvSpPr/>
      </xdr:nvSpPr>
      <xdr:spPr>
        <a:xfrm>
          <a:off x="8699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39781</xdr:rowOff>
    </xdr:from>
    <xdr:ext cx="469744" cy="259045"/>
    <xdr:sp macro="" textlink="">
      <xdr:nvSpPr>
        <xdr:cNvPr id="430" name="テキスト ボックス 429"/>
        <xdr:cNvSpPr txBox="1"/>
      </xdr:nvSpPr>
      <xdr:spPr>
        <a:xfrm>
          <a:off x="8515427"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113703</xdr:rowOff>
    </xdr:from>
    <xdr:to>
      <xdr:col>11</xdr:col>
      <xdr:colOff>358775</xdr:colOff>
      <xdr:row>79</xdr:row>
      <xdr:rowOff>43853</xdr:rowOff>
    </xdr:to>
    <xdr:sp macro="" textlink="">
      <xdr:nvSpPr>
        <xdr:cNvPr id="431" name="円/楕円 430"/>
        <xdr:cNvSpPr/>
      </xdr:nvSpPr>
      <xdr:spPr>
        <a:xfrm>
          <a:off x="78105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34980</xdr:rowOff>
    </xdr:from>
    <xdr:ext cx="469744" cy="259045"/>
    <xdr:sp macro="" textlink="">
      <xdr:nvSpPr>
        <xdr:cNvPr id="432" name="テキスト ボックス 431"/>
        <xdr:cNvSpPr txBox="1"/>
      </xdr:nvSpPr>
      <xdr:spPr>
        <a:xfrm>
          <a:off x="7626427" y="135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112522</xdr:rowOff>
    </xdr:from>
    <xdr:to>
      <xdr:col>10</xdr:col>
      <xdr:colOff>155575</xdr:colOff>
      <xdr:row>79</xdr:row>
      <xdr:rowOff>42672</xdr:rowOff>
    </xdr:to>
    <xdr:sp macro="" textlink="">
      <xdr:nvSpPr>
        <xdr:cNvPr id="433" name="円/楕円 432"/>
        <xdr:cNvSpPr/>
      </xdr:nvSpPr>
      <xdr:spPr>
        <a:xfrm>
          <a:off x="6921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33799</xdr:rowOff>
    </xdr:from>
    <xdr:ext cx="469744" cy="259045"/>
    <xdr:sp macro="" textlink="">
      <xdr:nvSpPr>
        <xdr:cNvPr id="434" name="テキスト ボックス 433"/>
        <xdr:cNvSpPr txBox="1"/>
      </xdr:nvSpPr>
      <xdr:spPr>
        <a:xfrm>
          <a:off x="6737427" y="1357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72786</xdr:rowOff>
    </xdr:from>
    <xdr:to>
      <xdr:col>15</xdr:col>
      <xdr:colOff>180975</xdr:colOff>
      <xdr:row>98</xdr:row>
      <xdr:rowOff>89312</xdr:rowOff>
    </xdr:to>
    <xdr:cxnSp macro="">
      <xdr:nvCxnSpPr>
        <xdr:cNvPr id="467" name="直線コネクタ 466"/>
        <xdr:cNvCxnSpPr/>
      </xdr:nvCxnSpPr>
      <xdr:spPr>
        <a:xfrm flipV="1">
          <a:off x="9639300" y="16874886"/>
          <a:ext cx="8382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89312</xdr:rowOff>
    </xdr:from>
    <xdr:to>
      <xdr:col>14</xdr:col>
      <xdr:colOff>28575</xdr:colOff>
      <xdr:row>98</xdr:row>
      <xdr:rowOff>99961</xdr:rowOff>
    </xdr:to>
    <xdr:cxnSp macro="">
      <xdr:nvCxnSpPr>
        <xdr:cNvPr id="470" name="直線コネクタ 469"/>
        <xdr:cNvCxnSpPr/>
      </xdr:nvCxnSpPr>
      <xdr:spPr>
        <a:xfrm flipV="1">
          <a:off x="8750300" y="16891412"/>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131327</xdr:rowOff>
    </xdr:from>
    <xdr:to>
      <xdr:col>12</xdr:col>
      <xdr:colOff>511175</xdr:colOff>
      <xdr:row>98</xdr:row>
      <xdr:rowOff>99961</xdr:rowOff>
    </xdr:to>
    <xdr:cxnSp macro="">
      <xdr:nvCxnSpPr>
        <xdr:cNvPr id="473" name="直線コネクタ 472"/>
        <xdr:cNvCxnSpPr/>
      </xdr:nvCxnSpPr>
      <xdr:spPr>
        <a:xfrm>
          <a:off x="7861300" y="16761977"/>
          <a:ext cx="889000" cy="1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131327</xdr:rowOff>
    </xdr:from>
    <xdr:to>
      <xdr:col>11</xdr:col>
      <xdr:colOff>307975</xdr:colOff>
      <xdr:row>98</xdr:row>
      <xdr:rowOff>87531</xdr:rowOff>
    </xdr:to>
    <xdr:cxnSp macro="">
      <xdr:nvCxnSpPr>
        <xdr:cNvPr id="476" name="直線コネクタ 475"/>
        <xdr:cNvCxnSpPr/>
      </xdr:nvCxnSpPr>
      <xdr:spPr>
        <a:xfrm flipV="1">
          <a:off x="6972300" y="16761977"/>
          <a:ext cx="8890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21986</xdr:rowOff>
    </xdr:from>
    <xdr:to>
      <xdr:col>15</xdr:col>
      <xdr:colOff>231775</xdr:colOff>
      <xdr:row>98</xdr:row>
      <xdr:rowOff>123586</xdr:rowOff>
    </xdr:to>
    <xdr:sp macro="" textlink="">
      <xdr:nvSpPr>
        <xdr:cNvPr id="486" name="円/楕円 485"/>
        <xdr:cNvSpPr/>
      </xdr:nvSpPr>
      <xdr:spPr>
        <a:xfrm>
          <a:off x="10426700" y="168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108363</xdr:rowOff>
    </xdr:from>
    <xdr:ext cx="534377" cy="259045"/>
    <xdr:sp macro="" textlink="">
      <xdr:nvSpPr>
        <xdr:cNvPr id="487" name="土木費該当値テキスト"/>
        <xdr:cNvSpPr txBox="1"/>
      </xdr:nvSpPr>
      <xdr:spPr>
        <a:xfrm>
          <a:off x="10528300" y="167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38512</xdr:rowOff>
    </xdr:from>
    <xdr:to>
      <xdr:col>14</xdr:col>
      <xdr:colOff>79375</xdr:colOff>
      <xdr:row>98</xdr:row>
      <xdr:rowOff>140112</xdr:rowOff>
    </xdr:to>
    <xdr:sp macro="" textlink="">
      <xdr:nvSpPr>
        <xdr:cNvPr id="488" name="円/楕円 487"/>
        <xdr:cNvSpPr/>
      </xdr:nvSpPr>
      <xdr:spPr>
        <a:xfrm>
          <a:off x="9588500" y="168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131239</xdr:rowOff>
    </xdr:from>
    <xdr:ext cx="534377" cy="259045"/>
    <xdr:sp macro="" textlink="">
      <xdr:nvSpPr>
        <xdr:cNvPr id="489" name="テキスト ボックス 488"/>
        <xdr:cNvSpPr txBox="1"/>
      </xdr:nvSpPr>
      <xdr:spPr>
        <a:xfrm>
          <a:off x="9372111" y="169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49161</xdr:rowOff>
    </xdr:from>
    <xdr:to>
      <xdr:col>12</xdr:col>
      <xdr:colOff>561975</xdr:colOff>
      <xdr:row>98</xdr:row>
      <xdr:rowOff>150761</xdr:rowOff>
    </xdr:to>
    <xdr:sp macro="" textlink="">
      <xdr:nvSpPr>
        <xdr:cNvPr id="490" name="円/楕円 489"/>
        <xdr:cNvSpPr/>
      </xdr:nvSpPr>
      <xdr:spPr>
        <a:xfrm>
          <a:off x="8699500" y="168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141888</xdr:rowOff>
    </xdr:from>
    <xdr:ext cx="534377" cy="259045"/>
    <xdr:sp macro="" textlink="">
      <xdr:nvSpPr>
        <xdr:cNvPr id="491" name="テキスト ボックス 490"/>
        <xdr:cNvSpPr txBox="1"/>
      </xdr:nvSpPr>
      <xdr:spPr>
        <a:xfrm>
          <a:off x="8483111" y="169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80527</xdr:rowOff>
    </xdr:from>
    <xdr:to>
      <xdr:col>11</xdr:col>
      <xdr:colOff>358775</xdr:colOff>
      <xdr:row>98</xdr:row>
      <xdr:rowOff>10677</xdr:rowOff>
    </xdr:to>
    <xdr:sp macro="" textlink="">
      <xdr:nvSpPr>
        <xdr:cNvPr id="492" name="円/楕円 491"/>
        <xdr:cNvSpPr/>
      </xdr:nvSpPr>
      <xdr:spPr>
        <a:xfrm>
          <a:off x="7810500" y="167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1804</xdr:rowOff>
    </xdr:from>
    <xdr:ext cx="534377" cy="259045"/>
    <xdr:sp macro="" textlink="">
      <xdr:nvSpPr>
        <xdr:cNvPr id="493" name="テキスト ボックス 492"/>
        <xdr:cNvSpPr txBox="1"/>
      </xdr:nvSpPr>
      <xdr:spPr>
        <a:xfrm>
          <a:off x="7594111" y="1680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36731</xdr:rowOff>
    </xdr:from>
    <xdr:to>
      <xdr:col>10</xdr:col>
      <xdr:colOff>155575</xdr:colOff>
      <xdr:row>98</xdr:row>
      <xdr:rowOff>138331</xdr:rowOff>
    </xdr:to>
    <xdr:sp macro="" textlink="">
      <xdr:nvSpPr>
        <xdr:cNvPr id="494" name="円/楕円 493"/>
        <xdr:cNvSpPr/>
      </xdr:nvSpPr>
      <xdr:spPr>
        <a:xfrm>
          <a:off x="6921500" y="168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129458</xdr:rowOff>
    </xdr:from>
    <xdr:ext cx="534377" cy="259045"/>
    <xdr:sp macro="" textlink="">
      <xdr:nvSpPr>
        <xdr:cNvPr id="495" name="テキスト ボックス 494"/>
        <xdr:cNvSpPr txBox="1"/>
      </xdr:nvSpPr>
      <xdr:spPr>
        <a:xfrm>
          <a:off x="6705111" y="169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166492</xdr:rowOff>
    </xdr:from>
    <xdr:to>
      <xdr:col>23</xdr:col>
      <xdr:colOff>517525</xdr:colOff>
      <xdr:row>35</xdr:row>
      <xdr:rowOff>170241</xdr:rowOff>
    </xdr:to>
    <xdr:cxnSp macro="">
      <xdr:nvCxnSpPr>
        <xdr:cNvPr id="523" name="直線コネクタ 522"/>
        <xdr:cNvCxnSpPr/>
      </xdr:nvCxnSpPr>
      <xdr:spPr>
        <a:xfrm flipV="1">
          <a:off x="15481300" y="6167242"/>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170241</xdr:rowOff>
    </xdr:from>
    <xdr:to>
      <xdr:col>22</xdr:col>
      <xdr:colOff>365125</xdr:colOff>
      <xdr:row>36</xdr:row>
      <xdr:rowOff>48992</xdr:rowOff>
    </xdr:to>
    <xdr:cxnSp macro="">
      <xdr:nvCxnSpPr>
        <xdr:cNvPr id="526" name="直線コネクタ 525"/>
        <xdr:cNvCxnSpPr/>
      </xdr:nvCxnSpPr>
      <xdr:spPr>
        <a:xfrm flipV="1">
          <a:off x="14592300" y="6170991"/>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48992</xdr:rowOff>
    </xdr:from>
    <xdr:to>
      <xdr:col>21</xdr:col>
      <xdr:colOff>161925</xdr:colOff>
      <xdr:row>36</xdr:row>
      <xdr:rowOff>58867</xdr:rowOff>
    </xdr:to>
    <xdr:cxnSp macro="">
      <xdr:nvCxnSpPr>
        <xdr:cNvPr id="529" name="直線コネクタ 528"/>
        <xdr:cNvCxnSpPr/>
      </xdr:nvCxnSpPr>
      <xdr:spPr>
        <a:xfrm flipV="1">
          <a:off x="13703300" y="6221192"/>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58867</xdr:rowOff>
    </xdr:from>
    <xdr:to>
      <xdr:col>19</xdr:col>
      <xdr:colOff>644525</xdr:colOff>
      <xdr:row>36</xdr:row>
      <xdr:rowOff>129733</xdr:rowOff>
    </xdr:to>
    <xdr:cxnSp macro="">
      <xdr:nvCxnSpPr>
        <xdr:cNvPr id="532" name="直線コネクタ 531"/>
        <xdr:cNvCxnSpPr/>
      </xdr:nvCxnSpPr>
      <xdr:spPr>
        <a:xfrm flipV="1">
          <a:off x="12814300" y="623106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115692</xdr:rowOff>
    </xdr:from>
    <xdr:to>
      <xdr:col>23</xdr:col>
      <xdr:colOff>568325</xdr:colOff>
      <xdr:row>36</xdr:row>
      <xdr:rowOff>45842</xdr:rowOff>
    </xdr:to>
    <xdr:sp macro="" textlink="">
      <xdr:nvSpPr>
        <xdr:cNvPr id="542" name="円/楕円 541"/>
        <xdr:cNvSpPr/>
      </xdr:nvSpPr>
      <xdr:spPr>
        <a:xfrm>
          <a:off x="16268700" y="61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138569</xdr:rowOff>
    </xdr:from>
    <xdr:ext cx="534377" cy="259045"/>
    <xdr:sp macro="" textlink="">
      <xdr:nvSpPr>
        <xdr:cNvPr id="543" name="消防費該当値テキスト"/>
        <xdr:cNvSpPr txBox="1"/>
      </xdr:nvSpPr>
      <xdr:spPr>
        <a:xfrm>
          <a:off x="16370300" y="59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119441</xdr:rowOff>
    </xdr:from>
    <xdr:to>
      <xdr:col>22</xdr:col>
      <xdr:colOff>415925</xdr:colOff>
      <xdr:row>36</xdr:row>
      <xdr:rowOff>49591</xdr:rowOff>
    </xdr:to>
    <xdr:sp macro="" textlink="">
      <xdr:nvSpPr>
        <xdr:cNvPr id="544" name="円/楕円 543"/>
        <xdr:cNvSpPr/>
      </xdr:nvSpPr>
      <xdr:spPr>
        <a:xfrm>
          <a:off x="15430500" y="61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66118</xdr:rowOff>
    </xdr:from>
    <xdr:ext cx="534377" cy="259045"/>
    <xdr:sp macro="" textlink="">
      <xdr:nvSpPr>
        <xdr:cNvPr id="545" name="テキスト ボックス 544"/>
        <xdr:cNvSpPr txBox="1"/>
      </xdr:nvSpPr>
      <xdr:spPr>
        <a:xfrm>
          <a:off x="15214111" y="589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169642</xdr:rowOff>
    </xdr:from>
    <xdr:to>
      <xdr:col>21</xdr:col>
      <xdr:colOff>212725</xdr:colOff>
      <xdr:row>36</xdr:row>
      <xdr:rowOff>99792</xdr:rowOff>
    </xdr:to>
    <xdr:sp macro="" textlink="">
      <xdr:nvSpPr>
        <xdr:cNvPr id="546" name="円/楕円 545"/>
        <xdr:cNvSpPr/>
      </xdr:nvSpPr>
      <xdr:spPr>
        <a:xfrm>
          <a:off x="14541500" y="61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116319</xdr:rowOff>
    </xdr:from>
    <xdr:ext cx="534377" cy="259045"/>
    <xdr:sp macro="" textlink="">
      <xdr:nvSpPr>
        <xdr:cNvPr id="547" name="テキスト ボックス 546"/>
        <xdr:cNvSpPr txBox="1"/>
      </xdr:nvSpPr>
      <xdr:spPr>
        <a:xfrm>
          <a:off x="14325111" y="5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8067</xdr:rowOff>
    </xdr:from>
    <xdr:to>
      <xdr:col>20</xdr:col>
      <xdr:colOff>9525</xdr:colOff>
      <xdr:row>36</xdr:row>
      <xdr:rowOff>109667</xdr:rowOff>
    </xdr:to>
    <xdr:sp macro="" textlink="">
      <xdr:nvSpPr>
        <xdr:cNvPr id="548" name="円/楕円 547"/>
        <xdr:cNvSpPr/>
      </xdr:nvSpPr>
      <xdr:spPr>
        <a:xfrm>
          <a:off x="13652500" y="61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126194</xdr:rowOff>
    </xdr:from>
    <xdr:ext cx="534377" cy="259045"/>
    <xdr:sp macro="" textlink="">
      <xdr:nvSpPr>
        <xdr:cNvPr id="549" name="テキスト ボックス 548"/>
        <xdr:cNvSpPr txBox="1"/>
      </xdr:nvSpPr>
      <xdr:spPr>
        <a:xfrm>
          <a:off x="13436111" y="59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78933</xdr:rowOff>
    </xdr:from>
    <xdr:to>
      <xdr:col>18</xdr:col>
      <xdr:colOff>492125</xdr:colOff>
      <xdr:row>37</xdr:row>
      <xdr:rowOff>9083</xdr:rowOff>
    </xdr:to>
    <xdr:sp macro="" textlink="">
      <xdr:nvSpPr>
        <xdr:cNvPr id="550" name="円/楕円 549"/>
        <xdr:cNvSpPr/>
      </xdr:nvSpPr>
      <xdr:spPr>
        <a:xfrm>
          <a:off x="12763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25610</xdr:rowOff>
    </xdr:from>
    <xdr:ext cx="534377" cy="259045"/>
    <xdr:sp macro="" textlink="">
      <xdr:nvSpPr>
        <xdr:cNvPr id="551" name="テキスト ボックス 550"/>
        <xdr:cNvSpPr txBox="1"/>
      </xdr:nvSpPr>
      <xdr:spPr>
        <a:xfrm>
          <a:off x="12547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88853</xdr:rowOff>
    </xdr:from>
    <xdr:to>
      <xdr:col>23</xdr:col>
      <xdr:colOff>517525</xdr:colOff>
      <xdr:row>57</xdr:row>
      <xdr:rowOff>74963</xdr:rowOff>
    </xdr:to>
    <xdr:cxnSp macro="">
      <xdr:nvCxnSpPr>
        <xdr:cNvPr id="582" name="直線コネクタ 581"/>
        <xdr:cNvCxnSpPr/>
      </xdr:nvCxnSpPr>
      <xdr:spPr>
        <a:xfrm flipV="1">
          <a:off x="15481300" y="9690053"/>
          <a:ext cx="838200" cy="1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93501</xdr:rowOff>
    </xdr:from>
    <xdr:to>
      <xdr:col>22</xdr:col>
      <xdr:colOff>365125</xdr:colOff>
      <xdr:row>57</xdr:row>
      <xdr:rowOff>74963</xdr:rowOff>
    </xdr:to>
    <xdr:cxnSp macro="">
      <xdr:nvCxnSpPr>
        <xdr:cNvPr id="585" name="直線コネクタ 584"/>
        <xdr:cNvCxnSpPr/>
      </xdr:nvCxnSpPr>
      <xdr:spPr>
        <a:xfrm>
          <a:off x="14592300" y="9694701"/>
          <a:ext cx="889000" cy="1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93501</xdr:rowOff>
    </xdr:from>
    <xdr:to>
      <xdr:col>21</xdr:col>
      <xdr:colOff>161925</xdr:colOff>
      <xdr:row>56</xdr:row>
      <xdr:rowOff>163126</xdr:rowOff>
    </xdr:to>
    <xdr:cxnSp macro="">
      <xdr:nvCxnSpPr>
        <xdr:cNvPr id="588" name="直線コネクタ 587"/>
        <xdr:cNvCxnSpPr/>
      </xdr:nvCxnSpPr>
      <xdr:spPr>
        <a:xfrm flipV="1">
          <a:off x="13703300" y="9694701"/>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163126</xdr:rowOff>
    </xdr:from>
    <xdr:to>
      <xdr:col>19</xdr:col>
      <xdr:colOff>644525</xdr:colOff>
      <xdr:row>57</xdr:row>
      <xdr:rowOff>94089</xdr:rowOff>
    </xdr:to>
    <xdr:cxnSp macro="">
      <xdr:nvCxnSpPr>
        <xdr:cNvPr id="591" name="直線コネクタ 590"/>
        <xdr:cNvCxnSpPr/>
      </xdr:nvCxnSpPr>
      <xdr:spPr>
        <a:xfrm flipV="1">
          <a:off x="12814300" y="976432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38053</xdr:rowOff>
    </xdr:from>
    <xdr:to>
      <xdr:col>23</xdr:col>
      <xdr:colOff>568325</xdr:colOff>
      <xdr:row>56</xdr:row>
      <xdr:rowOff>139653</xdr:rowOff>
    </xdr:to>
    <xdr:sp macro="" textlink="">
      <xdr:nvSpPr>
        <xdr:cNvPr id="601" name="円/楕円 600"/>
        <xdr:cNvSpPr/>
      </xdr:nvSpPr>
      <xdr:spPr>
        <a:xfrm>
          <a:off x="16268700" y="96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60930</xdr:rowOff>
    </xdr:from>
    <xdr:ext cx="534377" cy="259045"/>
    <xdr:sp macro="" textlink="">
      <xdr:nvSpPr>
        <xdr:cNvPr id="602" name="教育費該当値テキスト"/>
        <xdr:cNvSpPr txBox="1"/>
      </xdr:nvSpPr>
      <xdr:spPr>
        <a:xfrm>
          <a:off x="16370300" y="94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24163</xdr:rowOff>
    </xdr:from>
    <xdr:to>
      <xdr:col>22</xdr:col>
      <xdr:colOff>415925</xdr:colOff>
      <xdr:row>57</xdr:row>
      <xdr:rowOff>125763</xdr:rowOff>
    </xdr:to>
    <xdr:sp macro="" textlink="">
      <xdr:nvSpPr>
        <xdr:cNvPr id="603" name="円/楕円 602"/>
        <xdr:cNvSpPr/>
      </xdr:nvSpPr>
      <xdr:spPr>
        <a:xfrm>
          <a:off x="15430500" y="97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116890</xdr:rowOff>
    </xdr:from>
    <xdr:ext cx="534377" cy="259045"/>
    <xdr:sp macro="" textlink="">
      <xdr:nvSpPr>
        <xdr:cNvPr id="604" name="テキスト ボックス 603"/>
        <xdr:cNvSpPr txBox="1"/>
      </xdr:nvSpPr>
      <xdr:spPr>
        <a:xfrm>
          <a:off x="15214111" y="98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42701</xdr:rowOff>
    </xdr:from>
    <xdr:to>
      <xdr:col>21</xdr:col>
      <xdr:colOff>212725</xdr:colOff>
      <xdr:row>56</xdr:row>
      <xdr:rowOff>144301</xdr:rowOff>
    </xdr:to>
    <xdr:sp macro="" textlink="">
      <xdr:nvSpPr>
        <xdr:cNvPr id="605" name="円/楕円 604"/>
        <xdr:cNvSpPr/>
      </xdr:nvSpPr>
      <xdr:spPr>
        <a:xfrm>
          <a:off x="14541500" y="96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160828</xdr:rowOff>
    </xdr:from>
    <xdr:ext cx="534377" cy="259045"/>
    <xdr:sp macro="" textlink="">
      <xdr:nvSpPr>
        <xdr:cNvPr id="606" name="テキスト ボックス 605"/>
        <xdr:cNvSpPr txBox="1"/>
      </xdr:nvSpPr>
      <xdr:spPr>
        <a:xfrm>
          <a:off x="14325111" y="941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112326</xdr:rowOff>
    </xdr:from>
    <xdr:to>
      <xdr:col>20</xdr:col>
      <xdr:colOff>9525</xdr:colOff>
      <xdr:row>57</xdr:row>
      <xdr:rowOff>42476</xdr:rowOff>
    </xdr:to>
    <xdr:sp macro="" textlink="">
      <xdr:nvSpPr>
        <xdr:cNvPr id="607" name="円/楕円 606"/>
        <xdr:cNvSpPr/>
      </xdr:nvSpPr>
      <xdr:spPr>
        <a:xfrm>
          <a:off x="13652500" y="97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33603</xdr:rowOff>
    </xdr:from>
    <xdr:ext cx="534377" cy="259045"/>
    <xdr:sp macro="" textlink="">
      <xdr:nvSpPr>
        <xdr:cNvPr id="608" name="テキスト ボックス 607"/>
        <xdr:cNvSpPr txBox="1"/>
      </xdr:nvSpPr>
      <xdr:spPr>
        <a:xfrm>
          <a:off x="13436111" y="98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43289</xdr:rowOff>
    </xdr:from>
    <xdr:to>
      <xdr:col>18</xdr:col>
      <xdr:colOff>492125</xdr:colOff>
      <xdr:row>57</xdr:row>
      <xdr:rowOff>144889</xdr:rowOff>
    </xdr:to>
    <xdr:sp macro="" textlink="">
      <xdr:nvSpPr>
        <xdr:cNvPr id="609" name="円/楕円 608"/>
        <xdr:cNvSpPr/>
      </xdr:nvSpPr>
      <xdr:spPr>
        <a:xfrm>
          <a:off x="12763500" y="98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136016</xdr:rowOff>
    </xdr:from>
    <xdr:ext cx="534377" cy="259045"/>
    <xdr:sp macro="" textlink="">
      <xdr:nvSpPr>
        <xdr:cNvPr id="610" name="テキスト ボックス 609"/>
        <xdr:cNvSpPr txBox="1"/>
      </xdr:nvSpPr>
      <xdr:spPr>
        <a:xfrm>
          <a:off x="12547111" y="99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30181</xdr:rowOff>
    </xdr:from>
    <xdr:to>
      <xdr:col>23</xdr:col>
      <xdr:colOff>517525</xdr:colOff>
      <xdr:row>79</xdr:row>
      <xdr:rowOff>39115</xdr:rowOff>
    </xdr:to>
    <xdr:cxnSp macro="">
      <xdr:nvCxnSpPr>
        <xdr:cNvPr id="639" name="直線コネクタ 638"/>
        <xdr:cNvCxnSpPr/>
      </xdr:nvCxnSpPr>
      <xdr:spPr>
        <a:xfrm>
          <a:off x="15481300" y="13574731"/>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30181</xdr:rowOff>
    </xdr:from>
    <xdr:to>
      <xdr:col>22</xdr:col>
      <xdr:colOff>365125</xdr:colOff>
      <xdr:row>79</xdr:row>
      <xdr:rowOff>44450</xdr:rowOff>
    </xdr:to>
    <xdr:cxnSp macro="">
      <xdr:nvCxnSpPr>
        <xdr:cNvPr id="642" name="直線コネクタ 641"/>
        <xdr:cNvCxnSpPr/>
      </xdr:nvCxnSpPr>
      <xdr:spPr>
        <a:xfrm flipV="1">
          <a:off x="14592300" y="13574731"/>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36734</xdr:rowOff>
    </xdr:from>
    <xdr:to>
      <xdr:col>21</xdr:col>
      <xdr:colOff>161925</xdr:colOff>
      <xdr:row>79</xdr:row>
      <xdr:rowOff>44450</xdr:rowOff>
    </xdr:to>
    <xdr:cxnSp macro="">
      <xdr:nvCxnSpPr>
        <xdr:cNvPr id="645" name="直線コネクタ 644"/>
        <xdr:cNvCxnSpPr/>
      </xdr:nvCxnSpPr>
      <xdr:spPr>
        <a:xfrm>
          <a:off x="13703300" y="1358128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36734</xdr:rowOff>
    </xdr:from>
    <xdr:to>
      <xdr:col>19</xdr:col>
      <xdr:colOff>644525</xdr:colOff>
      <xdr:row>79</xdr:row>
      <xdr:rowOff>44450</xdr:rowOff>
    </xdr:to>
    <xdr:cxnSp macro="">
      <xdr:nvCxnSpPr>
        <xdr:cNvPr id="648" name="直線コネクタ 647"/>
        <xdr:cNvCxnSpPr/>
      </xdr:nvCxnSpPr>
      <xdr:spPr>
        <a:xfrm flipV="1">
          <a:off x="12814300" y="1358128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159765</xdr:rowOff>
    </xdr:from>
    <xdr:to>
      <xdr:col>23</xdr:col>
      <xdr:colOff>568325</xdr:colOff>
      <xdr:row>79</xdr:row>
      <xdr:rowOff>89915</xdr:rowOff>
    </xdr:to>
    <xdr:sp macro="" textlink="">
      <xdr:nvSpPr>
        <xdr:cNvPr id="658" name="円/楕円 657"/>
        <xdr:cNvSpPr/>
      </xdr:nvSpPr>
      <xdr:spPr>
        <a:xfrm>
          <a:off x="162687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109655</xdr:rowOff>
    </xdr:from>
    <xdr:ext cx="378565" cy="259045"/>
    <xdr:sp macro="" textlink="">
      <xdr:nvSpPr>
        <xdr:cNvPr id="659" name="災害復旧費該当値テキスト"/>
        <xdr:cNvSpPr txBox="1"/>
      </xdr:nvSpPr>
      <xdr:spPr>
        <a:xfrm>
          <a:off x="16370300" y="1348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150831</xdr:rowOff>
    </xdr:from>
    <xdr:to>
      <xdr:col>22</xdr:col>
      <xdr:colOff>415925</xdr:colOff>
      <xdr:row>79</xdr:row>
      <xdr:rowOff>80981</xdr:rowOff>
    </xdr:to>
    <xdr:sp macro="" textlink="">
      <xdr:nvSpPr>
        <xdr:cNvPr id="660" name="円/楕円 659"/>
        <xdr:cNvSpPr/>
      </xdr:nvSpPr>
      <xdr:spPr>
        <a:xfrm>
          <a:off x="15430500" y="135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72108</xdr:rowOff>
    </xdr:from>
    <xdr:ext cx="378565" cy="259045"/>
    <xdr:sp macro="" textlink="">
      <xdr:nvSpPr>
        <xdr:cNvPr id="661" name="テキスト ボックス 660"/>
        <xdr:cNvSpPr txBox="1"/>
      </xdr:nvSpPr>
      <xdr:spPr>
        <a:xfrm>
          <a:off x="15292017" y="1361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157384</xdr:rowOff>
    </xdr:from>
    <xdr:to>
      <xdr:col>20</xdr:col>
      <xdr:colOff>9525</xdr:colOff>
      <xdr:row>79</xdr:row>
      <xdr:rowOff>87534</xdr:rowOff>
    </xdr:to>
    <xdr:sp macro="" textlink="">
      <xdr:nvSpPr>
        <xdr:cNvPr id="664" name="円/楕円 663"/>
        <xdr:cNvSpPr/>
      </xdr:nvSpPr>
      <xdr:spPr>
        <a:xfrm>
          <a:off x="13652500" y="135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78661</xdr:rowOff>
    </xdr:from>
    <xdr:ext cx="378565" cy="259045"/>
    <xdr:sp macro="" textlink="">
      <xdr:nvSpPr>
        <xdr:cNvPr id="665" name="テキスト ボックス 664"/>
        <xdr:cNvSpPr txBox="1"/>
      </xdr:nvSpPr>
      <xdr:spPr>
        <a:xfrm>
          <a:off x="13514017" y="1362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25172</xdr:rowOff>
    </xdr:from>
    <xdr:to>
      <xdr:col>23</xdr:col>
      <xdr:colOff>517525</xdr:colOff>
      <xdr:row>98</xdr:row>
      <xdr:rowOff>25606</xdr:rowOff>
    </xdr:to>
    <xdr:cxnSp macro="">
      <xdr:nvCxnSpPr>
        <xdr:cNvPr id="698" name="直線コネクタ 697"/>
        <xdr:cNvCxnSpPr/>
      </xdr:nvCxnSpPr>
      <xdr:spPr>
        <a:xfrm flipV="1">
          <a:off x="15481300" y="16827272"/>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20577</xdr:rowOff>
    </xdr:from>
    <xdr:to>
      <xdr:col>22</xdr:col>
      <xdr:colOff>365125</xdr:colOff>
      <xdr:row>98</xdr:row>
      <xdr:rowOff>25606</xdr:rowOff>
    </xdr:to>
    <xdr:cxnSp macro="">
      <xdr:nvCxnSpPr>
        <xdr:cNvPr id="701" name="直線コネクタ 700"/>
        <xdr:cNvCxnSpPr/>
      </xdr:nvCxnSpPr>
      <xdr:spPr>
        <a:xfrm>
          <a:off x="14592300" y="1682267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20577</xdr:rowOff>
    </xdr:from>
    <xdr:to>
      <xdr:col>21</xdr:col>
      <xdr:colOff>161925</xdr:colOff>
      <xdr:row>98</xdr:row>
      <xdr:rowOff>32911</xdr:rowOff>
    </xdr:to>
    <xdr:cxnSp macro="">
      <xdr:nvCxnSpPr>
        <xdr:cNvPr id="704" name="直線コネクタ 703"/>
        <xdr:cNvCxnSpPr/>
      </xdr:nvCxnSpPr>
      <xdr:spPr>
        <a:xfrm flipV="1">
          <a:off x="13703300" y="16822677"/>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32911</xdr:rowOff>
    </xdr:from>
    <xdr:to>
      <xdr:col>19</xdr:col>
      <xdr:colOff>644525</xdr:colOff>
      <xdr:row>98</xdr:row>
      <xdr:rowOff>37058</xdr:rowOff>
    </xdr:to>
    <xdr:cxnSp macro="">
      <xdr:nvCxnSpPr>
        <xdr:cNvPr id="707" name="直線コネクタ 706"/>
        <xdr:cNvCxnSpPr/>
      </xdr:nvCxnSpPr>
      <xdr:spPr>
        <a:xfrm flipV="1">
          <a:off x="12814300" y="1683501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145822</xdr:rowOff>
    </xdr:from>
    <xdr:to>
      <xdr:col>23</xdr:col>
      <xdr:colOff>568325</xdr:colOff>
      <xdr:row>98</xdr:row>
      <xdr:rowOff>75972</xdr:rowOff>
    </xdr:to>
    <xdr:sp macro="" textlink="">
      <xdr:nvSpPr>
        <xdr:cNvPr id="717" name="円/楕円 716"/>
        <xdr:cNvSpPr/>
      </xdr:nvSpPr>
      <xdr:spPr>
        <a:xfrm>
          <a:off x="16268700" y="167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60749</xdr:rowOff>
    </xdr:from>
    <xdr:ext cx="534377" cy="259045"/>
    <xdr:sp macro="" textlink="">
      <xdr:nvSpPr>
        <xdr:cNvPr id="718" name="公債費該当値テキスト"/>
        <xdr:cNvSpPr txBox="1"/>
      </xdr:nvSpPr>
      <xdr:spPr>
        <a:xfrm>
          <a:off x="16370300" y="166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146256</xdr:rowOff>
    </xdr:from>
    <xdr:to>
      <xdr:col>22</xdr:col>
      <xdr:colOff>415925</xdr:colOff>
      <xdr:row>98</xdr:row>
      <xdr:rowOff>76406</xdr:rowOff>
    </xdr:to>
    <xdr:sp macro="" textlink="">
      <xdr:nvSpPr>
        <xdr:cNvPr id="719" name="円/楕円 718"/>
        <xdr:cNvSpPr/>
      </xdr:nvSpPr>
      <xdr:spPr>
        <a:xfrm>
          <a:off x="15430500" y="167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67533</xdr:rowOff>
    </xdr:from>
    <xdr:ext cx="534377" cy="259045"/>
    <xdr:sp macro="" textlink="">
      <xdr:nvSpPr>
        <xdr:cNvPr id="720" name="テキスト ボックス 719"/>
        <xdr:cNvSpPr txBox="1"/>
      </xdr:nvSpPr>
      <xdr:spPr>
        <a:xfrm>
          <a:off x="15214111" y="168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141227</xdr:rowOff>
    </xdr:from>
    <xdr:to>
      <xdr:col>21</xdr:col>
      <xdr:colOff>212725</xdr:colOff>
      <xdr:row>98</xdr:row>
      <xdr:rowOff>71377</xdr:rowOff>
    </xdr:to>
    <xdr:sp macro="" textlink="">
      <xdr:nvSpPr>
        <xdr:cNvPr id="721" name="円/楕円 720"/>
        <xdr:cNvSpPr/>
      </xdr:nvSpPr>
      <xdr:spPr>
        <a:xfrm>
          <a:off x="14541500" y="167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62504</xdr:rowOff>
    </xdr:from>
    <xdr:ext cx="534377" cy="259045"/>
    <xdr:sp macro="" textlink="">
      <xdr:nvSpPr>
        <xdr:cNvPr id="722" name="テキスト ボックス 721"/>
        <xdr:cNvSpPr txBox="1"/>
      </xdr:nvSpPr>
      <xdr:spPr>
        <a:xfrm>
          <a:off x="14325111" y="168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153561</xdr:rowOff>
    </xdr:from>
    <xdr:to>
      <xdr:col>20</xdr:col>
      <xdr:colOff>9525</xdr:colOff>
      <xdr:row>98</xdr:row>
      <xdr:rowOff>83711</xdr:rowOff>
    </xdr:to>
    <xdr:sp macro="" textlink="">
      <xdr:nvSpPr>
        <xdr:cNvPr id="723" name="円/楕円 722"/>
        <xdr:cNvSpPr/>
      </xdr:nvSpPr>
      <xdr:spPr>
        <a:xfrm>
          <a:off x="13652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74838</xdr:rowOff>
    </xdr:from>
    <xdr:ext cx="534377" cy="259045"/>
    <xdr:sp macro="" textlink="">
      <xdr:nvSpPr>
        <xdr:cNvPr id="724" name="テキスト ボックス 723"/>
        <xdr:cNvSpPr txBox="1"/>
      </xdr:nvSpPr>
      <xdr:spPr>
        <a:xfrm>
          <a:off x="13436111" y="168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157708</xdr:rowOff>
    </xdr:from>
    <xdr:to>
      <xdr:col>18</xdr:col>
      <xdr:colOff>492125</xdr:colOff>
      <xdr:row>98</xdr:row>
      <xdr:rowOff>87858</xdr:rowOff>
    </xdr:to>
    <xdr:sp macro="" textlink="">
      <xdr:nvSpPr>
        <xdr:cNvPr id="725" name="円/楕円 724"/>
        <xdr:cNvSpPr/>
      </xdr:nvSpPr>
      <xdr:spPr>
        <a:xfrm>
          <a:off x="12763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78985</xdr:rowOff>
    </xdr:from>
    <xdr:ext cx="534377" cy="259045"/>
    <xdr:sp macro="" textlink="">
      <xdr:nvSpPr>
        <xdr:cNvPr id="726" name="テキスト ボックス 725"/>
        <xdr:cNvSpPr txBox="1"/>
      </xdr:nvSpPr>
      <xdr:spPr>
        <a:xfrm>
          <a:off x="12547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102,111</a:t>
          </a:r>
          <a:r>
            <a:rPr kumimoji="1" lang="ja-JP" altLang="en-US" sz="1300">
              <a:latin typeface="ＭＳ Ｐゴシック"/>
            </a:rPr>
            <a:t>円となっており、前年度と比較すると住民一人当たり</a:t>
          </a:r>
          <a:r>
            <a:rPr kumimoji="1" lang="en-US" altLang="ja-JP" sz="1300">
              <a:latin typeface="ＭＳ Ｐゴシック"/>
            </a:rPr>
            <a:t>5,688</a:t>
          </a:r>
          <a:r>
            <a:rPr kumimoji="1" lang="ja-JP" altLang="en-US" sz="1300">
              <a:latin typeface="ＭＳ Ｐゴシック"/>
            </a:rPr>
            <a:t>円増額となっている。</a:t>
          </a:r>
          <a:endParaRPr kumimoji="1" lang="en-US" altLang="ja-JP" sz="1300">
            <a:latin typeface="ＭＳ Ｐゴシック"/>
          </a:endParaRPr>
        </a:p>
        <a:p>
          <a:r>
            <a:rPr kumimoji="1" lang="ja-JP" altLang="en-US" sz="1300">
              <a:latin typeface="ＭＳ Ｐゴシック"/>
            </a:rPr>
            <a:t>これは、年金生活者等支援臨時福祉給付金給付事業の実施や国民健康保険特別会計繰出金の増額が主な要因である。</a:t>
          </a:r>
        </a:p>
        <a:p>
          <a:r>
            <a:rPr kumimoji="1" lang="ja-JP" altLang="en-US" sz="1300">
              <a:latin typeface="ＭＳ Ｐゴシック"/>
            </a:rPr>
            <a:t>　商工費は、住民一人当たり</a:t>
          </a:r>
          <a:r>
            <a:rPr kumimoji="1" lang="en-US" altLang="ja-JP" sz="1300">
              <a:latin typeface="ＭＳ Ｐゴシック"/>
            </a:rPr>
            <a:t>1,288</a:t>
          </a:r>
          <a:r>
            <a:rPr kumimoji="1" lang="ja-JP" altLang="en-US" sz="1300">
              <a:latin typeface="ＭＳ Ｐゴシック"/>
            </a:rPr>
            <a:t>円となっており、前年度と比較すると住民一人当たり</a:t>
          </a:r>
          <a:r>
            <a:rPr kumimoji="1" lang="en-US" altLang="ja-JP" sz="1300">
              <a:latin typeface="ＭＳ Ｐゴシック"/>
            </a:rPr>
            <a:t>2,060</a:t>
          </a:r>
          <a:r>
            <a:rPr kumimoji="1" lang="ja-JP" altLang="en-US" sz="1300">
              <a:latin typeface="ＭＳ Ｐゴシック"/>
            </a:rPr>
            <a:t>円減額となっている。</a:t>
          </a:r>
          <a:endParaRPr kumimoji="1" lang="en-US" altLang="ja-JP" sz="1300">
            <a:latin typeface="ＭＳ Ｐゴシック"/>
          </a:endParaRPr>
        </a:p>
        <a:p>
          <a:r>
            <a:rPr kumimoji="1" lang="ja-JP" altLang="en-US" sz="1300">
              <a:latin typeface="ＭＳ Ｐゴシック"/>
            </a:rPr>
            <a:t>これは、平成２７年度に実施したプレミアム付商品券発行事業が完了したことが主な要因である。</a:t>
          </a:r>
        </a:p>
        <a:p>
          <a:r>
            <a:rPr kumimoji="1" lang="ja-JP" altLang="en-US" sz="1300">
              <a:latin typeface="ＭＳ Ｐゴシック"/>
            </a:rPr>
            <a:t>　教育費は、住民一人当たり</a:t>
          </a:r>
          <a:r>
            <a:rPr kumimoji="1" lang="en-US" altLang="ja-JP" sz="1300">
              <a:latin typeface="ＭＳ Ｐゴシック"/>
            </a:rPr>
            <a:t>48,171</a:t>
          </a:r>
          <a:r>
            <a:rPr kumimoji="1" lang="ja-JP" altLang="en-US" sz="1300">
              <a:latin typeface="ＭＳ Ｐゴシック"/>
            </a:rPr>
            <a:t>円となっており、前年度と比較すると住民一人当たり</a:t>
          </a:r>
          <a:r>
            <a:rPr kumimoji="1" lang="en-US" altLang="ja-JP" sz="1300">
              <a:latin typeface="ＭＳ Ｐゴシック"/>
            </a:rPr>
            <a:t>14,474</a:t>
          </a:r>
          <a:r>
            <a:rPr kumimoji="1" lang="ja-JP" altLang="en-US" sz="1300">
              <a:latin typeface="ＭＳ Ｐゴシック"/>
            </a:rPr>
            <a:t>円増額となっている。</a:t>
          </a:r>
          <a:endParaRPr kumimoji="1" lang="en-US" altLang="ja-JP" sz="1300">
            <a:latin typeface="ＭＳ Ｐゴシック"/>
          </a:endParaRPr>
        </a:p>
        <a:p>
          <a:r>
            <a:rPr kumimoji="1" lang="ja-JP" altLang="en-US" sz="1300">
              <a:latin typeface="ＭＳ Ｐゴシック"/>
            </a:rPr>
            <a:t>これは、新たに松伏第二中学校の大規模改修事業等を実施したことが主な要因である。</a:t>
          </a:r>
        </a:p>
        <a:p>
          <a:r>
            <a:rPr kumimoji="1" lang="ja-JP" altLang="en-US" sz="1300">
              <a:latin typeface="ＭＳ Ｐゴシック"/>
            </a:rPr>
            <a:t>　今後も一般行政経費の抑制に努め、財政の健全化を図っていく。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財政調整基金残高は、今後の予算編成及び毎年増加している扶助費や繰出金を考慮し積立を行ったため、前年度より増額している。</a:t>
          </a:r>
        </a:p>
        <a:p>
          <a:r>
            <a:rPr kumimoji="1" lang="ja-JP" altLang="en-US" sz="1400">
              <a:latin typeface="ＭＳ ゴシック" pitchFamily="49" charset="-128"/>
              <a:ea typeface="ＭＳ ゴシック" pitchFamily="49" charset="-128"/>
            </a:rPr>
            <a:t>　実質収支額は、分母である標準財政規模が△</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％減となったものの、分子である実質収支額が歳出において徹底した経費節減や入札による競争性を高めることで抑制を図ったが、昨年度を下回ったため、△</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実質単年度収支は、実質収支額が前年度を下回ったため減となった。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国民健康保険事業会計の実質収支については、被保険者数の減少に伴い税収が減少し、被保険者１人あたりの保険給付費が増加したことにより減少している。</a:t>
          </a:r>
        </a:p>
        <a:p>
          <a:r>
            <a:rPr kumimoji="1" lang="ja-JP" altLang="en-US" sz="1400">
              <a:latin typeface="ＭＳ ゴシック" pitchFamily="49" charset="-128"/>
              <a:ea typeface="ＭＳ ゴシック" pitchFamily="49" charset="-128"/>
            </a:rPr>
            <a:t>　一般会計及び特別会計ともに、自主財源である税・保険料・使用料等の確保並びに歳出において徹底した経費節減や入札による競争性を高めることで抑制につながり黒字計上となっている。引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E38" sqref="E38:S3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9127502</v>
      </c>
      <c r="BO4" s="411"/>
      <c r="BP4" s="411"/>
      <c r="BQ4" s="411"/>
      <c r="BR4" s="411"/>
      <c r="BS4" s="411"/>
      <c r="BT4" s="411"/>
      <c r="BU4" s="412"/>
      <c r="BV4" s="410">
        <v>8746580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8698468</v>
      </c>
      <c r="BO5" s="416"/>
      <c r="BP5" s="416"/>
      <c r="BQ5" s="416"/>
      <c r="BR5" s="416"/>
      <c r="BS5" s="416"/>
      <c r="BT5" s="416"/>
      <c r="BU5" s="417"/>
      <c r="BV5" s="415">
        <v>8161623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88.7</v>
      </c>
      <c r="CU5" s="386"/>
      <c r="CV5" s="386"/>
      <c r="CW5" s="386"/>
      <c r="CX5" s="386"/>
      <c r="CY5" s="386"/>
      <c r="CZ5" s="386"/>
      <c r="DA5" s="387"/>
      <c r="DB5" s="385">
        <v>85.4</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429034</v>
      </c>
      <c r="BO6" s="416"/>
      <c r="BP6" s="416"/>
      <c r="BQ6" s="416"/>
      <c r="BR6" s="416"/>
      <c r="BS6" s="416"/>
      <c r="BT6" s="416"/>
      <c r="BU6" s="417"/>
      <c r="BV6" s="415">
        <v>584957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92.9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36922</v>
      </c>
      <c r="BO7" s="416"/>
      <c r="BP7" s="416"/>
      <c r="BQ7" s="416"/>
      <c r="BR7" s="416"/>
      <c r="BS7" s="416"/>
      <c r="BT7" s="416"/>
      <c r="BU7" s="417"/>
      <c r="BV7" s="415">
        <v>101213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5740845</v>
      </c>
      <c r="CU7" s="416"/>
      <c r="CV7" s="416"/>
      <c r="CW7" s="416"/>
      <c r="CX7" s="416"/>
      <c r="CY7" s="416"/>
      <c r="CZ7" s="416"/>
      <c r="DA7" s="417"/>
      <c r="DB7" s="415">
        <v>5779490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392112</v>
      </c>
      <c r="BO8" s="416"/>
      <c r="BP8" s="416"/>
      <c r="BQ8" s="416"/>
      <c r="BR8" s="416"/>
      <c r="BS8" s="416"/>
      <c r="BT8" s="416"/>
      <c r="BU8" s="417"/>
      <c r="BV8" s="415">
        <v>483744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30061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-91632</v>
      </c>
      <c r="BO9" s="416"/>
      <c r="BP9" s="416"/>
      <c r="BQ9" s="416"/>
      <c r="BR9" s="416"/>
      <c r="BS9" s="416"/>
      <c r="BT9" s="416"/>
      <c r="BU9" s="417"/>
      <c r="BV9" s="415">
        <v>109524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9.9</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31153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247882</v>
      </c>
      <c r="BO10" s="416"/>
      <c r="BP10" s="416"/>
      <c r="BQ10" s="416"/>
      <c r="BR10" s="416"/>
      <c r="BS10" s="416"/>
      <c r="BT10" s="416"/>
      <c r="BU10" s="417"/>
      <c r="BV10" s="415">
        <v>193223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30102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220123</v>
      </c>
      <c r="BO12" s="416"/>
      <c r="BP12" s="416"/>
      <c r="BQ12" s="416"/>
      <c r="BR12" s="416"/>
      <c r="BS12" s="416"/>
      <c r="BT12" s="416"/>
      <c r="BU12" s="417"/>
      <c r="BV12" s="415">
        <v>160090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29806</v>
      </c>
      <c r="S13" s="517"/>
      <c r="T13" s="517"/>
      <c r="U13" s="517"/>
      <c r="V13" s="518"/>
      <c r="W13" s="504" t="s">
        <v>124</v>
      </c>
      <c r="X13" s="428"/>
      <c r="Y13" s="428"/>
      <c r="Z13" s="428"/>
      <c r="AA13" s="428"/>
      <c r="AB13" s="429"/>
      <c r="AC13" s="391">
        <v>272</v>
      </c>
      <c r="AD13" s="392"/>
      <c r="AE13" s="392"/>
      <c r="AF13" s="392"/>
      <c r="AG13" s="393"/>
      <c r="AH13" s="391">
        <v>268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-63873</v>
      </c>
      <c r="BO13" s="416"/>
      <c r="BP13" s="416"/>
      <c r="BQ13" s="416"/>
      <c r="BR13" s="416"/>
      <c r="BS13" s="416"/>
      <c r="BT13" s="416"/>
      <c r="BU13" s="417"/>
      <c r="BV13" s="415">
        <v>142657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8.4</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30321</v>
      </c>
      <c r="S14" s="517"/>
      <c r="T14" s="517"/>
      <c r="U14" s="517"/>
      <c r="V14" s="518"/>
      <c r="W14" s="519"/>
      <c r="X14" s="431"/>
      <c r="Y14" s="431"/>
      <c r="Z14" s="431"/>
      <c r="AA14" s="431"/>
      <c r="AB14" s="432"/>
      <c r="AC14" s="509">
        <v>2</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61.4</v>
      </c>
      <c r="CU14" s="488"/>
      <c r="CV14" s="488"/>
      <c r="CW14" s="488"/>
      <c r="CX14" s="488"/>
      <c r="CY14" s="488"/>
      <c r="CZ14" s="488"/>
      <c r="DA14" s="489"/>
      <c r="DB14" s="520">
        <v>60.3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30032</v>
      </c>
      <c r="S15" s="517"/>
      <c r="T15" s="517"/>
      <c r="U15" s="517"/>
      <c r="V15" s="518"/>
      <c r="W15" s="504" t="s">
        <v>131</v>
      </c>
      <c r="X15" s="428"/>
      <c r="Y15" s="428"/>
      <c r="Z15" s="428"/>
      <c r="AA15" s="428"/>
      <c r="AB15" s="429"/>
      <c r="AC15" s="391">
        <v>4169</v>
      </c>
      <c r="AD15" s="392"/>
      <c r="AE15" s="392"/>
      <c r="AF15" s="392"/>
      <c r="AG15" s="393"/>
      <c r="AH15" s="391">
        <v>4374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2925906</v>
      </c>
      <c r="BO15" s="411"/>
      <c r="BP15" s="411"/>
      <c r="BQ15" s="411"/>
      <c r="BR15" s="411"/>
      <c r="BS15" s="411"/>
      <c r="BT15" s="411"/>
      <c r="BU15" s="412"/>
      <c r="BV15" s="410">
        <v>2866506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29.9</v>
      </c>
      <c r="AD16" s="510"/>
      <c r="AE16" s="510"/>
      <c r="AF16" s="510"/>
      <c r="AG16" s="511"/>
      <c r="AH16" s="509">
        <v>30.8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4588098</v>
      </c>
      <c r="BO16" s="416"/>
      <c r="BP16" s="416"/>
      <c r="BQ16" s="416"/>
      <c r="BR16" s="416"/>
      <c r="BS16" s="416"/>
      <c r="BT16" s="416"/>
      <c r="BU16" s="417"/>
      <c r="BV16" s="415">
        <v>4554793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9502</v>
      </c>
      <c r="AD17" s="392"/>
      <c r="AE17" s="392"/>
      <c r="AF17" s="392"/>
      <c r="AG17" s="393"/>
      <c r="AH17" s="391">
        <v>9581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3695719</v>
      </c>
      <c r="BO17" s="416"/>
      <c r="BP17" s="416"/>
      <c r="BQ17" s="416"/>
      <c r="BR17" s="416"/>
      <c r="BS17" s="416"/>
      <c r="BT17" s="416"/>
      <c r="BU17" s="417"/>
      <c r="BV17" s="415">
        <v>3613081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16.2</v>
      </c>
      <c r="M18" s="480"/>
      <c r="N18" s="480"/>
      <c r="O18" s="480"/>
      <c r="P18" s="480"/>
      <c r="Q18" s="480"/>
      <c r="R18" s="481"/>
      <c r="S18" s="481"/>
      <c r="T18" s="481"/>
      <c r="U18" s="481"/>
      <c r="V18" s="482"/>
      <c r="W18" s="496"/>
      <c r="X18" s="497"/>
      <c r="Y18" s="497"/>
      <c r="Z18" s="497"/>
      <c r="AA18" s="497"/>
      <c r="AB18" s="505"/>
      <c r="AC18" s="379">
        <v>68.099999999999994</v>
      </c>
      <c r="AD18" s="380"/>
      <c r="AE18" s="380"/>
      <c r="AF18" s="380"/>
      <c r="AG18" s="483"/>
      <c r="AH18" s="379">
        <v>67.400000000000006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5113214</v>
      </c>
      <c r="BO18" s="416"/>
      <c r="BP18" s="416"/>
      <c r="BQ18" s="416"/>
      <c r="BR18" s="416"/>
      <c r="BS18" s="416"/>
      <c r="BT18" s="416"/>
      <c r="BU18" s="417"/>
      <c r="BV18" s="415">
        <v>5062185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1856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6699012</v>
      </c>
      <c r="BO19" s="416"/>
      <c r="BP19" s="416"/>
      <c r="BQ19" s="416"/>
      <c r="BR19" s="416"/>
      <c r="BS19" s="416"/>
      <c r="BT19" s="416"/>
      <c r="BU19" s="417"/>
      <c r="BV19" s="415">
        <v>6798065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10702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8047933</v>
      </c>
      <c r="BO23" s="416"/>
      <c r="BP23" s="416"/>
      <c r="BQ23" s="416"/>
      <c r="BR23" s="416"/>
      <c r="BS23" s="416"/>
      <c r="BT23" s="416"/>
      <c r="BU23" s="417"/>
      <c r="BV23" s="415">
        <v>7823193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7340</v>
      </c>
      <c r="R24" s="392"/>
      <c r="S24" s="392"/>
      <c r="T24" s="392"/>
      <c r="U24" s="392"/>
      <c r="V24" s="393"/>
      <c r="W24" s="457"/>
      <c r="X24" s="448"/>
      <c r="Y24" s="449"/>
      <c r="Z24" s="388" t="s">
        <v>155</v>
      </c>
      <c r="AA24" s="389"/>
      <c r="AB24" s="389"/>
      <c r="AC24" s="389"/>
      <c r="AD24" s="389"/>
      <c r="AE24" s="389"/>
      <c r="AF24" s="389"/>
      <c r="AG24" s="390"/>
      <c r="AH24" s="391">
        <v>169</v>
      </c>
      <c r="AI24" s="392"/>
      <c r="AJ24" s="392"/>
      <c r="AK24" s="392"/>
      <c r="AL24" s="393"/>
      <c r="AM24" s="391">
        <v>546715</v>
      </c>
      <c r="AN24" s="392"/>
      <c r="AO24" s="392"/>
      <c r="AP24" s="392"/>
      <c r="AQ24" s="392"/>
      <c r="AR24" s="393"/>
      <c r="AS24" s="391">
        <v>3235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6629179</v>
      </c>
      <c r="BO24" s="416"/>
      <c r="BP24" s="416"/>
      <c r="BQ24" s="416"/>
      <c r="BR24" s="416"/>
      <c r="BS24" s="416"/>
      <c r="BT24" s="416"/>
      <c r="BU24" s="417"/>
      <c r="BV24" s="415">
        <v>6145439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6210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1918112</v>
      </c>
      <c r="BO25" s="411"/>
      <c r="BP25" s="411"/>
      <c r="BQ25" s="411"/>
      <c r="BR25" s="411"/>
      <c r="BS25" s="411"/>
      <c r="BT25" s="411"/>
      <c r="BU25" s="412"/>
      <c r="BV25" s="410">
        <v>1785405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5810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10293</v>
      </c>
      <c r="AN26" s="392"/>
      <c r="AO26" s="392"/>
      <c r="AP26" s="392"/>
      <c r="AQ26" s="392"/>
      <c r="AR26" s="393"/>
      <c r="AS26" s="391">
        <v>3431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3120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2550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718304</v>
      </c>
      <c r="BO28" s="411"/>
      <c r="BP28" s="411"/>
      <c r="BQ28" s="411"/>
      <c r="BR28" s="411"/>
      <c r="BS28" s="411"/>
      <c r="BT28" s="411"/>
      <c r="BU28" s="412"/>
      <c r="BV28" s="410">
        <v>690545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13</v>
      </c>
      <c r="M29" s="392"/>
      <c r="N29" s="392"/>
      <c r="O29" s="392"/>
      <c r="P29" s="393"/>
      <c r="Q29" s="391">
        <v>2350</v>
      </c>
      <c r="R29" s="392"/>
      <c r="S29" s="392"/>
      <c r="T29" s="392"/>
      <c r="U29" s="392"/>
      <c r="V29" s="393"/>
      <c r="W29" s="458"/>
      <c r="X29" s="459"/>
      <c r="Y29" s="460"/>
      <c r="Z29" s="388" t="s">
        <v>172</v>
      </c>
      <c r="AA29" s="389"/>
      <c r="AB29" s="389"/>
      <c r="AC29" s="389"/>
      <c r="AD29" s="389"/>
      <c r="AE29" s="389"/>
      <c r="AF29" s="389"/>
      <c r="AG29" s="390"/>
      <c r="AH29" s="391">
        <v>171</v>
      </c>
      <c r="AI29" s="392"/>
      <c r="AJ29" s="392"/>
      <c r="AK29" s="392"/>
      <c r="AL29" s="393"/>
      <c r="AM29" s="391">
        <v>554239</v>
      </c>
      <c r="AN29" s="392"/>
      <c r="AO29" s="392"/>
      <c r="AP29" s="392"/>
      <c r="AQ29" s="392"/>
      <c r="AR29" s="393"/>
      <c r="AS29" s="391">
        <v>3241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376877</v>
      </c>
      <c r="BO30" s="419"/>
      <c r="BP30" s="419"/>
      <c r="BQ30" s="419"/>
      <c r="BR30" s="419"/>
      <c r="BS30" s="419"/>
      <c r="BT30" s="419"/>
      <c r="BU30" s="420"/>
      <c r="BV30" s="418">
        <v>371965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東埼玉資源環境組合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松伏町土地開発公社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越谷・松伏水道企業団</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吉川松伏消防組合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埼玉県後期高齢者医療広域連合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埼玉県後期高齢者医療広域連合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江戸川水防事務組合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彩の国さいたま人づくり広域連合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9.1199999999999992</v>
      </c>
      <c r="G34" s="33">
        <v>8.58</v>
      </c>
      <c r="H34" s="33">
        <v>6.64</v>
      </c>
      <c r="I34" s="33">
        <v>8.3699999999999992</v>
      </c>
      <c r="J34" s="34">
        <v>6.83</v>
      </c>
      <c r="K34" s="22"/>
      <c r="L34" s="22"/>
      <c r="M34" s="22"/>
      <c r="N34" s="22"/>
      <c r="O34" s="22"/>
      <c r="P34" s="22"/>
    </row>
    <row r="35" spans="1:16" ht="39" customHeight="1">
      <c r="A35" s="22"/>
      <c r="B35" s="35"/>
      <c r="C35" s="1178" t="s">
        <v>525</v>
      </c>
      <c r="D35" s="1179"/>
      <c r="E35" s="1180"/>
      <c r="F35" s="36">
        <v>5.58</v>
      </c>
      <c r="G35" s="37">
        <v>5.76</v>
      </c>
      <c r="H35" s="37">
        <v>4.8</v>
      </c>
      <c r="I35" s="37">
        <v>3.27</v>
      </c>
      <c r="J35" s="38">
        <v>4.47</v>
      </c>
      <c r="K35" s="22"/>
      <c r="L35" s="22"/>
      <c r="M35" s="22"/>
      <c r="N35" s="22"/>
      <c r="O35" s="22"/>
      <c r="P35" s="22"/>
    </row>
    <row r="36" spans="1:16" ht="39" customHeight="1">
      <c r="A36" s="22"/>
      <c r="B36" s="35"/>
      <c r="C36" s="1178" t="s">
        <v>526</v>
      </c>
      <c r="D36" s="1179"/>
      <c r="E36" s="1180"/>
      <c r="F36" s="36">
        <v>1.67</v>
      </c>
      <c r="G36" s="37">
        <v>0.78</v>
      </c>
      <c r="H36" s="37">
        <v>0.93</v>
      </c>
      <c r="I36" s="37">
        <v>1.41</v>
      </c>
      <c r="J36" s="38">
        <v>2.78</v>
      </c>
      <c r="K36" s="22"/>
      <c r="L36" s="22"/>
      <c r="M36" s="22"/>
      <c r="N36" s="22"/>
      <c r="O36" s="22"/>
      <c r="P36" s="22"/>
    </row>
    <row r="37" spans="1:16" ht="39" customHeight="1">
      <c r="A37" s="22"/>
      <c r="B37" s="35"/>
      <c r="C37" s="1178" t="s">
        <v>527</v>
      </c>
      <c r="D37" s="1179"/>
      <c r="E37" s="1180"/>
      <c r="F37" s="36">
        <v>0.57999999999999996</v>
      </c>
      <c r="G37" s="37">
        <v>0.63</v>
      </c>
      <c r="H37" s="37">
        <v>0.36</v>
      </c>
      <c r="I37" s="37">
        <v>0.16</v>
      </c>
      <c r="J37" s="38">
        <v>0.31</v>
      </c>
      <c r="K37" s="22"/>
      <c r="L37" s="22"/>
      <c r="M37" s="22"/>
      <c r="N37" s="22"/>
      <c r="O37" s="22"/>
      <c r="P37" s="22"/>
    </row>
    <row r="38" spans="1:16" ht="39" customHeight="1">
      <c r="A38" s="22"/>
      <c r="B38" s="35"/>
      <c r="C38" s="1178" t="s">
        <v>528</v>
      </c>
      <c r="D38" s="1179"/>
      <c r="E38" s="1180"/>
      <c r="F38" s="36">
        <v>0.02</v>
      </c>
      <c r="G38" s="37">
        <v>0.02</v>
      </c>
      <c r="H38" s="37">
        <v>0.02</v>
      </c>
      <c r="I38" s="37">
        <v>0.02</v>
      </c>
      <c r="J38" s="38">
        <v>0.02</v>
      </c>
      <c r="K38" s="22"/>
      <c r="L38" s="22"/>
      <c r="M38" s="22"/>
      <c r="N38" s="22"/>
      <c r="O38" s="22"/>
      <c r="P38" s="22"/>
    </row>
    <row r="39" spans="1:16" ht="39" customHeight="1">
      <c r="A39" s="22"/>
      <c r="B39" s="35"/>
      <c r="C39" s="1178" t="s">
        <v>529</v>
      </c>
      <c r="D39" s="1179"/>
      <c r="E39" s="1180"/>
      <c r="F39" s="36">
        <v>0.02</v>
      </c>
      <c r="G39" s="37">
        <v>0</v>
      </c>
      <c r="H39" s="37">
        <v>0.01</v>
      </c>
      <c r="I39" s="37">
        <v>0.01</v>
      </c>
      <c r="J39" s="38">
        <v>0.02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663</v>
      </c>
      <c r="L45" s="60">
        <v>672</v>
      </c>
      <c r="M45" s="60">
        <v>702</v>
      </c>
      <c r="N45" s="60">
        <v>682</v>
      </c>
      <c r="O45" s="61">
        <v>678</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269</v>
      </c>
      <c r="L48" s="64">
        <v>272</v>
      </c>
      <c r="M48" s="64">
        <v>271</v>
      </c>
      <c r="N48" s="64">
        <v>278</v>
      </c>
      <c r="O48" s="65">
        <v>277</v>
      </c>
      <c r="P48" s="48"/>
      <c r="Q48" s="48"/>
      <c r="R48" s="48"/>
      <c r="S48" s="48"/>
      <c r="T48" s="48"/>
      <c r="U48" s="48"/>
    </row>
    <row r="49" spans="1:21" ht="30.75" customHeight="1">
      <c r="A49" s="48"/>
      <c r="B49" s="1196"/>
      <c r="C49" s="1197"/>
      <c r="D49" s="62"/>
      <c r="E49" s="1188" t="s">
        <v>16</v>
      </c>
      <c r="F49" s="1188"/>
      <c r="G49" s="1188"/>
      <c r="H49" s="1188"/>
      <c r="I49" s="1188"/>
      <c r="J49" s="1189"/>
      <c r="K49" s="63">
        <v>72</v>
      </c>
      <c r="L49" s="64">
        <v>82</v>
      </c>
      <c r="M49" s="64">
        <v>74</v>
      </c>
      <c r="N49" s="64">
        <v>90</v>
      </c>
      <c r="O49" s="65">
        <v>87</v>
      </c>
      <c r="P49" s="48"/>
      <c r="Q49" s="48"/>
      <c r="R49" s="48"/>
      <c r="S49" s="48"/>
      <c r="T49" s="48"/>
      <c r="U49" s="48"/>
    </row>
    <row r="50" spans="1:21" ht="30.75" customHeight="1">
      <c r="A50" s="48"/>
      <c r="B50" s="1196"/>
      <c r="C50" s="1197"/>
      <c r="D50" s="62"/>
      <c r="E50" s="1188" t="s">
        <v>17</v>
      </c>
      <c r="F50" s="1188"/>
      <c r="G50" s="1188"/>
      <c r="H50" s="1188"/>
      <c r="I50" s="1188"/>
      <c r="J50" s="1189"/>
      <c r="K50" s="63">
        <v>87</v>
      </c>
      <c r="L50" s="64">
        <v>91</v>
      </c>
      <c r="M50" s="64">
        <v>72</v>
      </c>
      <c r="N50" s="64">
        <v>79</v>
      </c>
      <c r="O50" s="65">
        <v>54</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645</v>
      </c>
      <c r="L52" s="64">
        <v>671</v>
      </c>
      <c r="M52" s="64">
        <v>706</v>
      </c>
      <c r="N52" s="64">
        <v>675</v>
      </c>
      <c r="O52" s="65">
        <v>683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446</v>
      </c>
      <c r="L53" s="69">
        <v>446</v>
      </c>
      <c r="M53" s="69">
        <v>413</v>
      </c>
      <c r="N53" s="69">
        <v>454</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P55" sqref="P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7352</v>
      </c>
      <c r="J41" s="83">
        <v>7696</v>
      </c>
      <c r="K41" s="83">
        <v>7819</v>
      </c>
      <c r="L41" s="83">
        <v>7823</v>
      </c>
      <c r="M41" s="84">
        <v>8048</v>
      </c>
    </row>
    <row r="42" spans="2:13" ht="27.75" customHeight="1">
      <c r="B42" s="1204"/>
      <c r="C42" s="1205"/>
      <c r="D42" s="85"/>
      <c r="E42" s="1208" t="s">
        <v>26</v>
      </c>
      <c r="F42" s="1208"/>
      <c r="G42" s="1208"/>
      <c r="H42" s="1209"/>
      <c r="I42" s="86">
        <v>614</v>
      </c>
      <c r="J42" s="87">
        <v>208</v>
      </c>
      <c r="K42" s="87">
        <v>170</v>
      </c>
      <c r="L42" s="87">
        <v>138</v>
      </c>
      <c r="M42" s="88">
        <v>116</v>
      </c>
    </row>
    <row r="43" spans="2:13" ht="27.75" customHeight="1">
      <c r="B43" s="1204"/>
      <c r="C43" s="1205"/>
      <c r="D43" s="85"/>
      <c r="E43" s="1208" t="s">
        <v>27</v>
      </c>
      <c r="F43" s="1208"/>
      <c r="G43" s="1208"/>
      <c r="H43" s="1209"/>
      <c r="I43" s="86">
        <v>3031</v>
      </c>
      <c r="J43" s="87">
        <v>2916</v>
      </c>
      <c r="K43" s="87">
        <v>2797</v>
      </c>
      <c r="L43" s="87">
        <v>2625</v>
      </c>
      <c r="M43" s="88">
        <v>2447</v>
      </c>
    </row>
    <row r="44" spans="2:13" ht="27.75" customHeight="1">
      <c r="B44" s="1204"/>
      <c r="C44" s="1205"/>
      <c r="D44" s="85"/>
      <c r="E44" s="1208" t="s">
        <v>28</v>
      </c>
      <c r="F44" s="1208"/>
      <c r="G44" s="1208"/>
      <c r="H44" s="1209"/>
      <c r="I44" s="86">
        <v>418</v>
      </c>
      <c r="J44" s="87">
        <v>450</v>
      </c>
      <c r="K44" s="87">
        <v>596</v>
      </c>
      <c r="L44" s="87">
        <v>866</v>
      </c>
      <c r="M44" s="88">
        <v>802</v>
      </c>
    </row>
    <row r="45" spans="2:13" ht="27.75" customHeight="1">
      <c r="B45" s="1204"/>
      <c r="C45" s="1205"/>
      <c r="D45" s="85"/>
      <c r="E45" s="1208" t="s">
        <v>29</v>
      </c>
      <c r="F45" s="1208"/>
      <c r="G45" s="1208"/>
      <c r="H45" s="1209"/>
      <c r="I45" s="86">
        <v>1130</v>
      </c>
      <c r="J45" s="87">
        <v>1050</v>
      </c>
      <c r="K45" s="87">
        <v>911</v>
      </c>
      <c r="L45" s="87">
        <v>913</v>
      </c>
      <c r="M45" s="88">
        <v>930</v>
      </c>
    </row>
    <row r="46" spans="2:13" ht="27.75" customHeight="1">
      <c r="B46" s="1204"/>
      <c r="C46" s="1205"/>
      <c r="D46" s="89"/>
      <c r="E46" s="1208" t="s">
        <v>30</v>
      </c>
      <c r="F46" s="1208"/>
      <c r="G46" s="1208"/>
      <c r="H46" s="1209"/>
      <c r="I46" s="86">
        <v>179</v>
      </c>
      <c r="J46" s="87">
        <v>179</v>
      </c>
      <c r="K46" s="87">
        <v>179</v>
      </c>
      <c r="L46" s="87">
        <v>179</v>
      </c>
      <c r="M46" s="88">
        <v>177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917</v>
      </c>
      <c r="J50" s="87">
        <v>980</v>
      </c>
      <c r="K50" s="87">
        <v>1186</v>
      </c>
      <c r="L50" s="87">
        <v>1233</v>
      </c>
      <c r="M50" s="88">
        <v>1290</v>
      </c>
    </row>
    <row r="51" spans="2:13" ht="27.75" customHeight="1">
      <c r="B51" s="1204"/>
      <c r="C51" s="1205"/>
      <c r="D51" s="85"/>
      <c r="E51" s="1208" t="s">
        <v>36</v>
      </c>
      <c r="F51" s="1208"/>
      <c r="G51" s="1208"/>
      <c r="H51" s="1209"/>
      <c r="I51" s="86">
        <v>135</v>
      </c>
      <c r="J51" s="87">
        <v>95</v>
      </c>
      <c r="K51" s="87">
        <v>80</v>
      </c>
      <c r="L51" s="87">
        <v>66</v>
      </c>
      <c r="M51" s="88">
        <v>51</v>
      </c>
    </row>
    <row r="52" spans="2:13" ht="27.75" customHeight="1">
      <c r="B52" s="1206"/>
      <c r="C52" s="1207"/>
      <c r="D52" s="85"/>
      <c r="E52" s="1208" t="s">
        <v>37</v>
      </c>
      <c r="F52" s="1208"/>
      <c r="G52" s="1208"/>
      <c r="H52" s="1209"/>
      <c r="I52" s="86">
        <v>7630</v>
      </c>
      <c r="J52" s="87">
        <v>7845</v>
      </c>
      <c r="K52" s="87">
        <v>8014</v>
      </c>
      <c r="L52" s="87">
        <v>8156</v>
      </c>
      <c r="M52" s="88">
        <v>8061</v>
      </c>
    </row>
    <row r="53" spans="2:13" ht="27.75" customHeight="1" thickBot="1">
      <c r="B53" s="1210" t="s">
        <v>38</v>
      </c>
      <c r="C53" s="1211"/>
      <c r="D53" s="92"/>
      <c r="E53" s="1212" t="s">
        <v>39</v>
      </c>
      <c r="F53" s="1212"/>
      <c r="G53" s="1212"/>
      <c r="H53" s="1213"/>
      <c r="I53" s="93">
        <v>4043</v>
      </c>
      <c r="J53" s="94">
        <v>3579</v>
      </c>
      <c r="K53" s="94">
        <v>3192</v>
      </c>
      <c r="L53" s="94">
        <v>3090</v>
      </c>
      <c r="M53" s="95">
        <v>3119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123" sqref="A1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t="s">
        <v>558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551</v>
      </c>
      <c r="H51" s="1234"/>
      <c r="I51" s="1239" t="s">
        <v>552</v>
      </c>
      <c r="J51" s="1239"/>
      <c r="K51" s="1241"/>
      <c r="L51" s="1241"/>
      <c r="M51" s="1241"/>
      <c r="N51" s="1242">
        <v>60.3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50"/>
      <c r="L53" s="1250"/>
      <c r="M53" s="1250"/>
      <c r="N53" s="1252">
        <v>55.1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554</v>
      </c>
      <c r="H55" s="1245"/>
      <c r="I55" s="1243" t="s">
        <v>552</v>
      </c>
      <c r="J55" s="1243"/>
      <c r="K55" s="1241"/>
      <c r="L55" s="1241"/>
      <c r="M55" s="1241"/>
      <c r="N55" s="1242">
        <v>13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553</v>
      </c>
      <c r="J57" s="1253"/>
      <c r="K57" s="1250"/>
      <c r="L57" s="1250"/>
      <c r="M57" s="1250"/>
      <c r="N57" s="1252">
        <v>53.4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551</v>
      </c>
      <c r="H73" s="1234"/>
      <c r="I73" s="1239" t="s">
        <v>552</v>
      </c>
      <c r="J73" s="1239"/>
      <c r="K73" s="1254">
        <v>81</v>
      </c>
      <c r="L73" s="1254">
        <v>71.5</v>
      </c>
      <c r="M73" s="1242">
        <v>64.599999999999994</v>
      </c>
      <c r="N73" s="1242">
        <v>60.3</v>
      </c>
      <c r="O73" s="1242">
        <v>61.4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557</v>
      </c>
      <c r="J75" s="1243"/>
      <c r="K75" s="1252">
        <v>9.3000000000000007</v>
      </c>
      <c r="L75" s="1252">
        <v>9</v>
      </c>
      <c r="M75" s="1252">
        <v>8.6999999999999993</v>
      </c>
      <c r="N75" s="1252">
        <v>8.6999999999999993</v>
      </c>
      <c r="O75" s="1252">
        <v>8.4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554</v>
      </c>
      <c r="H77" s="1245"/>
      <c r="I77" s="1243" t="s">
        <v>552</v>
      </c>
      <c r="J77" s="1243"/>
      <c r="K77" s="1254">
        <v>30.7</v>
      </c>
      <c r="L77" s="1254">
        <v>22.3</v>
      </c>
      <c r="M77" s="1242">
        <v>20.3</v>
      </c>
      <c r="N77" s="1242">
        <v>13</v>
      </c>
      <c r="O77" s="1242">
        <v>21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557</v>
      </c>
      <c r="J79" s="1253"/>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23" sqref="A1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23" sqref="A1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12259</v>
      </c>
      <c r="E3" s="118"/>
      <c r="F3" s="119">
        <v>46819</v>
      </c>
      <c r="G3" s="120"/>
      <c r="H3" s="121"/>
    </row>
    <row r="4" spans="1:8">
      <c r="A4" s="122"/>
      <c r="B4" s="123"/>
      <c r="C4" s="124"/>
      <c r="D4" s="125">
        <v>7192</v>
      </c>
      <c r="E4" s="126"/>
      <c r="F4" s="127">
        <v>24121</v>
      </c>
      <c r="G4" s="128"/>
      <c r="H4" s="129"/>
    </row>
    <row r="5" spans="1:8">
      <c r="A5" s="110" t="s">
        <v>511</v>
      </c>
      <c r="B5" s="115"/>
      <c r="C5" s="116"/>
      <c r="D5" s="117">
        <v>34991</v>
      </c>
      <c r="E5" s="118"/>
      <c r="F5" s="119">
        <v>53270</v>
      </c>
      <c r="G5" s="120"/>
      <c r="H5" s="121"/>
    </row>
    <row r="6" spans="1:8">
      <c r="A6" s="122"/>
      <c r="B6" s="123"/>
      <c r="C6" s="124"/>
      <c r="D6" s="125">
        <v>17610</v>
      </c>
      <c r="E6" s="126"/>
      <c r="F6" s="127">
        <v>24316</v>
      </c>
      <c r="G6" s="128"/>
      <c r="H6" s="129"/>
    </row>
    <row r="7" spans="1:8">
      <c r="A7" s="110" t="s">
        <v>512</v>
      </c>
      <c r="B7" s="115"/>
      <c r="C7" s="116"/>
      <c r="D7" s="117">
        <v>23321</v>
      </c>
      <c r="E7" s="118"/>
      <c r="F7" s="119">
        <v>53292</v>
      </c>
      <c r="G7" s="120"/>
      <c r="H7" s="121"/>
    </row>
    <row r="8" spans="1:8">
      <c r="A8" s="122"/>
      <c r="B8" s="123"/>
      <c r="C8" s="124"/>
      <c r="D8" s="125">
        <v>6721</v>
      </c>
      <c r="E8" s="126"/>
      <c r="F8" s="127">
        <v>28900</v>
      </c>
      <c r="G8" s="128"/>
      <c r="H8" s="129"/>
    </row>
    <row r="9" spans="1:8">
      <c r="A9" s="110" t="s">
        <v>513</v>
      </c>
      <c r="B9" s="115"/>
      <c r="C9" s="116"/>
      <c r="D9" s="117">
        <v>11994</v>
      </c>
      <c r="E9" s="118"/>
      <c r="F9" s="119">
        <v>49919</v>
      </c>
      <c r="G9" s="120"/>
      <c r="H9" s="121"/>
    </row>
    <row r="10" spans="1:8">
      <c r="A10" s="122"/>
      <c r="B10" s="123"/>
      <c r="C10" s="124"/>
      <c r="D10" s="125">
        <v>6452</v>
      </c>
      <c r="E10" s="126"/>
      <c r="F10" s="127">
        <v>26398</v>
      </c>
      <c r="G10" s="128"/>
      <c r="H10" s="129"/>
    </row>
    <row r="11" spans="1:8">
      <c r="A11" s="110" t="s">
        <v>514</v>
      </c>
      <c r="B11" s="115"/>
      <c r="C11" s="116"/>
      <c r="D11" s="117">
        <v>27369</v>
      </c>
      <c r="E11" s="118"/>
      <c r="F11" s="119">
        <v>47738</v>
      </c>
      <c r="G11" s="120"/>
      <c r="H11" s="121"/>
    </row>
    <row r="12" spans="1:8">
      <c r="A12" s="122"/>
      <c r="B12" s="123"/>
      <c r="C12" s="130"/>
      <c r="D12" s="125">
        <v>6211</v>
      </c>
      <c r="E12" s="126"/>
      <c r="F12" s="127">
        <v>24937</v>
      </c>
      <c r="G12" s="128"/>
      <c r="H12" s="129"/>
    </row>
    <row r="13" spans="1:8">
      <c r="A13" s="110"/>
      <c r="B13" s="115"/>
      <c r="C13" s="131"/>
      <c r="D13" s="132">
        <v>21987</v>
      </c>
      <c r="E13" s="133"/>
      <c r="F13" s="134">
        <v>50208</v>
      </c>
      <c r="G13" s="135"/>
      <c r="H13" s="121"/>
    </row>
    <row r="14" spans="1:8">
      <c r="A14" s="122"/>
      <c r="B14" s="123"/>
      <c r="C14" s="124"/>
      <c r="D14" s="125">
        <v>8837</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9.1199999999999992</v>
      </c>
      <c r="C19" s="136">
        <f>ROUND(VALUE(SUBSTITUTE(実質収支比率等に係る経年分析!G$48,"▲","-")),2)</f>
        <v>8.59</v>
      </c>
      <c r="D19" s="136">
        <f>ROUND(VALUE(SUBSTITUTE(実質収支比率等に係る経年分析!H$48,"▲","-")),2)</f>
        <v>6.65</v>
      </c>
      <c r="E19" s="136">
        <f>ROUND(VALUE(SUBSTITUTE(実質収支比率等に係る経年分析!I$48,"▲","-")),2)</f>
        <v>8.3699999999999992</v>
      </c>
      <c r="F19" s="136">
        <f>ROUND(VALUE(SUBSTITUTE(実質収支比率等に係る経年分析!J$48,"▲","-")),2)</f>
        <v>6.83</v>
      </c>
    </row>
    <row r="20" spans="1:11">
      <c r="A20" s="136" t="s">
        <v>44</v>
      </c>
      <c r="B20" s="136">
        <f>ROUND(VALUE(SUBSTITUTE(実質収支比率等に係る経年分析!F$47,"▲","-")),2)</f>
        <v>10.5</v>
      </c>
      <c r="C20" s="136">
        <f>ROUND(VALUE(SUBSTITUTE(実質収支比率等に係る経年分析!G$47,"▲","-")),2)</f>
        <v>11.28</v>
      </c>
      <c r="D20" s="136">
        <f>ROUND(VALUE(SUBSTITUTE(実質収支比率等に係る経年分析!H$47,"▲","-")),2)</f>
        <v>11.68</v>
      </c>
      <c r="E20" s="136">
        <f>ROUND(VALUE(SUBSTITUTE(実質収支比率等に係る経年分析!I$47,"▲","-")),2)</f>
        <v>11.95</v>
      </c>
      <c r="F20" s="136">
        <f>ROUND(VALUE(SUBSTITUTE(実質収支比率等に係る経年分析!J$47,"▲","-")),2)</f>
        <v>12.51</v>
      </c>
    </row>
    <row r="21" spans="1:11">
      <c r="A21" s="136" t="s">
        <v>45</v>
      </c>
      <c r="B21" s="136">
        <f>IF(ISNUMBER(VALUE(SUBSTITUTE(実質収支比率等に係る経年分析!F$49,"▲","-"))),ROUND(VALUE(SUBSTITUTE(実質収支比率等に係る経年分析!F$49,"▲","-")),2),NA())</f>
        <v>1.76</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-1.66</v>
      </c>
      <c r="E21" s="136">
        <f>IF(ISNUMBER(VALUE(SUBSTITUTE(実質収支比率等に係る経年分析!I$49,"▲","-"))),ROUND(VALUE(SUBSTITUTE(実質収支比率等に係る経年分析!I$49,"▲","-")),2),NA())</f>
        <v>2.4700000000000002</v>
      </c>
      <c r="F21" s="136">
        <f>IF(ISNUMBER(VALUE(SUBSTITUTE(実質収支比率等に係る経年分析!J$49,"▲","-"))),ROUND(VALUE(SUBSTITUTE(実質収支比率等に係る経年分析!J$49,"▲","-")),2),NA())</f>
        <v>-1.1100000000000001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9.1199999999999992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8.3699999999999992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645</v>
      </c>
      <c r="E42" s="138"/>
      <c r="F42" s="138"/>
      <c r="G42" s="138">
        <f>'実質公債費比率（分子）の構造'!L$52</f>
        <v>671</v>
      </c>
      <c r="H42" s="138"/>
      <c r="I42" s="138"/>
      <c r="J42" s="138">
        <f>'実質公債費比率（分子）の構造'!M$52</f>
        <v>706</v>
      </c>
      <c r="K42" s="138"/>
      <c r="L42" s="138"/>
      <c r="M42" s="138">
        <f>'実質公債費比率（分子）の構造'!N$52</f>
        <v>675</v>
      </c>
      <c r="N42" s="138"/>
      <c r="O42" s="138"/>
      <c r="P42" s="138">
        <f>'実質公債費比率（分子）の構造'!O$52</f>
        <v>683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87</v>
      </c>
      <c r="C44" s="138"/>
      <c r="D44" s="138"/>
      <c r="E44" s="138">
        <f>'実質公債費比率（分子）の構造'!L$50</f>
        <v>91</v>
      </c>
      <c r="F44" s="138"/>
      <c r="G44" s="138"/>
      <c r="H44" s="138">
        <f>'実質公債費比率（分子）の構造'!M$50</f>
        <v>72</v>
      </c>
      <c r="I44" s="138"/>
      <c r="J44" s="138"/>
      <c r="K44" s="138">
        <f>'実質公債費比率（分子）の構造'!N$50</f>
        <v>79</v>
      </c>
      <c r="L44" s="138"/>
      <c r="M44" s="138"/>
      <c r="N44" s="138">
        <f>'実質公債費比率（分子）の構造'!O$50</f>
        <v>54</v>
      </c>
      <c r="O44" s="138"/>
      <c r="P44" s="138"/>
    </row>
    <row r="45" spans="1:16">
      <c r="A45" s="138" t="s">
        <v>55</v>
      </c>
      <c r="B45" s="138">
        <f>'実質公債費比率（分子）の構造'!K$49</f>
        <v>72</v>
      </c>
      <c r="C45" s="138"/>
      <c r="D45" s="138"/>
      <c r="E45" s="138">
        <f>'実質公債費比率（分子）の構造'!L$49</f>
        <v>82</v>
      </c>
      <c r="F45" s="138"/>
      <c r="G45" s="138"/>
      <c r="H45" s="138">
        <f>'実質公債費比率（分子）の構造'!M$49</f>
        <v>74</v>
      </c>
      <c r="I45" s="138"/>
      <c r="J45" s="138"/>
      <c r="K45" s="138">
        <f>'実質公債費比率（分子）の構造'!N$49</f>
        <v>90</v>
      </c>
      <c r="L45" s="138"/>
      <c r="M45" s="138"/>
      <c r="N45" s="138">
        <f>'実質公債費比率（分子）の構造'!O$49</f>
        <v>87</v>
      </c>
      <c r="O45" s="138"/>
      <c r="P45" s="138"/>
    </row>
    <row r="46" spans="1:16">
      <c r="A46" s="138" t="s">
        <v>56</v>
      </c>
      <c r="B46" s="138">
        <f>'実質公債費比率（分子）の構造'!K$48</f>
        <v>269</v>
      </c>
      <c r="C46" s="138"/>
      <c r="D46" s="138"/>
      <c r="E46" s="138">
        <f>'実質公債費比率（分子）の構造'!L$48</f>
        <v>272</v>
      </c>
      <c r="F46" s="138"/>
      <c r="G46" s="138"/>
      <c r="H46" s="138">
        <f>'実質公債費比率（分子）の構造'!M$48</f>
        <v>271</v>
      </c>
      <c r="I46" s="138"/>
      <c r="J46" s="138"/>
      <c r="K46" s="138">
        <f>'実質公債費比率（分子）の構造'!N$48</f>
        <v>278</v>
      </c>
      <c r="L46" s="138"/>
      <c r="M46" s="138"/>
      <c r="N46" s="138">
        <f>'実質公債費比率（分子）の構造'!O$48</f>
        <v>277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663</v>
      </c>
      <c r="C49" s="138"/>
      <c r="D49" s="138"/>
      <c r="E49" s="138">
        <f>'実質公債費比率（分子）の構造'!L$45</f>
        <v>672</v>
      </c>
      <c r="F49" s="138"/>
      <c r="G49" s="138"/>
      <c r="H49" s="138">
        <f>'実質公債費比率（分子）の構造'!M$45</f>
        <v>702</v>
      </c>
      <c r="I49" s="138"/>
      <c r="J49" s="138"/>
      <c r="K49" s="138">
        <f>'実質公債費比率（分子）の構造'!N$45</f>
        <v>682</v>
      </c>
      <c r="L49" s="138"/>
      <c r="M49" s="138"/>
      <c r="N49" s="138">
        <f>'実質公債費比率（分子）の構造'!O$45</f>
        <v>678</v>
      </c>
      <c r="O49" s="138"/>
      <c r="P49" s="138"/>
    </row>
    <row r="50" spans="1:16">
      <c r="A50" s="138" t="s">
        <v>60</v>
      </c>
      <c r="B50" s="138" t="e">
        <f>NA()</f>
        <v>#N/A</v>
      </c>
      <c r="C50" s="138">
        <f>IF(ISNUMBER('実質公債費比率（分子）の構造'!K$53),'実質公債費比率（分子）の構造'!K$53,NA())</f>
        <v>446</v>
      </c>
      <c r="D50" s="138" t="e">
        <f>NA()</f>
        <v>#N/A</v>
      </c>
      <c r="E50" s="138" t="e">
        <f>NA()</f>
        <v>#N/A</v>
      </c>
      <c r="F50" s="138">
        <f>IF(ISNUMBER('実質公債費比率（分子）の構造'!L$53),'実質公債費比率（分子）の構造'!L$53,NA())</f>
        <v>446</v>
      </c>
      <c r="G50" s="138" t="e">
        <f>NA()</f>
        <v>#N/A</v>
      </c>
      <c r="H50" s="138" t="e">
        <f>NA()</f>
        <v>#N/A</v>
      </c>
      <c r="I50" s="138">
        <f>IF(ISNUMBER('実質公債費比率（分子）の構造'!M$53),'実質公債費比率（分子）の構造'!M$53,NA())</f>
        <v>413</v>
      </c>
      <c r="J50" s="138" t="e">
        <f>NA()</f>
        <v>#N/A</v>
      </c>
      <c r="K50" s="138" t="e">
        <f>NA()</f>
        <v>#N/A</v>
      </c>
      <c r="L50" s="138">
        <f>IF(ISNUMBER('実質公債費比率（分子）の構造'!N$53),'実質公債費比率（分子）の構造'!N$53,NA())</f>
        <v>454</v>
      </c>
      <c r="M50" s="138" t="e">
        <f>NA()</f>
        <v>#N/A</v>
      </c>
      <c r="N50" s="138" t="e">
        <f>NA()</f>
        <v>#N/A</v>
      </c>
      <c r="O50" s="138">
        <f>IF(ISNUMBER('実質公債費比率（分子）の構造'!O$53),'実質公債費比率（分子）の構造'!O$53,NA())</f>
        <v>413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7630</v>
      </c>
      <c r="E56" s="137"/>
      <c r="F56" s="137"/>
      <c r="G56" s="137">
        <f>'将来負担比率（分子）の構造'!J$52</f>
        <v>7845</v>
      </c>
      <c r="H56" s="137"/>
      <c r="I56" s="137"/>
      <c r="J56" s="137">
        <f>'将来負担比率（分子）の構造'!K$52</f>
        <v>8014</v>
      </c>
      <c r="K56" s="137"/>
      <c r="L56" s="137"/>
      <c r="M56" s="137">
        <f>'将来負担比率（分子）の構造'!L$52</f>
        <v>8156</v>
      </c>
      <c r="N56" s="137"/>
      <c r="O56" s="137"/>
      <c r="P56" s="137">
        <f>'将来負担比率（分子）の構造'!M$52</f>
        <v>8061</v>
      </c>
    </row>
    <row r="57" spans="1:16">
      <c r="A57" s="137" t="s">
        <v>36</v>
      </c>
      <c r="B57" s="137"/>
      <c r="C57" s="137"/>
      <c r="D57" s="137">
        <f>'将来負担比率（分子）の構造'!I$51</f>
        <v>135</v>
      </c>
      <c r="E57" s="137"/>
      <c r="F57" s="137"/>
      <c r="G57" s="137">
        <f>'将来負担比率（分子）の構造'!J$51</f>
        <v>95</v>
      </c>
      <c r="H57" s="137"/>
      <c r="I57" s="137"/>
      <c r="J57" s="137">
        <f>'将来負担比率（分子）の構造'!K$51</f>
        <v>80</v>
      </c>
      <c r="K57" s="137"/>
      <c r="L57" s="137"/>
      <c r="M57" s="137">
        <f>'将来負担比率（分子）の構造'!L$51</f>
        <v>66</v>
      </c>
      <c r="N57" s="137"/>
      <c r="O57" s="137"/>
      <c r="P57" s="137">
        <f>'将来負担比率（分子）の構造'!M$51</f>
        <v>51</v>
      </c>
    </row>
    <row r="58" spans="1:16">
      <c r="A58" s="137" t="s">
        <v>35</v>
      </c>
      <c r="B58" s="137"/>
      <c r="C58" s="137"/>
      <c r="D58" s="137">
        <f>'将来負担比率（分子）の構造'!I$50</f>
        <v>917</v>
      </c>
      <c r="E58" s="137"/>
      <c r="F58" s="137"/>
      <c r="G58" s="137">
        <f>'将来負担比率（分子）の構造'!J$50</f>
        <v>980</v>
      </c>
      <c r="H58" s="137"/>
      <c r="I58" s="137"/>
      <c r="J58" s="137">
        <f>'将来負担比率（分子）の構造'!K$50</f>
        <v>1186</v>
      </c>
      <c r="K58" s="137"/>
      <c r="L58" s="137"/>
      <c r="M58" s="137">
        <f>'将来負担比率（分子）の構造'!L$50</f>
        <v>1233</v>
      </c>
      <c r="N58" s="137"/>
      <c r="O58" s="137"/>
      <c r="P58" s="137">
        <f>'将来負担比率（分子）の構造'!M$50</f>
        <v>1290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179</v>
      </c>
      <c r="C61" s="137"/>
      <c r="D61" s="137"/>
      <c r="E61" s="137">
        <f>'将来負担比率（分子）の構造'!J$46</f>
        <v>179</v>
      </c>
      <c r="F61" s="137"/>
      <c r="G61" s="137"/>
      <c r="H61" s="137">
        <f>'将来負担比率（分子）の構造'!K$46</f>
        <v>179</v>
      </c>
      <c r="I61" s="137"/>
      <c r="J61" s="137"/>
      <c r="K61" s="137">
        <f>'将来負担比率（分子）の構造'!L$46</f>
        <v>179</v>
      </c>
      <c r="L61" s="137"/>
      <c r="M61" s="137"/>
      <c r="N61" s="137">
        <f>'将来負担比率（分子）の構造'!M$46</f>
        <v>177</v>
      </c>
      <c r="O61" s="137"/>
      <c r="P61" s="137"/>
    </row>
    <row r="62" spans="1:16">
      <c r="A62" s="137" t="s">
        <v>29</v>
      </c>
      <c r="B62" s="137">
        <f>'将来負担比率（分子）の構造'!I$45</f>
        <v>1130</v>
      </c>
      <c r="C62" s="137"/>
      <c r="D62" s="137"/>
      <c r="E62" s="137">
        <f>'将来負担比率（分子）の構造'!J$45</f>
        <v>1050</v>
      </c>
      <c r="F62" s="137"/>
      <c r="G62" s="137"/>
      <c r="H62" s="137">
        <f>'将来負担比率（分子）の構造'!K$45</f>
        <v>911</v>
      </c>
      <c r="I62" s="137"/>
      <c r="J62" s="137"/>
      <c r="K62" s="137">
        <f>'将来負担比率（分子）の構造'!L$45</f>
        <v>913</v>
      </c>
      <c r="L62" s="137"/>
      <c r="M62" s="137"/>
      <c r="N62" s="137">
        <f>'将来負担比率（分子）の構造'!M$45</f>
        <v>930</v>
      </c>
      <c r="O62" s="137"/>
      <c r="P62" s="137"/>
    </row>
    <row r="63" spans="1:16">
      <c r="A63" s="137" t="s">
        <v>28</v>
      </c>
      <c r="B63" s="137">
        <f>'将来負担比率（分子）の構造'!I$44</f>
        <v>418</v>
      </c>
      <c r="C63" s="137"/>
      <c r="D63" s="137"/>
      <c r="E63" s="137">
        <f>'将来負担比率（分子）の構造'!J$44</f>
        <v>450</v>
      </c>
      <c r="F63" s="137"/>
      <c r="G63" s="137"/>
      <c r="H63" s="137">
        <f>'将来負担比率（分子）の構造'!K$44</f>
        <v>596</v>
      </c>
      <c r="I63" s="137"/>
      <c r="J63" s="137"/>
      <c r="K63" s="137">
        <f>'将来負担比率（分子）の構造'!L$44</f>
        <v>866</v>
      </c>
      <c r="L63" s="137"/>
      <c r="M63" s="137"/>
      <c r="N63" s="137">
        <f>'将来負担比率（分子）の構造'!M$44</f>
        <v>802</v>
      </c>
      <c r="O63" s="137"/>
      <c r="P63" s="137"/>
    </row>
    <row r="64" spans="1:16">
      <c r="A64" s="137" t="s">
        <v>27</v>
      </c>
      <c r="B64" s="137">
        <f>'将来負担比率（分子）の構造'!I$43</f>
        <v>3031</v>
      </c>
      <c r="C64" s="137"/>
      <c r="D64" s="137"/>
      <c r="E64" s="137">
        <f>'将来負担比率（分子）の構造'!J$43</f>
        <v>2916</v>
      </c>
      <c r="F64" s="137"/>
      <c r="G64" s="137"/>
      <c r="H64" s="137">
        <f>'将来負担比率（分子）の構造'!K$43</f>
        <v>2797</v>
      </c>
      <c r="I64" s="137"/>
      <c r="J64" s="137"/>
      <c r="K64" s="137">
        <f>'将来負担比率（分子）の構造'!L$43</f>
        <v>2625</v>
      </c>
      <c r="L64" s="137"/>
      <c r="M64" s="137"/>
      <c r="N64" s="137">
        <f>'将来負担比率（分子）の構造'!M$43</f>
        <v>2447</v>
      </c>
      <c r="O64" s="137"/>
      <c r="P64" s="137"/>
    </row>
    <row r="65" spans="1:16">
      <c r="A65" s="137" t="s">
        <v>26</v>
      </c>
      <c r="B65" s="137">
        <f>'将来負担比率（分子）の構造'!I$42</f>
        <v>614</v>
      </c>
      <c r="C65" s="137"/>
      <c r="D65" s="137"/>
      <c r="E65" s="137">
        <f>'将来負担比率（分子）の構造'!J$42</f>
        <v>208</v>
      </c>
      <c r="F65" s="137"/>
      <c r="G65" s="137"/>
      <c r="H65" s="137">
        <f>'将来負担比率（分子）の構造'!K$42</f>
        <v>170</v>
      </c>
      <c r="I65" s="137"/>
      <c r="J65" s="137"/>
      <c r="K65" s="137">
        <f>'将来負担比率（分子）の構造'!L$42</f>
        <v>138</v>
      </c>
      <c r="L65" s="137"/>
      <c r="M65" s="137"/>
      <c r="N65" s="137">
        <f>'将来負担比率（分子）の構造'!M$42</f>
        <v>116</v>
      </c>
      <c r="O65" s="137"/>
      <c r="P65" s="137"/>
    </row>
    <row r="66" spans="1:16">
      <c r="A66" s="137" t="s">
        <v>25</v>
      </c>
      <c r="B66" s="137">
        <f>'将来負担比率（分子）の構造'!I$41</f>
        <v>7352</v>
      </c>
      <c r="C66" s="137"/>
      <c r="D66" s="137"/>
      <c r="E66" s="137">
        <f>'将来負担比率（分子）の構造'!J$41</f>
        <v>7696</v>
      </c>
      <c r="F66" s="137"/>
      <c r="G66" s="137"/>
      <c r="H66" s="137">
        <f>'将来負担比率（分子）の構造'!K$41</f>
        <v>7819</v>
      </c>
      <c r="I66" s="137"/>
      <c r="J66" s="137"/>
      <c r="K66" s="137">
        <f>'将来負担比率（分子）の構造'!L$41</f>
        <v>7823</v>
      </c>
      <c r="L66" s="137"/>
      <c r="M66" s="137"/>
      <c r="N66" s="137">
        <f>'将来負担比率（分子）の構造'!M$41</f>
        <v>8048</v>
      </c>
      <c r="O66" s="137"/>
      <c r="P66" s="137"/>
    </row>
    <row r="67" spans="1:16">
      <c r="A67" s="137" t="s">
        <v>64</v>
      </c>
      <c r="B67" s="137" t="e">
        <f>NA()</f>
        <v>#N/A</v>
      </c>
      <c r="C67" s="137">
        <f>IF(ISNUMBER('将来負担比率（分子）の構造'!I$53), IF('将来負担比率（分子）の構造'!I$53 &lt; 0, 0, '将来負担比率（分子）の構造'!I$53), NA())</f>
        <v>4043</v>
      </c>
      <c r="D67" s="137" t="e">
        <f>NA()</f>
        <v>#N/A</v>
      </c>
      <c r="E67" s="137" t="e">
        <f>NA()</f>
        <v>#N/A</v>
      </c>
      <c r="F67" s="137">
        <f>IF(ISNUMBER('将来負担比率（分子）の構造'!J$53), IF('将来負担比率（分子）の構造'!J$53 &lt; 0, 0, '将来負担比率（分子）の構造'!J$53), NA())</f>
        <v>3579</v>
      </c>
      <c r="G67" s="137" t="e">
        <f>NA()</f>
        <v>#N/A</v>
      </c>
      <c r="H67" s="137" t="e">
        <f>NA()</f>
        <v>#N/A</v>
      </c>
      <c r="I67" s="137">
        <f>IF(ISNUMBER('将来負担比率（分子）の構造'!K$53), IF('将来負担比率（分子）の構造'!K$53 &lt; 0, 0, '将来負担比率（分子）の構造'!K$53), NA())</f>
        <v>3192</v>
      </c>
      <c r="J67" s="137" t="e">
        <f>NA()</f>
        <v>#N/A</v>
      </c>
      <c r="K67" s="137" t="e">
        <f>NA()</f>
        <v>#N/A</v>
      </c>
      <c r="L67" s="137">
        <f>IF(ISNUMBER('将来負担比率（分子）の構造'!L$53), IF('将来負担比率（分子）の構造'!L$53 &lt; 0, 0, '将来負担比率（分子）の構造'!L$53), NA())</f>
        <v>3090</v>
      </c>
      <c r="M67" s="137" t="e">
        <f>NA()</f>
        <v>#N/A</v>
      </c>
      <c r="N67" s="137" t="e">
        <f>NA()</f>
        <v>#N/A</v>
      </c>
      <c r="O67" s="137">
        <f>IF(ISNUMBER('将来負担比率（分子）の構造'!M$53), IF('将来負担比率（分子）の構造'!M$53 &lt; 0, 0, '将来負担比率（分子）の構造'!M$53), NA())</f>
        <v>3119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3128204</v>
      </c>
      <c r="S5" s="671"/>
      <c r="T5" s="671"/>
      <c r="U5" s="671"/>
      <c r="V5" s="671"/>
      <c r="W5" s="671"/>
      <c r="X5" s="671"/>
      <c r="Y5" s="718"/>
      <c r="Z5" s="731">
        <v>34.299999999999997</v>
      </c>
      <c r="AA5" s="731"/>
      <c r="AB5" s="731"/>
      <c r="AC5" s="731"/>
      <c r="AD5" s="732">
        <v>3128204</v>
      </c>
      <c r="AE5" s="732"/>
      <c r="AF5" s="732"/>
      <c r="AG5" s="732"/>
      <c r="AH5" s="732"/>
      <c r="AI5" s="732"/>
      <c r="AJ5" s="732"/>
      <c r="AK5" s="732"/>
      <c r="AL5" s="719">
        <v>58.2</v>
      </c>
      <c r="AM5" s="688"/>
      <c r="AN5" s="688"/>
      <c r="AO5" s="720"/>
      <c r="AP5" s="707" t="s">
        <v>211</v>
      </c>
      <c r="AQ5" s="708"/>
      <c r="AR5" s="708"/>
      <c r="AS5" s="708"/>
      <c r="AT5" s="708"/>
      <c r="AU5" s="708"/>
      <c r="AV5" s="708"/>
      <c r="AW5" s="708"/>
      <c r="AX5" s="708"/>
      <c r="AY5" s="708"/>
      <c r="AZ5" s="708"/>
      <c r="BA5" s="708"/>
      <c r="BB5" s="708"/>
      <c r="BC5" s="708"/>
      <c r="BD5" s="708"/>
      <c r="BE5" s="708"/>
      <c r="BF5" s="709"/>
      <c r="BG5" s="620">
        <v>3128204</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74453</v>
      </c>
      <c r="S6" s="621"/>
      <c r="T6" s="621"/>
      <c r="U6" s="621"/>
      <c r="V6" s="621"/>
      <c r="W6" s="621"/>
      <c r="X6" s="621"/>
      <c r="Y6" s="622"/>
      <c r="Z6" s="673">
        <v>0.8</v>
      </c>
      <c r="AA6" s="673"/>
      <c r="AB6" s="673"/>
      <c r="AC6" s="673"/>
      <c r="AD6" s="674">
        <v>74453</v>
      </c>
      <c r="AE6" s="674"/>
      <c r="AF6" s="674"/>
      <c r="AG6" s="674"/>
      <c r="AH6" s="674"/>
      <c r="AI6" s="674"/>
      <c r="AJ6" s="674"/>
      <c r="AK6" s="674"/>
      <c r="AL6" s="643">
        <v>1.4</v>
      </c>
      <c r="AM6" s="675"/>
      <c r="AN6" s="675"/>
      <c r="AO6" s="676"/>
      <c r="AP6" s="617" t="s">
        <v>217</v>
      </c>
      <c r="AQ6" s="618"/>
      <c r="AR6" s="618"/>
      <c r="AS6" s="618"/>
      <c r="AT6" s="618"/>
      <c r="AU6" s="618"/>
      <c r="AV6" s="618"/>
      <c r="AW6" s="618"/>
      <c r="AX6" s="618"/>
      <c r="AY6" s="618"/>
      <c r="AZ6" s="618"/>
      <c r="BA6" s="618"/>
      <c r="BB6" s="618"/>
      <c r="BC6" s="618"/>
      <c r="BD6" s="618"/>
      <c r="BE6" s="618"/>
      <c r="BF6" s="619"/>
      <c r="BG6" s="620">
        <v>3128204</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115003</v>
      </c>
      <c r="CS6" s="621"/>
      <c r="CT6" s="621"/>
      <c r="CU6" s="621"/>
      <c r="CV6" s="621"/>
      <c r="CW6" s="621"/>
      <c r="CX6" s="621"/>
      <c r="CY6" s="622"/>
      <c r="CZ6" s="673">
        <v>1.3</v>
      </c>
      <c r="DA6" s="673"/>
      <c r="DB6" s="673"/>
      <c r="DC6" s="673"/>
      <c r="DD6" s="626" t="s">
        <v>212</v>
      </c>
      <c r="DE6" s="621"/>
      <c r="DF6" s="621"/>
      <c r="DG6" s="621"/>
      <c r="DH6" s="621"/>
      <c r="DI6" s="621"/>
      <c r="DJ6" s="621"/>
      <c r="DK6" s="621"/>
      <c r="DL6" s="621"/>
      <c r="DM6" s="621"/>
      <c r="DN6" s="621"/>
      <c r="DO6" s="621"/>
      <c r="DP6" s="622"/>
      <c r="DQ6" s="626">
        <v>115003</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3352</v>
      </c>
      <c r="S7" s="621"/>
      <c r="T7" s="621"/>
      <c r="U7" s="621"/>
      <c r="V7" s="621"/>
      <c r="W7" s="621"/>
      <c r="X7" s="621"/>
      <c r="Y7" s="622"/>
      <c r="Z7" s="673">
        <v>0</v>
      </c>
      <c r="AA7" s="673"/>
      <c r="AB7" s="673"/>
      <c r="AC7" s="673"/>
      <c r="AD7" s="674">
        <v>3352</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1642255</v>
      </c>
      <c r="BH7" s="621"/>
      <c r="BI7" s="621"/>
      <c r="BJ7" s="621"/>
      <c r="BK7" s="621"/>
      <c r="BL7" s="621"/>
      <c r="BM7" s="621"/>
      <c r="BN7" s="622"/>
      <c r="BO7" s="673">
        <v>52.5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1200743</v>
      </c>
      <c r="CS7" s="621"/>
      <c r="CT7" s="621"/>
      <c r="CU7" s="621"/>
      <c r="CV7" s="621"/>
      <c r="CW7" s="621"/>
      <c r="CX7" s="621"/>
      <c r="CY7" s="622"/>
      <c r="CZ7" s="673">
        <v>13.8</v>
      </c>
      <c r="DA7" s="673"/>
      <c r="DB7" s="673"/>
      <c r="DC7" s="673"/>
      <c r="DD7" s="626">
        <v>16443</v>
      </c>
      <c r="DE7" s="621"/>
      <c r="DF7" s="621"/>
      <c r="DG7" s="621"/>
      <c r="DH7" s="621"/>
      <c r="DI7" s="621"/>
      <c r="DJ7" s="621"/>
      <c r="DK7" s="621"/>
      <c r="DL7" s="621"/>
      <c r="DM7" s="621"/>
      <c r="DN7" s="621"/>
      <c r="DO7" s="621"/>
      <c r="DP7" s="622"/>
      <c r="DQ7" s="626">
        <v>1096394</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13910</v>
      </c>
      <c r="S8" s="621"/>
      <c r="T8" s="621"/>
      <c r="U8" s="621"/>
      <c r="V8" s="621"/>
      <c r="W8" s="621"/>
      <c r="X8" s="621"/>
      <c r="Y8" s="622"/>
      <c r="Z8" s="673">
        <v>0.2</v>
      </c>
      <c r="AA8" s="673"/>
      <c r="AB8" s="673"/>
      <c r="AC8" s="673"/>
      <c r="AD8" s="674">
        <v>13910</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52975</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3073740</v>
      </c>
      <c r="CS8" s="621"/>
      <c r="CT8" s="621"/>
      <c r="CU8" s="621"/>
      <c r="CV8" s="621"/>
      <c r="CW8" s="621"/>
      <c r="CX8" s="621"/>
      <c r="CY8" s="622"/>
      <c r="CZ8" s="673">
        <v>35.299999999999997</v>
      </c>
      <c r="DA8" s="673"/>
      <c r="DB8" s="673"/>
      <c r="DC8" s="673"/>
      <c r="DD8" s="626">
        <v>5585</v>
      </c>
      <c r="DE8" s="621"/>
      <c r="DF8" s="621"/>
      <c r="DG8" s="621"/>
      <c r="DH8" s="621"/>
      <c r="DI8" s="621"/>
      <c r="DJ8" s="621"/>
      <c r="DK8" s="621"/>
      <c r="DL8" s="621"/>
      <c r="DM8" s="621"/>
      <c r="DN8" s="621"/>
      <c r="DO8" s="621"/>
      <c r="DP8" s="622"/>
      <c r="DQ8" s="626">
        <v>1727850</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8439</v>
      </c>
      <c r="S9" s="621"/>
      <c r="T9" s="621"/>
      <c r="U9" s="621"/>
      <c r="V9" s="621"/>
      <c r="W9" s="621"/>
      <c r="X9" s="621"/>
      <c r="Y9" s="622"/>
      <c r="Z9" s="673">
        <v>0.1</v>
      </c>
      <c r="AA9" s="673"/>
      <c r="AB9" s="673"/>
      <c r="AC9" s="673"/>
      <c r="AD9" s="674">
        <v>8439</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1414482</v>
      </c>
      <c r="BH9" s="621"/>
      <c r="BI9" s="621"/>
      <c r="BJ9" s="621"/>
      <c r="BK9" s="621"/>
      <c r="BL9" s="621"/>
      <c r="BM9" s="621"/>
      <c r="BN9" s="622"/>
      <c r="BO9" s="673">
        <v>45.2</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610146</v>
      </c>
      <c r="CS9" s="621"/>
      <c r="CT9" s="621"/>
      <c r="CU9" s="621"/>
      <c r="CV9" s="621"/>
      <c r="CW9" s="621"/>
      <c r="CX9" s="621"/>
      <c r="CY9" s="622"/>
      <c r="CZ9" s="673">
        <v>7</v>
      </c>
      <c r="DA9" s="673"/>
      <c r="DB9" s="673"/>
      <c r="DC9" s="673"/>
      <c r="DD9" s="626">
        <v>4278</v>
      </c>
      <c r="DE9" s="621"/>
      <c r="DF9" s="621"/>
      <c r="DG9" s="621"/>
      <c r="DH9" s="621"/>
      <c r="DI9" s="621"/>
      <c r="DJ9" s="621"/>
      <c r="DK9" s="621"/>
      <c r="DL9" s="621"/>
      <c r="DM9" s="621"/>
      <c r="DN9" s="621"/>
      <c r="DO9" s="621"/>
      <c r="DP9" s="622"/>
      <c r="DQ9" s="626">
        <v>570766</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419612</v>
      </c>
      <c r="S10" s="621"/>
      <c r="T10" s="621"/>
      <c r="U10" s="621"/>
      <c r="V10" s="621"/>
      <c r="W10" s="621"/>
      <c r="X10" s="621"/>
      <c r="Y10" s="622"/>
      <c r="Z10" s="673">
        <v>4.5999999999999996</v>
      </c>
      <c r="AA10" s="673"/>
      <c r="AB10" s="673"/>
      <c r="AC10" s="673"/>
      <c r="AD10" s="674">
        <v>419612</v>
      </c>
      <c r="AE10" s="674"/>
      <c r="AF10" s="674"/>
      <c r="AG10" s="674"/>
      <c r="AH10" s="674"/>
      <c r="AI10" s="674"/>
      <c r="AJ10" s="674"/>
      <c r="AK10" s="674"/>
      <c r="AL10" s="643">
        <v>7.8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60480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114318</v>
      </c>
      <c r="BH11" s="621"/>
      <c r="BI11" s="621"/>
      <c r="BJ11" s="621"/>
      <c r="BK11" s="621"/>
      <c r="BL11" s="621"/>
      <c r="BM11" s="621"/>
      <c r="BN11" s="622"/>
      <c r="BO11" s="673">
        <v>3.7</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148337</v>
      </c>
      <c r="CS11" s="621"/>
      <c r="CT11" s="621"/>
      <c r="CU11" s="621"/>
      <c r="CV11" s="621"/>
      <c r="CW11" s="621"/>
      <c r="CX11" s="621"/>
      <c r="CY11" s="622"/>
      <c r="CZ11" s="673">
        <v>1.7</v>
      </c>
      <c r="DA11" s="673"/>
      <c r="DB11" s="673"/>
      <c r="DC11" s="673"/>
      <c r="DD11" s="626">
        <v>32476</v>
      </c>
      <c r="DE11" s="621"/>
      <c r="DF11" s="621"/>
      <c r="DG11" s="621"/>
      <c r="DH11" s="621"/>
      <c r="DI11" s="621"/>
      <c r="DJ11" s="621"/>
      <c r="DK11" s="621"/>
      <c r="DL11" s="621"/>
      <c r="DM11" s="621"/>
      <c r="DN11" s="621"/>
      <c r="DO11" s="621"/>
      <c r="DP11" s="622"/>
      <c r="DQ11" s="626">
        <v>138435</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1232655</v>
      </c>
      <c r="BH12" s="621"/>
      <c r="BI12" s="621"/>
      <c r="BJ12" s="621"/>
      <c r="BK12" s="621"/>
      <c r="BL12" s="621"/>
      <c r="BM12" s="621"/>
      <c r="BN12" s="622"/>
      <c r="BO12" s="673">
        <v>39.4</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38775</v>
      </c>
      <c r="CS12" s="621"/>
      <c r="CT12" s="621"/>
      <c r="CU12" s="621"/>
      <c r="CV12" s="621"/>
      <c r="CW12" s="621"/>
      <c r="CX12" s="621"/>
      <c r="CY12" s="622"/>
      <c r="CZ12" s="673">
        <v>0.4</v>
      </c>
      <c r="DA12" s="673"/>
      <c r="DB12" s="673"/>
      <c r="DC12" s="673"/>
      <c r="DD12" s="626" t="s">
        <v>112</v>
      </c>
      <c r="DE12" s="621"/>
      <c r="DF12" s="621"/>
      <c r="DG12" s="621"/>
      <c r="DH12" s="621"/>
      <c r="DI12" s="621"/>
      <c r="DJ12" s="621"/>
      <c r="DK12" s="621"/>
      <c r="DL12" s="621"/>
      <c r="DM12" s="621"/>
      <c r="DN12" s="621"/>
      <c r="DO12" s="621"/>
      <c r="DP12" s="622"/>
      <c r="DQ12" s="626">
        <v>35968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26638</v>
      </c>
      <c r="S13" s="621"/>
      <c r="T13" s="621"/>
      <c r="U13" s="621"/>
      <c r="V13" s="621"/>
      <c r="W13" s="621"/>
      <c r="X13" s="621"/>
      <c r="Y13" s="622"/>
      <c r="Z13" s="673">
        <v>0.3</v>
      </c>
      <c r="AA13" s="673"/>
      <c r="AB13" s="673"/>
      <c r="AC13" s="673"/>
      <c r="AD13" s="674">
        <v>26638</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1232129</v>
      </c>
      <c r="BH13" s="621"/>
      <c r="BI13" s="621"/>
      <c r="BJ13" s="621"/>
      <c r="BK13" s="621"/>
      <c r="BL13" s="621"/>
      <c r="BM13" s="621"/>
      <c r="BN13" s="622"/>
      <c r="BO13" s="673">
        <v>39.4</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753316</v>
      </c>
      <c r="CS13" s="621"/>
      <c r="CT13" s="621"/>
      <c r="CU13" s="621"/>
      <c r="CV13" s="621"/>
      <c r="CW13" s="621"/>
      <c r="CX13" s="621"/>
      <c r="CY13" s="622"/>
      <c r="CZ13" s="673">
        <v>8.6999999999999993</v>
      </c>
      <c r="DA13" s="673"/>
      <c r="DB13" s="673"/>
      <c r="DC13" s="673"/>
      <c r="DD13" s="626">
        <v>118507</v>
      </c>
      <c r="DE13" s="621"/>
      <c r="DF13" s="621"/>
      <c r="DG13" s="621"/>
      <c r="DH13" s="621"/>
      <c r="DI13" s="621"/>
      <c r="DJ13" s="621"/>
      <c r="DK13" s="621"/>
      <c r="DL13" s="621"/>
      <c r="DM13" s="621"/>
      <c r="DN13" s="621"/>
      <c r="DO13" s="621"/>
      <c r="DP13" s="622"/>
      <c r="DQ13" s="626">
        <v>594870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63907</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622016</v>
      </c>
      <c r="CS14" s="621"/>
      <c r="CT14" s="621"/>
      <c r="CU14" s="621"/>
      <c r="CV14" s="621"/>
      <c r="CW14" s="621"/>
      <c r="CX14" s="621"/>
      <c r="CY14" s="622"/>
      <c r="CZ14" s="673">
        <v>7.2</v>
      </c>
      <c r="DA14" s="673"/>
      <c r="DB14" s="673"/>
      <c r="DC14" s="673"/>
      <c r="DD14" s="626">
        <v>42234</v>
      </c>
      <c r="DE14" s="621"/>
      <c r="DF14" s="621"/>
      <c r="DG14" s="621"/>
      <c r="DH14" s="621"/>
      <c r="DI14" s="621"/>
      <c r="DJ14" s="621"/>
      <c r="DK14" s="621"/>
      <c r="DL14" s="621"/>
      <c r="DM14" s="621"/>
      <c r="DN14" s="621"/>
      <c r="DO14" s="621"/>
      <c r="DP14" s="622"/>
      <c r="DQ14" s="626">
        <v>578795</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21731</v>
      </c>
      <c r="S15" s="621"/>
      <c r="T15" s="621"/>
      <c r="U15" s="621"/>
      <c r="V15" s="621"/>
      <c r="W15" s="621"/>
      <c r="X15" s="621"/>
      <c r="Y15" s="622"/>
      <c r="Z15" s="673">
        <v>0.2</v>
      </c>
      <c r="AA15" s="673"/>
      <c r="AB15" s="673"/>
      <c r="AC15" s="673"/>
      <c r="AD15" s="674">
        <v>21731</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189387</v>
      </c>
      <c r="BH15" s="621"/>
      <c r="BI15" s="621"/>
      <c r="BJ15" s="621"/>
      <c r="BK15" s="621"/>
      <c r="BL15" s="621"/>
      <c r="BM15" s="621"/>
      <c r="BN15" s="622"/>
      <c r="BO15" s="673">
        <v>6.1</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1450048</v>
      </c>
      <c r="CS15" s="621"/>
      <c r="CT15" s="621"/>
      <c r="CU15" s="621"/>
      <c r="CV15" s="621"/>
      <c r="CW15" s="621"/>
      <c r="CX15" s="621"/>
      <c r="CY15" s="622"/>
      <c r="CZ15" s="673">
        <v>16.7</v>
      </c>
      <c r="DA15" s="673"/>
      <c r="DB15" s="673"/>
      <c r="DC15" s="673"/>
      <c r="DD15" s="626">
        <v>604353</v>
      </c>
      <c r="DE15" s="621"/>
      <c r="DF15" s="621"/>
      <c r="DG15" s="621"/>
      <c r="DH15" s="621"/>
      <c r="DI15" s="621"/>
      <c r="DJ15" s="621"/>
      <c r="DK15" s="621"/>
      <c r="DL15" s="621"/>
      <c r="DM15" s="621"/>
      <c r="DN15" s="621"/>
      <c r="DO15" s="621"/>
      <c r="DP15" s="622"/>
      <c r="DQ15" s="626">
        <v>740135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1737018</v>
      </c>
      <c r="S16" s="621"/>
      <c r="T16" s="621"/>
      <c r="U16" s="621"/>
      <c r="V16" s="621"/>
      <c r="W16" s="621"/>
      <c r="X16" s="621"/>
      <c r="Y16" s="622"/>
      <c r="Z16" s="673">
        <v>19</v>
      </c>
      <c r="AA16" s="673"/>
      <c r="AB16" s="673"/>
      <c r="AC16" s="673"/>
      <c r="AD16" s="674">
        <v>1658242</v>
      </c>
      <c r="AE16" s="674"/>
      <c r="AF16" s="674"/>
      <c r="AG16" s="674"/>
      <c r="AH16" s="674"/>
      <c r="AI16" s="674"/>
      <c r="AJ16" s="674"/>
      <c r="AK16" s="674"/>
      <c r="AL16" s="643">
        <v>30.8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8424</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8424</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1658242</v>
      </c>
      <c r="S17" s="621"/>
      <c r="T17" s="621"/>
      <c r="U17" s="621"/>
      <c r="V17" s="621"/>
      <c r="W17" s="621"/>
      <c r="X17" s="621"/>
      <c r="Y17" s="622"/>
      <c r="Z17" s="673">
        <v>18.2</v>
      </c>
      <c r="AA17" s="673"/>
      <c r="AB17" s="673"/>
      <c r="AC17" s="673"/>
      <c r="AD17" s="674">
        <v>1658242</v>
      </c>
      <c r="AE17" s="674"/>
      <c r="AF17" s="674"/>
      <c r="AG17" s="674"/>
      <c r="AH17" s="674"/>
      <c r="AI17" s="674"/>
      <c r="AJ17" s="674"/>
      <c r="AK17" s="674"/>
      <c r="AL17" s="643">
        <v>30.8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677920</v>
      </c>
      <c r="CS17" s="621"/>
      <c r="CT17" s="621"/>
      <c r="CU17" s="621"/>
      <c r="CV17" s="621"/>
      <c r="CW17" s="621"/>
      <c r="CX17" s="621"/>
      <c r="CY17" s="622"/>
      <c r="CZ17" s="673">
        <v>7.8</v>
      </c>
      <c r="DA17" s="673"/>
      <c r="DB17" s="673"/>
      <c r="DC17" s="673"/>
      <c r="DD17" s="626" t="s">
        <v>112</v>
      </c>
      <c r="DE17" s="621"/>
      <c r="DF17" s="621"/>
      <c r="DG17" s="621"/>
      <c r="DH17" s="621"/>
      <c r="DI17" s="621"/>
      <c r="DJ17" s="621"/>
      <c r="DK17" s="621"/>
      <c r="DL17" s="621"/>
      <c r="DM17" s="621"/>
      <c r="DN17" s="621"/>
      <c r="DO17" s="621"/>
      <c r="DP17" s="622"/>
      <c r="DQ17" s="626">
        <v>663338</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78736</v>
      </c>
      <c r="S18" s="621"/>
      <c r="T18" s="621"/>
      <c r="U18" s="621"/>
      <c r="V18" s="621"/>
      <c r="W18" s="621"/>
      <c r="X18" s="621"/>
      <c r="Y18" s="622"/>
      <c r="Z18" s="673">
        <v>0.9</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40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5433357</v>
      </c>
      <c r="S20" s="621"/>
      <c r="T20" s="621"/>
      <c r="U20" s="621"/>
      <c r="V20" s="621"/>
      <c r="W20" s="621"/>
      <c r="X20" s="621"/>
      <c r="Y20" s="622"/>
      <c r="Z20" s="673">
        <v>59.5</v>
      </c>
      <c r="AA20" s="673"/>
      <c r="AB20" s="673"/>
      <c r="AC20" s="673"/>
      <c r="AD20" s="674">
        <v>5354581</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8698468</v>
      </c>
      <c r="CS20" s="621"/>
      <c r="CT20" s="621"/>
      <c r="CU20" s="621"/>
      <c r="CV20" s="621"/>
      <c r="CW20" s="621"/>
      <c r="CX20" s="621"/>
      <c r="CY20" s="622"/>
      <c r="CZ20" s="673">
        <v>100</v>
      </c>
      <c r="DA20" s="673"/>
      <c r="DB20" s="673"/>
      <c r="DC20" s="673"/>
      <c r="DD20" s="626">
        <v>823876</v>
      </c>
      <c r="DE20" s="621"/>
      <c r="DF20" s="621"/>
      <c r="DG20" s="621"/>
      <c r="DH20" s="621"/>
      <c r="DI20" s="621"/>
      <c r="DJ20" s="621"/>
      <c r="DK20" s="621"/>
      <c r="DL20" s="621"/>
      <c r="DM20" s="621"/>
      <c r="DN20" s="621"/>
      <c r="DO20" s="621"/>
      <c r="DP20" s="622"/>
      <c r="DQ20" s="626">
        <v>6269978</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3504</v>
      </c>
      <c r="S21" s="621"/>
      <c r="T21" s="621"/>
      <c r="U21" s="621"/>
      <c r="V21" s="621"/>
      <c r="W21" s="621"/>
      <c r="X21" s="621"/>
      <c r="Y21" s="622"/>
      <c r="Z21" s="673">
        <v>0</v>
      </c>
      <c r="AA21" s="673"/>
      <c r="AB21" s="673"/>
      <c r="AC21" s="673"/>
      <c r="AD21" s="674">
        <v>3504</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66182</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44245</v>
      </c>
      <c r="S23" s="621"/>
      <c r="T23" s="621"/>
      <c r="U23" s="621"/>
      <c r="V23" s="621"/>
      <c r="W23" s="621"/>
      <c r="X23" s="621"/>
      <c r="Y23" s="622"/>
      <c r="Z23" s="673">
        <v>0.5</v>
      </c>
      <c r="AA23" s="673"/>
      <c r="AB23" s="673"/>
      <c r="AC23" s="673"/>
      <c r="AD23" s="674">
        <v>11150</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27610</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3982168</v>
      </c>
      <c r="CS24" s="671"/>
      <c r="CT24" s="671"/>
      <c r="CU24" s="671"/>
      <c r="CV24" s="671"/>
      <c r="CW24" s="671"/>
      <c r="CX24" s="671"/>
      <c r="CY24" s="718"/>
      <c r="CZ24" s="722">
        <v>45.8</v>
      </c>
      <c r="DA24" s="723"/>
      <c r="DB24" s="723"/>
      <c r="DC24" s="724"/>
      <c r="DD24" s="717">
        <v>2674390</v>
      </c>
      <c r="DE24" s="671"/>
      <c r="DF24" s="671"/>
      <c r="DG24" s="671"/>
      <c r="DH24" s="671"/>
      <c r="DI24" s="671"/>
      <c r="DJ24" s="671"/>
      <c r="DK24" s="718"/>
      <c r="DL24" s="717">
        <v>2563124</v>
      </c>
      <c r="DM24" s="671"/>
      <c r="DN24" s="671"/>
      <c r="DO24" s="671"/>
      <c r="DP24" s="671"/>
      <c r="DQ24" s="671"/>
      <c r="DR24" s="671"/>
      <c r="DS24" s="671"/>
      <c r="DT24" s="671"/>
      <c r="DU24" s="671"/>
      <c r="DV24" s="718"/>
      <c r="DW24" s="719">
        <v>44.5</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998540</v>
      </c>
      <c r="S25" s="621"/>
      <c r="T25" s="621"/>
      <c r="U25" s="621"/>
      <c r="V25" s="621"/>
      <c r="W25" s="621"/>
      <c r="X25" s="621"/>
      <c r="Y25" s="622"/>
      <c r="Z25" s="673">
        <v>10.9</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1601700</v>
      </c>
      <c r="CS25" s="639"/>
      <c r="CT25" s="639"/>
      <c r="CU25" s="639"/>
      <c r="CV25" s="639"/>
      <c r="CW25" s="639"/>
      <c r="CX25" s="639"/>
      <c r="CY25" s="640"/>
      <c r="CZ25" s="623">
        <v>18.399999999999999</v>
      </c>
      <c r="DA25" s="641"/>
      <c r="DB25" s="641"/>
      <c r="DC25" s="642"/>
      <c r="DD25" s="626">
        <v>1488317</v>
      </c>
      <c r="DE25" s="639"/>
      <c r="DF25" s="639"/>
      <c r="DG25" s="639"/>
      <c r="DH25" s="639"/>
      <c r="DI25" s="639"/>
      <c r="DJ25" s="639"/>
      <c r="DK25" s="640"/>
      <c r="DL25" s="626">
        <v>1393193</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1023471</v>
      </c>
      <c r="CS26" s="621"/>
      <c r="CT26" s="621"/>
      <c r="CU26" s="621"/>
      <c r="CV26" s="621"/>
      <c r="CW26" s="621"/>
      <c r="CX26" s="621"/>
      <c r="CY26" s="622"/>
      <c r="CZ26" s="623">
        <v>11.8</v>
      </c>
      <c r="DA26" s="641"/>
      <c r="DB26" s="641"/>
      <c r="DC26" s="642"/>
      <c r="DD26" s="626">
        <v>925873</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551096</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3128204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1702548</v>
      </c>
      <c r="CS27" s="639"/>
      <c r="CT27" s="639"/>
      <c r="CU27" s="639"/>
      <c r="CV27" s="639"/>
      <c r="CW27" s="639"/>
      <c r="CX27" s="639"/>
      <c r="CY27" s="640"/>
      <c r="CZ27" s="623">
        <v>19.600000000000001</v>
      </c>
      <c r="DA27" s="641"/>
      <c r="DB27" s="641"/>
      <c r="DC27" s="642"/>
      <c r="DD27" s="626">
        <v>522735</v>
      </c>
      <c r="DE27" s="639"/>
      <c r="DF27" s="639"/>
      <c r="DG27" s="639"/>
      <c r="DH27" s="639"/>
      <c r="DI27" s="639"/>
      <c r="DJ27" s="639"/>
      <c r="DK27" s="640"/>
      <c r="DL27" s="626">
        <v>506593</v>
      </c>
      <c r="DM27" s="639"/>
      <c r="DN27" s="639"/>
      <c r="DO27" s="639"/>
      <c r="DP27" s="639"/>
      <c r="DQ27" s="639"/>
      <c r="DR27" s="639"/>
      <c r="DS27" s="639"/>
      <c r="DT27" s="639"/>
      <c r="DU27" s="639"/>
      <c r="DV27" s="640"/>
      <c r="DW27" s="643">
        <v>8.8000000000000007</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6258</v>
      </c>
      <c r="S28" s="621"/>
      <c r="T28" s="621"/>
      <c r="U28" s="621"/>
      <c r="V28" s="621"/>
      <c r="W28" s="621"/>
      <c r="X28" s="621"/>
      <c r="Y28" s="622"/>
      <c r="Z28" s="673">
        <v>0.1</v>
      </c>
      <c r="AA28" s="673"/>
      <c r="AB28" s="673"/>
      <c r="AC28" s="673"/>
      <c r="AD28" s="674">
        <v>6239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677920</v>
      </c>
      <c r="CS28" s="621"/>
      <c r="CT28" s="621"/>
      <c r="CU28" s="621"/>
      <c r="CV28" s="621"/>
      <c r="CW28" s="621"/>
      <c r="CX28" s="621"/>
      <c r="CY28" s="622"/>
      <c r="CZ28" s="623">
        <v>7.8</v>
      </c>
      <c r="DA28" s="641"/>
      <c r="DB28" s="641"/>
      <c r="DC28" s="642"/>
      <c r="DD28" s="626">
        <v>663338</v>
      </c>
      <c r="DE28" s="621"/>
      <c r="DF28" s="621"/>
      <c r="DG28" s="621"/>
      <c r="DH28" s="621"/>
      <c r="DI28" s="621"/>
      <c r="DJ28" s="621"/>
      <c r="DK28" s="622"/>
      <c r="DL28" s="626">
        <v>663338</v>
      </c>
      <c r="DM28" s="621"/>
      <c r="DN28" s="621"/>
      <c r="DO28" s="621"/>
      <c r="DP28" s="621"/>
      <c r="DQ28" s="621"/>
      <c r="DR28" s="621"/>
      <c r="DS28" s="621"/>
      <c r="DT28" s="621"/>
      <c r="DU28" s="621"/>
      <c r="DV28" s="622"/>
      <c r="DW28" s="643">
        <v>11.5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1998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677920</v>
      </c>
      <c r="CS29" s="639"/>
      <c r="CT29" s="639"/>
      <c r="CU29" s="639"/>
      <c r="CV29" s="639"/>
      <c r="CW29" s="639"/>
      <c r="CX29" s="639"/>
      <c r="CY29" s="640"/>
      <c r="CZ29" s="623">
        <v>7.8</v>
      </c>
      <c r="DA29" s="641"/>
      <c r="DB29" s="641"/>
      <c r="DC29" s="642"/>
      <c r="DD29" s="626">
        <v>663338</v>
      </c>
      <c r="DE29" s="639"/>
      <c r="DF29" s="639"/>
      <c r="DG29" s="639"/>
      <c r="DH29" s="639"/>
      <c r="DI29" s="639"/>
      <c r="DJ29" s="639"/>
      <c r="DK29" s="640"/>
      <c r="DL29" s="626">
        <v>663338</v>
      </c>
      <c r="DM29" s="639"/>
      <c r="DN29" s="639"/>
      <c r="DO29" s="639"/>
      <c r="DP29" s="639"/>
      <c r="DQ29" s="639"/>
      <c r="DR29" s="639"/>
      <c r="DS29" s="639"/>
      <c r="DT29" s="639"/>
      <c r="DU29" s="639"/>
      <c r="DV29" s="640"/>
      <c r="DW29" s="643">
        <v>11.5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256823</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98.4</v>
      </c>
      <c r="BH30" s="687"/>
      <c r="BI30" s="687"/>
      <c r="BJ30" s="687"/>
      <c r="BK30" s="687"/>
      <c r="BL30" s="687"/>
      <c r="BM30" s="688">
        <v>93.9</v>
      </c>
      <c r="BN30" s="687"/>
      <c r="BO30" s="687"/>
      <c r="BP30" s="687"/>
      <c r="BQ30" s="689"/>
      <c r="BR30" s="686">
        <v>98.2</v>
      </c>
      <c r="BS30" s="687"/>
      <c r="BT30" s="687"/>
      <c r="BU30" s="687"/>
      <c r="BV30" s="687"/>
      <c r="BW30" s="687"/>
      <c r="BX30" s="688">
        <v>92.4</v>
      </c>
      <c r="BY30" s="687"/>
      <c r="BZ30" s="687"/>
      <c r="CA30" s="687"/>
      <c r="CB30" s="689"/>
      <c r="CD30" s="692"/>
      <c r="CE30" s="693"/>
      <c r="CF30" s="657" t="s">
        <v>294</v>
      </c>
      <c r="CG30" s="654"/>
      <c r="CH30" s="654"/>
      <c r="CI30" s="654"/>
      <c r="CJ30" s="654"/>
      <c r="CK30" s="654"/>
      <c r="CL30" s="654"/>
      <c r="CM30" s="654"/>
      <c r="CN30" s="654"/>
      <c r="CO30" s="654"/>
      <c r="CP30" s="654"/>
      <c r="CQ30" s="655"/>
      <c r="CR30" s="620">
        <v>601944</v>
      </c>
      <c r="CS30" s="621"/>
      <c r="CT30" s="621"/>
      <c r="CU30" s="621"/>
      <c r="CV30" s="621"/>
      <c r="CW30" s="621"/>
      <c r="CX30" s="621"/>
      <c r="CY30" s="622"/>
      <c r="CZ30" s="623">
        <v>6.9</v>
      </c>
      <c r="DA30" s="641"/>
      <c r="DB30" s="641"/>
      <c r="DC30" s="642"/>
      <c r="DD30" s="626">
        <v>587362</v>
      </c>
      <c r="DE30" s="621"/>
      <c r="DF30" s="621"/>
      <c r="DG30" s="621"/>
      <c r="DH30" s="621"/>
      <c r="DI30" s="621"/>
      <c r="DJ30" s="621"/>
      <c r="DK30" s="622"/>
      <c r="DL30" s="626">
        <v>587362</v>
      </c>
      <c r="DM30" s="621"/>
      <c r="DN30" s="621"/>
      <c r="DO30" s="621"/>
      <c r="DP30" s="621"/>
      <c r="DQ30" s="621"/>
      <c r="DR30" s="621"/>
      <c r="DS30" s="621"/>
      <c r="DT30" s="621"/>
      <c r="DU30" s="621"/>
      <c r="DV30" s="622"/>
      <c r="DW30" s="643">
        <v>10.199999999999999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584957</v>
      </c>
      <c r="S31" s="621"/>
      <c r="T31" s="621"/>
      <c r="U31" s="621"/>
      <c r="V31" s="621"/>
      <c r="W31" s="621"/>
      <c r="X31" s="621"/>
      <c r="Y31" s="622"/>
      <c r="Z31" s="673">
        <v>6.4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98.1</v>
      </c>
      <c r="BH31" s="639"/>
      <c r="BI31" s="639"/>
      <c r="BJ31" s="639"/>
      <c r="BK31" s="639"/>
      <c r="BL31" s="639"/>
      <c r="BM31" s="675">
        <v>93.7</v>
      </c>
      <c r="BN31" s="685"/>
      <c r="BO31" s="685"/>
      <c r="BP31" s="685"/>
      <c r="BQ31" s="649"/>
      <c r="BR31" s="684">
        <v>98.1</v>
      </c>
      <c r="BS31" s="639"/>
      <c r="BT31" s="639"/>
      <c r="BU31" s="639"/>
      <c r="BV31" s="639"/>
      <c r="BW31" s="639"/>
      <c r="BX31" s="675">
        <v>92.5</v>
      </c>
      <c r="BY31" s="685"/>
      <c r="BZ31" s="685"/>
      <c r="CA31" s="685"/>
      <c r="CB31" s="649"/>
      <c r="CD31" s="692"/>
      <c r="CE31" s="693"/>
      <c r="CF31" s="657" t="s">
        <v>298</v>
      </c>
      <c r="CG31" s="654"/>
      <c r="CH31" s="654"/>
      <c r="CI31" s="654"/>
      <c r="CJ31" s="654"/>
      <c r="CK31" s="654"/>
      <c r="CL31" s="654"/>
      <c r="CM31" s="654"/>
      <c r="CN31" s="654"/>
      <c r="CO31" s="654"/>
      <c r="CP31" s="654"/>
      <c r="CQ31" s="655"/>
      <c r="CR31" s="620">
        <v>75976</v>
      </c>
      <c r="CS31" s="639"/>
      <c r="CT31" s="639"/>
      <c r="CU31" s="639"/>
      <c r="CV31" s="639"/>
      <c r="CW31" s="639"/>
      <c r="CX31" s="639"/>
      <c r="CY31" s="640"/>
      <c r="CZ31" s="623">
        <v>0.9</v>
      </c>
      <c r="DA31" s="641"/>
      <c r="DB31" s="641"/>
      <c r="DC31" s="642"/>
      <c r="DD31" s="626">
        <v>75976</v>
      </c>
      <c r="DE31" s="639"/>
      <c r="DF31" s="639"/>
      <c r="DG31" s="639"/>
      <c r="DH31" s="639"/>
      <c r="DI31" s="639"/>
      <c r="DJ31" s="639"/>
      <c r="DK31" s="640"/>
      <c r="DL31" s="626">
        <v>75976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326248</v>
      </c>
      <c r="S32" s="621"/>
      <c r="T32" s="621"/>
      <c r="U32" s="621"/>
      <c r="V32" s="621"/>
      <c r="W32" s="621"/>
      <c r="X32" s="621"/>
      <c r="Y32" s="622"/>
      <c r="Z32" s="673">
        <v>3.6</v>
      </c>
      <c r="AA32" s="673"/>
      <c r="AB32" s="673"/>
      <c r="AC32" s="673"/>
      <c r="AD32" s="674">
        <v>2967</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93.2</v>
      </c>
      <c r="BN32" s="605"/>
      <c r="BO32" s="605"/>
      <c r="BP32" s="605"/>
      <c r="BQ32" s="662"/>
      <c r="BR32" s="683">
        <v>98</v>
      </c>
      <c r="BS32" s="605"/>
      <c r="BT32" s="605"/>
      <c r="BU32" s="605"/>
      <c r="BV32" s="605"/>
      <c r="BW32" s="605"/>
      <c r="BX32" s="668">
        <v>91.2</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826684</v>
      </c>
      <c r="S33" s="621"/>
      <c r="T33" s="621"/>
      <c r="U33" s="621"/>
      <c r="V33" s="621"/>
      <c r="W33" s="621"/>
      <c r="X33" s="621"/>
      <c r="Y33" s="622"/>
      <c r="Z33" s="673">
        <v>9.1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3884000</v>
      </c>
      <c r="CS33" s="639"/>
      <c r="CT33" s="639"/>
      <c r="CU33" s="639"/>
      <c r="CV33" s="639"/>
      <c r="CW33" s="639"/>
      <c r="CX33" s="639"/>
      <c r="CY33" s="640"/>
      <c r="CZ33" s="623">
        <v>44.7</v>
      </c>
      <c r="DA33" s="641"/>
      <c r="DB33" s="641"/>
      <c r="DC33" s="642"/>
      <c r="DD33" s="626">
        <v>3428249</v>
      </c>
      <c r="DE33" s="639"/>
      <c r="DF33" s="639"/>
      <c r="DG33" s="639"/>
      <c r="DH33" s="639"/>
      <c r="DI33" s="639"/>
      <c r="DJ33" s="639"/>
      <c r="DK33" s="640"/>
      <c r="DL33" s="626">
        <v>2550090</v>
      </c>
      <c r="DM33" s="639"/>
      <c r="DN33" s="639"/>
      <c r="DO33" s="639"/>
      <c r="DP33" s="639"/>
      <c r="DQ33" s="639"/>
      <c r="DR33" s="639"/>
      <c r="DS33" s="639"/>
      <c r="DT33" s="639"/>
      <c r="DU33" s="639"/>
      <c r="DV33" s="640"/>
      <c r="DW33" s="643">
        <v>44.2</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1281882</v>
      </c>
      <c r="CS34" s="621"/>
      <c r="CT34" s="621"/>
      <c r="CU34" s="621"/>
      <c r="CV34" s="621"/>
      <c r="CW34" s="621"/>
      <c r="CX34" s="621"/>
      <c r="CY34" s="622"/>
      <c r="CZ34" s="623">
        <v>14.7</v>
      </c>
      <c r="DA34" s="641"/>
      <c r="DB34" s="641"/>
      <c r="DC34" s="642"/>
      <c r="DD34" s="626">
        <v>1006683</v>
      </c>
      <c r="DE34" s="621"/>
      <c r="DF34" s="621"/>
      <c r="DG34" s="621"/>
      <c r="DH34" s="621"/>
      <c r="DI34" s="621"/>
      <c r="DJ34" s="621"/>
      <c r="DK34" s="622"/>
      <c r="DL34" s="626">
        <v>862767</v>
      </c>
      <c r="DM34" s="621"/>
      <c r="DN34" s="621"/>
      <c r="DO34" s="621"/>
      <c r="DP34" s="621"/>
      <c r="DQ34" s="621"/>
      <c r="DR34" s="621"/>
      <c r="DS34" s="621"/>
      <c r="DT34" s="621"/>
      <c r="DU34" s="621"/>
      <c r="DV34" s="622"/>
      <c r="DW34" s="643">
        <v>15</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386884</v>
      </c>
      <c r="S35" s="621"/>
      <c r="T35" s="621"/>
      <c r="U35" s="621"/>
      <c r="V35" s="621"/>
      <c r="W35" s="621"/>
      <c r="X35" s="621"/>
      <c r="Y35" s="622"/>
      <c r="Z35" s="673">
        <v>4.2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1241538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257031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67802</v>
      </c>
      <c r="CS35" s="639"/>
      <c r="CT35" s="639"/>
      <c r="CU35" s="639"/>
      <c r="CV35" s="639"/>
      <c r="CW35" s="639"/>
      <c r="CX35" s="639"/>
      <c r="CY35" s="640"/>
      <c r="CZ35" s="623">
        <v>0.8</v>
      </c>
      <c r="DA35" s="641"/>
      <c r="DB35" s="641"/>
      <c r="DC35" s="642"/>
      <c r="DD35" s="626">
        <v>59790</v>
      </c>
      <c r="DE35" s="639"/>
      <c r="DF35" s="639"/>
      <c r="DG35" s="639"/>
      <c r="DH35" s="639"/>
      <c r="DI35" s="639"/>
      <c r="DJ35" s="639"/>
      <c r="DK35" s="640"/>
      <c r="DL35" s="626">
        <v>53044</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9127502</v>
      </c>
      <c r="S36" s="661"/>
      <c r="T36" s="661"/>
      <c r="U36" s="661"/>
      <c r="V36" s="661"/>
      <c r="W36" s="661"/>
      <c r="X36" s="661"/>
      <c r="Y36" s="664"/>
      <c r="Z36" s="665">
        <v>100</v>
      </c>
      <c r="AA36" s="665"/>
      <c r="AB36" s="665"/>
      <c r="AC36" s="665"/>
      <c r="AD36" s="666">
        <v>5378441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334333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56058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1029523</v>
      </c>
      <c r="CS36" s="621"/>
      <c r="CT36" s="621"/>
      <c r="CU36" s="621"/>
      <c r="CV36" s="621"/>
      <c r="CW36" s="621"/>
      <c r="CX36" s="621"/>
      <c r="CY36" s="622"/>
      <c r="CZ36" s="623">
        <v>11.8</v>
      </c>
      <c r="DA36" s="641"/>
      <c r="DB36" s="641"/>
      <c r="DC36" s="642"/>
      <c r="DD36" s="626">
        <v>993272</v>
      </c>
      <c r="DE36" s="621"/>
      <c r="DF36" s="621"/>
      <c r="DG36" s="621"/>
      <c r="DH36" s="621"/>
      <c r="DI36" s="621"/>
      <c r="DJ36" s="621"/>
      <c r="DK36" s="622"/>
      <c r="DL36" s="626">
        <v>878141</v>
      </c>
      <c r="DM36" s="621"/>
      <c r="DN36" s="621"/>
      <c r="DO36" s="621"/>
      <c r="DP36" s="621"/>
      <c r="DQ36" s="621"/>
      <c r="DR36" s="621"/>
      <c r="DS36" s="621"/>
      <c r="DT36" s="621"/>
      <c r="DU36" s="621"/>
      <c r="DV36" s="622"/>
      <c r="DW36" s="643">
        <v>15.2</v>
      </c>
      <c r="DX36" s="644"/>
      <c r="DY36" s="644"/>
      <c r="DZ36" s="644"/>
      <c r="EA36" s="644"/>
      <c r="EB36" s="644"/>
      <c r="EC36" s="645"/>
    </row>
    <row r="37" spans="2:133" ht="11.25" customHeight="1">
      <c r="AQ37" s="646" t="s">
        <v>316</v>
      </c>
      <c r="AR37" s="647"/>
      <c r="AS37" s="647"/>
      <c r="AT37" s="647"/>
      <c r="AU37" s="647"/>
      <c r="AV37" s="647"/>
      <c r="AW37" s="647"/>
      <c r="AX37" s="647"/>
      <c r="AY37" s="648"/>
      <c r="AZ37" s="620">
        <v>4639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4668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744616</v>
      </c>
      <c r="CS37" s="639"/>
      <c r="CT37" s="639"/>
      <c r="CU37" s="639"/>
      <c r="CV37" s="639"/>
      <c r="CW37" s="639"/>
      <c r="CX37" s="639"/>
      <c r="CY37" s="640"/>
      <c r="CZ37" s="623">
        <v>8.6</v>
      </c>
      <c r="DA37" s="641"/>
      <c r="DB37" s="641"/>
      <c r="DC37" s="642"/>
      <c r="DD37" s="626">
        <v>744585</v>
      </c>
      <c r="DE37" s="639"/>
      <c r="DF37" s="639"/>
      <c r="DG37" s="639"/>
      <c r="DH37" s="639"/>
      <c r="DI37" s="639"/>
      <c r="DJ37" s="639"/>
      <c r="DK37" s="640"/>
      <c r="DL37" s="626">
        <v>672392</v>
      </c>
      <c r="DM37" s="639"/>
      <c r="DN37" s="639"/>
      <c r="DO37" s="639"/>
      <c r="DP37" s="639"/>
      <c r="DQ37" s="639"/>
      <c r="DR37" s="639"/>
      <c r="DS37" s="639"/>
      <c r="DT37" s="639"/>
      <c r="DU37" s="639"/>
      <c r="DV37" s="640"/>
      <c r="DW37" s="643">
        <v>11.7</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8156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1236899</v>
      </c>
      <c r="CS38" s="621"/>
      <c r="CT38" s="621"/>
      <c r="CU38" s="621"/>
      <c r="CV38" s="621"/>
      <c r="CW38" s="621"/>
      <c r="CX38" s="621"/>
      <c r="CY38" s="622"/>
      <c r="CZ38" s="623">
        <v>14.2</v>
      </c>
      <c r="DA38" s="641"/>
      <c r="DB38" s="641"/>
      <c r="DC38" s="642"/>
      <c r="DD38" s="626">
        <v>1100629</v>
      </c>
      <c r="DE38" s="621"/>
      <c r="DF38" s="621"/>
      <c r="DG38" s="621"/>
      <c r="DH38" s="621"/>
      <c r="DI38" s="621"/>
      <c r="DJ38" s="621"/>
      <c r="DK38" s="622"/>
      <c r="DL38" s="626">
        <v>756138</v>
      </c>
      <c r="DM38" s="621"/>
      <c r="DN38" s="621"/>
      <c r="DO38" s="621"/>
      <c r="DP38" s="621"/>
      <c r="DQ38" s="621"/>
      <c r="DR38" s="621"/>
      <c r="DS38" s="621"/>
      <c r="DT38" s="621"/>
      <c r="DU38" s="621"/>
      <c r="DV38" s="622"/>
      <c r="DW38" s="643">
        <v>13.1</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267894</v>
      </c>
      <c r="CS39" s="639"/>
      <c r="CT39" s="639"/>
      <c r="CU39" s="639"/>
      <c r="CV39" s="639"/>
      <c r="CW39" s="639"/>
      <c r="CX39" s="639"/>
      <c r="CY39" s="640"/>
      <c r="CZ39" s="623">
        <v>3.1</v>
      </c>
      <c r="DA39" s="641"/>
      <c r="DB39" s="641"/>
      <c r="DC39" s="642"/>
      <c r="DD39" s="626">
        <v>267875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366346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536220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832300</v>
      </c>
      <c r="CS42" s="621"/>
      <c r="CT42" s="621"/>
      <c r="CU42" s="621"/>
      <c r="CV42" s="621"/>
      <c r="CW42" s="621"/>
      <c r="CX42" s="621"/>
      <c r="CY42" s="622"/>
      <c r="CZ42" s="623">
        <v>9.6</v>
      </c>
      <c r="DA42" s="624"/>
      <c r="DB42" s="624"/>
      <c r="DC42" s="625"/>
      <c r="DD42" s="626">
        <v>167339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24294</v>
      </c>
      <c r="CS43" s="639"/>
      <c r="CT43" s="639"/>
      <c r="CU43" s="639"/>
      <c r="CV43" s="639"/>
      <c r="CW43" s="639"/>
      <c r="CX43" s="639"/>
      <c r="CY43" s="640"/>
      <c r="CZ43" s="623">
        <v>0.3</v>
      </c>
      <c r="DA43" s="641"/>
      <c r="DB43" s="641"/>
      <c r="DC43" s="642"/>
      <c r="DD43" s="626">
        <v>24294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823876</v>
      </c>
      <c r="CS44" s="621"/>
      <c r="CT44" s="621"/>
      <c r="CU44" s="621"/>
      <c r="CV44" s="621"/>
      <c r="CW44" s="621"/>
      <c r="CX44" s="621"/>
      <c r="CY44" s="622"/>
      <c r="CZ44" s="623">
        <v>9.5</v>
      </c>
      <c r="DA44" s="624"/>
      <c r="DB44" s="624"/>
      <c r="DC44" s="625"/>
      <c r="DD44" s="626">
        <v>158915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636909</v>
      </c>
      <c r="CS45" s="639"/>
      <c r="CT45" s="639"/>
      <c r="CU45" s="639"/>
      <c r="CV45" s="639"/>
      <c r="CW45" s="639"/>
      <c r="CX45" s="639"/>
      <c r="CY45" s="640"/>
      <c r="CZ45" s="623">
        <v>7.3</v>
      </c>
      <c r="DA45" s="641"/>
      <c r="DB45" s="641"/>
      <c r="DC45" s="642"/>
      <c r="DD45" s="626">
        <v>34413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186967</v>
      </c>
      <c r="CS46" s="621"/>
      <c r="CT46" s="621"/>
      <c r="CU46" s="621"/>
      <c r="CV46" s="621"/>
      <c r="CW46" s="621"/>
      <c r="CX46" s="621"/>
      <c r="CY46" s="622"/>
      <c r="CZ46" s="623">
        <v>2.1</v>
      </c>
      <c r="DA46" s="624"/>
      <c r="DB46" s="624"/>
      <c r="DC46" s="625"/>
      <c r="DD46" s="626">
        <v>124502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8424</v>
      </c>
      <c r="CS47" s="639"/>
      <c r="CT47" s="639"/>
      <c r="CU47" s="639"/>
      <c r="CV47" s="639"/>
      <c r="CW47" s="639"/>
      <c r="CX47" s="639"/>
      <c r="CY47" s="640"/>
      <c r="CZ47" s="623">
        <v>0.1</v>
      </c>
      <c r="DA47" s="641"/>
      <c r="DB47" s="641"/>
      <c r="DC47" s="642"/>
      <c r="DD47" s="626">
        <v>8424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8698468</v>
      </c>
      <c r="CS49" s="605"/>
      <c r="CT49" s="605"/>
      <c r="CU49" s="605"/>
      <c r="CV49" s="605"/>
      <c r="CW49" s="605"/>
      <c r="CX49" s="605"/>
      <c r="CY49" s="606"/>
      <c r="CZ49" s="607">
        <v>100</v>
      </c>
      <c r="DA49" s="608"/>
      <c r="DB49" s="608"/>
      <c r="DC49" s="609"/>
      <c r="DD49" s="610">
        <v>6269978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C17" sqref="BC1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9136</v>
      </c>
      <c r="R7" s="1134"/>
      <c r="S7" s="1134"/>
      <c r="T7" s="1134"/>
      <c r="U7" s="1134"/>
      <c r="V7" s="1134">
        <v>8707</v>
      </c>
      <c r="W7" s="1134"/>
      <c r="X7" s="1134"/>
      <c r="Y7" s="1134"/>
      <c r="Z7" s="1134"/>
      <c r="AA7" s="1134">
        <v>429</v>
      </c>
      <c r="AB7" s="1134"/>
      <c r="AC7" s="1134"/>
      <c r="AD7" s="1134"/>
      <c r="AE7" s="1135"/>
      <c r="AF7" s="1136">
        <v>392</v>
      </c>
      <c r="AG7" s="1137"/>
      <c r="AH7" s="1137"/>
      <c r="AI7" s="1137"/>
      <c r="AJ7" s="1138"/>
      <c r="AK7" s="1120">
        <v>22</v>
      </c>
      <c r="AL7" s="1121"/>
      <c r="AM7" s="1121"/>
      <c r="AN7" s="1121"/>
      <c r="AO7" s="1121"/>
      <c r="AP7" s="1121">
        <v>8048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3</v>
      </c>
      <c r="CI7" s="1118"/>
      <c r="CJ7" s="1118"/>
      <c r="CK7" s="1118"/>
      <c r="CL7" s="1119"/>
      <c r="CM7" s="1117">
        <v>87</v>
      </c>
      <c r="CN7" s="1118"/>
      <c r="CO7" s="1118"/>
      <c r="CP7" s="1118"/>
      <c r="CQ7" s="1119"/>
      <c r="CR7" s="1117">
        <v>4</v>
      </c>
      <c r="CS7" s="1118"/>
      <c r="CT7" s="1118"/>
      <c r="CU7" s="1118"/>
      <c r="CV7" s="1119"/>
      <c r="CW7" s="1117" t="s">
        <v>545</v>
      </c>
      <c r="CX7" s="1118"/>
      <c r="CY7" s="1118"/>
      <c r="CZ7" s="1118"/>
      <c r="DA7" s="1119"/>
      <c r="DB7" s="1117">
        <v>92</v>
      </c>
      <c r="DC7" s="1118"/>
      <c r="DD7" s="1118"/>
      <c r="DE7" s="1118"/>
      <c r="DF7" s="1119"/>
      <c r="DG7" s="1117">
        <v>232</v>
      </c>
      <c r="DH7" s="1118"/>
      <c r="DI7" s="1118"/>
      <c r="DJ7" s="1118"/>
      <c r="DK7" s="1119"/>
      <c r="DL7" s="1117" t="s">
        <v>477</v>
      </c>
      <c r="DM7" s="1118"/>
      <c r="DN7" s="1118"/>
      <c r="DO7" s="1118"/>
      <c r="DP7" s="1119"/>
      <c r="DQ7" s="1117" t="s">
        <v>477</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9136</v>
      </c>
      <c r="R23" s="1098"/>
      <c r="S23" s="1098"/>
      <c r="T23" s="1098"/>
      <c r="U23" s="1098"/>
      <c r="V23" s="1098">
        <v>8707</v>
      </c>
      <c r="W23" s="1098"/>
      <c r="X23" s="1098"/>
      <c r="Y23" s="1098"/>
      <c r="Z23" s="1098"/>
      <c r="AA23" s="1098">
        <v>429</v>
      </c>
      <c r="AB23" s="1098"/>
      <c r="AC23" s="1098"/>
      <c r="AD23" s="1098"/>
      <c r="AE23" s="1099"/>
      <c r="AF23" s="1100">
        <v>392</v>
      </c>
      <c r="AG23" s="1098"/>
      <c r="AH23" s="1098"/>
      <c r="AI23" s="1098"/>
      <c r="AJ23" s="1101"/>
      <c r="AK23" s="1102"/>
      <c r="AL23" s="1103"/>
      <c r="AM23" s="1103"/>
      <c r="AN23" s="1103"/>
      <c r="AO23" s="1103"/>
      <c r="AP23" s="1098">
        <v>8048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4397</v>
      </c>
      <c r="R28" s="1083"/>
      <c r="S28" s="1083"/>
      <c r="T28" s="1083"/>
      <c r="U28" s="1083"/>
      <c r="V28" s="1083">
        <v>4140</v>
      </c>
      <c r="W28" s="1083"/>
      <c r="X28" s="1083"/>
      <c r="Y28" s="1083"/>
      <c r="Z28" s="1083"/>
      <c r="AA28" s="1083">
        <v>257</v>
      </c>
      <c r="AB28" s="1083"/>
      <c r="AC28" s="1083"/>
      <c r="AD28" s="1083"/>
      <c r="AE28" s="1084"/>
      <c r="AF28" s="1085">
        <v>257</v>
      </c>
      <c r="AG28" s="1083"/>
      <c r="AH28" s="1083"/>
      <c r="AI28" s="1083"/>
      <c r="AJ28" s="1086"/>
      <c r="AK28" s="1087">
        <v>366</v>
      </c>
      <c r="AL28" s="1075"/>
      <c r="AM28" s="1075"/>
      <c r="AN28" s="1075"/>
      <c r="AO28" s="1075"/>
      <c r="AP28" s="1075" t="s">
        <v>477</v>
      </c>
      <c r="AQ28" s="1075"/>
      <c r="AR28" s="1075"/>
      <c r="AS28" s="1075"/>
      <c r="AT28" s="1075"/>
      <c r="AU28" s="1075" t="s">
        <v>477</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1717</v>
      </c>
      <c r="R29" s="1073"/>
      <c r="S29" s="1073"/>
      <c r="T29" s="1073"/>
      <c r="U29" s="1073"/>
      <c r="V29" s="1073">
        <v>1558</v>
      </c>
      <c r="W29" s="1073"/>
      <c r="X29" s="1073"/>
      <c r="Y29" s="1073"/>
      <c r="Z29" s="1073"/>
      <c r="AA29" s="1073">
        <v>160</v>
      </c>
      <c r="AB29" s="1073"/>
      <c r="AC29" s="1073"/>
      <c r="AD29" s="1073"/>
      <c r="AE29" s="1074"/>
      <c r="AF29" s="1048">
        <v>160</v>
      </c>
      <c r="AG29" s="1049"/>
      <c r="AH29" s="1049"/>
      <c r="AI29" s="1049"/>
      <c r="AJ29" s="1050"/>
      <c r="AK29" s="1009">
        <v>281</v>
      </c>
      <c r="AL29" s="1000"/>
      <c r="AM29" s="1000"/>
      <c r="AN29" s="1000"/>
      <c r="AO29" s="1000"/>
      <c r="AP29" s="1000" t="s">
        <v>477</v>
      </c>
      <c r="AQ29" s="1000"/>
      <c r="AR29" s="1000"/>
      <c r="AS29" s="1000"/>
      <c r="AT29" s="1000"/>
      <c r="AU29" s="1000" t="s">
        <v>477</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240</v>
      </c>
      <c r="R30" s="1073"/>
      <c r="S30" s="1073"/>
      <c r="T30" s="1073"/>
      <c r="U30" s="1073"/>
      <c r="V30" s="1073">
        <v>238</v>
      </c>
      <c r="W30" s="1073"/>
      <c r="X30" s="1073"/>
      <c r="Y30" s="1073"/>
      <c r="Z30" s="1073"/>
      <c r="AA30" s="1073">
        <v>1</v>
      </c>
      <c r="AB30" s="1073"/>
      <c r="AC30" s="1073"/>
      <c r="AD30" s="1073"/>
      <c r="AE30" s="1074"/>
      <c r="AF30" s="1048">
        <v>1</v>
      </c>
      <c r="AG30" s="1049"/>
      <c r="AH30" s="1049"/>
      <c r="AI30" s="1049"/>
      <c r="AJ30" s="1050"/>
      <c r="AK30" s="1009">
        <v>58</v>
      </c>
      <c r="AL30" s="1000"/>
      <c r="AM30" s="1000"/>
      <c r="AN30" s="1000"/>
      <c r="AO30" s="1000"/>
      <c r="AP30" s="1000" t="s">
        <v>477</v>
      </c>
      <c r="AQ30" s="1000"/>
      <c r="AR30" s="1000"/>
      <c r="AS30" s="1000"/>
      <c r="AT30" s="1000"/>
      <c r="AU30" s="1000" t="s">
        <v>477</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575</v>
      </c>
      <c r="R31" s="1073"/>
      <c r="S31" s="1073"/>
      <c r="T31" s="1073"/>
      <c r="U31" s="1073"/>
      <c r="V31" s="1073">
        <v>557</v>
      </c>
      <c r="W31" s="1073"/>
      <c r="X31" s="1073"/>
      <c r="Y31" s="1073"/>
      <c r="Z31" s="1073"/>
      <c r="AA31" s="1073">
        <v>18</v>
      </c>
      <c r="AB31" s="1073"/>
      <c r="AC31" s="1073"/>
      <c r="AD31" s="1073"/>
      <c r="AE31" s="1074"/>
      <c r="AF31" s="1048">
        <v>18</v>
      </c>
      <c r="AG31" s="1049"/>
      <c r="AH31" s="1049"/>
      <c r="AI31" s="1049"/>
      <c r="AJ31" s="1050"/>
      <c r="AK31" s="1009">
        <v>325</v>
      </c>
      <c r="AL31" s="1000"/>
      <c r="AM31" s="1000"/>
      <c r="AN31" s="1000"/>
      <c r="AO31" s="1000"/>
      <c r="AP31" s="1000">
        <v>3057</v>
      </c>
      <c r="AQ31" s="1000"/>
      <c r="AR31" s="1000"/>
      <c r="AS31" s="1000"/>
      <c r="AT31" s="1000"/>
      <c r="AU31" s="1000">
        <v>2388</v>
      </c>
      <c r="AV31" s="1000"/>
      <c r="AW31" s="1000"/>
      <c r="AX31" s="1000"/>
      <c r="AY31" s="1000"/>
      <c r="AZ31" s="1071" t="s">
        <v>477</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13</v>
      </c>
      <c r="R32" s="1073"/>
      <c r="S32" s="1073"/>
      <c r="T32" s="1073"/>
      <c r="U32" s="1073"/>
      <c r="V32" s="1073">
        <v>11</v>
      </c>
      <c r="W32" s="1073"/>
      <c r="X32" s="1073"/>
      <c r="Y32" s="1073"/>
      <c r="Z32" s="1073"/>
      <c r="AA32" s="1073">
        <v>1</v>
      </c>
      <c r="AB32" s="1073"/>
      <c r="AC32" s="1073"/>
      <c r="AD32" s="1073"/>
      <c r="AE32" s="1074"/>
      <c r="AF32" s="1048">
        <v>1</v>
      </c>
      <c r="AG32" s="1049"/>
      <c r="AH32" s="1049"/>
      <c r="AI32" s="1049"/>
      <c r="AJ32" s="1050"/>
      <c r="AK32" s="1009">
        <v>5</v>
      </c>
      <c r="AL32" s="1000"/>
      <c r="AM32" s="1000"/>
      <c r="AN32" s="1000"/>
      <c r="AO32" s="1000"/>
      <c r="AP32" s="1000">
        <v>59</v>
      </c>
      <c r="AQ32" s="1000"/>
      <c r="AR32" s="1000"/>
      <c r="AS32" s="1000"/>
      <c r="AT32" s="1000"/>
      <c r="AU32" s="1000">
        <v>59</v>
      </c>
      <c r="AV32" s="1000"/>
      <c r="AW32" s="1000"/>
      <c r="AX32" s="1000"/>
      <c r="AY32" s="1000"/>
      <c r="AZ32" s="1071" t="s">
        <v>477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438</v>
      </c>
      <c r="AG63" s="988"/>
      <c r="AH63" s="988"/>
      <c r="AI63" s="988"/>
      <c r="AJ63" s="1059"/>
      <c r="AK63" s="1060"/>
      <c r="AL63" s="992"/>
      <c r="AM63" s="992"/>
      <c r="AN63" s="992"/>
      <c r="AO63" s="992"/>
      <c r="AP63" s="988">
        <v>3116</v>
      </c>
      <c r="AQ63" s="988"/>
      <c r="AR63" s="988"/>
      <c r="AS63" s="988"/>
      <c r="AT63" s="988"/>
      <c r="AU63" s="988">
        <v>2447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7024</v>
      </c>
      <c r="R68" s="1011"/>
      <c r="S68" s="1011"/>
      <c r="T68" s="1011"/>
      <c r="U68" s="1011"/>
      <c r="V68" s="1011">
        <v>6629</v>
      </c>
      <c r="W68" s="1011"/>
      <c r="X68" s="1011"/>
      <c r="Y68" s="1011"/>
      <c r="Z68" s="1011"/>
      <c r="AA68" s="1011">
        <v>395</v>
      </c>
      <c r="AB68" s="1011"/>
      <c r="AC68" s="1011"/>
      <c r="AD68" s="1011"/>
      <c r="AE68" s="1011"/>
      <c r="AF68" s="1011">
        <v>395</v>
      </c>
      <c r="AG68" s="1011"/>
      <c r="AH68" s="1011"/>
      <c r="AI68" s="1011"/>
      <c r="AJ68" s="1011"/>
      <c r="AK68" s="1011" t="s">
        <v>477</v>
      </c>
      <c r="AL68" s="1011"/>
      <c r="AM68" s="1011"/>
      <c r="AN68" s="1011"/>
      <c r="AO68" s="1011"/>
      <c r="AP68" s="1011">
        <v>9966</v>
      </c>
      <c r="AQ68" s="1011"/>
      <c r="AR68" s="1011"/>
      <c r="AS68" s="1011"/>
      <c r="AT68" s="1011"/>
      <c r="AU68" s="1011">
        <v>489</v>
      </c>
      <c r="AV68" s="1011"/>
      <c r="AW68" s="1011"/>
      <c r="AX68" s="1011"/>
      <c r="AY68" s="1011"/>
      <c r="AZ68" s="1012" t="s">
        <v>540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7491</v>
      </c>
      <c r="R69" s="1000"/>
      <c r="S69" s="1000"/>
      <c r="T69" s="1000"/>
      <c r="U69" s="1000"/>
      <c r="V69" s="1000">
        <v>6196</v>
      </c>
      <c r="W69" s="1000"/>
      <c r="X69" s="1000"/>
      <c r="Y69" s="1000"/>
      <c r="Z69" s="1000"/>
      <c r="AA69" s="1000">
        <v>1295</v>
      </c>
      <c r="AB69" s="1000"/>
      <c r="AC69" s="1000"/>
      <c r="AD69" s="1000"/>
      <c r="AE69" s="1000"/>
      <c r="AF69" s="1000">
        <v>8042</v>
      </c>
      <c r="AG69" s="1000"/>
      <c r="AH69" s="1000"/>
      <c r="AI69" s="1000"/>
      <c r="AJ69" s="1000"/>
      <c r="AK69" s="1000">
        <v>6</v>
      </c>
      <c r="AL69" s="1000"/>
      <c r="AM69" s="1000"/>
      <c r="AN69" s="1000"/>
      <c r="AO69" s="1000"/>
      <c r="AP69" s="1000">
        <v>14376</v>
      </c>
      <c r="AQ69" s="1000"/>
      <c r="AR69" s="1000"/>
      <c r="AS69" s="1000"/>
      <c r="AT69" s="1000"/>
      <c r="AU69" s="1000" t="s">
        <v>477</v>
      </c>
      <c r="AV69" s="1000"/>
      <c r="AW69" s="1000"/>
      <c r="AX69" s="1000"/>
      <c r="AY69" s="1000"/>
      <c r="AZ69" s="1001" t="s">
        <v>541</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1685</v>
      </c>
      <c r="R70" s="1000"/>
      <c r="S70" s="1000"/>
      <c r="T70" s="1000"/>
      <c r="U70" s="1000"/>
      <c r="V70" s="1000">
        <v>1631</v>
      </c>
      <c r="W70" s="1000"/>
      <c r="X70" s="1000"/>
      <c r="Y70" s="1000"/>
      <c r="Z70" s="1000"/>
      <c r="AA70" s="1000">
        <v>55</v>
      </c>
      <c r="AB70" s="1000"/>
      <c r="AC70" s="1000"/>
      <c r="AD70" s="1000"/>
      <c r="AE70" s="1000"/>
      <c r="AF70" s="1000">
        <v>55</v>
      </c>
      <c r="AG70" s="1000"/>
      <c r="AH70" s="1000"/>
      <c r="AI70" s="1000"/>
      <c r="AJ70" s="1000"/>
      <c r="AK70" s="1000">
        <v>5</v>
      </c>
      <c r="AL70" s="1000"/>
      <c r="AM70" s="1000"/>
      <c r="AN70" s="1000"/>
      <c r="AO70" s="1000"/>
      <c r="AP70" s="1000">
        <v>875</v>
      </c>
      <c r="AQ70" s="1000"/>
      <c r="AR70" s="1000"/>
      <c r="AS70" s="1000"/>
      <c r="AT70" s="1000"/>
      <c r="AU70" s="1000">
        <v>284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28888</v>
      </c>
      <c r="R71" s="1000"/>
      <c r="S71" s="1000"/>
      <c r="T71" s="1000"/>
      <c r="U71" s="1000"/>
      <c r="V71" s="1000">
        <v>27514</v>
      </c>
      <c r="W71" s="1000"/>
      <c r="X71" s="1000"/>
      <c r="Y71" s="1000"/>
      <c r="Z71" s="1000"/>
      <c r="AA71" s="1000">
        <v>1374</v>
      </c>
      <c r="AB71" s="1000"/>
      <c r="AC71" s="1000"/>
      <c r="AD71" s="1000"/>
      <c r="AE71" s="1000"/>
      <c r="AF71" s="1000">
        <v>1374</v>
      </c>
      <c r="AG71" s="1000"/>
      <c r="AH71" s="1000"/>
      <c r="AI71" s="1000"/>
      <c r="AJ71" s="1000"/>
      <c r="AK71" s="1000">
        <v>22</v>
      </c>
      <c r="AL71" s="1000"/>
      <c r="AM71" s="1000"/>
      <c r="AN71" s="1000"/>
      <c r="AO71" s="1000"/>
      <c r="AP71" s="1000" t="s">
        <v>477</v>
      </c>
      <c r="AQ71" s="1000"/>
      <c r="AR71" s="1000"/>
      <c r="AS71" s="1000"/>
      <c r="AT71" s="1000"/>
      <c r="AU71" s="1000" t="s">
        <v>477</v>
      </c>
      <c r="AV71" s="1000"/>
      <c r="AW71" s="1000"/>
      <c r="AX71" s="1000"/>
      <c r="AY71" s="1000"/>
      <c r="AZ71" s="1001" t="s">
        <v>542</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366</v>
      </c>
      <c r="R72" s="1000"/>
      <c r="S72" s="1000"/>
      <c r="T72" s="1000"/>
      <c r="U72" s="1000"/>
      <c r="V72" s="1000">
        <v>149</v>
      </c>
      <c r="W72" s="1000"/>
      <c r="X72" s="1000"/>
      <c r="Y72" s="1000"/>
      <c r="Z72" s="1000"/>
      <c r="AA72" s="1000">
        <v>218</v>
      </c>
      <c r="AB72" s="1000"/>
      <c r="AC72" s="1000"/>
      <c r="AD72" s="1000"/>
      <c r="AE72" s="1000"/>
      <c r="AF72" s="1000">
        <v>218</v>
      </c>
      <c r="AG72" s="1000"/>
      <c r="AH72" s="1000"/>
      <c r="AI72" s="1000"/>
      <c r="AJ72" s="1000"/>
      <c r="AK72" s="1000" t="s">
        <v>477</v>
      </c>
      <c r="AL72" s="1000"/>
      <c r="AM72" s="1000"/>
      <c r="AN72" s="1000"/>
      <c r="AO72" s="1000"/>
      <c r="AP72" s="1000" t="s">
        <v>477</v>
      </c>
      <c r="AQ72" s="1000"/>
      <c r="AR72" s="1000"/>
      <c r="AS72" s="1000"/>
      <c r="AT72" s="1000"/>
      <c r="AU72" s="1000" t="s">
        <v>477</v>
      </c>
      <c r="AV72" s="1000"/>
      <c r="AW72" s="1000"/>
      <c r="AX72" s="1000"/>
      <c r="AY72" s="1000"/>
      <c r="AZ72" s="1001" t="s">
        <v>543</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537</v>
      </c>
      <c r="C73" s="1004"/>
      <c r="D73" s="1004"/>
      <c r="E73" s="1004"/>
      <c r="F73" s="1004"/>
      <c r="G73" s="1004"/>
      <c r="H73" s="1004"/>
      <c r="I73" s="1004"/>
      <c r="J73" s="1004"/>
      <c r="K73" s="1004"/>
      <c r="L73" s="1004"/>
      <c r="M73" s="1004"/>
      <c r="N73" s="1004"/>
      <c r="O73" s="1004"/>
      <c r="P73" s="1005"/>
      <c r="Q73" s="1006">
        <v>1551</v>
      </c>
      <c r="R73" s="1000"/>
      <c r="S73" s="1000"/>
      <c r="T73" s="1000"/>
      <c r="U73" s="1000"/>
      <c r="V73" s="1000">
        <v>1512</v>
      </c>
      <c r="W73" s="1000"/>
      <c r="X73" s="1000"/>
      <c r="Y73" s="1000"/>
      <c r="Z73" s="1000"/>
      <c r="AA73" s="1000">
        <v>38</v>
      </c>
      <c r="AB73" s="1000"/>
      <c r="AC73" s="1000"/>
      <c r="AD73" s="1000"/>
      <c r="AE73" s="1000"/>
      <c r="AF73" s="1000">
        <v>38</v>
      </c>
      <c r="AG73" s="1000"/>
      <c r="AH73" s="1000"/>
      <c r="AI73" s="1000"/>
      <c r="AJ73" s="1000"/>
      <c r="AK73" s="1000" t="s">
        <v>477</v>
      </c>
      <c r="AL73" s="1000"/>
      <c r="AM73" s="1000"/>
      <c r="AN73" s="1000"/>
      <c r="AO73" s="1000"/>
      <c r="AP73" s="1000" t="s">
        <v>477</v>
      </c>
      <c r="AQ73" s="1000"/>
      <c r="AR73" s="1000"/>
      <c r="AS73" s="1000"/>
      <c r="AT73" s="1000"/>
      <c r="AU73" s="1000" t="s">
        <v>477</v>
      </c>
      <c r="AV73" s="1000"/>
      <c r="AW73" s="1000"/>
      <c r="AX73" s="1000"/>
      <c r="AY73" s="1000"/>
      <c r="AZ73" s="1001" t="s">
        <v>542</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537</v>
      </c>
      <c r="C74" s="1004"/>
      <c r="D74" s="1004"/>
      <c r="E74" s="1004"/>
      <c r="F74" s="1004"/>
      <c r="G74" s="1004"/>
      <c r="H74" s="1004"/>
      <c r="I74" s="1004"/>
      <c r="J74" s="1004"/>
      <c r="K74" s="1004"/>
      <c r="L74" s="1004"/>
      <c r="M74" s="1004"/>
      <c r="N74" s="1004"/>
      <c r="O74" s="1004"/>
      <c r="P74" s="1005"/>
      <c r="Q74" s="1006">
        <v>653677</v>
      </c>
      <c r="R74" s="1000"/>
      <c r="S74" s="1000"/>
      <c r="T74" s="1000"/>
      <c r="U74" s="1000"/>
      <c r="V74" s="1000">
        <v>638723</v>
      </c>
      <c r="W74" s="1000"/>
      <c r="X74" s="1000"/>
      <c r="Y74" s="1000"/>
      <c r="Z74" s="1000"/>
      <c r="AA74" s="1000">
        <v>14954</v>
      </c>
      <c r="AB74" s="1000"/>
      <c r="AC74" s="1000"/>
      <c r="AD74" s="1000"/>
      <c r="AE74" s="1000"/>
      <c r="AF74" s="1000">
        <v>14954</v>
      </c>
      <c r="AG74" s="1000"/>
      <c r="AH74" s="1000"/>
      <c r="AI74" s="1000"/>
      <c r="AJ74" s="1000"/>
      <c r="AK74" s="1000">
        <v>3939</v>
      </c>
      <c r="AL74" s="1000"/>
      <c r="AM74" s="1000"/>
      <c r="AN74" s="1000"/>
      <c r="AO74" s="1000"/>
      <c r="AP74" s="1000" t="s">
        <v>477</v>
      </c>
      <c r="AQ74" s="1000"/>
      <c r="AR74" s="1000"/>
      <c r="AS74" s="1000"/>
      <c r="AT74" s="1000"/>
      <c r="AU74" s="1000" t="s">
        <v>477</v>
      </c>
      <c r="AV74" s="1000"/>
      <c r="AW74" s="1000"/>
      <c r="AX74" s="1000"/>
      <c r="AY74" s="1000"/>
      <c r="AZ74" s="1001" t="s">
        <v>544</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538</v>
      </c>
      <c r="C75" s="1004"/>
      <c r="D75" s="1004"/>
      <c r="E75" s="1004"/>
      <c r="F75" s="1004"/>
      <c r="G75" s="1004"/>
      <c r="H75" s="1004"/>
      <c r="I75" s="1004"/>
      <c r="J75" s="1004"/>
      <c r="K75" s="1004"/>
      <c r="L75" s="1004"/>
      <c r="M75" s="1004"/>
      <c r="N75" s="1004"/>
      <c r="O75" s="1004"/>
      <c r="P75" s="1005"/>
      <c r="Q75" s="1007">
        <v>6</v>
      </c>
      <c r="R75" s="1008"/>
      <c r="S75" s="1008"/>
      <c r="T75" s="1008"/>
      <c r="U75" s="1009"/>
      <c r="V75" s="1010">
        <v>4</v>
      </c>
      <c r="W75" s="1008"/>
      <c r="X75" s="1008"/>
      <c r="Y75" s="1008"/>
      <c r="Z75" s="1009"/>
      <c r="AA75" s="1010">
        <v>2</v>
      </c>
      <c r="AB75" s="1008"/>
      <c r="AC75" s="1008"/>
      <c r="AD75" s="1008"/>
      <c r="AE75" s="1009"/>
      <c r="AF75" s="1010">
        <v>2</v>
      </c>
      <c r="AG75" s="1008"/>
      <c r="AH75" s="1008"/>
      <c r="AI75" s="1008"/>
      <c r="AJ75" s="1009"/>
      <c r="AK75" s="1010" t="s">
        <v>477</v>
      </c>
      <c r="AL75" s="1008"/>
      <c r="AM75" s="1008"/>
      <c r="AN75" s="1008"/>
      <c r="AO75" s="1009"/>
      <c r="AP75" s="1010" t="s">
        <v>477</v>
      </c>
      <c r="AQ75" s="1008"/>
      <c r="AR75" s="1008"/>
      <c r="AS75" s="1008"/>
      <c r="AT75" s="1009"/>
      <c r="AU75" s="1010" t="s">
        <v>477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539</v>
      </c>
      <c r="C76" s="1004"/>
      <c r="D76" s="1004"/>
      <c r="E76" s="1004"/>
      <c r="F76" s="1004"/>
      <c r="G76" s="1004"/>
      <c r="H76" s="1004"/>
      <c r="I76" s="1004"/>
      <c r="J76" s="1004"/>
      <c r="K76" s="1004"/>
      <c r="L76" s="1004"/>
      <c r="M76" s="1004"/>
      <c r="N76" s="1004"/>
      <c r="O76" s="1004"/>
      <c r="P76" s="1005"/>
      <c r="Q76" s="1007">
        <v>437</v>
      </c>
      <c r="R76" s="1008"/>
      <c r="S76" s="1008"/>
      <c r="T76" s="1008"/>
      <c r="U76" s="1009"/>
      <c r="V76" s="1010">
        <v>412</v>
      </c>
      <c r="W76" s="1008"/>
      <c r="X76" s="1008"/>
      <c r="Y76" s="1008"/>
      <c r="Z76" s="1009"/>
      <c r="AA76" s="1010">
        <v>25</v>
      </c>
      <c r="AB76" s="1008"/>
      <c r="AC76" s="1008"/>
      <c r="AD76" s="1008"/>
      <c r="AE76" s="1009"/>
      <c r="AF76" s="1010">
        <v>25</v>
      </c>
      <c r="AG76" s="1008"/>
      <c r="AH76" s="1008"/>
      <c r="AI76" s="1008"/>
      <c r="AJ76" s="1009"/>
      <c r="AK76" s="1010">
        <v>90</v>
      </c>
      <c r="AL76" s="1008"/>
      <c r="AM76" s="1008"/>
      <c r="AN76" s="1008"/>
      <c r="AO76" s="1009"/>
      <c r="AP76" s="1010" t="s">
        <v>477</v>
      </c>
      <c r="AQ76" s="1008"/>
      <c r="AR76" s="1008"/>
      <c r="AS76" s="1008"/>
      <c r="AT76" s="1009"/>
      <c r="AU76" s="1010" t="s">
        <v>477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25103</v>
      </c>
      <c r="AG88" s="988"/>
      <c r="AH88" s="988"/>
      <c r="AI88" s="988"/>
      <c r="AJ88" s="988"/>
      <c r="AK88" s="992"/>
      <c r="AL88" s="992"/>
      <c r="AM88" s="992"/>
      <c r="AN88" s="992"/>
      <c r="AO88" s="992"/>
      <c r="AP88" s="988">
        <v>25217</v>
      </c>
      <c r="AQ88" s="988"/>
      <c r="AR88" s="988"/>
      <c r="AS88" s="988"/>
      <c r="AT88" s="988"/>
      <c r="AU88" s="988">
        <v>773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v>
      </c>
      <c r="CS102" s="980"/>
      <c r="CT102" s="980"/>
      <c r="CU102" s="980"/>
      <c r="CV102" s="981"/>
      <c r="CW102" s="979" t="s">
        <v>546</v>
      </c>
      <c r="CX102" s="980"/>
      <c r="CY102" s="980"/>
      <c r="CZ102" s="980"/>
      <c r="DA102" s="981"/>
      <c r="DB102" s="979">
        <v>92</v>
      </c>
      <c r="DC102" s="980"/>
      <c r="DD102" s="980"/>
      <c r="DE102" s="980"/>
      <c r="DF102" s="981"/>
      <c r="DG102" s="979">
        <v>232</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701818</v>
      </c>
      <c r="AB110" s="916"/>
      <c r="AC110" s="916"/>
      <c r="AD110" s="916"/>
      <c r="AE110" s="917"/>
      <c r="AF110" s="918">
        <v>681659</v>
      </c>
      <c r="AG110" s="916"/>
      <c r="AH110" s="916"/>
      <c r="AI110" s="916"/>
      <c r="AJ110" s="917"/>
      <c r="AK110" s="918">
        <v>677920</v>
      </c>
      <c r="AL110" s="916"/>
      <c r="AM110" s="916"/>
      <c r="AN110" s="916"/>
      <c r="AO110" s="917"/>
      <c r="AP110" s="919">
        <v>13.4</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7819388</v>
      </c>
      <c r="BR110" s="863"/>
      <c r="BS110" s="863"/>
      <c r="BT110" s="863"/>
      <c r="BU110" s="863"/>
      <c r="BV110" s="863">
        <v>7823193</v>
      </c>
      <c r="BW110" s="863"/>
      <c r="BX110" s="863"/>
      <c r="BY110" s="863"/>
      <c r="BZ110" s="863"/>
      <c r="CA110" s="863">
        <v>8047933</v>
      </c>
      <c r="CB110" s="863"/>
      <c r="CC110" s="863"/>
      <c r="CD110" s="863"/>
      <c r="CE110" s="863"/>
      <c r="CF110" s="887">
        <v>158.6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169769</v>
      </c>
      <c r="BR111" s="835"/>
      <c r="BS111" s="835"/>
      <c r="BT111" s="835"/>
      <c r="BU111" s="835"/>
      <c r="BV111" s="835">
        <v>138188</v>
      </c>
      <c r="BW111" s="835"/>
      <c r="BX111" s="835"/>
      <c r="BY111" s="835"/>
      <c r="BZ111" s="835"/>
      <c r="CA111" s="835">
        <v>116035</v>
      </c>
      <c r="CB111" s="835"/>
      <c r="CC111" s="835"/>
      <c r="CD111" s="835"/>
      <c r="CE111" s="835"/>
      <c r="CF111" s="896">
        <v>2.2999999999999998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2797339</v>
      </c>
      <c r="BR112" s="835"/>
      <c r="BS112" s="835"/>
      <c r="BT112" s="835"/>
      <c r="BU112" s="835"/>
      <c r="BV112" s="835">
        <v>2625428</v>
      </c>
      <c r="BW112" s="835"/>
      <c r="BX112" s="835"/>
      <c r="BY112" s="835"/>
      <c r="BZ112" s="835"/>
      <c r="CA112" s="835">
        <v>2447007</v>
      </c>
      <c r="CB112" s="835"/>
      <c r="CC112" s="835"/>
      <c r="CD112" s="835"/>
      <c r="CE112" s="835"/>
      <c r="CF112" s="896">
        <v>48.2</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271005</v>
      </c>
      <c r="AB113" s="944"/>
      <c r="AC113" s="944"/>
      <c r="AD113" s="944"/>
      <c r="AE113" s="945"/>
      <c r="AF113" s="946">
        <v>278237</v>
      </c>
      <c r="AG113" s="944"/>
      <c r="AH113" s="944"/>
      <c r="AI113" s="944"/>
      <c r="AJ113" s="945"/>
      <c r="AK113" s="946">
        <v>276905</v>
      </c>
      <c r="AL113" s="944"/>
      <c r="AM113" s="944"/>
      <c r="AN113" s="944"/>
      <c r="AO113" s="945"/>
      <c r="AP113" s="947">
        <v>5.5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595513</v>
      </c>
      <c r="BR113" s="835"/>
      <c r="BS113" s="835"/>
      <c r="BT113" s="835"/>
      <c r="BU113" s="835"/>
      <c r="BV113" s="835">
        <v>866276</v>
      </c>
      <c r="BW113" s="835"/>
      <c r="BX113" s="835"/>
      <c r="BY113" s="835"/>
      <c r="BZ113" s="835"/>
      <c r="CA113" s="835">
        <v>802286</v>
      </c>
      <c r="CB113" s="835"/>
      <c r="CC113" s="835"/>
      <c r="CD113" s="835"/>
      <c r="CE113" s="835"/>
      <c r="CF113" s="896">
        <v>15.8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74478</v>
      </c>
      <c r="AB114" s="798"/>
      <c r="AC114" s="798"/>
      <c r="AD114" s="798"/>
      <c r="AE114" s="799"/>
      <c r="AF114" s="800">
        <v>90374</v>
      </c>
      <c r="AG114" s="798"/>
      <c r="AH114" s="798"/>
      <c r="AI114" s="798"/>
      <c r="AJ114" s="799"/>
      <c r="AK114" s="800">
        <v>87358</v>
      </c>
      <c r="AL114" s="798"/>
      <c r="AM114" s="798"/>
      <c r="AN114" s="798"/>
      <c r="AO114" s="799"/>
      <c r="AP114" s="845">
        <v>1.7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910943</v>
      </c>
      <c r="BR114" s="835"/>
      <c r="BS114" s="835"/>
      <c r="BT114" s="835"/>
      <c r="BU114" s="835"/>
      <c r="BV114" s="835">
        <v>913368</v>
      </c>
      <c r="BW114" s="835"/>
      <c r="BX114" s="835"/>
      <c r="BY114" s="835"/>
      <c r="BZ114" s="835"/>
      <c r="CA114" s="835">
        <v>930102</v>
      </c>
      <c r="CB114" s="835"/>
      <c r="CC114" s="835"/>
      <c r="CD114" s="835"/>
      <c r="CE114" s="835"/>
      <c r="CF114" s="896">
        <v>18.3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71540</v>
      </c>
      <c r="AB115" s="944"/>
      <c r="AC115" s="944"/>
      <c r="AD115" s="944"/>
      <c r="AE115" s="945"/>
      <c r="AF115" s="946">
        <v>78894</v>
      </c>
      <c r="AG115" s="944"/>
      <c r="AH115" s="944"/>
      <c r="AI115" s="944"/>
      <c r="AJ115" s="945"/>
      <c r="AK115" s="946">
        <v>53736</v>
      </c>
      <c r="AL115" s="944"/>
      <c r="AM115" s="944"/>
      <c r="AN115" s="944"/>
      <c r="AO115" s="945"/>
      <c r="AP115" s="947">
        <v>1.1000000000000001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179300</v>
      </c>
      <c r="BR115" s="835"/>
      <c r="BS115" s="835"/>
      <c r="BT115" s="835"/>
      <c r="BU115" s="835"/>
      <c r="BV115" s="835">
        <v>178726</v>
      </c>
      <c r="BW115" s="835"/>
      <c r="BX115" s="835"/>
      <c r="BY115" s="835"/>
      <c r="BZ115" s="835"/>
      <c r="CA115" s="835">
        <v>177463</v>
      </c>
      <c r="CB115" s="835"/>
      <c r="CC115" s="835"/>
      <c r="CD115" s="835"/>
      <c r="CE115" s="835"/>
      <c r="CF115" s="896">
        <v>3.5</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12010</v>
      </c>
      <c r="DH115" s="798"/>
      <c r="DI115" s="798"/>
      <c r="DJ115" s="798"/>
      <c r="DK115" s="799"/>
      <c r="DL115" s="800">
        <v>12010</v>
      </c>
      <c r="DM115" s="798"/>
      <c r="DN115" s="798"/>
      <c r="DO115" s="798"/>
      <c r="DP115" s="799"/>
      <c r="DQ115" s="800">
        <v>12010</v>
      </c>
      <c r="DR115" s="798"/>
      <c r="DS115" s="798"/>
      <c r="DT115" s="798"/>
      <c r="DU115" s="799"/>
      <c r="DV115" s="845">
        <v>0.2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1343</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1118841</v>
      </c>
      <c r="AB117" s="930"/>
      <c r="AC117" s="930"/>
      <c r="AD117" s="930"/>
      <c r="AE117" s="931"/>
      <c r="AF117" s="932">
        <v>1129164</v>
      </c>
      <c r="AG117" s="930"/>
      <c r="AH117" s="930"/>
      <c r="AI117" s="930"/>
      <c r="AJ117" s="931"/>
      <c r="AK117" s="932">
        <v>1095919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12472252</v>
      </c>
      <c r="BR119" s="866"/>
      <c r="BS119" s="866"/>
      <c r="BT119" s="866"/>
      <c r="BU119" s="866"/>
      <c r="BV119" s="866">
        <v>12545179</v>
      </c>
      <c r="BW119" s="866"/>
      <c r="BX119" s="866"/>
      <c r="BY119" s="866"/>
      <c r="BZ119" s="866"/>
      <c r="CA119" s="866">
        <v>12520826</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156416</v>
      </c>
      <c r="DH119" s="781"/>
      <c r="DI119" s="781"/>
      <c r="DJ119" s="781"/>
      <c r="DK119" s="782"/>
      <c r="DL119" s="783">
        <v>126178</v>
      </c>
      <c r="DM119" s="781"/>
      <c r="DN119" s="781"/>
      <c r="DO119" s="781"/>
      <c r="DP119" s="782"/>
      <c r="DQ119" s="783">
        <v>104025</v>
      </c>
      <c r="DR119" s="781"/>
      <c r="DS119" s="781"/>
      <c r="DT119" s="781"/>
      <c r="DU119" s="782"/>
      <c r="DV119" s="869">
        <v>2.1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1186127</v>
      </c>
      <c r="BR120" s="863"/>
      <c r="BS120" s="863"/>
      <c r="BT120" s="863"/>
      <c r="BU120" s="863"/>
      <c r="BV120" s="863">
        <v>1233437</v>
      </c>
      <c r="BW120" s="863"/>
      <c r="BX120" s="863"/>
      <c r="BY120" s="863"/>
      <c r="BZ120" s="863"/>
      <c r="CA120" s="863">
        <v>1289688</v>
      </c>
      <c r="CB120" s="863"/>
      <c r="CC120" s="863"/>
      <c r="CD120" s="863"/>
      <c r="CE120" s="863"/>
      <c r="CF120" s="887">
        <v>25.4</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2730668</v>
      </c>
      <c r="DH120" s="863"/>
      <c r="DI120" s="863"/>
      <c r="DJ120" s="863"/>
      <c r="DK120" s="863"/>
      <c r="DL120" s="863">
        <v>2562376</v>
      </c>
      <c r="DM120" s="863"/>
      <c r="DN120" s="863"/>
      <c r="DO120" s="863"/>
      <c r="DP120" s="863"/>
      <c r="DQ120" s="863">
        <v>2387639</v>
      </c>
      <c r="DR120" s="863"/>
      <c r="DS120" s="863"/>
      <c r="DT120" s="863"/>
      <c r="DU120" s="863"/>
      <c r="DV120" s="864">
        <v>47.1</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80230</v>
      </c>
      <c r="BR121" s="835"/>
      <c r="BS121" s="835"/>
      <c r="BT121" s="835"/>
      <c r="BU121" s="835"/>
      <c r="BV121" s="835">
        <v>65650</v>
      </c>
      <c r="BW121" s="835"/>
      <c r="BX121" s="835"/>
      <c r="BY121" s="835"/>
      <c r="BZ121" s="835"/>
      <c r="CA121" s="835">
        <v>51070</v>
      </c>
      <c r="CB121" s="835"/>
      <c r="CC121" s="835"/>
      <c r="CD121" s="835"/>
      <c r="CE121" s="835"/>
      <c r="CF121" s="896">
        <v>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66671</v>
      </c>
      <c r="DH121" s="835"/>
      <c r="DI121" s="835"/>
      <c r="DJ121" s="835"/>
      <c r="DK121" s="835"/>
      <c r="DL121" s="835">
        <v>63052</v>
      </c>
      <c r="DM121" s="835"/>
      <c r="DN121" s="835"/>
      <c r="DO121" s="835"/>
      <c r="DP121" s="835"/>
      <c r="DQ121" s="835">
        <v>59368</v>
      </c>
      <c r="DR121" s="835"/>
      <c r="DS121" s="835"/>
      <c r="DT121" s="835"/>
      <c r="DU121" s="835"/>
      <c r="DV121" s="812">
        <v>1.2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8014110</v>
      </c>
      <c r="BR122" s="866"/>
      <c r="BS122" s="866"/>
      <c r="BT122" s="866"/>
      <c r="BU122" s="866"/>
      <c r="BV122" s="866">
        <v>8155614</v>
      </c>
      <c r="BW122" s="866"/>
      <c r="BX122" s="866"/>
      <c r="BY122" s="866"/>
      <c r="BZ122" s="866"/>
      <c r="CA122" s="866">
        <v>8061009</v>
      </c>
      <c r="CB122" s="866"/>
      <c r="CC122" s="866"/>
      <c r="CD122" s="866"/>
      <c r="CE122" s="866"/>
      <c r="CF122" s="867">
        <v>158.9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9280467</v>
      </c>
      <c r="BR123" s="854"/>
      <c r="BS123" s="854"/>
      <c r="BT123" s="854"/>
      <c r="BU123" s="854"/>
      <c r="BV123" s="854">
        <v>9454701</v>
      </c>
      <c r="BW123" s="854"/>
      <c r="BX123" s="854"/>
      <c r="BY123" s="854"/>
      <c r="BZ123" s="854"/>
      <c r="CA123" s="854">
        <v>9401767</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64.599999999999994</v>
      </c>
      <c r="BR124" s="852"/>
      <c r="BS124" s="852"/>
      <c r="BT124" s="852"/>
      <c r="BU124" s="852"/>
      <c r="BV124" s="852">
        <v>60.3</v>
      </c>
      <c r="BW124" s="852"/>
      <c r="BX124" s="852"/>
      <c r="BY124" s="852"/>
      <c r="BZ124" s="852"/>
      <c r="CA124" s="852">
        <v>61.4</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71395</v>
      </c>
      <c r="AB126" s="798"/>
      <c r="AC126" s="798"/>
      <c r="AD126" s="798"/>
      <c r="AE126" s="799"/>
      <c r="AF126" s="800">
        <v>78843</v>
      </c>
      <c r="AG126" s="798"/>
      <c r="AH126" s="798"/>
      <c r="AI126" s="798"/>
      <c r="AJ126" s="799"/>
      <c r="AK126" s="800">
        <v>53691</v>
      </c>
      <c r="AL126" s="798"/>
      <c r="AM126" s="798"/>
      <c r="AN126" s="798"/>
      <c r="AO126" s="799"/>
      <c r="AP126" s="845">
        <v>1.1000000000000001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v>179300</v>
      </c>
      <c r="DH126" s="835"/>
      <c r="DI126" s="835"/>
      <c r="DJ126" s="835"/>
      <c r="DK126" s="835"/>
      <c r="DL126" s="835">
        <v>178726</v>
      </c>
      <c r="DM126" s="835"/>
      <c r="DN126" s="835"/>
      <c r="DO126" s="835"/>
      <c r="DP126" s="835"/>
      <c r="DQ126" s="835">
        <v>177463</v>
      </c>
      <c r="DR126" s="835"/>
      <c r="DS126" s="835"/>
      <c r="DT126" s="835"/>
      <c r="DU126" s="835"/>
      <c r="DV126" s="812">
        <v>3.5</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145</v>
      </c>
      <c r="AB127" s="798"/>
      <c r="AC127" s="798"/>
      <c r="AD127" s="798"/>
      <c r="AE127" s="799"/>
      <c r="AF127" s="800">
        <v>51</v>
      </c>
      <c r="AG127" s="798"/>
      <c r="AH127" s="798"/>
      <c r="AI127" s="798"/>
      <c r="AJ127" s="799"/>
      <c r="AK127" s="800">
        <v>45</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14582</v>
      </c>
      <c r="AB128" s="819"/>
      <c r="AC128" s="819"/>
      <c r="AD128" s="819"/>
      <c r="AE128" s="820"/>
      <c r="AF128" s="821">
        <v>14582</v>
      </c>
      <c r="AG128" s="819"/>
      <c r="AH128" s="819"/>
      <c r="AI128" s="819"/>
      <c r="AJ128" s="820"/>
      <c r="AK128" s="821">
        <v>14582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14.57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5627777</v>
      </c>
      <c r="AB129" s="798"/>
      <c r="AC129" s="798"/>
      <c r="AD129" s="798"/>
      <c r="AE129" s="799"/>
      <c r="AF129" s="800">
        <v>5779490</v>
      </c>
      <c r="AG129" s="798"/>
      <c r="AH129" s="798"/>
      <c r="AI129" s="798"/>
      <c r="AJ129" s="799"/>
      <c r="AK129" s="800">
        <v>5740845</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19.57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691018</v>
      </c>
      <c r="AB130" s="798"/>
      <c r="AC130" s="798"/>
      <c r="AD130" s="798"/>
      <c r="AE130" s="799"/>
      <c r="AF130" s="800">
        <v>659790</v>
      </c>
      <c r="AG130" s="798"/>
      <c r="AH130" s="798"/>
      <c r="AI130" s="798"/>
      <c r="AJ130" s="799"/>
      <c r="AK130" s="800">
        <v>667560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8.4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4936759</v>
      </c>
      <c r="AB131" s="781"/>
      <c r="AC131" s="781"/>
      <c r="AD131" s="781"/>
      <c r="AE131" s="782"/>
      <c r="AF131" s="783">
        <v>5119700</v>
      </c>
      <c r="AG131" s="781"/>
      <c r="AH131" s="781"/>
      <c r="AI131" s="781"/>
      <c r="AJ131" s="782"/>
      <c r="AK131" s="783">
        <v>5073285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61.4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8.3706942150000003</v>
      </c>
      <c r="AB132" s="761"/>
      <c r="AC132" s="761"/>
      <c r="AD132" s="761"/>
      <c r="AE132" s="762"/>
      <c r="AF132" s="763">
        <v>8.8831767490000004</v>
      </c>
      <c r="AG132" s="761"/>
      <c r="AH132" s="761"/>
      <c r="AI132" s="761"/>
      <c r="AJ132" s="762"/>
      <c r="AK132" s="763">
        <v>8.1559975439999999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8.6999999999999993</v>
      </c>
      <c r="AB133" s="740"/>
      <c r="AC133" s="740"/>
      <c r="AD133" s="740"/>
      <c r="AE133" s="741"/>
      <c r="AF133" s="739">
        <v>8.6999999999999993</v>
      </c>
      <c r="AG133" s="740"/>
      <c r="AH133" s="740"/>
      <c r="AI133" s="740"/>
      <c r="AJ133" s="741"/>
      <c r="AK133" s="739">
        <v>8.4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E73" sqref="AE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1601700</v>
      </c>
      <c r="L9" s="266">
        <v>53209</v>
      </c>
      <c r="M9" s="267">
        <v>55845</v>
      </c>
      <c r="N9" s="268">
        <v>-4.7</v>
      </c>
    </row>
    <row r="10" spans="1:16">
      <c r="A10" s="250"/>
      <c r="B10" s="246"/>
      <c r="C10" s="246"/>
      <c r="D10" s="246"/>
      <c r="E10" s="246"/>
      <c r="F10" s="246"/>
      <c r="G10" s="1166" t="s">
        <v>474</v>
      </c>
      <c r="H10" s="1167"/>
      <c r="I10" s="1167"/>
      <c r="J10" s="1168"/>
      <c r="K10" s="269">
        <v>38757</v>
      </c>
      <c r="L10" s="270">
        <v>1288</v>
      </c>
      <c r="M10" s="271">
        <v>5607</v>
      </c>
      <c r="N10" s="272">
        <v>-77</v>
      </c>
    </row>
    <row r="11" spans="1:16" ht="13.5" customHeight="1">
      <c r="A11" s="250"/>
      <c r="B11" s="246"/>
      <c r="C11" s="246"/>
      <c r="D11" s="246"/>
      <c r="E11" s="246"/>
      <c r="F11" s="246"/>
      <c r="G11" s="1166" t="s">
        <v>475</v>
      </c>
      <c r="H11" s="1167"/>
      <c r="I11" s="1167"/>
      <c r="J11" s="1168"/>
      <c r="K11" s="269">
        <v>433733</v>
      </c>
      <c r="L11" s="270">
        <v>14409</v>
      </c>
      <c r="M11" s="271">
        <v>8384</v>
      </c>
      <c r="N11" s="272">
        <v>71.900000000000006</v>
      </c>
    </row>
    <row r="12" spans="1:16" ht="13.5" customHeight="1">
      <c r="A12" s="250"/>
      <c r="B12" s="246"/>
      <c r="C12" s="246"/>
      <c r="D12" s="246"/>
      <c r="E12" s="246"/>
      <c r="F12" s="246"/>
      <c r="G12" s="1166" t="s">
        <v>476</v>
      </c>
      <c r="H12" s="1167"/>
      <c r="I12" s="1167"/>
      <c r="J12" s="1168"/>
      <c r="K12" s="269" t="s">
        <v>477</v>
      </c>
      <c r="L12" s="270" t="s">
        <v>477</v>
      </c>
      <c r="M12" s="271">
        <v>147</v>
      </c>
      <c r="N12" s="272" t="s">
        <v>477</v>
      </c>
    </row>
    <row r="13" spans="1:16" ht="13.5" customHeight="1">
      <c r="A13" s="250"/>
      <c r="B13" s="246"/>
      <c r="C13" s="246"/>
      <c r="D13" s="246"/>
      <c r="E13" s="246"/>
      <c r="F13" s="246"/>
      <c r="G13" s="1166" t="s">
        <v>478</v>
      </c>
      <c r="H13" s="1167"/>
      <c r="I13" s="1167"/>
      <c r="J13" s="1168"/>
      <c r="K13" s="269" t="s">
        <v>477</v>
      </c>
      <c r="L13" s="270" t="s">
        <v>477</v>
      </c>
      <c r="M13" s="271">
        <v>6</v>
      </c>
      <c r="N13" s="272" t="s">
        <v>477</v>
      </c>
    </row>
    <row r="14" spans="1:16" ht="13.5" customHeight="1">
      <c r="A14" s="250"/>
      <c r="B14" s="246"/>
      <c r="C14" s="246"/>
      <c r="D14" s="246"/>
      <c r="E14" s="246"/>
      <c r="F14" s="246"/>
      <c r="G14" s="1166" t="s">
        <v>479</v>
      </c>
      <c r="H14" s="1167"/>
      <c r="I14" s="1167"/>
      <c r="J14" s="1168"/>
      <c r="K14" s="269">
        <v>108005</v>
      </c>
      <c r="L14" s="270">
        <v>3588</v>
      </c>
      <c r="M14" s="271">
        <v>2653</v>
      </c>
      <c r="N14" s="272">
        <v>35.200000000000003</v>
      </c>
    </row>
    <row r="15" spans="1:16" ht="13.5" customHeight="1">
      <c r="A15" s="250"/>
      <c r="B15" s="246"/>
      <c r="C15" s="246"/>
      <c r="D15" s="246"/>
      <c r="E15" s="246"/>
      <c r="F15" s="246"/>
      <c r="G15" s="1166" t="s">
        <v>480</v>
      </c>
      <c r="H15" s="1167"/>
      <c r="I15" s="1167"/>
      <c r="J15" s="1168"/>
      <c r="K15" s="269">
        <v>24294</v>
      </c>
      <c r="L15" s="270">
        <v>807</v>
      </c>
      <c r="M15" s="271">
        <v>1240</v>
      </c>
      <c r="N15" s="272">
        <v>-34.9</v>
      </c>
    </row>
    <row r="16" spans="1:16">
      <c r="A16" s="250"/>
      <c r="B16" s="246"/>
      <c r="C16" s="246"/>
      <c r="D16" s="246"/>
      <c r="E16" s="246"/>
      <c r="F16" s="246"/>
      <c r="G16" s="1169" t="s">
        <v>481</v>
      </c>
      <c r="H16" s="1170"/>
      <c r="I16" s="1170"/>
      <c r="J16" s="1171"/>
      <c r="K16" s="270">
        <v>-148048</v>
      </c>
      <c r="L16" s="270">
        <v>-4918</v>
      </c>
      <c r="M16" s="271">
        <v>-5294</v>
      </c>
      <c r="N16" s="272">
        <v>-7.1</v>
      </c>
    </row>
    <row r="17" spans="1:16">
      <c r="A17" s="250"/>
      <c r="B17" s="246"/>
      <c r="C17" s="246"/>
      <c r="D17" s="246"/>
      <c r="E17" s="246"/>
      <c r="F17" s="246"/>
      <c r="G17" s="1169" t="s">
        <v>172</v>
      </c>
      <c r="H17" s="1170"/>
      <c r="I17" s="1170"/>
      <c r="J17" s="1171"/>
      <c r="K17" s="270">
        <v>2058441</v>
      </c>
      <c r="L17" s="270">
        <v>68382</v>
      </c>
      <c r="M17" s="271">
        <v>68586</v>
      </c>
      <c r="N17" s="272">
        <v>-0.3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5.68</v>
      </c>
      <c r="L21" s="283">
        <v>6.42</v>
      </c>
      <c r="M21" s="284">
        <v>-0.74</v>
      </c>
      <c r="N21" s="251"/>
      <c r="O21" s="285"/>
      <c r="P21" s="281"/>
    </row>
    <row r="22" spans="1:16" s="286" customFormat="1">
      <c r="A22" s="281"/>
      <c r="B22" s="251"/>
      <c r="C22" s="251"/>
      <c r="D22" s="251"/>
      <c r="E22" s="251"/>
      <c r="F22" s="251"/>
      <c r="G22" s="1163" t="s">
        <v>487</v>
      </c>
      <c r="H22" s="1164"/>
      <c r="I22" s="1164"/>
      <c r="J22" s="1165"/>
      <c r="K22" s="287">
        <v>98.3</v>
      </c>
      <c r="L22" s="288">
        <v>97.3</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677920</v>
      </c>
      <c r="L32" s="296">
        <v>22521</v>
      </c>
      <c r="M32" s="297">
        <v>31128</v>
      </c>
      <c r="N32" s="298">
        <v>-27.7</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t="s">
        <v>477</v>
      </c>
      <c r="N34" s="298" t="s">
        <v>477</v>
      </c>
    </row>
    <row r="35" spans="1:16" ht="27" customHeight="1">
      <c r="A35" s="250"/>
      <c r="B35" s="246"/>
      <c r="C35" s="246"/>
      <c r="D35" s="246"/>
      <c r="E35" s="246"/>
      <c r="F35" s="246"/>
      <c r="G35" s="1154" t="s">
        <v>494</v>
      </c>
      <c r="H35" s="1155"/>
      <c r="I35" s="1155"/>
      <c r="J35" s="1156"/>
      <c r="K35" s="296">
        <v>276905</v>
      </c>
      <c r="L35" s="296">
        <v>9199</v>
      </c>
      <c r="M35" s="297">
        <v>9784</v>
      </c>
      <c r="N35" s="298">
        <v>-6</v>
      </c>
    </row>
    <row r="36" spans="1:16" ht="27" customHeight="1">
      <c r="A36" s="250"/>
      <c r="B36" s="246"/>
      <c r="C36" s="246"/>
      <c r="D36" s="246"/>
      <c r="E36" s="246"/>
      <c r="F36" s="246"/>
      <c r="G36" s="1154" t="s">
        <v>495</v>
      </c>
      <c r="H36" s="1155"/>
      <c r="I36" s="1155"/>
      <c r="J36" s="1156"/>
      <c r="K36" s="296">
        <v>87358</v>
      </c>
      <c r="L36" s="296">
        <v>2902</v>
      </c>
      <c r="M36" s="297">
        <v>2611</v>
      </c>
      <c r="N36" s="298">
        <v>11.1</v>
      </c>
    </row>
    <row r="37" spans="1:16" ht="13.5" customHeight="1">
      <c r="A37" s="250"/>
      <c r="B37" s="246"/>
      <c r="C37" s="246"/>
      <c r="D37" s="246"/>
      <c r="E37" s="246"/>
      <c r="F37" s="246"/>
      <c r="G37" s="1154" t="s">
        <v>496</v>
      </c>
      <c r="H37" s="1155"/>
      <c r="I37" s="1155"/>
      <c r="J37" s="1156"/>
      <c r="K37" s="296">
        <v>53736</v>
      </c>
      <c r="L37" s="296">
        <v>1785</v>
      </c>
      <c r="M37" s="297">
        <v>1177</v>
      </c>
      <c r="N37" s="298">
        <v>51.7</v>
      </c>
    </row>
    <row r="38" spans="1:16" ht="27" customHeight="1">
      <c r="A38" s="250"/>
      <c r="B38" s="246"/>
      <c r="C38" s="246"/>
      <c r="D38" s="246"/>
      <c r="E38" s="246"/>
      <c r="F38" s="246"/>
      <c r="G38" s="1157" t="s">
        <v>497</v>
      </c>
      <c r="H38" s="1158"/>
      <c r="I38" s="1158"/>
      <c r="J38" s="1159"/>
      <c r="K38" s="299" t="s">
        <v>477</v>
      </c>
      <c r="L38" s="299" t="s">
        <v>477</v>
      </c>
      <c r="M38" s="300">
        <v>1</v>
      </c>
      <c r="N38" s="301" t="s">
        <v>477</v>
      </c>
      <c r="O38" s="295"/>
    </row>
    <row r="39" spans="1:16">
      <c r="A39" s="250"/>
      <c r="B39" s="246"/>
      <c r="C39" s="246"/>
      <c r="D39" s="246"/>
      <c r="E39" s="246"/>
      <c r="F39" s="246"/>
      <c r="G39" s="1157" t="s">
        <v>498</v>
      </c>
      <c r="H39" s="1158"/>
      <c r="I39" s="1158"/>
      <c r="J39" s="1159"/>
      <c r="K39" s="302">
        <v>-14582</v>
      </c>
      <c r="L39" s="302">
        <v>-484</v>
      </c>
      <c r="M39" s="303">
        <v>-3247</v>
      </c>
      <c r="N39" s="304">
        <v>-85.1</v>
      </c>
      <c r="O39" s="295"/>
    </row>
    <row r="40" spans="1:16" ht="27" customHeight="1">
      <c r="A40" s="250"/>
      <c r="B40" s="246"/>
      <c r="C40" s="246"/>
      <c r="D40" s="246"/>
      <c r="E40" s="246"/>
      <c r="F40" s="246"/>
      <c r="G40" s="1154" t="s">
        <v>499</v>
      </c>
      <c r="H40" s="1155"/>
      <c r="I40" s="1155"/>
      <c r="J40" s="1156"/>
      <c r="K40" s="302">
        <v>-667560</v>
      </c>
      <c r="L40" s="302">
        <v>-22177</v>
      </c>
      <c r="M40" s="303">
        <v>-28558</v>
      </c>
      <c r="N40" s="304">
        <v>-22.3</v>
      </c>
      <c r="O40" s="295"/>
    </row>
    <row r="41" spans="1:16">
      <c r="A41" s="250"/>
      <c r="B41" s="246"/>
      <c r="C41" s="246"/>
      <c r="D41" s="246"/>
      <c r="E41" s="246"/>
      <c r="F41" s="246"/>
      <c r="G41" s="1160" t="s">
        <v>283</v>
      </c>
      <c r="H41" s="1161"/>
      <c r="I41" s="1161"/>
      <c r="J41" s="1162"/>
      <c r="K41" s="296">
        <v>413777</v>
      </c>
      <c r="L41" s="302">
        <v>13746</v>
      </c>
      <c r="M41" s="303">
        <v>12895</v>
      </c>
      <c r="N41" s="304">
        <v>6.6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379343</v>
      </c>
      <c r="J51" s="322">
        <v>12259</v>
      </c>
      <c r="K51" s="323">
        <v>-56.8</v>
      </c>
      <c r="L51" s="324">
        <v>46819</v>
      </c>
      <c r="M51" s="325">
        <v>9.3000000000000007</v>
      </c>
      <c r="N51" s="326">
        <v>-66.099999999999994</v>
      </c>
    </row>
    <row r="52" spans="1:14">
      <c r="A52" s="250"/>
      <c r="B52" s="246"/>
      <c r="C52" s="246"/>
      <c r="D52" s="246"/>
      <c r="E52" s="246"/>
      <c r="F52" s="246"/>
      <c r="G52" s="327"/>
      <c r="H52" s="328" t="s">
        <v>510</v>
      </c>
      <c r="I52" s="329">
        <v>222555</v>
      </c>
      <c r="J52" s="330">
        <v>7192</v>
      </c>
      <c r="K52" s="331">
        <v>-56.8</v>
      </c>
      <c r="L52" s="332">
        <v>24121</v>
      </c>
      <c r="M52" s="333">
        <v>9.5</v>
      </c>
      <c r="N52" s="334">
        <v>-66.3</v>
      </c>
    </row>
    <row r="53" spans="1:14">
      <c r="A53" s="250"/>
      <c r="B53" s="246"/>
      <c r="C53" s="246"/>
      <c r="D53" s="246"/>
      <c r="E53" s="246"/>
      <c r="F53" s="246"/>
      <c r="G53" s="312" t="s">
        <v>511</v>
      </c>
      <c r="H53" s="313"/>
      <c r="I53" s="321">
        <v>1078851</v>
      </c>
      <c r="J53" s="322">
        <v>34991</v>
      </c>
      <c r="K53" s="323">
        <v>185.4</v>
      </c>
      <c r="L53" s="324">
        <v>53270</v>
      </c>
      <c r="M53" s="325">
        <v>13.8</v>
      </c>
      <c r="N53" s="326">
        <v>171.6</v>
      </c>
    </row>
    <row r="54" spans="1:14">
      <c r="A54" s="250"/>
      <c r="B54" s="246"/>
      <c r="C54" s="246"/>
      <c r="D54" s="246"/>
      <c r="E54" s="246"/>
      <c r="F54" s="246"/>
      <c r="G54" s="327"/>
      <c r="H54" s="328" t="s">
        <v>510</v>
      </c>
      <c r="I54" s="329">
        <v>542966</v>
      </c>
      <c r="J54" s="330">
        <v>17610</v>
      </c>
      <c r="K54" s="331">
        <v>144.9</v>
      </c>
      <c r="L54" s="332">
        <v>24316</v>
      </c>
      <c r="M54" s="333">
        <v>0.8</v>
      </c>
      <c r="N54" s="334">
        <v>144.1</v>
      </c>
    </row>
    <row r="55" spans="1:14">
      <c r="A55" s="250"/>
      <c r="B55" s="246"/>
      <c r="C55" s="246"/>
      <c r="D55" s="246"/>
      <c r="E55" s="246"/>
      <c r="F55" s="246"/>
      <c r="G55" s="312" t="s">
        <v>512</v>
      </c>
      <c r="H55" s="313"/>
      <c r="I55" s="321">
        <v>713402</v>
      </c>
      <c r="J55" s="322">
        <v>23321</v>
      </c>
      <c r="K55" s="323">
        <v>-33.4</v>
      </c>
      <c r="L55" s="324">
        <v>53292</v>
      </c>
      <c r="M55" s="325">
        <v>0</v>
      </c>
      <c r="N55" s="326">
        <v>-33.4</v>
      </c>
    </row>
    <row r="56" spans="1:14">
      <c r="A56" s="250"/>
      <c r="B56" s="246"/>
      <c r="C56" s="246"/>
      <c r="D56" s="246"/>
      <c r="E56" s="246"/>
      <c r="F56" s="246"/>
      <c r="G56" s="327"/>
      <c r="H56" s="328" t="s">
        <v>510</v>
      </c>
      <c r="I56" s="329">
        <v>205589</v>
      </c>
      <c r="J56" s="330">
        <v>6721</v>
      </c>
      <c r="K56" s="331">
        <v>-61.8</v>
      </c>
      <c r="L56" s="332">
        <v>28900</v>
      </c>
      <c r="M56" s="333">
        <v>18.899999999999999</v>
      </c>
      <c r="N56" s="334">
        <v>-80.7</v>
      </c>
    </row>
    <row r="57" spans="1:14">
      <c r="A57" s="250"/>
      <c r="B57" s="246"/>
      <c r="C57" s="246"/>
      <c r="D57" s="246"/>
      <c r="E57" s="246"/>
      <c r="F57" s="246"/>
      <c r="G57" s="312" t="s">
        <v>513</v>
      </c>
      <c r="H57" s="313"/>
      <c r="I57" s="321">
        <v>363667</v>
      </c>
      <c r="J57" s="322">
        <v>11994</v>
      </c>
      <c r="K57" s="323">
        <v>-48.6</v>
      </c>
      <c r="L57" s="324">
        <v>49919</v>
      </c>
      <c r="M57" s="325">
        <v>-6.3</v>
      </c>
      <c r="N57" s="326">
        <v>-42.3</v>
      </c>
    </row>
    <row r="58" spans="1:14">
      <c r="A58" s="250"/>
      <c r="B58" s="246"/>
      <c r="C58" s="246"/>
      <c r="D58" s="246"/>
      <c r="E58" s="246"/>
      <c r="F58" s="246"/>
      <c r="G58" s="327"/>
      <c r="H58" s="328" t="s">
        <v>510</v>
      </c>
      <c r="I58" s="329">
        <v>195625</v>
      </c>
      <c r="J58" s="330">
        <v>6452</v>
      </c>
      <c r="K58" s="331">
        <v>-4</v>
      </c>
      <c r="L58" s="332">
        <v>26398</v>
      </c>
      <c r="M58" s="333">
        <v>-8.6999999999999993</v>
      </c>
      <c r="N58" s="334">
        <v>4.7</v>
      </c>
    </row>
    <row r="59" spans="1:14">
      <c r="A59" s="250"/>
      <c r="B59" s="246"/>
      <c r="C59" s="246"/>
      <c r="D59" s="246"/>
      <c r="E59" s="246"/>
      <c r="F59" s="246"/>
      <c r="G59" s="312" t="s">
        <v>514</v>
      </c>
      <c r="H59" s="313"/>
      <c r="I59" s="321">
        <v>823876</v>
      </c>
      <c r="J59" s="322">
        <v>27369</v>
      </c>
      <c r="K59" s="323">
        <v>128.19999999999999</v>
      </c>
      <c r="L59" s="324">
        <v>47738</v>
      </c>
      <c r="M59" s="325">
        <v>-4.4000000000000004</v>
      </c>
      <c r="N59" s="326">
        <v>132.6</v>
      </c>
    </row>
    <row r="60" spans="1:14">
      <c r="A60" s="250"/>
      <c r="B60" s="246"/>
      <c r="C60" s="246"/>
      <c r="D60" s="246"/>
      <c r="E60" s="246"/>
      <c r="F60" s="246"/>
      <c r="G60" s="327"/>
      <c r="H60" s="328" t="s">
        <v>510</v>
      </c>
      <c r="I60" s="335">
        <v>186967</v>
      </c>
      <c r="J60" s="330">
        <v>6211</v>
      </c>
      <c r="K60" s="331">
        <v>-3.7</v>
      </c>
      <c r="L60" s="332">
        <v>24937</v>
      </c>
      <c r="M60" s="333">
        <v>-5.5</v>
      </c>
      <c r="N60" s="334">
        <v>1.8</v>
      </c>
    </row>
    <row r="61" spans="1:14">
      <c r="A61" s="250"/>
      <c r="B61" s="246"/>
      <c r="C61" s="246"/>
      <c r="D61" s="246"/>
      <c r="E61" s="246"/>
      <c r="F61" s="246"/>
      <c r="G61" s="312" t="s">
        <v>515</v>
      </c>
      <c r="H61" s="336"/>
      <c r="I61" s="337">
        <v>671828</v>
      </c>
      <c r="J61" s="338">
        <v>21987</v>
      </c>
      <c r="K61" s="339">
        <v>35</v>
      </c>
      <c r="L61" s="340">
        <v>50208</v>
      </c>
      <c r="M61" s="341">
        <v>2.5</v>
      </c>
      <c r="N61" s="326">
        <v>32.5</v>
      </c>
    </row>
    <row r="62" spans="1:14">
      <c r="A62" s="250"/>
      <c r="B62" s="246"/>
      <c r="C62" s="246"/>
      <c r="D62" s="246"/>
      <c r="E62" s="246"/>
      <c r="F62" s="246"/>
      <c r="G62" s="327"/>
      <c r="H62" s="328" t="s">
        <v>510</v>
      </c>
      <c r="I62" s="329">
        <v>270740</v>
      </c>
      <c r="J62" s="330">
        <v>8837</v>
      </c>
      <c r="K62" s="331">
        <v>3.7</v>
      </c>
      <c r="L62" s="332">
        <v>25734</v>
      </c>
      <c r="M62" s="333">
        <v>3</v>
      </c>
      <c r="N62" s="334">
        <v>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10.5</v>
      </c>
      <c r="G47" s="12">
        <v>11.28</v>
      </c>
      <c r="H47" s="12">
        <v>11.68</v>
      </c>
      <c r="I47" s="12">
        <v>11.95</v>
      </c>
      <c r="J47" s="13">
        <v>12.51</v>
      </c>
    </row>
    <row r="48" spans="2:10" ht="57.75" customHeight="1">
      <c r="B48" s="14"/>
      <c r="C48" s="1174" t="s">
        <v>4</v>
      </c>
      <c r="D48" s="1174"/>
      <c r="E48" s="1175"/>
      <c r="F48" s="15">
        <v>9.1199999999999992</v>
      </c>
      <c r="G48" s="16">
        <v>8.59</v>
      </c>
      <c r="H48" s="16">
        <v>6.65</v>
      </c>
      <c r="I48" s="16">
        <v>8.3699999999999992</v>
      </c>
      <c r="J48" s="17">
        <v>6.83</v>
      </c>
    </row>
    <row r="49" spans="2:10" ht="57.75" customHeight="1" thickBot="1">
      <c r="B49" s="18"/>
      <c r="C49" s="1176" t="s">
        <v>5</v>
      </c>
      <c r="D49" s="1176"/>
      <c r="E49" s="1177"/>
      <c r="F49" s="19">
        <v>1.76</v>
      </c>
      <c r="G49" s="20">
        <v>0.4</v>
      </c>
      <c r="H49" s="20" t="s">
        <v>522</v>
      </c>
      <c r="I49" s="20">
        <v>2.4700000000000002</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2018-02-23T05:33:45Z</cp:lastPrinted>
  <dcterms:created xsi:type="dcterms:W3CDTF">2018-01-24T04:20:43Z</dcterms:created>
  <dcterms:modified xsi:type="dcterms:W3CDTF">2018-11-21T02:43:15Z</dcterms:modified>
  <cp:category/>
</cp:coreProperties>
</file>