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tabRatio="7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O34" i="9"/>
  <c r="BW34" i="9"/>
  <c r="C34" i="9"/>
  <c r="C35" i="9" s="1"/>
  <c r="BE34" i="9" l="1"/>
  <c r="BE35" i="9" s="1"/>
  <c r="BE36" i="9" s="1"/>
  <c r="U34" i="9"/>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<sst xmlns="http://schemas.openxmlformats.org/spreadsheetml/2006/main" count="1073" uniqueCount="557">
  <si>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</si>
  <si>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</si>
  <si>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</si>
  <si>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</si>
  <si>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</si>
  <si>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</si>
  <si>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</si>
  <si>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</si>
  <si>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</si>
  <si>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</si>
  <si>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</si>
  <si>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</si>
  <si>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</si>
  <si>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</si>
  <si>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</si>
  <si>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</si>
  <si>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</si>
  <si>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</si>
  <si>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</si>
  <si>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</si>
  <si>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</si>
  <si>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</si>
  <si>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</si>
  <si>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</si>
  <si>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</si>
  <si>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</si>
  <si>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</si>
  <si>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</si>
  <si>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</si>
  <si>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</si>
  <si>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</si>
  <si>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</si>
  <si>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</si>
  <si>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</si>
  <si>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</si>
  <si>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</si>
  <si>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</si>
  <si>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</si>
  <si>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</si>
  <si>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</si>
  <si>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</si>
  <si>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</si>
  <si>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</si>
  <si>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</si>
  <si>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</si>
  <si>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</si>
  <si>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</si>
  <si>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</si>
  <si>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</si>
  <si>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</si>
  <si>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</si>
  <si>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</si>
  <si>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</si>
  <si>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</si>
  <si>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</si>
  <si>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</si>
  <si>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</si>
  <si>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</si>
  <si>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</si>
  <si>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</si>
  <si>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</si>
  <si>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</si>
  <si>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</si>
  <si>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</si>
  <si>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</si>
  <si>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</si>
  <si>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</si>
  <si>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</si>
  <si>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</si>
  <si>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</si>
  <si>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</si>
  <si>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</si>
  <si>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</si>
  <si>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</si>
  <si>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</si>
  <si>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</si>
  <si>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</si>
  <si>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</si>
  <si>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</si>
  <si>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</si>
  <si>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</si>
  <si>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</si>
  <si>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鳩山町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</si>
  <si>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</si>
  <si>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</si>
  <si>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</si>
  <si>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</si>
  <si>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</si>
  <si>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</si>
  <si>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</si>
  <si>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</si>
  <si>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</si>
  <si>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</si>
  <si>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</si>
  <si>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</si>
  <si>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</si>
  <si>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</si>
  <si>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</si>
  <si>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</si>
  <si>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</si>
  <si>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</si>
  <si>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</si>
  <si>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</si>
  <si>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</si>
  <si>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</si>
  <si>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</si>
  <si>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</si>
  <si>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</si>
  <si>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</si>
  <si>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</si>
  <si>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</si>
  <si>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</si>
  <si>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</si>
  <si>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</si>
  <si>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</si>
  <si>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</si>
  <si>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</si>
  <si>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</si>
  <si>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</si>
  <si>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</si>
  <si>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</si>
  <si>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</si>
  <si>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</si>
  <si>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</si>
  <si>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</si>
  <si>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</si>
  <si>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</si>
  <si>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</si>
  <si>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</si>
  <si>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</si>
  <si>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</si>
  <si>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</si>
  <si>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</si>
  <si>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</si>
  <si>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</si>
  <si>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</si>
  <si>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</si>
  <si>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</si>
  <si>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</si>
  <si>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</si>
  <si>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</si>
  <si>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</si>
  <si>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</si>
  <si>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</si>
  <si>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</si>
  <si>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</si>
  <si>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</si>
  <si>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</si>
  <si>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</si>
  <si>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</si>
  <si>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</si>
  <si>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</si>
  <si>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</si>
  <si>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</si>
  <si>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</si>
  <si>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</si>
  <si>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</si>
  <si>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</si>
  <si>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</si>
  <si>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</si>
  <si>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</si>
  <si>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</si>
  <si>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</si>
  <si>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</si>
  <si>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</si>
  <si>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</si>
  <si>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</si>
  <si>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</si>
  <si>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</si>
  <si>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</si>
  <si>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</si>
  <si>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</si>
  <si>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</si>
  <si>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</si>
  <si>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</si>
  <si>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</si>
  <si>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</si>
  <si>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</si>
  <si>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</si>
  <si>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</si>
  <si>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</si>
  <si>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</si>
  <si>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</si>
  <si>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</si>
  <si>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</si>
  <si>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</si>
  <si>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</si>
  <si>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</si>
  <si>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</si>
  <si>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</si>
  <si>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</si>
  <si>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</si>
  <si>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</si>
  <si>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</si>
  <si>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</si>
  <si>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埼玉県鳩山町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</si>
  <si>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</si>
  <si>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</si>
  <si>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</si>
  <si>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</si>
  <si>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</si>
  <si>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</si>
  <si>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</si>
  <si>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</si>
  <si>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</si>
  <si>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</si>
  <si>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</si>
  <si>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</si>
  <si>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</si>
  <si>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</si>
  <si>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</si>
  <si>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</si>
  <si>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</si>
  <si>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</si>
  <si>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</si>
  <si>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</si>
  <si>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</si>
  <si>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</si>
  <si>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</si>
  <si>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</si>
  <si>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</si>
  <si>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</si>
  <si>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</si>
  <si>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</si>
  <si>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</si>
  <si>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</si>
  <si>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</si>
  <si>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</si>
  <si>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</si>
  <si>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</si>
  <si>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</si>
  <si>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</si>
  <si>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</si>
  <si>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</si>
  <si>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</si>
  <si>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</si>
  <si>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</si>
  <si>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</si>
  <si>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</si>
  <si>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</si>
  <si>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</si>
  <si>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</si>
  <si>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</si>
  <si>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</si>
  <si>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</si>
  <si>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</si>
  <si>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</si>
  <si>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</si>
  <si>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</si>
  <si>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</si>
  <si>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</si>
  <si>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</si>
  <si>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</si>
  <si>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</si>
  <si>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</si>
  <si>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</si>
  <si>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</si>
  <si>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</si>
  <si>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</si>
  <si>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</si>
  <si>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</si>
  <si>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</si>
  <si>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</si>
  <si>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</si>
  <si>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</si>
  <si>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</si>
  <si>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</si>
  <si>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</si>
  <si>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</si>
  <si>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</si>
  <si>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</si>
  <si>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</si>
  <si>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</si>
  <si>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</si>
  <si>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</si>
  <si>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</si>
  <si>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</si>
  <si>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</si>
  <si>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</si>
  <si>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</si>
  <si>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</si>
  <si>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</si>
  <si>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</si>
  <si>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</si>
  <si>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</si>
  <si>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</si>
  <si>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</si>
  <si>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</si>
  <si>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</si>
  <si>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</si>
  <si>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</si>
  <si>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</si>
  <si>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</si>
  <si>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</si>
  <si>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</si>
  <si>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</si>
  <si>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</si>
  <si>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</si>
  <si>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</si>
  <si>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</si>
  <si>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</si>
  <si>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</si>
  <si>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</si>
  <si>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</si>
  <si>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</si>
  <si>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</si>
  <si>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</si>
  <si>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</si>
  <si>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</si>
  <si>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</si>
  <si>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</si>
  <si>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</si>
  <si>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</si>
  <si>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</si>
  <si>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</si>
  <si>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</si>
  <si>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</si>
  <si>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</si>
  <si>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</si>
  <si>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</si>
  <si>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</si>
  <si>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</si>
  <si>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</si>
  <si>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</si>
  <si>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</si>
  <si>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</si>
  <si>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</si>
  <si>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</si>
  <si>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</si>
  <si>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</si>
  <si>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</si>
  <si>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</si>
  <si>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</si>
  <si>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</si>
  <si>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</si>
  <si>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</si>
  <si>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</si>
  <si>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</si>
  <si>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</si>
  <si>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</si>
  <si>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</si>
  <si>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</si>
  <si>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</si>
  <si>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</si>
  <si>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埼玉県鳩山町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</si>
  <si>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</si>
  <si>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</si>
  <si>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</si>
  <si>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</si>
  <si>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</si>
  <si>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</si>
  <si>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</si>
  <si>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</si>
  <si>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</si>
  <si>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</si>
  <si>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</si>
  <si>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</si>
  <si>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</si>
  <si>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</si>
  <si>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</si>
  <si>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</si>
  <si>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</si>
  <si>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</si>
  <si>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</si>
  <si>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</si>
  <si>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鳩山町毛呂山・越生都市計画事業今宿東土地区画整理事業（普通会計）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</si>
  <si>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</si>
  <si>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</si>
  <si>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</si>
  <si>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</si>
  <si>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</si>
  <si>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</si>
  <si>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</si>
  <si>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</si>
  <si>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</si>
  <si>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</si>
  <si>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</si>
  <si>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</si>
  <si>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</si>
  <si>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</si>
  <si>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</si>
  <si>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</si>
  <si>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</si>
  <si>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</si>
  <si>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</si>
  <si>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</si>
  <si>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浄化槽設置管理事業特別会計</t>
    <phoneticPr fontId="5"/>
  </si>
  <si>
    <t>鳩山町毛呂山・越生都市計画事業今宿東土地区画整理事業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</si>
  <si>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</si>
  <si>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</si>
  <si>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</si>
  <si>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</si>
  <si>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</si>
  <si>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</si>
  <si>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</si>
  <si>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</si>
  <si>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</si>
  <si>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</si>
  <si>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</si>
  <si>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</si>
  <si>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</si>
  <si>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</si>
  <si>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</si>
  <si>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</si>
  <si>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</si>
  <si>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</si>
  <si>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</si>
  <si>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</si>
  <si>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</si>
  <si>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</si>
  <si>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</si>
  <si>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</si>
  <si>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</si>
  <si>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</si>
  <si>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</si>
  <si>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</si>
  <si>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</si>
  <si>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</si>
  <si>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</si>
  <si>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</si>
  <si>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</si>
  <si>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</si>
  <si>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</si>
  <si>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</si>
  <si>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</si>
  <si>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</si>
  <si>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</si>
  <si>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</si>
  <si>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</si>
  <si>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</si>
  <si>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</si>
  <si>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</si>
  <si>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</si>
  <si>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</si>
  <si>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</si>
  <si>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</si>
  <si>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</si>
  <si>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</si>
  <si>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</si>
  <si>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</si>
  <si>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</si>
  <si>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毛呂山・越生都市計画事業　今宿東土地区画整理事業特別会計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</si>
  <si>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</si>
  <si>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</si>
  <si>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</si>
  <si>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</si>
  <si>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</si>
  <si>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</si>
  <si>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</si>
  <si>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</si>
  <si>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</si>
  <si>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</si>
  <si>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</si>
  <si>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</si>
  <si>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</si>
  <si>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</si>
  <si>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</si>
  <si>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</si>
  <si>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</si>
  <si>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</si>
  <si>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</si>
  <si>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</si>
  <si>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</si>
  <si>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</si>
  <si>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</si>
  <si>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</si>
  <si>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</si>
  <si>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</si>
  <si>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</si>
  <si>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</si>
  <si>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</si>
  <si>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</si>
  <si>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</si>
  <si>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</si>
  <si>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</si>
  <si>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</si>
  <si>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</si>
  <si>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</si>
  <si>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</si>
  <si>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</si>
  <si>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</si>
  <si>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</si>
  <si>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</si>
  <si>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</si>
  <si>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</si>
  <si>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</si>
  <si>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</si>
  <si>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</si>
  <si>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</si>
  <si>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</si>
  <si>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</si>
  <si>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</si>
  <si>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</si>
  <si>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</si>
  <si>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</si>
  <si>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</si>
  <si>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</si>
  <si>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</si>
  <si>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</si>
  <si>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</si>
  <si>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</si>
  <si>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</si>
  <si>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</si>
  <si>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</si>
  <si>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</si>
  <si>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</si>
  <si>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</si>
  <si>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</si>
  <si>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</si>
  <si>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</si>
  <si>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</si>
  <si>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</si>
  <si>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</si>
  <si>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</si>
  <si>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</si>
  <si>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</si>
  <si>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</si>
  <si>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</si>
  <si>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</si>
  <si>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</si>
  <si>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</si>
  <si>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</si>
  <si>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</si>
  <si>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</si>
  <si>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0.53</t>
  </si>
  <si>
    <t>▲ 3.64</t>
  </si>
  <si>
    <t>▲ 2.89</t>
  </si>
  <si>
    <t>▲ 1.72</t>
  </si>
  <si>
    <t>水道事業会計</t>
  </si>
  <si>
    <t>国民健康保険特別会計</t>
  </si>
  <si>
    <t>▲ 0.30</t>
  </si>
  <si>
    <t>介護保険特別会計</t>
  </si>
  <si>
    <t>一般会計</t>
  </si>
  <si>
    <t>鳩山町毛呂山・越生都市計画事業今宿東土地区画整理事業</t>
  </si>
  <si>
    <t>浄化槽設置管理事業特別会計</t>
  </si>
  <si>
    <t>鳩山町毛呂山・越生都市計画事業今宿東土地区画整理事業（普通会計）</t>
  </si>
  <si>
    <t>後期高齢者医療特別会計</t>
  </si>
  <si>
    <t>その他会計（赤字）</t>
  </si>
  <si>
    <t>その他会計（黒字）</t>
  </si>
  <si>
    <t>-</t>
    <phoneticPr fontId="2"/>
  </si>
  <si>
    <t>毛呂山・越生・鳩山公共下水道組合</t>
    <rPh sb="0" eb="3">
      <t>モロヤマ</t>
    </rPh>
    <rPh sb="4" eb="6">
      <t>オゴセ</t>
    </rPh>
    <rPh sb="7" eb="9">
      <t>ハトヤマ</t>
    </rPh>
    <rPh sb="9" eb="11">
      <t>コウキョウ</t>
    </rPh>
    <rPh sb="11" eb="14">
      <t>ゲスイドウ</t>
    </rPh>
    <rPh sb="14" eb="16">
      <t>クミアイ</t>
    </rPh>
    <phoneticPr fontId="2"/>
  </si>
  <si>
    <t>埼玉西部環境保全組合</t>
    <rPh sb="0" eb="2">
      <t>サイタマ</t>
    </rPh>
    <rPh sb="2" eb="4">
      <t>セイブ</t>
    </rPh>
    <rPh sb="4" eb="6">
      <t>カンキョウ</t>
    </rPh>
    <rPh sb="6" eb="8">
      <t>ホゼン</t>
    </rPh>
    <rPh sb="8" eb="10">
      <t>クミアイ</t>
    </rPh>
    <phoneticPr fontId="2"/>
  </si>
  <si>
    <t>西入間広域消防組合</t>
    <rPh sb="0" eb="1">
      <t>ニシ</t>
    </rPh>
    <rPh sb="1" eb="3">
      <t>イルマ</t>
    </rPh>
    <rPh sb="3" eb="5">
      <t>コウイキ</t>
    </rPh>
    <rPh sb="5" eb="7">
      <t>ショウボウ</t>
    </rPh>
    <rPh sb="7" eb="9">
      <t>クミアイ</t>
    </rPh>
    <phoneticPr fontId="2"/>
  </si>
  <si>
    <t>広域静苑組合</t>
    <rPh sb="0" eb="2">
      <t>コウイキ</t>
    </rPh>
    <rPh sb="2" eb="3">
      <t>セイ</t>
    </rPh>
    <rPh sb="3" eb="4">
      <t>エン</t>
    </rPh>
    <rPh sb="4" eb="6">
      <t>クミアイ</t>
    </rPh>
    <phoneticPr fontId="2"/>
  </si>
  <si>
    <t>坂戸地区衛生組合</t>
    <rPh sb="0" eb="2">
      <t>サカド</t>
    </rPh>
    <rPh sb="2" eb="4">
      <t>チク</t>
    </rPh>
    <rPh sb="4" eb="6">
      <t>エイセイ</t>
    </rPh>
    <rPh sb="6" eb="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</si>
  <si>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</si>
  <si>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</si>
  <si>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</si>
  <si>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</si>
  <si>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</si>
  <si>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</si>
  <si>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</si>
  <si>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</si>
  <si>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</si>
  <si>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</si>
  <si>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</si>
  <si>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将来負担比率については、算出基準となる将来負担額が、地方債残高の増加により前年度に比べ大きく増加したことに加え、標準財政規模が減少したことにより将来負担比率のポイントが上昇した。
実質公債費比率については、実質的な公債費が前年度に比べ増加、普通交付税及び臨時財政対策債発行可能額の減少により、全年度に比べ減少したことにより実質公債費比率は増加となった。
今後も将来負担比率、実質公債費比率共に増加する見込みではあるが、今まで以上に国県補助金の活用や交付税措置のある地方債を出来るかぎり活用、事業の優先順位等を検討し、類似団体内平均値の数字を上回ることのないような財政運営を心がける。</t>
    <rPh sb="26" eb="29">
      <t>チホウサイ</t>
    </rPh>
    <rPh sb="29" eb="31">
      <t>ザンダカ</t>
    </rPh>
    <rPh sb="32" eb="34">
      <t>ゾウカ</t>
    </rPh>
    <rPh sb="37" eb="40">
      <t>ゼンネンド</t>
    </rPh>
    <rPh sb="41" eb="42">
      <t>クラ</t>
    </rPh>
    <rPh sb="43" eb="44">
      <t>オオ</t>
    </rPh>
    <rPh sb="46" eb="48">
      <t>ゾウカ</t>
    </rPh>
    <rPh sb="53" eb="54">
      <t>クワ</t>
    </rPh>
    <rPh sb="56" eb="58">
      <t>ヒョウジュン</t>
    </rPh>
    <rPh sb="58" eb="59">
      <t>ザイ</t>
    </rPh>
    <rPh sb="59" eb="60">
      <t>セイ</t>
    </rPh>
    <rPh sb="60" eb="62">
      <t>キボ</t>
    </rPh>
    <rPh sb="63" eb="65">
      <t>ゲンショウ</t>
    </rPh>
    <rPh sb="72" eb="74">
      <t>ショウライ</t>
    </rPh>
    <rPh sb="74" eb="76">
      <t>フタン</t>
    </rPh>
    <rPh sb="76" eb="78">
      <t>ヒリツ</t>
    </rPh>
    <rPh sb="84" eb="86">
      <t>ジョウショウ</t>
    </rPh>
    <rPh sb="90" eb="92">
      <t>ジッシツ</t>
    </rPh>
    <rPh sb="92" eb="95">
      <t>コウサイヒ</t>
    </rPh>
    <rPh sb="95" eb="97">
      <t>ヒリツ</t>
    </rPh>
    <rPh sb="103" eb="105">
      <t>ジッシツ</t>
    </rPh>
    <rPh sb="105" eb="106">
      <t>テキ</t>
    </rPh>
    <rPh sb="107" eb="110">
      <t>コウサイヒ</t>
    </rPh>
    <rPh sb="111" eb="114">
      <t>ゼンネンド</t>
    </rPh>
    <rPh sb="115" eb="116">
      <t>クラ</t>
    </rPh>
    <rPh sb="117" eb="119">
      <t>ゾウカ</t>
    </rPh>
    <rPh sb="120" eb="122">
      <t>フツウ</t>
    </rPh>
    <rPh sb="122" eb="125">
      <t>コウフゼイ</t>
    </rPh>
    <rPh sb="125" eb="126">
      <t>オヨ</t>
    </rPh>
    <rPh sb="127" eb="129">
      <t>リンジ</t>
    </rPh>
    <rPh sb="129" eb="130">
      <t>ザイ</t>
    </rPh>
    <rPh sb="130" eb="131">
      <t>セイ</t>
    </rPh>
    <rPh sb="131" eb="133">
      <t>タイサク</t>
    </rPh>
    <rPh sb="133" eb="134">
      <t>サイ</t>
    </rPh>
    <rPh sb="134" eb="136">
      <t>ハッコウ</t>
    </rPh>
    <rPh sb="136" eb="138">
      <t>カノウ</t>
    </rPh>
    <rPh sb="138" eb="139">
      <t>ガク</t>
    </rPh>
    <rPh sb="140" eb="142">
      <t>ゲンショウ</t>
    </rPh>
    <rPh sb="146" eb="147">
      <t>ゼン</t>
    </rPh>
    <rPh sb="147" eb="149">
      <t>ネンド</t>
    </rPh>
    <rPh sb="150" eb="151">
      <t>クラ</t>
    </rPh>
    <rPh sb="152" eb="154">
      <t>ゲンショウ</t>
    </rPh>
    <rPh sb="161" eb="163">
      <t>ジッシツ</t>
    </rPh>
    <rPh sb="163" eb="166">
      <t>コウサイヒ</t>
    </rPh>
    <rPh sb="166" eb="168">
      <t>ヒリツ</t>
    </rPh>
    <rPh sb="169" eb="171">
      <t>ゾウカ</t>
    </rPh>
    <rPh sb="180" eb="182">
      <t>ショウライ</t>
    </rPh>
    <rPh sb="182" eb="184">
      <t>フタン</t>
    </rPh>
    <rPh sb="184" eb="186">
      <t>ヒリツ</t>
    </rPh>
    <rPh sb="187" eb="189">
      <t>ジッシツ</t>
    </rPh>
    <rPh sb="189" eb="192">
      <t>コウサイヒ</t>
    </rPh>
    <rPh sb="192" eb="194">
      <t>ヒリツ</t>
    </rPh>
    <rPh sb="194" eb="195">
      <t>トモ</t>
    </rPh>
    <rPh sb="196" eb="198">
      <t>ゾウカ</t>
    </rPh>
    <rPh sb="200" eb="202">
      <t>ミコ</t>
    </rPh>
    <rPh sb="245" eb="247">
      <t>ジギョウ</t>
    </rPh>
    <rPh sb="248" eb="250">
      <t>ユウセン</t>
    </rPh>
    <rPh sb="250" eb="252">
      <t>ジュンイ</t>
    </rPh>
    <rPh sb="252" eb="253">
      <t>トウ</t>
    </rPh>
    <rPh sb="254" eb="256">
      <t>ケントウ</t>
    </rPh>
    <rPh sb="267" eb="269">
      <t>スウジ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</si>
</sst>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36001</c:v>
                </c:pt>
                <c:pt idx="1">
                  <c:v>150887</c:v>
                </c:pt>
                <c:pt idx="2">
                  <c:v>65722</c:v>
                </c:pt>
                <c:pt idx="3">
                  <c:v>20856</c:v>
                </c:pt>
                <c:pt idx="4">
                  <c:v>46166</c:v>
                </c:pt>
              </c:numCache>
            </c:numRef>
          </c:val>
          <c:smooth val="0"/>
        </c:ser>
        <c:dLbls>
          <c:showLegendKey val="0"/>
          <c:showVal val="0"/>
          <c:showCatName val="0"/>
          <c:showSerName val="0"/>
          <c:showPercent val="0"/>
          <c:showBubbleSize val="0"/>
        </c:dLbls>
        <c:marker val="1"/>
        <c:smooth val="0"/>
        <c:axId val="166827520"/>
        <c:axId val="166829440"/>
      </c:lineChart>
      <c:catAx>
        <c:axId val="166827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829440"/>
        <c:crosses val="autoZero"/>
        <c:auto val="1"/>
        <c:lblAlgn val="ctr"/>
        <c:lblOffset val="100"/>
        <c:tickLblSkip val="1"/>
        <c:tickMarkSkip val="1"/>
        <c:noMultiLvlLbl val="0"/>
      </c:catAx>
      <c:valAx>
        <c:axId val="1668294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827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3.16</c:v>
                </c:pt>
                <c:pt idx="1">
                  <c:v>2.99</c:v>
                </c:pt>
                <c:pt idx="2">
                  <c:v>3.46</c:v>
                </c:pt>
                <c:pt idx="3">
                  <c:v>2.21</c:v>
                </c:pt>
                <c:pt idx="4">
                  <c:v>1.38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11.4</c:v>
                </c:pt>
                <c:pt idx="1">
                  <c:v>7.85</c:v>
                </c:pt>
                <c:pt idx="2">
                  <c:v>4.46</c:v>
                </c:pt>
                <c:pt idx="3">
                  <c:v>8.3000000000000007</c:v>
                </c:pt>
                <c:pt idx="4">
                  <c:v>7.46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5041664"/>
        <c:axId val="185043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-0.53</c:v>
                </c:pt>
                <c:pt idx="1">
                  <c:v>-3.64</c:v>
                </c:pt>
                <c:pt idx="2">
                  <c:v>-2.89</c:v>
                </c:pt>
                <c:pt idx="3">
                  <c:v>2.93</c:v>
                </c:pt>
                <c:pt idx="4">
                  <c:v>-1.72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5041664"/>
        <c:axId val="185043584"/>
      </c:lineChart>
      <c:catAx>
        <c:axId val="18504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5043584"/>
        <c:crosses val="autoZero"/>
        <c:auto val="1"/>
        <c:lblAlgn val="ctr"/>
        <c:lblOffset val="100"/>
        <c:tickLblSkip val="1"/>
        <c:tickMarkSkip val="1"/>
        <c:noMultiLvlLbl val="0"/>
      </c:catAx>
      <c:valAx>
        <c:axId val="185043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04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0.52</c:v>
                </c:pt>
                <c:pt idx="2">
                  <c:v>#N/A</c:v>
                </c:pt>
                <c:pt idx="3">
                  <c:v>0.01</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鳩山町毛呂山・越生都市計画事業今宿東土地区画整理事業（普通会計）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#N/A</c:v>
                </c:pt>
                <c:pt idx="3">
                  <c:v>0.16</c:v>
                </c:pt>
                <c:pt idx="4">
                  <c:v>#N/A</c:v>
                </c:pt>
                <c:pt idx="5">
                  <c:v>0.54</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浄化槽設置管理事業特別会計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0.03</c:v>
                </c:pt>
                <c:pt idx="4">
                  <c:v>#N/A</c:v>
                </c:pt>
                <c:pt idx="5">
                  <c:v>0.01</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鳩山町毛呂山・越生都市計画事業今宿東土地区画整理事業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#N/A</c:v>
                </c:pt>
                <c:pt idx="3">
                  <c:v>0.36</c:v>
                </c:pt>
                <c:pt idx="4">
                  <c:v>#N/A</c:v>
                </c:pt>
                <c:pt idx="5">
                  <c:v>0.46</c:v>
                </c:pt>
                <c:pt idx="6">
                  <c:v>#N/A</c:v>
                </c:pt>
                <c:pt idx="7">
                  <c:v>0.37</c:v>
                </c:pt>
                <c:pt idx="8">
                  <c:v>#N/A</c:v>
                </c:pt>
                <c:pt idx="9">
                  <c:v>0.19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3.08</c:v>
                </c:pt>
                <c:pt idx="2">
                  <c:v>#N/A</c:v>
                </c:pt>
                <c:pt idx="3">
                  <c:v>2.82</c:v>
                </c:pt>
                <c:pt idx="4">
                  <c:v>#N/A</c:v>
                </c:pt>
                <c:pt idx="5">
                  <c:v>2.91</c:v>
                </c:pt>
                <c:pt idx="6">
                  <c:v>#N/A</c:v>
                </c:pt>
                <c:pt idx="7">
                  <c:v>2.17</c:v>
                </c:pt>
                <c:pt idx="8">
                  <c:v>#N/A</c:v>
                </c:pt>
                <c:pt idx="9">
                  <c:v>1.35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1.29</c:v>
                </c:pt>
                <c:pt idx="2">
                  <c:v>#N/A</c:v>
                </c:pt>
                <c:pt idx="3">
                  <c:v>1.2</c:v>
                </c:pt>
                <c:pt idx="4">
                  <c:v>#N/A</c:v>
                </c:pt>
                <c:pt idx="5">
                  <c:v>1.53</c:v>
                </c:pt>
                <c:pt idx="6">
                  <c:v>#N/A</c:v>
                </c:pt>
                <c:pt idx="7">
                  <c:v>2.78</c:v>
                </c:pt>
                <c:pt idx="8">
                  <c:v>#N/A</c:v>
                </c:pt>
                <c:pt idx="9">
                  <c:v>1.8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0.44</c:v>
                </c:pt>
                <c:pt idx="2">
                  <c:v>0.3</c:v>
                </c:pt>
                <c:pt idx="3">
                  <c:v>#N/A</c:v>
                </c:pt>
                <c:pt idx="4">
                  <c:v>#N/A</c:v>
                </c:pt>
                <c:pt idx="5">
                  <c:v>2.66</c:v>
                </c:pt>
                <c:pt idx="6">
                  <c:v>#N/A</c:v>
                </c:pt>
                <c:pt idx="7">
                  <c:v>2.33</c:v>
                </c:pt>
                <c:pt idx="8">
                  <c:v>#N/A</c:v>
                </c:pt>
                <c:pt idx="9">
                  <c:v>3.54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27.22</c:v>
                </c:pt>
                <c:pt idx="2">
                  <c:v>#N/A</c:v>
                </c:pt>
                <c:pt idx="3">
                  <c:v>24.59</c:v>
                </c:pt>
                <c:pt idx="4">
                  <c:v>#N/A</c:v>
                </c:pt>
                <c:pt idx="5">
                  <c:v>15.76</c:v>
                </c:pt>
                <c:pt idx="6">
                  <c:v>#N/A</c:v>
                </c:pt>
                <c:pt idx="7">
                  <c:v>17.690000000000001</c:v>
                </c:pt>
                <c:pt idx="8">
                  <c:v>#N/A</c:v>
                </c:pt>
                <c:pt idx="9">
                  <c:v>18.64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5150464"/>
        <c:axId val="185156352"/>
      </c:barChart>
      <c:catAx>
        <c:axId val="18515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156352"/>
        <c:crosses val="autoZero"/>
        <c:auto val="1"/>
        <c:lblAlgn val="ctr"/>
        <c:lblOffset val="100"/>
        <c:tickLblSkip val="1"/>
        <c:tickMarkSkip val="1"/>
        <c:noMultiLvlLbl val="0"/>
      </c:catAx>
      <c:valAx>
        <c:axId val="18515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150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363</c:v>
                </c:pt>
                <c:pt idx="5">
                  <c:v>379</c:v>
                </c:pt>
                <c:pt idx="8">
                  <c:v>392</c:v>
                </c:pt>
                <c:pt idx="11">
                  <c:v>394</c:v>
                </c:pt>
                <c:pt idx="14">
                  <c:v>411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141</c:v>
                </c:pt>
                <c:pt idx="3">
                  <c:v>156</c:v>
                </c:pt>
                <c:pt idx="6">
                  <c:v>143</c:v>
                </c:pt>
                <c:pt idx="9">
                  <c:v>139</c:v>
                </c:pt>
                <c:pt idx="12">
                  <c:v>141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c:v>
                </c:pt>
                <c:pt idx="3">
                  <c:v>18</c:v>
                </c:pt>
                <c:pt idx="6">
                  <c:v>20</c:v>
                </c:pt>
                <c:pt idx="9">
                  <c:v>17</c:v>
                </c:pt>
                <c:pt idx="12">
                  <c:v>25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387</c:v>
                </c:pt>
                <c:pt idx="3">
                  <c:v>404</c:v>
                </c:pt>
                <c:pt idx="6">
                  <c:v>423</c:v>
                </c:pt>
                <c:pt idx="9">
                  <c:v>417</c:v>
                </c:pt>
                <c:pt idx="12">
                  <c:v>495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5374976"/>
        <c:axId val="185377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188</c:v>
                </c:pt>
                <c:pt idx="2">
                  <c:v>#N/A</c:v>
                </c:pt>
                <c:pt idx="3">
                  <c:v>#N/A</c:v>
                </c:pt>
                <c:pt idx="4">
                  <c:v>200</c:v>
                </c:pt>
                <c:pt idx="5">
                  <c:v>#N/A</c:v>
                </c:pt>
                <c:pt idx="6">
                  <c:v>#N/A</c:v>
                </c:pt>
                <c:pt idx="7">
                  <c:v>194</c:v>
                </c:pt>
                <c:pt idx="8">
                  <c:v>#N/A</c:v>
                </c:pt>
                <c:pt idx="9">
                  <c:v>#N/A</c:v>
                </c:pt>
                <c:pt idx="10">
                  <c:v>179</c:v>
                </c:pt>
                <c:pt idx="11">
                  <c:v>#N/A</c:v>
                </c:pt>
                <c:pt idx="12">
                  <c:v>#N/A</c:v>
                </c:pt>
                <c:pt idx="13">
                  <c:v>250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5374976"/>
        <c:axId val="185377152"/>
      </c:lineChart>
      <c:catAx>
        <c:axId val="18537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377152"/>
        <c:crosses val="autoZero"/>
        <c:auto val="1"/>
        <c:lblAlgn val="ctr"/>
        <c:lblOffset val="100"/>
        <c:tickLblSkip val="1"/>
        <c:tickMarkSkip val="1"/>
        <c:noMultiLvlLbl val="0"/>
      </c:catAx>
      <c:valAx>
        <c:axId val="18537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37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5057</c:v>
                </c:pt>
                <c:pt idx="5">
                  <c:v>5125</c:v>
                </c:pt>
                <c:pt idx="8">
                  <c:v>5442</c:v>
                </c:pt>
                <c:pt idx="11">
                  <c:v>5160</c:v>
                </c:pt>
                <c:pt idx="14">
                  <c:v>5180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744</c:v>
                </c:pt>
                <c:pt idx="5">
                  <c:v>922</c:v>
                </c:pt>
                <c:pt idx="8">
                  <c:v>441</c:v>
                </c:pt>
                <c:pt idx="11">
                  <c:v>662</c:v>
                </c:pt>
                <c:pt idx="14">
                  <c:v>656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848</c:v>
                </c:pt>
                <c:pt idx="3">
                  <c:v>867</c:v>
                </c:pt>
                <c:pt idx="6">
                  <c:v>748</c:v>
                </c:pt>
                <c:pt idx="9">
                  <c:v>705</c:v>
                </c:pt>
                <c:pt idx="12">
                  <c:v>760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1327</c:v>
                </c:pt>
                <c:pt idx="3">
                  <c:v>1230</c:v>
                </c:pt>
                <c:pt idx="6">
                  <c:v>1190</c:v>
                </c:pt>
                <c:pt idx="9">
                  <c:v>1249</c:v>
                </c:pt>
                <c:pt idx="12">
                  <c:v>1251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375</c:v>
                </c:pt>
                <c:pt idx="3">
                  <c:v>325</c:v>
                </c:pt>
                <c:pt idx="6">
                  <c:v>291</c:v>
                </c:pt>
                <c:pt idx="9">
                  <c:v>258</c:v>
                </c:pt>
                <c:pt idx="12">
                  <c:v>274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4130</c:v>
                </c:pt>
                <c:pt idx="3">
                  <c:v>5426</c:v>
                </c:pt>
                <c:pt idx="6">
                  <c:v>5709</c:v>
                </c:pt>
                <c:pt idx="9">
                  <c:v>5789</c:v>
                </c:pt>
                <c:pt idx="12">
                  <c:v>5980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5714176"/>
        <c:axId val="185716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879</c:v>
                </c:pt>
                <c:pt idx="2">
                  <c:v>#N/A</c:v>
                </c:pt>
                <c:pt idx="3">
                  <c:v>#N/A</c:v>
                </c:pt>
                <c:pt idx="4">
                  <c:v>1800</c:v>
                </c:pt>
                <c:pt idx="5">
                  <c:v>#N/A</c:v>
                </c:pt>
                <c:pt idx="6">
                  <c:v>#N/A</c:v>
                </c:pt>
                <c:pt idx="7">
                  <c:v>2055</c:v>
                </c:pt>
                <c:pt idx="8">
                  <c:v>#N/A</c:v>
                </c:pt>
                <c:pt idx="9">
                  <c:v>#N/A</c:v>
                </c:pt>
                <c:pt idx="10">
                  <c:v>2179</c:v>
                </c:pt>
                <c:pt idx="11">
                  <c:v>#N/A</c:v>
                </c:pt>
                <c:pt idx="12">
                  <c:v>#N/A</c:v>
                </c:pt>
                <c:pt idx="13">
                  <c:v>2430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5714176"/>
        <c:axId val="185716096"/>
      </c:lineChart>
      <c:catAx>
        <c:axId val="18571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716096"/>
        <c:crosses val="autoZero"/>
        <c:auto val="1"/>
        <c:lblAlgn val="ctr"/>
        <c:lblOffset val="100"/>
        <c:tickLblSkip val="1"/>
        <c:tickMarkSkip val="1"/>
        <c:noMultiLvlLbl val="0"/>
      </c:catAx>
      <c:valAx>
        <c:axId val="18571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71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{15B7216A-5FAE-4A14-9FB9-40AA315C85D7}</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{BC30256D-4731-4086-8090-355844F9B578}</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{B467CFC2-3C43-4B42-966B-C049137036A7}</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{D2B7A050-D607-40CF-9C3E-7D54616BFD6A}</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{E1B0C174-528B-4C59-988C-592F081CEF5F}</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{7B1C09E3-A306-4B44-97B9-9B1A9DBD7DC8}</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{9C9F9455-4F5C-4560-B060-8C0C719FDB02}</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{7CED62A5-12C5-497D-ABE6-724C46BDCD99}</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{FE2ABB95-BC47-44B0-A984-70B1A2C36E28}</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{0AF4AC0E-1B20-4311-9B3B-4799458B066D}</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6075008"/>
        <c:axId val="186089472"/>
      </c:scatterChart>
      <c:valAx>
        <c:axId val="1860750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089472"/>
        <c:crosses val="autoZero"/>
        <c:crossBetween val="midCat"/>
      </c:valAx>
      <c:valAx>
        <c:axId val="1860894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075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{93345154-11C0-417E-BA83-AB91218AAFE1}</c15:txfldGUID>
                      <c15:f>'公会計指標分析・財政指標組合せ分析表 '!$K$72</c15:f>
                      <c15:dlblFieldTableCache>
                        <c:ptCount val="1"/>
                        <c:pt idx="0">
                          <c:v>H24</c:v>
                        </c:pt>
                      </c15:dlblFieldTableCache>
                    </c15:dlblFTEntry>
                  </c15:dlblFieldTable>
                  <c15:showDataLabelsRange val="0"/>
                </c:ext>
              </c:extLst>
            </c:dLbl>
            <c:dLbl>
              <c:idx val="1"/>
              <c:tx>
                <c:strRef>
                  <c:f>'公会計指標分析・財政指標組合せ分析表 '!$L$72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{0E71CB16-1C36-4393-B569-4185CA9AE8DF}</c15:txfldGUID>
                      <c15:f>'公会計指標分析・財政指標組合せ分析表 '!$L$72</c15:f>
                      <c15:dlblFieldTableCache>
                        <c:ptCount val="1"/>
                        <c:pt idx="0">
                          <c:v>H25</c:v>
                        </c:pt>
                      </c15:dlblFieldTableCache>
                    </c15:dlblFTEntry>
                  </c15:dlblFieldTable>
                  <c15:showDataLabelsRange val="0"/>
                </c:ext>
              </c:extLst>
            </c:dLbl>
            <c:dLbl>
              <c:idx val="2"/>
              <c:layout>
                <c:manualLayout>
                  <c:x val="0"/>
                  <c:y val="1.6279999313811265E-2"/>
                </c:manualLayout>
              </c:layout>
              <c:tx>
                <c:strRef>
                  <c:f>'公会計指標分析・財政指標組合せ分析表 '!$M$72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{2EA65EE9-C9F6-4CCF-AC74-EAF97FF72D70}</c15:txfldGUID>
                      <c15:f>'公会計指標分析・財政指標組合せ分析表 '!$M$72</c15:f>
                      <c15:dlblFieldTableCache>
                        <c:ptCount val="1"/>
                        <c:pt idx="0">
                          <c:v>H26</c:v>
                        </c:pt>
                      </c15:dlblFieldTableCache>
                    </c15:dlblFTEntry>
                  </c15:dlblFieldTable>
                  <c15:showDataLabelsRange val="0"/>
                </c:ext>
              </c:extLst>
            </c:dLbl>
            <c:dLbl>
              <c:idx val="3"/>
              <c:layout>
                <c:manualLayout>
                  <c:x val="0"/>
                  <c:y val="-1.6279999313811282E-2"/>
                </c:manualLayout>
              </c:layout>
              <c:tx>
                <c:strRef>
                  <c:f>'公会計指標分析・財政指標組合せ分析表 '!$N$72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{D1384BA9-5633-4316-BAEA-1DAF661AC602}</c15:txfldGUID>
                      <c15:f>'公会計指標分析・財政指標組合せ分析表 '!$N$72</c15:f>
                      <c15:dlblFieldTableCache>
                        <c:ptCount val="1"/>
                        <c:pt idx="0">
                          <c:v>H27</c:v>
                        </c:pt>
                      </c15:dlblFieldTableCache>
                    </c15:dlblFTEntry>
                  </c15:dlblFieldTable>
                  <c15:showDataLabelsRange val="0"/>
                </c:ext>
              </c:extLst>
            </c:dLbl>
            <c:dLbl>
              <c:idx val="4"/>
              <c:tx>
                <c:strRef>
                  <c:f>'公会計指標分析・財政指標組合せ分析表 '!$O$72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{BAAAADBA-C94E-4CAA-8C39-E2CB6E039C34}</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6.2</c:v>
                </c:pt>
                <c:pt idx="1">
                  <c:v>6.3</c:v>
                </c:pt>
                <c:pt idx="2">
                  <c:v>6.4</c:v>
                </c:pt>
                <c:pt idx="3">
                  <c:v>6.2</c:v>
                </c:pt>
                <c:pt idx="4">
                  <c:v>6.7</c:v>
                </c:pt>
              </c:numCache>
            </c:numRef>
          </c:xVal>
          <c:yVal>
            <c:numRef>
              <c:f>'公会計指標分析・財政指標組合せ分析表 '!$K$73:$O$73</c:f>
              <c:numCache>
                <c:formatCode>#,##0.0;"▲ "#,##0.0</c:formatCode>
                <c:ptCount val="5"/>
                <c:pt idx="0">
                  <c:v>29.3</c:v>
                </c:pt>
                <c:pt idx="1">
                  <c:v>60</c:v>
                </c:pt>
                <c:pt idx="2">
                  <c:v>68.599999999999994</c:v>
                </c:pt>
                <c:pt idx="3">
                  <c:v>69.3</c:v>
                </c:pt>
                <c:pt idx="4">
                  <c:v>78.099999999999994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{43A33863-8CFC-4010-8EC7-DA7B01B54CE4}</c15:txfldGUID>
                      <c15:f>'公会計指標分析・財政指標組合せ分析表 '!$K$72</c15:f>
                      <c15:dlblFieldTableCache>
                        <c:ptCount val="1"/>
                        <c:pt idx="0">
                          <c:v>H24</c:v>
                        </c:pt>
                      </c15:dlblFieldTableCache>
                    </c15:dlblFTEntry>
                  </c15:dlblFieldTable>
                  <c15:showDataLabelsRange val="0"/>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{6BF53744-5F08-4AE7-B1F5-191193ADCEDD}</c15:txfldGUID>
                      <c15:f>'公会計指標分析・財政指標組合せ分析表 '!$L$72</c15:f>
                      <c15:dlblFieldTableCache>
                        <c:ptCount val="1"/>
                        <c:pt idx="0">
                          <c:v>H25</c:v>
                        </c:pt>
                      </c15:dlblFieldTableCache>
                    </c15:dlblFTEntry>
                  </c15:dlblFieldTable>
                  <c15:showDataLabelsRange val="0"/>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{0DB130A4-34AA-4C6D-8C89-23352484BD42}</c15:txfldGUID>
                      <c15:f>'公会計指標分析・財政指標組合せ分析表 '!$M$72</c15:f>
                      <c15:dlblFieldTableCache>
                        <c:ptCount val="1"/>
                        <c:pt idx="0">
                          <c:v>H26</c:v>
                        </c:pt>
                      </c15:dlblFieldTableCache>
                    </c15:dlblFTEntry>
                  </c15:dlblFieldTable>
                  <c15:showDataLabelsRange val="0"/>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{F6794C86-0E45-4CBE-8389-6A8BD62290B0}</c15:txfldGUID>
                      <c15:f>'公会計指標分析・財政指標組合せ分析表 '!$N$72</c15:f>
                      <c15:dlblFieldTableCache>
                        <c:ptCount val="1"/>
                        <c:pt idx="0">
                          <c:v>H27</c:v>
                        </c:pt>
                      </c15:dlblFieldTableCache>
                    </c15:dlblFTEntry>
                  </c15:dlblFieldTable>
                  <c15:showDataLabelsRange val="0"/>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{8CDBE722-E1E4-4EBB-9D38-40ED1C645D32}</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11.7</c:v>
                </c:pt>
                <c:pt idx="1">
                  <c:v>11.2</c:v>
                </c:pt>
                <c:pt idx="2">
                  <c:v>10.4</c:v>
                </c:pt>
                <c:pt idx="3">
                  <c:v>8.9</c:v>
                </c:pt>
                <c:pt idx="4">
                  <c:v>7.9</c:v>
                </c:pt>
              </c:numCache>
            </c:numRef>
          </c:xVal>
          <c:yVal>
            <c:numRef>
              <c:f>'公会計指標分析・財政指標組合せ分析表 '!$K$77:$O$77</c:f>
              <c:numCache>
                <c:formatCode>#,##0.0;"▲ "#,##0.0</c:formatCode>
                <c:ptCount val="5"/>
                <c:pt idx="0">
                  <c:v>61.3</c:v>
                </c:pt>
                <c:pt idx="1">
                  <c:v>54.6</c:v>
                </c:pt>
                <c:pt idx="2">
                  <c:v>48.7</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6132352"/>
        <c:axId val="186167296"/>
      </c:scatterChart>
      <c:valAx>
        <c:axId val="186132352"/>
        <c:scaling>
          <c:orientation val="minMax"/>
          <c:max val="12.2"/>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167296"/>
        <c:crosses val="autoZero"/>
        <c:crossBetween val="midCat"/>
      </c:valAx>
      <c:valAx>
        <c:axId val="186167296"/>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132352"/>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年度の県道歩道整備事業、都市公園整備事業や緊急防災・減災事業の実施や、平成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年度の防災安全交付金事業、</a:t>
          </a:r>
          <a:r>
            <a:rPr lang="en-US" altLang="ja-JP" sz="1100" b="0" i="0">
              <a:solidFill>
                <a:schemeClr val="dk1"/>
              </a:solidFill>
              <a:effectLst/>
              <a:latin typeface="+mn-lt"/>
              <a:ea typeface="+mn-ea"/>
              <a:cs typeface="+mn-cs"/>
            </a:rPr>
            <a:t>26</a:t>
          </a:r>
          <a:r>
            <a:rPr lang="ja-JP" altLang="ja-JP" sz="1100" b="0" i="0">
              <a:solidFill>
                <a:schemeClr val="dk1"/>
              </a:solidFill>
              <a:effectLst/>
              <a:latin typeface="+mn-lt"/>
              <a:ea typeface="+mn-ea"/>
              <a:cs typeface="+mn-cs"/>
            </a:rPr>
            <a:t>年度はがんばる地域交付金事業の財源として各種起債を活用したため、以降増加傾向となっている。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また、公営企業債の元利償還金に対する負担金等については、平成</a:t>
          </a:r>
          <a:r>
            <a:rPr lang="en-US" altLang="ja-JP" sz="1100" b="0" i="0">
              <a:solidFill>
                <a:schemeClr val="dk1"/>
              </a:solidFill>
              <a:effectLst/>
              <a:latin typeface="+mn-lt"/>
              <a:ea typeface="+mn-ea"/>
              <a:cs typeface="+mn-cs"/>
            </a:rPr>
            <a:t>20</a:t>
          </a:r>
          <a:r>
            <a:rPr lang="ja-JP" altLang="ja-JP" sz="1100" b="0" i="0">
              <a:solidFill>
                <a:schemeClr val="dk1"/>
              </a:solidFill>
              <a:effectLst/>
              <a:latin typeface="+mn-lt"/>
              <a:ea typeface="+mn-ea"/>
              <a:cs typeface="+mn-cs"/>
            </a:rPr>
            <a:t>年度に各会計内収支等により一時的に減少したものの、公共下水道事業を除き、農業集落排水事業と特定地域生活排水処理施設整備事業が増加傾向が続くことから、全体的にも増加傾向となっている。なお、算入公債費と実質公債費比率の分子については、上記とほぼ連動するため、公営企業債を除いた理由と同様に減少傾向となっている。</a:t>
          </a:r>
          <a:r>
            <a:rPr lang="ja-JP" altLang="en-US"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28</a:t>
          </a:r>
          <a:r>
            <a:rPr lang="ja-JP" altLang="en-US" sz="1100" b="0" i="0">
              <a:solidFill>
                <a:schemeClr val="dk1"/>
              </a:solidFill>
              <a:effectLst/>
              <a:latin typeface="+mn-lt"/>
              <a:ea typeface="+mn-ea"/>
              <a:cs typeface="+mn-cs"/>
            </a:rPr>
            <a:t>年度からは起債を充てる事業の増加に伴い、元利償還金等の増加が見込まれている。</a:t>
          </a:r>
          <a:r>
            <a:rPr lang="ja-JP" altLang="ja-JP" sz="1100" b="0" i="0">
              <a:solidFill>
                <a:schemeClr val="dk1"/>
              </a:solidFill>
              <a:effectLst/>
              <a:latin typeface="+mn-lt"/>
              <a:ea typeface="+mn-ea"/>
              <a:cs typeface="+mn-cs"/>
            </a:rPr>
            <a:t>そのようなことから、今後の対応策としては、</a:t>
          </a:r>
          <a:r>
            <a:rPr lang="ja-JP" altLang="en-US" sz="1100" b="0" i="0">
              <a:solidFill>
                <a:schemeClr val="dk1"/>
              </a:solidFill>
              <a:effectLst/>
              <a:latin typeface="+mn-lt"/>
              <a:ea typeface="+mn-ea"/>
              <a:cs typeface="+mn-cs"/>
            </a:rPr>
            <a:t>起債管理の見直し、起債の利用を控え、</a:t>
          </a:r>
          <a:r>
            <a:rPr lang="ja-JP" altLang="ja-JP" sz="1100" b="0" i="0">
              <a:solidFill>
                <a:schemeClr val="dk1"/>
              </a:solidFill>
              <a:effectLst/>
              <a:latin typeface="+mn-lt"/>
              <a:ea typeface="+mn-ea"/>
              <a:cs typeface="+mn-cs"/>
            </a:rPr>
            <a:t>老朽化が進んでいる施設更新等</a:t>
          </a:r>
          <a:r>
            <a:rPr lang="ja-JP" altLang="en-US" sz="1100" b="0" i="0">
              <a:solidFill>
                <a:schemeClr val="dk1"/>
              </a:solidFill>
              <a:effectLst/>
              <a:latin typeface="+mn-lt"/>
              <a:ea typeface="+mn-ea"/>
              <a:cs typeface="+mn-cs"/>
            </a:rPr>
            <a:t>を中心に</a:t>
          </a:r>
          <a:r>
            <a:rPr lang="ja-JP" altLang="ja-JP" sz="1100" b="0" i="0">
              <a:solidFill>
                <a:schemeClr val="dk1"/>
              </a:solidFill>
              <a:effectLst/>
              <a:latin typeface="+mn-lt"/>
              <a:ea typeface="+mn-ea"/>
              <a:cs typeface="+mn-cs"/>
            </a:rPr>
            <a:t>、計画的な事業の実施を行う必要がある。</a:t>
          </a:r>
        </a:p>
        <a:p>
          <a:pPr rtl="0" eaLnBrk="1" fontAlgn="auto" latinLnBrk="0" hangingPunct="1"/>
          <a:endParaRPr lang="ja-JP" altLang="ja-JP" sz="1100">
            <a:solidFill>
              <a:srgbClr val="FF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50" b="0" i="0">
              <a:solidFill>
                <a:schemeClr val="dk1"/>
              </a:solidFill>
              <a:effectLst/>
              <a:latin typeface="+mn-lt"/>
              <a:ea typeface="+mn-ea"/>
              <a:cs typeface="+mn-cs"/>
            </a:rPr>
            <a:t>　</a:t>
          </a:r>
          <a:r>
            <a:rPr lang="ja-JP" altLang="ja-JP" sz="1050" b="0" i="0">
              <a:solidFill>
                <a:schemeClr val="dk1"/>
              </a:solidFill>
              <a:effectLst/>
              <a:latin typeface="+mn-lt"/>
              <a:ea typeface="+mn-ea"/>
              <a:cs typeface="+mn-cs"/>
            </a:rPr>
            <a:t>一般会計等に係る地方債現在高については、平成</a:t>
          </a:r>
          <a:r>
            <a:rPr lang="en-US" altLang="ja-JP" sz="1050" b="0" i="0">
              <a:solidFill>
                <a:schemeClr val="dk1"/>
              </a:solidFill>
              <a:effectLst/>
              <a:latin typeface="+mn-lt"/>
              <a:ea typeface="+mn-ea"/>
              <a:cs typeface="+mn-cs"/>
            </a:rPr>
            <a:t>20</a:t>
          </a:r>
          <a:r>
            <a:rPr lang="ja-JP" altLang="ja-JP" sz="1050" b="0" i="0">
              <a:solidFill>
                <a:schemeClr val="dk1"/>
              </a:solidFill>
              <a:effectLst/>
              <a:latin typeface="+mn-lt"/>
              <a:ea typeface="+mn-ea"/>
              <a:cs typeface="+mn-cs"/>
            </a:rPr>
            <a:t>年度以降新たな建設事業債を行ったり、平成</a:t>
          </a:r>
          <a:r>
            <a:rPr lang="en-US" altLang="ja-JP" sz="1050" b="0" i="0">
              <a:solidFill>
                <a:schemeClr val="dk1"/>
              </a:solidFill>
              <a:effectLst/>
              <a:latin typeface="+mn-lt"/>
              <a:ea typeface="+mn-ea"/>
              <a:cs typeface="+mn-cs"/>
            </a:rPr>
            <a:t>13</a:t>
          </a:r>
          <a:r>
            <a:rPr lang="ja-JP" altLang="ja-JP" sz="1050" b="0" i="0">
              <a:solidFill>
                <a:schemeClr val="dk1"/>
              </a:solidFill>
              <a:effectLst/>
              <a:latin typeface="+mn-lt"/>
              <a:ea typeface="+mn-ea"/>
              <a:cs typeface="+mn-cs"/>
            </a:rPr>
            <a:t>年度以降、臨時財政対策債を毎年度借入していることなどから増加傾向が続いている。</a:t>
          </a:r>
          <a:endParaRPr lang="ja-JP" altLang="ja-JP" sz="1200">
            <a:effectLst/>
          </a:endParaRPr>
        </a:p>
        <a:p>
          <a:pPr rtl="0"/>
          <a:r>
            <a:rPr lang="ja-JP" altLang="ja-JP" sz="1050" b="0" i="0">
              <a:solidFill>
                <a:schemeClr val="dk1"/>
              </a:solidFill>
              <a:effectLst/>
              <a:latin typeface="+mn-lt"/>
              <a:ea typeface="+mn-ea"/>
              <a:cs typeface="+mn-cs"/>
            </a:rPr>
            <a:t>　また、公営企業債等繰入見込額についても、平成</a:t>
          </a:r>
          <a:r>
            <a:rPr lang="en-US" altLang="ja-JP" sz="1050" b="0" i="0">
              <a:solidFill>
                <a:schemeClr val="dk1"/>
              </a:solidFill>
              <a:effectLst/>
              <a:latin typeface="+mn-lt"/>
              <a:ea typeface="+mn-ea"/>
              <a:cs typeface="+mn-cs"/>
            </a:rPr>
            <a:t>20</a:t>
          </a:r>
          <a:r>
            <a:rPr lang="ja-JP" altLang="ja-JP" sz="1050" b="0" i="0">
              <a:solidFill>
                <a:schemeClr val="dk1"/>
              </a:solidFill>
              <a:effectLst/>
              <a:latin typeface="+mn-lt"/>
              <a:ea typeface="+mn-ea"/>
              <a:cs typeface="+mn-cs"/>
            </a:rPr>
            <a:t>年度に区画整理事業の会計区分見直しを行ったことにより、平成</a:t>
          </a:r>
          <a:r>
            <a:rPr lang="en-US" altLang="ja-JP" sz="1050" b="0" i="0">
              <a:solidFill>
                <a:schemeClr val="dk1"/>
              </a:solidFill>
              <a:effectLst/>
              <a:latin typeface="+mn-lt"/>
              <a:ea typeface="+mn-ea"/>
              <a:cs typeface="+mn-cs"/>
            </a:rPr>
            <a:t>21</a:t>
          </a:r>
          <a:r>
            <a:rPr lang="ja-JP" altLang="ja-JP" sz="1050" b="0" i="0">
              <a:solidFill>
                <a:schemeClr val="dk1"/>
              </a:solidFill>
              <a:effectLst/>
              <a:latin typeface="+mn-lt"/>
              <a:ea typeface="+mn-ea"/>
              <a:cs typeface="+mn-cs"/>
            </a:rPr>
            <a:t>年度までは減少したが、農業集落排水事業において、平成</a:t>
          </a:r>
          <a:r>
            <a:rPr lang="en-US" altLang="ja-JP" sz="1050" b="0" i="0">
              <a:solidFill>
                <a:schemeClr val="dk1"/>
              </a:solidFill>
              <a:effectLst/>
              <a:latin typeface="+mn-lt"/>
              <a:ea typeface="+mn-ea"/>
              <a:cs typeface="+mn-cs"/>
            </a:rPr>
            <a:t>21</a:t>
          </a:r>
          <a:r>
            <a:rPr lang="ja-JP" altLang="ja-JP" sz="1050" b="0" i="0">
              <a:solidFill>
                <a:schemeClr val="dk1"/>
              </a:solidFill>
              <a:effectLst/>
              <a:latin typeface="+mn-lt"/>
              <a:ea typeface="+mn-ea"/>
              <a:cs typeface="+mn-cs"/>
            </a:rPr>
            <a:t>年度に全ての事業債の元金据置期間が終了したことから、平成</a:t>
          </a:r>
          <a:r>
            <a:rPr lang="en-US" altLang="ja-JP" sz="1050" b="0" i="0">
              <a:solidFill>
                <a:schemeClr val="dk1"/>
              </a:solidFill>
              <a:effectLst/>
              <a:latin typeface="+mn-lt"/>
              <a:ea typeface="+mn-ea"/>
              <a:cs typeface="+mn-cs"/>
            </a:rPr>
            <a:t>22</a:t>
          </a:r>
          <a:r>
            <a:rPr lang="ja-JP" altLang="ja-JP" sz="1050" b="0" i="0">
              <a:solidFill>
                <a:schemeClr val="dk1"/>
              </a:solidFill>
              <a:effectLst/>
              <a:latin typeface="+mn-lt"/>
              <a:ea typeface="+mn-ea"/>
              <a:cs typeface="+mn-cs"/>
            </a:rPr>
            <a:t>年度以降増加傾向に転じている。</a:t>
          </a:r>
          <a:endParaRPr lang="ja-JP" altLang="ja-JP" sz="1200">
            <a:effectLst/>
          </a:endParaRPr>
        </a:p>
        <a:p>
          <a:pPr rtl="0"/>
          <a:r>
            <a:rPr lang="ja-JP" altLang="ja-JP" sz="1050" b="0" i="0">
              <a:solidFill>
                <a:schemeClr val="dk1"/>
              </a:solidFill>
              <a:effectLst/>
              <a:latin typeface="+mn-lt"/>
              <a:ea typeface="+mn-ea"/>
              <a:cs typeface="+mn-cs"/>
            </a:rPr>
            <a:t>　しかし、組合等負担等見込額については、各組合施設の建設事業債借入が段階的に償還終了となっていることから減少傾向となっている。</a:t>
          </a:r>
          <a:endParaRPr lang="ja-JP" altLang="ja-JP" sz="1200">
            <a:effectLst/>
          </a:endParaRPr>
        </a:p>
        <a:p>
          <a:pPr rtl="0"/>
          <a:r>
            <a:rPr lang="ja-JP" altLang="ja-JP" sz="1050" b="0" i="0">
              <a:solidFill>
                <a:schemeClr val="dk1"/>
              </a:solidFill>
              <a:effectLst/>
              <a:latin typeface="+mn-lt"/>
              <a:ea typeface="+mn-ea"/>
              <a:cs typeface="+mn-cs"/>
            </a:rPr>
            <a:t>　また、退職手当負担見込額についても、行財政改革計画等により、職員数の削減を段階的に行っていることから減少傾向となっている。</a:t>
          </a:r>
          <a:endParaRPr lang="ja-JP" altLang="ja-JP" sz="1200">
            <a:effectLst/>
          </a:endParaRPr>
        </a:p>
        <a:p>
          <a:pPr rtl="0"/>
          <a:r>
            <a:rPr lang="ja-JP" altLang="ja-JP" sz="1050" b="0" i="0">
              <a:solidFill>
                <a:schemeClr val="dk1"/>
              </a:solidFill>
              <a:effectLst/>
              <a:latin typeface="+mn-lt"/>
              <a:ea typeface="+mn-ea"/>
              <a:cs typeface="+mn-cs"/>
            </a:rPr>
            <a:t>　続いて、充当可能基金については、平成</a:t>
          </a:r>
          <a:r>
            <a:rPr lang="en-US" altLang="ja-JP" sz="1050" b="0" i="0">
              <a:solidFill>
                <a:schemeClr val="dk1"/>
              </a:solidFill>
              <a:effectLst/>
              <a:latin typeface="+mn-lt"/>
              <a:ea typeface="+mn-ea"/>
              <a:cs typeface="+mn-cs"/>
            </a:rPr>
            <a:t>22</a:t>
          </a:r>
          <a:r>
            <a:rPr lang="ja-JP" altLang="ja-JP" sz="1050" b="0" i="0">
              <a:solidFill>
                <a:schemeClr val="dk1"/>
              </a:solidFill>
              <a:effectLst/>
              <a:latin typeface="+mn-lt"/>
              <a:ea typeface="+mn-ea"/>
              <a:cs typeface="+mn-cs"/>
            </a:rPr>
            <a:t>年度に比企ふるさと市町村圏廃止に伴う清算金などの積立や</a:t>
          </a:r>
          <a:r>
            <a:rPr lang="ja-JP" altLang="en-US" sz="1050" b="0" i="0">
              <a:solidFill>
                <a:schemeClr val="dk1"/>
              </a:solidFill>
              <a:effectLst/>
              <a:latin typeface="+mn-lt"/>
              <a:ea typeface="+mn-ea"/>
              <a:cs typeface="+mn-cs"/>
            </a:rPr>
            <a:t>平</a:t>
          </a:r>
          <a:r>
            <a:rPr lang="ja-JP" altLang="ja-JP" sz="1050" b="0" i="0">
              <a:solidFill>
                <a:schemeClr val="dk1"/>
              </a:solidFill>
              <a:effectLst/>
              <a:latin typeface="+mn-lt"/>
              <a:ea typeface="+mn-ea"/>
              <a:cs typeface="+mn-cs"/>
            </a:rPr>
            <a:t>成</a:t>
          </a:r>
          <a:r>
            <a:rPr lang="en-US" altLang="ja-JP" sz="1050" b="0" i="0">
              <a:solidFill>
                <a:schemeClr val="dk1"/>
              </a:solidFill>
              <a:effectLst/>
              <a:latin typeface="+mn-lt"/>
              <a:ea typeface="+mn-ea"/>
              <a:cs typeface="+mn-cs"/>
            </a:rPr>
            <a:t>25</a:t>
          </a:r>
          <a:r>
            <a:rPr lang="ja-JP" altLang="ja-JP" sz="1050" b="0" i="0">
              <a:solidFill>
                <a:schemeClr val="dk1"/>
              </a:solidFill>
              <a:effectLst/>
              <a:latin typeface="+mn-lt"/>
              <a:ea typeface="+mn-ea"/>
              <a:cs typeface="+mn-cs"/>
            </a:rPr>
            <a:t>年度の地域の元気臨時交付金基金の新設により増加により一時的に増加した年度もある。町税を中心に一般財源の減少傾向が続いている。</a:t>
          </a:r>
          <a:r>
            <a:rPr lang="ja-JP" altLang="en-US" sz="1050" b="0" i="0">
              <a:solidFill>
                <a:sysClr val="windowText" lastClr="000000"/>
              </a:solidFill>
              <a:effectLst/>
              <a:latin typeface="+mn-lt"/>
              <a:ea typeface="+mn-ea"/>
              <a:cs typeface="+mn-cs"/>
            </a:rPr>
            <a:t>平成</a:t>
          </a:r>
          <a:r>
            <a:rPr lang="en-US" altLang="ja-JP" sz="1050" b="0" i="0">
              <a:solidFill>
                <a:sysClr val="windowText" lastClr="000000"/>
              </a:solidFill>
              <a:effectLst/>
              <a:latin typeface="+mn-lt"/>
              <a:ea typeface="+mn-ea"/>
              <a:cs typeface="+mn-cs"/>
            </a:rPr>
            <a:t>28</a:t>
          </a:r>
          <a:r>
            <a:rPr lang="ja-JP" altLang="en-US" sz="1050" b="0" i="0">
              <a:solidFill>
                <a:sysClr val="windowText" lastClr="000000"/>
              </a:solidFill>
              <a:effectLst/>
              <a:latin typeface="+mn-lt"/>
              <a:ea typeface="+mn-ea"/>
              <a:cs typeface="+mn-cs"/>
            </a:rPr>
            <a:t>年度では、地方債の現在高の増加による要因もある。</a:t>
          </a:r>
          <a:endParaRPr lang="ja-JP" altLang="ja-JP" sz="1200">
            <a:solidFill>
              <a:sysClr val="windowText" lastClr="000000"/>
            </a:solidFill>
            <a:effectLst/>
          </a:endParaRPr>
        </a:p>
        <a:p>
          <a:r>
            <a:rPr lang="ja-JP" altLang="ja-JP" sz="1050" b="0" i="0">
              <a:solidFill>
                <a:schemeClr val="dk1"/>
              </a:solidFill>
              <a:effectLst/>
              <a:latin typeface="+mn-lt"/>
              <a:ea typeface="+mn-ea"/>
              <a:cs typeface="+mn-cs"/>
            </a:rPr>
            <a:t>　以上のようなことから、将来負担比率の分子としては、内容によりそれぞれ増加と減少の傾向が異なっているため変動する状況となっているが、将来負担因子の動向を見極めながら、計画的な借入を行っていく必要がある。　</a:t>
          </a:r>
          <a:endParaRPr lang="en-US" altLang="ja-JP" sz="1050" b="0" i="0">
            <a:solidFill>
              <a:schemeClr val="dk1"/>
            </a:solidFill>
            <a:effectLst/>
            <a:latin typeface="+mn-lt"/>
            <a:ea typeface="+mn-ea"/>
            <a:cs typeface="+mn-cs"/>
          </a:endParaRPr>
        </a:p>
        <a:p>
          <a:endParaRPr kumimoji="1" lang="ja-JP" altLang="en-US" sz="12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埼玉県鳩山町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14,165
14,063
25.73
5,252,034
5,162,600
48,649
3,519,628
5,980,016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78.1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埼玉県鳩山町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14,165
14,063
25.73
5,252,034
5,162,600
48,649
3,519,628
5,980,016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78.1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埼玉県鳩山町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14,165
14,063
25.73
5,252,034
5,162,600
48,649
3,519,628
5,980,016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78.1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埼玉県鳩山町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14,165
14,063
25.73
5,252,034
5,162,600
48,649
3,519,628
5,980,016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78.1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当町の財政力指数は類似団体平均値との比較では</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ポイント上回っており、平成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年連続低下</a:t>
          </a:r>
          <a:r>
            <a:rPr kumimoji="1" lang="ja-JP" altLang="en-US" sz="1100">
              <a:solidFill>
                <a:schemeClr val="dk1"/>
              </a:solidFill>
              <a:effectLst/>
              <a:latin typeface="+mn-lt"/>
              <a:ea typeface="+mn-ea"/>
              <a:cs typeface="+mn-cs"/>
            </a:rPr>
            <a:t>（変化なし）であった</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では上昇した。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近年基幹財源である町税収入が団塊世代等の退職や若年層の人口流出による給与所得の減少により厳しい状況にあり</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継続的な減少が見込まれる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若年層の人口の確保や、企業誘致推進等、地域の活性化による新たな税収確保を講じるなど、より一層の歳入確保に努める必要がある。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127907</xdr:rowOff>
    </xdr:to>
    <xdr:cxnSp macro="">
      <xdr:nvCxnSpPr>
        <xdr:cNvPr id="69" name="直線コネクタ 68"/>
        <xdr:cNvCxnSpPr/>
      </xdr:nvCxnSpPr>
      <xdr:spPr>
        <a:xfrm flipV="1">
          <a:off x="4114800" y="71458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127907</xdr:rowOff>
    </xdr:to>
    <xdr:cxnSp macro="">
      <xdr:nvCxnSpPr>
        <xdr:cNvPr id="72" name="直線コネクタ 71"/>
        <xdr:cNvCxnSpPr/>
      </xdr:nvCxnSpPr>
      <xdr:spPr>
        <a:xfrm>
          <a:off x="3225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127907</xdr:rowOff>
    </xdr:to>
    <xdr:cxnSp macro="">
      <xdr:nvCxnSpPr>
        <xdr:cNvPr id="75" name="直線コネクタ 74"/>
        <xdr:cNvCxnSpPr/>
      </xdr:nvCxnSpPr>
      <xdr:spPr>
        <a:xfrm>
          <a:off x="2336800" y="71458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104926</xdr:rowOff>
    </xdr:from>
    <xdr:to>
      <xdr:col>3</xdr:col>
      <xdr:colOff>279400</xdr:colOff>
      <xdr:row>41</xdr:row>
      <xdr:rowOff>116417</xdr:rowOff>
    </xdr:to>
    <xdr:cxnSp macro="">
      <xdr:nvCxnSpPr>
        <xdr:cNvPr id="78" name="直線コネクタ 77"/>
        <xdr:cNvCxnSpPr/>
      </xdr:nvCxnSpPr>
      <xdr:spPr>
        <a:xfrm>
          <a:off x="1447800" y="71343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0" name="テキスト ボックス 79"/>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8" name="円/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0" name="円/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91" name="テキスト ボックス 90"/>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2" name="円/楕円 91"/>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3" name="テキスト ボックス 92"/>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4" name="円/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54126</xdr:rowOff>
    </xdr:from>
    <xdr:to>
      <xdr:col>2</xdr:col>
      <xdr:colOff>127000</xdr:colOff>
      <xdr:row>41</xdr:row>
      <xdr:rowOff>155726</xdr:rowOff>
    </xdr:to>
    <xdr:sp macro="" textlink="">
      <xdr:nvSpPr>
        <xdr:cNvPr id="96" name="円/楕円 95"/>
        <xdr:cNvSpPr/>
      </xdr:nvSpPr>
      <xdr:spPr>
        <a:xfrm>
          <a:off x="1397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165903</xdr:rowOff>
    </xdr:from>
    <xdr:ext cx="762000" cy="259045"/>
    <xdr:sp macro="" textlink="">
      <xdr:nvSpPr>
        <xdr:cNvPr id="97" name="テキスト ボックス 96"/>
        <xdr:cNvSpPr txBox="1"/>
      </xdr:nvSpPr>
      <xdr:spPr>
        <a:xfrm>
          <a:off x="1066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前年度に引き続き、類似団体内平均値を上回る結果となった。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要因として、分母である経常一般財源は地方税が増加したものの、地方消費税交付金、地方譲与税、各種交付金、地方交付税及び臨時財政対策債が減少し、一方で分子となる経常経費充当一般財源は、人件費、物件費は減少したものの、扶助費、補助費等、公債費、繰出金が増加したことで、経常収支比率が増加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を上回る数値となっていることから、歳出においては事務事業見直しを行うなど経常経費削減・節減を行い、歳入においては新たな歳入確保策を検討するなど、今後も引き続き数値の改善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106934</xdr:rowOff>
    </xdr:from>
    <xdr:to>
      <xdr:col>7</xdr:col>
      <xdr:colOff>152400</xdr:colOff>
      <xdr:row>66</xdr:row>
      <xdr:rowOff>48768</xdr:rowOff>
    </xdr:to>
    <xdr:cxnSp macro="">
      <xdr:nvCxnSpPr>
        <xdr:cNvPr id="130" name="直線コネクタ 129"/>
        <xdr:cNvCxnSpPr/>
      </xdr:nvCxnSpPr>
      <xdr:spPr>
        <a:xfrm>
          <a:off x="4114800" y="11079734"/>
          <a:ext cx="838200" cy="2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106934</xdr:rowOff>
    </xdr:from>
    <xdr:to>
      <xdr:col>6</xdr:col>
      <xdr:colOff>0</xdr:colOff>
      <xdr:row>65</xdr:row>
      <xdr:rowOff>80264</xdr:rowOff>
    </xdr:to>
    <xdr:cxnSp macro="">
      <xdr:nvCxnSpPr>
        <xdr:cNvPr id="133" name="直線コネクタ 132"/>
        <xdr:cNvCxnSpPr/>
      </xdr:nvCxnSpPr>
      <xdr:spPr>
        <a:xfrm flipV="1">
          <a:off x="3225800" y="1107973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150368</xdr:rowOff>
    </xdr:from>
    <xdr:to>
      <xdr:col>4</xdr:col>
      <xdr:colOff>482600</xdr:colOff>
      <xdr:row>65</xdr:row>
      <xdr:rowOff>80264</xdr:rowOff>
    </xdr:to>
    <xdr:cxnSp macro="">
      <xdr:nvCxnSpPr>
        <xdr:cNvPr id="136" name="直線コネクタ 135"/>
        <xdr:cNvCxnSpPr/>
      </xdr:nvCxnSpPr>
      <xdr:spPr>
        <a:xfrm>
          <a:off x="2336800" y="1112316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126238</xdr:rowOff>
    </xdr:from>
    <xdr:to>
      <xdr:col>4</xdr:col>
      <xdr:colOff>533400</xdr:colOff>
      <xdr:row>64</xdr:row>
      <xdr:rowOff>56388</xdr:rowOff>
    </xdr:to>
    <xdr:sp macro="" textlink="">
      <xdr:nvSpPr>
        <xdr:cNvPr id="137" name="フローチャート : 判断 136"/>
        <xdr:cNvSpPr/>
      </xdr:nvSpPr>
      <xdr:spPr>
        <a:xfrm>
          <a:off x="3175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66565</xdr:rowOff>
    </xdr:from>
    <xdr:ext cx="762000" cy="259045"/>
    <xdr:sp macro="" textlink="">
      <xdr:nvSpPr>
        <xdr:cNvPr id="138" name="テキスト ボックス 137"/>
        <xdr:cNvSpPr txBox="1"/>
      </xdr:nvSpPr>
      <xdr:spPr>
        <a:xfrm>
          <a:off x="2844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150368</xdr:rowOff>
    </xdr:from>
    <xdr:to>
      <xdr:col>3</xdr:col>
      <xdr:colOff>279400</xdr:colOff>
      <xdr:row>65</xdr:row>
      <xdr:rowOff>32004</xdr:rowOff>
    </xdr:to>
    <xdr:cxnSp macro="">
      <xdr:nvCxnSpPr>
        <xdr:cNvPr id="139" name="直線コネクタ 138"/>
        <xdr:cNvCxnSpPr/>
      </xdr:nvCxnSpPr>
      <xdr:spPr>
        <a:xfrm flipV="1">
          <a:off x="1447800" y="1112316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77978</xdr:rowOff>
    </xdr:from>
    <xdr:to>
      <xdr:col>3</xdr:col>
      <xdr:colOff>330200</xdr:colOff>
      <xdr:row>64</xdr:row>
      <xdr:rowOff>8128</xdr:rowOff>
    </xdr:to>
    <xdr:sp macro="" textlink="">
      <xdr:nvSpPr>
        <xdr:cNvPr id="140" name="フローチャート : 判断 139"/>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18305</xdr:rowOff>
    </xdr:from>
    <xdr:ext cx="762000" cy="259045"/>
    <xdr:sp macro="" textlink="">
      <xdr:nvSpPr>
        <xdr:cNvPr id="141" name="テキスト ボックス 140"/>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2" name="フローチャート : 判断 141"/>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43" name="テキスト ボックス 142"/>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169418</xdr:rowOff>
    </xdr:from>
    <xdr:to>
      <xdr:col>7</xdr:col>
      <xdr:colOff>203200</xdr:colOff>
      <xdr:row>66</xdr:row>
      <xdr:rowOff>99568</xdr:rowOff>
    </xdr:to>
    <xdr:sp macro="" textlink="">
      <xdr:nvSpPr>
        <xdr:cNvPr id="149" name="円/楕円 148"/>
        <xdr:cNvSpPr/>
      </xdr:nvSpPr>
      <xdr:spPr>
        <a:xfrm>
          <a:off x="49022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65295</xdr:rowOff>
    </xdr:from>
    <xdr:ext cx="762000" cy="259045"/>
    <xdr:sp macro="" textlink="">
      <xdr:nvSpPr>
        <xdr:cNvPr id="150" name="財政構造の弾力性該当値テキスト"/>
        <xdr:cNvSpPr txBox="1"/>
      </xdr:nvSpPr>
      <xdr:spPr>
        <a:xfrm>
          <a:off x="5041900" y="1120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56134</xdr:rowOff>
    </xdr:from>
    <xdr:to>
      <xdr:col>6</xdr:col>
      <xdr:colOff>50800</xdr:colOff>
      <xdr:row>64</xdr:row>
      <xdr:rowOff>157734</xdr:rowOff>
    </xdr:to>
    <xdr:sp macro="" textlink="">
      <xdr:nvSpPr>
        <xdr:cNvPr id="151" name="円/楕円 150"/>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52" name="テキスト ボックス 151"/>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29464</xdr:rowOff>
    </xdr:from>
    <xdr:to>
      <xdr:col>4</xdr:col>
      <xdr:colOff>533400</xdr:colOff>
      <xdr:row>65</xdr:row>
      <xdr:rowOff>131064</xdr:rowOff>
    </xdr:to>
    <xdr:sp macro="" textlink="">
      <xdr:nvSpPr>
        <xdr:cNvPr id="153" name="円/楕円 152"/>
        <xdr:cNvSpPr/>
      </xdr:nvSpPr>
      <xdr:spPr>
        <a:xfrm>
          <a:off x="3175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115841</xdr:rowOff>
    </xdr:from>
    <xdr:ext cx="762000" cy="259045"/>
    <xdr:sp macro="" textlink="">
      <xdr:nvSpPr>
        <xdr:cNvPr id="154" name="テキスト ボックス 153"/>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99568</xdr:rowOff>
    </xdr:from>
    <xdr:to>
      <xdr:col>3</xdr:col>
      <xdr:colOff>330200</xdr:colOff>
      <xdr:row>65</xdr:row>
      <xdr:rowOff>29718</xdr:rowOff>
    </xdr:to>
    <xdr:sp macro="" textlink="">
      <xdr:nvSpPr>
        <xdr:cNvPr id="155" name="円/楕円 154"/>
        <xdr:cNvSpPr/>
      </xdr:nvSpPr>
      <xdr:spPr>
        <a:xfrm>
          <a:off x="2286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14495</xdr:rowOff>
    </xdr:from>
    <xdr:ext cx="762000" cy="259045"/>
    <xdr:sp macro="" textlink="">
      <xdr:nvSpPr>
        <xdr:cNvPr id="156" name="テキスト ボックス 155"/>
        <xdr:cNvSpPr txBox="1"/>
      </xdr:nvSpPr>
      <xdr:spPr>
        <a:xfrm>
          <a:off x="1955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152654</xdr:rowOff>
    </xdr:from>
    <xdr:to>
      <xdr:col>2</xdr:col>
      <xdr:colOff>127000</xdr:colOff>
      <xdr:row>65</xdr:row>
      <xdr:rowOff>82804</xdr:rowOff>
    </xdr:to>
    <xdr:sp macro="" textlink="">
      <xdr:nvSpPr>
        <xdr:cNvPr id="157" name="円/楕円 156"/>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67581</xdr:rowOff>
    </xdr:from>
    <xdr:ext cx="762000" cy="259045"/>
    <xdr:sp macro="" textlink="">
      <xdr:nvSpPr>
        <xdr:cNvPr id="158" name="テキスト ボックス 157"/>
        <xdr:cNvSpPr txBox="1"/>
      </xdr:nvSpPr>
      <xdr:spPr>
        <a:xfrm>
          <a:off x="1066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[119,548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計画等により、人件費においては、職員数の削減、地域手当等の段階的な削減、そして、給与改定等による減少や、物件費においても、年度により臨時的費用による増減はあるものの、経常的費用については継続的に削減・節減に努めてきたが、</a:t>
          </a:r>
          <a:r>
            <a:rPr kumimoji="1" lang="ja-JP" altLang="en-US" sz="1100">
              <a:solidFill>
                <a:schemeClr val="dk1"/>
              </a:solidFill>
              <a:effectLst/>
              <a:latin typeface="+mn-lt"/>
              <a:ea typeface="+mn-ea"/>
              <a:cs typeface="+mn-cs"/>
            </a:rPr>
            <a:t>管理職者の</a:t>
          </a:r>
          <a:r>
            <a:rPr kumimoji="1" lang="ja-JP" altLang="ja-JP" sz="1100">
              <a:solidFill>
                <a:schemeClr val="dk1"/>
              </a:solidFill>
              <a:effectLst/>
              <a:latin typeface="+mn-lt"/>
              <a:ea typeface="+mn-ea"/>
              <a:cs typeface="+mn-cs"/>
            </a:rPr>
            <a:t>退職等</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人件費が減少した結果、今回全国平均</a:t>
          </a:r>
          <a:r>
            <a:rPr kumimoji="1" lang="ja-JP" altLang="ja-JP" sz="1100">
              <a:solidFill>
                <a:schemeClr val="dk1"/>
              </a:solidFill>
              <a:effectLst/>
              <a:latin typeface="+mn-lt"/>
              <a:ea typeface="+mn-ea"/>
              <a:cs typeface="+mn-cs"/>
            </a:rPr>
            <a:t>や前年度と比較すると</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また、職員の事務負担が過度になり、そのことにより町民に対するサービスの低下となることがないよう、人件費と物件費の削減をバランスよく進めていく必要がある。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87988</xdr:rowOff>
    </xdr:from>
    <xdr:to>
      <xdr:col>7</xdr:col>
      <xdr:colOff>152400</xdr:colOff>
      <xdr:row>81</xdr:row>
      <xdr:rowOff>133796</xdr:rowOff>
    </xdr:to>
    <xdr:cxnSp macro="">
      <xdr:nvCxnSpPr>
        <xdr:cNvPr id="191" name="直線コネクタ 190"/>
        <xdr:cNvCxnSpPr/>
      </xdr:nvCxnSpPr>
      <xdr:spPr>
        <a:xfrm flipV="1">
          <a:off x="4114800" y="13975438"/>
          <a:ext cx="838200" cy="4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76874</xdr:rowOff>
    </xdr:from>
    <xdr:to>
      <xdr:col>6</xdr:col>
      <xdr:colOff>0</xdr:colOff>
      <xdr:row>81</xdr:row>
      <xdr:rowOff>133796</xdr:rowOff>
    </xdr:to>
    <xdr:cxnSp macro="">
      <xdr:nvCxnSpPr>
        <xdr:cNvPr id="194" name="直線コネクタ 193"/>
        <xdr:cNvCxnSpPr/>
      </xdr:nvCxnSpPr>
      <xdr:spPr>
        <a:xfrm>
          <a:off x="3225800" y="13964324"/>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60630</xdr:rowOff>
    </xdr:from>
    <xdr:to>
      <xdr:col>4</xdr:col>
      <xdr:colOff>482600</xdr:colOff>
      <xdr:row>81</xdr:row>
      <xdr:rowOff>76874</xdr:rowOff>
    </xdr:to>
    <xdr:cxnSp macro="">
      <xdr:nvCxnSpPr>
        <xdr:cNvPr id="197" name="直線コネクタ 196"/>
        <xdr:cNvCxnSpPr/>
      </xdr:nvCxnSpPr>
      <xdr:spPr>
        <a:xfrm>
          <a:off x="2336800" y="13948080"/>
          <a:ext cx="8890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198" name="フローチャート : 判断 197"/>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199" name="テキスト ボックス 198"/>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60630</xdr:rowOff>
    </xdr:from>
    <xdr:to>
      <xdr:col>3</xdr:col>
      <xdr:colOff>279400</xdr:colOff>
      <xdr:row>81</xdr:row>
      <xdr:rowOff>62623</xdr:rowOff>
    </xdr:to>
    <xdr:cxnSp macro="">
      <xdr:nvCxnSpPr>
        <xdr:cNvPr id="200" name="直線コネクタ 199"/>
        <xdr:cNvCxnSpPr/>
      </xdr:nvCxnSpPr>
      <xdr:spPr>
        <a:xfrm flipV="1">
          <a:off x="1447800" y="13948080"/>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1" name="フローチャート : 判断 200"/>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2" name="テキスト ボックス 201"/>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3" name="フローチャート : 判断 202"/>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04" name="テキスト ボックス 203"/>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37188</xdr:rowOff>
    </xdr:from>
    <xdr:to>
      <xdr:col>7</xdr:col>
      <xdr:colOff>203200</xdr:colOff>
      <xdr:row>81</xdr:row>
      <xdr:rowOff>138788</xdr:rowOff>
    </xdr:to>
    <xdr:sp macro="" textlink="">
      <xdr:nvSpPr>
        <xdr:cNvPr id="210" name="円/楕円 209"/>
        <xdr:cNvSpPr/>
      </xdr:nvSpPr>
      <xdr:spPr>
        <a:xfrm>
          <a:off x="4902200" y="1392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53715</xdr:rowOff>
    </xdr:from>
    <xdr:ext cx="762000" cy="259045"/>
    <xdr:sp macro="" textlink="">
      <xdr:nvSpPr>
        <xdr:cNvPr id="211" name="人件費・物件費等の状況該当値テキスト"/>
        <xdr:cNvSpPr txBox="1"/>
      </xdr:nvSpPr>
      <xdr:spPr>
        <a:xfrm>
          <a:off x="5041900" y="1376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119,548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82996</xdr:rowOff>
    </xdr:from>
    <xdr:to>
      <xdr:col>6</xdr:col>
      <xdr:colOff>50800</xdr:colOff>
      <xdr:row>82</xdr:row>
      <xdr:rowOff>13146</xdr:rowOff>
    </xdr:to>
    <xdr:sp macro="" textlink="">
      <xdr:nvSpPr>
        <xdr:cNvPr id="212" name="円/楕円 211"/>
        <xdr:cNvSpPr/>
      </xdr:nvSpPr>
      <xdr:spPr>
        <a:xfrm>
          <a:off x="4064000" y="139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23323</xdr:rowOff>
    </xdr:from>
    <xdr:ext cx="736600" cy="259045"/>
    <xdr:sp macro="" textlink="">
      <xdr:nvSpPr>
        <xdr:cNvPr id="213" name="テキスト ボックス 212"/>
        <xdr:cNvSpPr txBox="1"/>
      </xdr:nvSpPr>
      <xdr:spPr>
        <a:xfrm>
          <a:off x="3733800" y="13739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129,040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26074</xdr:rowOff>
    </xdr:from>
    <xdr:to>
      <xdr:col>4</xdr:col>
      <xdr:colOff>533400</xdr:colOff>
      <xdr:row>81</xdr:row>
      <xdr:rowOff>127674</xdr:rowOff>
    </xdr:to>
    <xdr:sp macro="" textlink="">
      <xdr:nvSpPr>
        <xdr:cNvPr id="214" name="円/楕円 213"/>
        <xdr:cNvSpPr/>
      </xdr:nvSpPr>
      <xdr:spPr>
        <a:xfrm>
          <a:off x="3175000" y="139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137851</xdr:rowOff>
    </xdr:from>
    <xdr:ext cx="762000" cy="259045"/>
    <xdr:sp macro="" textlink="">
      <xdr:nvSpPr>
        <xdr:cNvPr id="215" name="テキスト ボックス 214"/>
        <xdr:cNvSpPr txBox="1"/>
      </xdr:nvSpPr>
      <xdr:spPr>
        <a:xfrm>
          <a:off x="2844800" y="1368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117,245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9830</xdr:rowOff>
    </xdr:from>
    <xdr:to>
      <xdr:col>3</xdr:col>
      <xdr:colOff>330200</xdr:colOff>
      <xdr:row>81</xdr:row>
      <xdr:rowOff>111430</xdr:rowOff>
    </xdr:to>
    <xdr:sp macro="" textlink="">
      <xdr:nvSpPr>
        <xdr:cNvPr id="216" name="円/楕円 215"/>
        <xdr:cNvSpPr/>
      </xdr:nvSpPr>
      <xdr:spPr>
        <a:xfrm>
          <a:off x="2286000" y="1389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121607</xdr:rowOff>
    </xdr:from>
    <xdr:ext cx="762000" cy="259045"/>
    <xdr:sp macro="" textlink="">
      <xdr:nvSpPr>
        <xdr:cNvPr id="217" name="テキスト ボックス 216"/>
        <xdr:cNvSpPr txBox="1"/>
      </xdr:nvSpPr>
      <xdr:spPr>
        <a:xfrm>
          <a:off x="1955800" y="136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113,879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11823</xdr:rowOff>
    </xdr:from>
    <xdr:to>
      <xdr:col>2</xdr:col>
      <xdr:colOff>127000</xdr:colOff>
      <xdr:row>81</xdr:row>
      <xdr:rowOff>113423</xdr:rowOff>
    </xdr:to>
    <xdr:sp macro="" textlink="">
      <xdr:nvSpPr>
        <xdr:cNvPr id="218" name="円/楕円 217"/>
        <xdr:cNvSpPr/>
      </xdr:nvSpPr>
      <xdr:spPr>
        <a:xfrm>
          <a:off x="1397000" y="1389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123600</xdr:rowOff>
    </xdr:from>
    <xdr:ext cx="762000" cy="259045"/>
    <xdr:sp macro="" textlink="">
      <xdr:nvSpPr>
        <xdr:cNvPr id="219" name="テキスト ボックス 218"/>
        <xdr:cNvSpPr txBox="1"/>
      </xdr:nvSpPr>
      <xdr:spPr>
        <a:xfrm>
          <a:off x="1066800" y="1366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鳩山町においては、平成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、ほぼ横ばいで、平成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年度は類似団体内平均値を</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回る数値となっている。</a:t>
          </a:r>
          <a:endParaRPr lang="ja-JP" altLang="ja-JP" sz="1400">
            <a:effectLst/>
          </a:endParaRPr>
        </a:p>
        <a:p>
          <a:r>
            <a:rPr kumimoji="1" lang="ja-JP" altLang="ja-JP" sz="1100">
              <a:solidFill>
                <a:schemeClr val="dk1"/>
              </a:solidFill>
              <a:effectLst/>
              <a:latin typeface="+mn-lt"/>
              <a:ea typeface="+mn-ea"/>
              <a:cs typeface="+mn-cs"/>
            </a:rPr>
            <a:t>　当町においては、埼玉県内でも例年低位に位置していたが、単純に当該指数のみで比較が難しい部分もあることから、職員数削減による職員一人当たりの事務量の負担増加や、新たな職員の確保の観点からも、給与体系や各種手当等において再度見直しを検討するなど、給与の適正化により一層努める必要があ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160443</xdr:rowOff>
    </xdr:to>
    <xdr:cxnSp macro="">
      <xdr:nvCxnSpPr>
        <xdr:cNvPr id="253" name="直線コネクタ 252"/>
        <xdr:cNvCxnSpPr/>
      </xdr:nvCxnSpPr>
      <xdr:spPr>
        <a:xfrm flipV="1">
          <a:off x="16179800" y="1462108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160443</xdr:rowOff>
    </xdr:to>
    <xdr:cxnSp macro="">
      <xdr:nvCxnSpPr>
        <xdr:cNvPr id="256" name="直線コネクタ 255"/>
        <xdr:cNvCxnSpPr/>
      </xdr:nvCxnSpPr>
      <xdr:spPr>
        <a:xfrm>
          <a:off x="15290800" y="1465326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85</xdr:row>
      <xdr:rowOff>160443</xdr:rowOff>
    </xdr:to>
    <xdr:cxnSp macro="">
      <xdr:nvCxnSpPr>
        <xdr:cNvPr id="259" name="直線コネクタ 258"/>
        <xdr:cNvCxnSpPr/>
      </xdr:nvCxnSpPr>
      <xdr:spPr>
        <a:xfrm flipV="1">
          <a:off x="14401800" y="1465326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0" name="フローチャート : 判断 259"/>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1" name="テキスト ボックス 260"/>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89</xdr:row>
      <xdr:rowOff>37677</xdr:rowOff>
    </xdr:to>
    <xdr:cxnSp macro="">
      <xdr:nvCxnSpPr>
        <xdr:cNvPr id="262" name="直線コネクタ 261"/>
        <xdr:cNvCxnSpPr/>
      </xdr:nvCxnSpPr>
      <xdr:spPr>
        <a:xfrm flipV="1">
          <a:off x="13512800" y="14733693"/>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3" name="フローチャート : 判断 262"/>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25840</xdr:rowOff>
    </xdr:from>
    <xdr:ext cx="762000" cy="259045"/>
    <xdr:sp macro="" textlink="">
      <xdr:nvSpPr>
        <xdr:cNvPr id="264" name="テキスト ボックス 263"/>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65" name="フローチャート : 判断 264"/>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66" name="テキスト ボックス 265"/>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2" name="円/楕円 271"/>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13564</xdr:rowOff>
    </xdr:from>
    <xdr:ext cx="762000" cy="259045"/>
    <xdr:sp macro="" textlink="">
      <xdr:nvSpPr>
        <xdr:cNvPr id="273" name="給与水準   （国との比較）該当値テキスト"/>
        <xdr:cNvSpPr txBox="1"/>
      </xdr:nvSpPr>
      <xdr:spPr>
        <a:xfrm>
          <a:off x="17106900" y="144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4" name="円/楕円 273"/>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24570</xdr:rowOff>
    </xdr:from>
    <xdr:ext cx="736600" cy="259045"/>
    <xdr:sp macro="" textlink="">
      <xdr:nvSpPr>
        <xdr:cNvPr id="275" name="テキスト ボックス 274"/>
        <xdr:cNvSpPr txBox="1"/>
      </xdr:nvSpPr>
      <xdr:spPr>
        <a:xfrm>
          <a:off x="15798800" y="1476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6" name="円/楕円 275"/>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140988</xdr:rowOff>
    </xdr:from>
    <xdr:ext cx="762000" cy="259045"/>
    <xdr:sp macro="" textlink="">
      <xdr:nvSpPr>
        <xdr:cNvPr id="277" name="テキスト ボックス 276"/>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109643</xdr:rowOff>
    </xdr:from>
    <xdr:to>
      <xdr:col>21</xdr:col>
      <xdr:colOff>50800</xdr:colOff>
      <xdr:row>86</xdr:row>
      <xdr:rowOff>39793</xdr:rowOff>
    </xdr:to>
    <xdr:sp macro="" textlink="">
      <xdr:nvSpPr>
        <xdr:cNvPr id="278" name="円/楕円 277"/>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24570</xdr:rowOff>
    </xdr:from>
    <xdr:ext cx="762000" cy="259045"/>
    <xdr:sp macro="" textlink="">
      <xdr:nvSpPr>
        <xdr:cNvPr id="279" name="テキスト ボックス 278"/>
        <xdr:cNvSpPr txBox="1"/>
      </xdr:nvSpPr>
      <xdr:spPr>
        <a:xfrm>
          <a:off x="14020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0" name="円/楕円 279"/>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98654</xdr:rowOff>
    </xdr:from>
    <xdr:ext cx="762000" cy="259045"/>
    <xdr:sp macro="" textlink="">
      <xdr:nvSpPr>
        <xdr:cNvPr id="281" name="テキスト ボックス 280"/>
        <xdr:cNvSpPr txBox="1"/>
      </xdr:nvSpPr>
      <xdr:spPr>
        <a:xfrm>
          <a:off x="13131800" y="1501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u="none">
              <a:solidFill>
                <a:sysClr val="windowText" lastClr="000000"/>
              </a:solidFill>
              <a:effectLst/>
              <a:latin typeface="+mn-lt"/>
              <a:ea typeface="+mn-ea"/>
              <a:cs typeface="+mn-cs"/>
            </a:rPr>
            <a:t>年々町の人口は少しずつ減ってきてはいるが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職員の退職による減少もあり、前年度比で見ると、</a:t>
          </a:r>
          <a:r>
            <a:rPr kumimoji="1" lang="en-US" altLang="ja-JP" sz="1100">
              <a:solidFill>
                <a:schemeClr val="dk1"/>
              </a:solidFill>
              <a:effectLst/>
              <a:latin typeface="+mn-lt"/>
              <a:ea typeface="+mn-ea"/>
              <a:cs typeface="+mn-cs"/>
            </a:rPr>
            <a:t>0.36</a:t>
          </a:r>
          <a:r>
            <a:rPr kumimoji="1" lang="ja-JP" altLang="en-US" sz="1100">
              <a:solidFill>
                <a:schemeClr val="dk1"/>
              </a:solidFill>
              <a:effectLst/>
              <a:latin typeface="+mn-lt"/>
              <a:ea typeface="+mn-ea"/>
              <a:cs typeface="+mn-cs"/>
            </a:rPr>
            <a:t>ポイント減っている。しかし、</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や全国平均と</a:t>
          </a:r>
          <a:r>
            <a:rPr kumimoji="1" lang="ja-JP" altLang="ja-JP" sz="1100">
              <a:solidFill>
                <a:schemeClr val="dk1"/>
              </a:solidFill>
              <a:effectLst/>
              <a:latin typeface="+mn-lt"/>
              <a:ea typeface="+mn-ea"/>
              <a:cs typeface="+mn-cs"/>
            </a:rPr>
            <a:t>比較すると下回っているものの、埼玉県平均</a:t>
          </a:r>
          <a:r>
            <a:rPr kumimoji="1" lang="ja-JP" altLang="en-US" sz="1100">
              <a:solidFill>
                <a:schemeClr val="dk1"/>
              </a:solidFill>
              <a:effectLst/>
              <a:latin typeface="+mn-lt"/>
              <a:ea typeface="+mn-ea"/>
              <a:cs typeface="+mn-cs"/>
            </a:rPr>
            <a:t>は上</a:t>
          </a:r>
          <a:r>
            <a:rPr kumimoji="1" lang="ja-JP" altLang="ja-JP" sz="1100">
              <a:solidFill>
                <a:schemeClr val="dk1"/>
              </a:solidFill>
              <a:effectLst/>
              <a:latin typeface="+mn-lt"/>
              <a:ea typeface="+mn-ea"/>
              <a:cs typeface="+mn-cs"/>
            </a:rPr>
            <a:t>回る結果となった。</a:t>
          </a:r>
          <a:endParaRPr lang="ja-JP" altLang="ja-JP" sz="1400">
            <a:effectLst/>
          </a:endParaRPr>
        </a:p>
        <a:p>
          <a:r>
            <a:rPr kumimoji="1" lang="ja-JP" altLang="ja-JP" sz="1100">
              <a:solidFill>
                <a:schemeClr val="dk1"/>
              </a:solidFill>
              <a:effectLst/>
              <a:latin typeface="+mn-lt"/>
              <a:ea typeface="+mn-ea"/>
              <a:cs typeface="+mn-cs"/>
            </a:rPr>
            <a:t>　今後も継続的に住民サービスの質を維持していく必</a:t>
          </a:r>
          <a:r>
            <a:rPr kumimoji="1" lang="ja-JP" altLang="en-US" sz="1100">
              <a:solidFill>
                <a:schemeClr val="dk1"/>
              </a:solidFill>
              <a:effectLst/>
              <a:latin typeface="+mn-lt"/>
              <a:ea typeface="+mn-ea"/>
              <a:cs typeface="+mn-cs"/>
            </a:rPr>
            <a:t>要も</a:t>
          </a:r>
          <a:r>
            <a:rPr kumimoji="1" lang="ja-JP" altLang="ja-JP" sz="1100">
              <a:solidFill>
                <a:schemeClr val="dk1"/>
              </a:solidFill>
              <a:effectLst/>
              <a:latin typeface="+mn-lt"/>
              <a:ea typeface="+mn-ea"/>
              <a:cs typeface="+mn-cs"/>
            </a:rPr>
            <a:t>あることから、類似団体内順位を下回っているとの理由により、単純に数値を下げるだけの定員管理などに特化することなく、職員数縮減によりサービスの質を低下させることがないよう、適正な定員管理</a:t>
          </a:r>
          <a:r>
            <a:rPr kumimoji="1" lang="ja-JP" altLang="en-US" sz="1100">
              <a:solidFill>
                <a:schemeClr val="dk1"/>
              </a:solidFill>
              <a:effectLst/>
              <a:latin typeface="+mn-lt"/>
              <a:ea typeface="+mn-ea"/>
              <a:cs typeface="+mn-cs"/>
            </a:rPr>
            <a:t>・組織改正</a:t>
          </a:r>
          <a:r>
            <a:rPr kumimoji="1" lang="ja-JP" altLang="ja-JP" sz="1100">
              <a:solidFill>
                <a:schemeClr val="dk1"/>
              </a:solidFill>
              <a:effectLst/>
              <a:latin typeface="+mn-lt"/>
              <a:ea typeface="+mn-ea"/>
              <a:cs typeface="+mn-cs"/>
            </a:rPr>
            <a:t>に努めていく必要がある。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162458</xdr:rowOff>
    </xdr:from>
    <xdr:to>
      <xdr:col>24</xdr:col>
      <xdr:colOff>558800</xdr:colOff>
      <xdr:row>61</xdr:row>
      <xdr:rowOff>8382</xdr:rowOff>
    </xdr:to>
    <xdr:cxnSp macro="">
      <xdr:nvCxnSpPr>
        <xdr:cNvPr id="313" name="直線コネクタ 312"/>
        <xdr:cNvCxnSpPr/>
      </xdr:nvCxnSpPr>
      <xdr:spPr>
        <a:xfrm flipV="1">
          <a:off x="16179800" y="10449458"/>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161010</xdr:rowOff>
    </xdr:from>
    <xdr:to>
      <xdr:col>23</xdr:col>
      <xdr:colOff>406400</xdr:colOff>
      <xdr:row>61</xdr:row>
      <xdr:rowOff>8382</xdr:rowOff>
    </xdr:to>
    <xdr:cxnSp macro="">
      <xdr:nvCxnSpPr>
        <xdr:cNvPr id="316" name="直線コネクタ 315"/>
        <xdr:cNvCxnSpPr/>
      </xdr:nvCxnSpPr>
      <xdr:spPr>
        <a:xfrm>
          <a:off x="15290800" y="10448010"/>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161010</xdr:rowOff>
    </xdr:from>
    <xdr:to>
      <xdr:col>22</xdr:col>
      <xdr:colOff>203200</xdr:colOff>
      <xdr:row>60</xdr:row>
      <xdr:rowOff>161493</xdr:rowOff>
    </xdr:to>
    <xdr:cxnSp macro="">
      <xdr:nvCxnSpPr>
        <xdr:cNvPr id="319" name="直線コネクタ 318"/>
        <xdr:cNvCxnSpPr/>
      </xdr:nvCxnSpPr>
      <xdr:spPr>
        <a:xfrm flipV="1">
          <a:off x="14401800" y="10448010"/>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157023</xdr:rowOff>
    </xdr:from>
    <xdr:to>
      <xdr:col>22</xdr:col>
      <xdr:colOff>254000</xdr:colOff>
      <xdr:row>61</xdr:row>
      <xdr:rowOff>87173</xdr:rowOff>
    </xdr:to>
    <xdr:sp macro="" textlink="">
      <xdr:nvSpPr>
        <xdr:cNvPr id="320" name="フローチャート : 判断 319"/>
        <xdr:cNvSpPr/>
      </xdr:nvSpPr>
      <xdr:spPr>
        <a:xfrm>
          <a:off x="15240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71950</xdr:rowOff>
    </xdr:from>
    <xdr:ext cx="762000" cy="259045"/>
    <xdr:sp macro="" textlink="">
      <xdr:nvSpPr>
        <xdr:cNvPr id="321" name="テキスト ボックス 320"/>
        <xdr:cNvSpPr txBox="1"/>
      </xdr:nvSpPr>
      <xdr:spPr>
        <a:xfrm>
          <a:off x="14909800" y="1053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151359</xdr:rowOff>
    </xdr:from>
    <xdr:to>
      <xdr:col>21</xdr:col>
      <xdr:colOff>0</xdr:colOff>
      <xdr:row>60</xdr:row>
      <xdr:rowOff>161493</xdr:rowOff>
    </xdr:to>
    <xdr:cxnSp macro="">
      <xdr:nvCxnSpPr>
        <xdr:cNvPr id="322" name="直線コネクタ 321"/>
        <xdr:cNvCxnSpPr/>
      </xdr:nvCxnSpPr>
      <xdr:spPr>
        <a:xfrm>
          <a:off x="13512800" y="10438359"/>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157023</xdr:rowOff>
    </xdr:from>
    <xdr:to>
      <xdr:col>21</xdr:col>
      <xdr:colOff>50800</xdr:colOff>
      <xdr:row>61</xdr:row>
      <xdr:rowOff>87173</xdr:rowOff>
    </xdr:to>
    <xdr:sp macro="" textlink="">
      <xdr:nvSpPr>
        <xdr:cNvPr id="323" name="フローチャート : 判断 322"/>
        <xdr:cNvSpPr/>
      </xdr:nvSpPr>
      <xdr:spPr>
        <a:xfrm>
          <a:off x="14351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71950</xdr:rowOff>
    </xdr:from>
    <xdr:ext cx="762000" cy="259045"/>
    <xdr:sp macro="" textlink="">
      <xdr:nvSpPr>
        <xdr:cNvPr id="324" name="テキスト ボックス 323"/>
        <xdr:cNvSpPr txBox="1"/>
      </xdr:nvSpPr>
      <xdr:spPr>
        <a:xfrm>
          <a:off x="14020800" y="1053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158953</xdr:rowOff>
    </xdr:from>
    <xdr:to>
      <xdr:col>19</xdr:col>
      <xdr:colOff>533400</xdr:colOff>
      <xdr:row>61</xdr:row>
      <xdr:rowOff>89103</xdr:rowOff>
    </xdr:to>
    <xdr:sp macro="" textlink="">
      <xdr:nvSpPr>
        <xdr:cNvPr id="325" name="フローチャート : 判断 324"/>
        <xdr:cNvSpPr/>
      </xdr:nvSpPr>
      <xdr:spPr>
        <a:xfrm>
          <a:off x="13462000" y="104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73880</xdr:rowOff>
    </xdr:from>
    <xdr:ext cx="762000" cy="259045"/>
    <xdr:sp macro="" textlink="">
      <xdr:nvSpPr>
        <xdr:cNvPr id="326" name="テキスト ボックス 325"/>
        <xdr:cNvSpPr txBox="1"/>
      </xdr:nvSpPr>
      <xdr:spPr>
        <a:xfrm>
          <a:off x="13131800" y="1053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111658</xdr:rowOff>
    </xdr:from>
    <xdr:to>
      <xdr:col>24</xdr:col>
      <xdr:colOff>609600</xdr:colOff>
      <xdr:row>61</xdr:row>
      <xdr:rowOff>41808</xdr:rowOff>
    </xdr:to>
    <xdr:sp macro="" textlink="">
      <xdr:nvSpPr>
        <xdr:cNvPr id="332" name="円/楕円 331"/>
        <xdr:cNvSpPr/>
      </xdr:nvSpPr>
      <xdr:spPr>
        <a:xfrm>
          <a:off x="16967200" y="103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32935</xdr:rowOff>
    </xdr:from>
    <xdr:ext cx="762000" cy="259045"/>
    <xdr:sp macro="" textlink="">
      <xdr:nvSpPr>
        <xdr:cNvPr id="333" name="定員管理の状況該当値テキスト"/>
        <xdr:cNvSpPr txBox="1"/>
      </xdr:nvSpPr>
      <xdr:spPr>
        <a:xfrm>
          <a:off x="17106900" y="103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129032</xdr:rowOff>
    </xdr:from>
    <xdr:to>
      <xdr:col>23</xdr:col>
      <xdr:colOff>457200</xdr:colOff>
      <xdr:row>61</xdr:row>
      <xdr:rowOff>59182</xdr:rowOff>
    </xdr:to>
    <xdr:sp macro="" textlink="">
      <xdr:nvSpPr>
        <xdr:cNvPr id="334" name="円/楕円 333"/>
        <xdr:cNvSpPr/>
      </xdr:nvSpPr>
      <xdr:spPr>
        <a:xfrm>
          <a:off x="16129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69359</xdr:rowOff>
    </xdr:from>
    <xdr:ext cx="736600" cy="259045"/>
    <xdr:sp macro="" textlink="">
      <xdr:nvSpPr>
        <xdr:cNvPr id="335" name="テキスト ボックス 334"/>
        <xdr:cNvSpPr txBox="1"/>
      </xdr:nvSpPr>
      <xdr:spPr>
        <a:xfrm>
          <a:off x="15798800" y="1018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110210</xdr:rowOff>
    </xdr:from>
    <xdr:to>
      <xdr:col>22</xdr:col>
      <xdr:colOff>254000</xdr:colOff>
      <xdr:row>61</xdr:row>
      <xdr:rowOff>40360</xdr:rowOff>
    </xdr:to>
    <xdr:sp macro="" textlink="">
      <xdr:nvSpPr>
        <xdr:cNvPr id="336" name="円/楕円 335"/>
        <xdr:cNvSpPr/>
      </xdr:nvSpPr>
      <xdr:spPr>
        <a:xfrm>
          <a:off x="15240000" y="103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50537</xdr:rowOff>
    </xdr:from>
    <xdr:ext cx="762000" cy="259045"/>
    <xdr:sp macro="" textlink="">
      <xdr:nvSpPr>
        <xdr:cNvPr id="337" name="テキスト ボックス 336"/>
        <xdr:cNvSpPr txBox="1"/>
      </xdr:nvSpPr>
      <xdr:spPr>
        <a:xfrm>
          <a:off x="14909800" y="1016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110693</xdr:rowOff>
    </xdr:from>
    <xdr:to>
      <xdr:col>21</xdr:col>
      <xdr:colOff>50800</xdr:colOff>
      <xdr:row>61</xdr:row>
      <xdr:rowOff>40843</xdr:rowOff>
    </xdr:to>
    <xdr:sp macro="" textlink="">
      <xdr:nvSpPr>
        <xdr:cNvPr id="338" name="円/楕円 337"/>
        <xdr:cNvSpPr/>
      </xdr:nvSpPr>
      <xdr:spPr>
        <a:xfrm>
          <a:off x="14351000" y="103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51020</xdr:rowOff>
    </xdr:from>
    <xdr:ext cx="762000" cy="259045"/>
    <xdr:sp macro="" textlink="">
      <xdr:nvSpPr>
        <xdr:cNvPr id="339" name="テキスト ボックス 338"/>
        <xdr:cNvSpPr txBox="1"/>
      </xdr:nvSpPr>
      <xdr:spPr>
        <a:xfrm>
          <a:off x="14020800" y="1016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100559</xdr:rowOff>
    </xdr:from>
    <xdr:to>
      <xdr:col>19</xdr:col>
      <xdr:colOff>533400</xdr:colOff>
      <xdr:row>61</xdr:row>
      <xdr:rowOff>30709</xdr:rowOff>
    </xdr:to>
    <xdr:sp macro="" textlink="">
      <xdr:nvSpPr>
        <xdr:cNvPr id="340" name="円/楕円 339"/>
        <xdr:cNvSpPr/>
      </xdr:nvSpPr>
      <xdr:spPr>
        <a:xfrm>
          <a:off x="13462000" y="1038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40886</xdr:rowOff>
    </xdr:from>
    <xdr:ext cx="762000" cy="259045"/>
    <xdr:sp macro="" textlink="">
      <xdr:nvSpPr>
        <xdr:cNvPr id="341" name="テキスト ボックス 340"/>
        <xdr:cNvSpPr txBox="1"/>
      </xdr:nvSpPr>
      <xdr:spPr>
        <a:xfrm>
          <a:off x="13131800" y="1015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近年、地方債発行を行い、平成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年度以降増加傾向にあったが、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ポイント減少し、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年度については前年度比で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となった。前年度に引き続き</a:t>
          </a:r>
          <a:r>
            <a:rPr kumimoji="1" lang="ja-JP" altLang="en-US" sz="1100">
              <a:solidFill>
                <a:schemeClr val="dk1"/>
              </a:solidFill>
              <a:effectLst/>
              <a:latin typeface="+mn-lt"/>
              <a:ea typeface="+mn-ea"/>
              <a:cs typeface="+mn-cs"/>
            </a:rPr>
            <a:t>埼玉県平均</a:t>
          </a:r>
          <a:r>
            <a:rPr kumimoji="1" lang="ja-JP" altLang="ja-JP" sz="1100">
              <a:solidFill>
                <a:schemeClr val="dk1"/>
              </a:solidFill>
              <a:effectLst/>
              <a:latin typeface="+mn-lt"/>
              <a:ea typeface="+mn-ea"/>
              <a:cs typeface="+mn-cs"/>
            </a:rPr>
            <a:t>値、全国平均は下回ったが、埼玉県平均を上回る結果となっている。</a:t>
          </a:r>
          <a:r>
            <a:rPr kumimoji="1" lang="ja-JP" altLang="en-US" sz="1100">
              <a:solidFill>
                <a:schemeClr val="dk1"/>
              </a:solidFill>
              <a:effectLst/>
              <a:latin typeface="+mn-lt"/>
              <a:ea typeface="+mn-ea"/>
              <a:cs typeface="+mn-cs"/>
            </a:rPr>
            <a:t>理由としては、事業に対する起債額の増加により、元利償還金の額が増加したことにある。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、今まで以上に国県補助金の活用や交付税措置のある地方債を出来るかぎり活用する</a:t>
          </a:r>
          <a:r>
            <a:rPr kumimoji="1" lang="ja-JP" altLang="en-US" sz="1100">
              <a:solidFill>
                <a:schemeClr val="dk1"/>
              </a:solidFill>
              <a:effectLst/>
              <a:latin typeface="+mn-lt"/>
              <a:ea typeface="+mn-ea"/>
              <a:cs typeface="+mn-cs"/>
            </a:rPr>
            <a:t>だけでなく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起債を起こさない財政運営を心</a:t>
          </a:r>
          <a:r>
            <a:rPr kumimoji="1" lang="ja-JP" altLang="ja-JP" sz="1100">
              <a:solidFill>
                <a:schemeClr val="dk1"/>
              </a:solidFill>
              <a:effectLst/>
              <a:latin typeface="+mn-lt"/>
              <a:ea typeface="+mn-ea"/>
              <a:cs typeface="+mn-cs"/>
            </a:rPr>
            <a:t>がける必要がある。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1524</xdr:rowOff>
    </xdr:from>
    <xdr:to>
      <xdr:col>24</xdr:col>
      <xdr:colOff>558800</xdr:colOff>
      <xdr:row>40</xdr:row>
      <xdr:rowOff>49784</xdr:rowOff>
    </xdr:to>
    <xdr:cxnSp macro="">
      <xdr:nvCxnSpPr>
        <xdr:cNvPr id="373" name="直線コネクタ 372"/>
        <xdr:cNvCxnSpPr/>
      </xdr:nvCxnSpPr>
      <xdr:spPr>
        <a:xfrm>
          <a:off x="16179800" y="685952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1524</xdr:rowOff>
    </xdr:from>
    <xdr:to>
      <xdr:col>23</xdr:col>
      <xdr:colOff>406400</xdr:colOff>
      <xdr:row>40</xdr:row>
      <xdr:rowOff>20828</xdr:rowOff>
    </xdr:to>
    <xdr:cxnSp macro="">
      <xdr:nvCxnSpPr>
        <xdr:cNvPr id="376" name="直線コネクタ 375"/>
        <xdr:cNvCxnSpPr/>
      </xdr:nvCxnSpPr>
      <xdr:spPr>
        <a:xfrm flipV="1">
          <a:off x="15290800" y="68595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11176</xdr:rowOff>
    </xdr:from>
    <xdr:to>
      <xdr:col>22</xdr:col>
      <xdr:colOff>203200</xdr:colOff>
      <xdr:row>40</xdr:row>
      <xdr:rowOff>20828</xdr:rowOff>
    </xdr:to>
    <xdr:cxnSp macro="">
      <xdr:nvCxnSpPr>
        <xdr:cNvPr id="379" name="直線コネクタ 378"/>
        <xdr:cNvCxnSpPr/>
      </xdr:nvCxnSpPr>
      <xdr:spPr>
        <a:xfrm>
          <a:off x="14401800" y="68691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1" name="テキスト ボックス 380"/>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1524</xdr:rowOff>
    </xdr:from>
    <xdr:to>
      <xdr:col>21</xdr:col>
      <xdr:colOff>0</xdr:colOff>
      <xdr:row>40</xdr:row>
      <xdr:rowOff>11176</xdr:rowOff>
    </xdr:to>
    <xdr:cxnSp macro="">
      <xdr:nvCxnSpPr>
        <xdr:cNvPr id="382" name="直線コネクタ 381"/>
        <xdr:cNvCxnSpPr/>
      </xdr:nvCxnSpPr>
      <xdr:spPr>
        <a:xfrm>
          <a:off x="13512800" y="68595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90424</xdr:rowOff>
    </xdr:from>
    <xdr:to>
      <xdr:col>21</xdr:col>
      <xdr:colOff>50800</xdr:colOff>
      <xdr:row>43</xdr:row>
      <xdr:rowOff>20574</xdr:rowOff>
    </xdr:to>
    <xdr:sp macro="" textlink="">
      <xdr:nvSpPr>
        <xdr:cNvPr id="383" name="フローチャート : 判断 382"/>
        <xdr:cNvSpPr/>
      </xdr:nvSpPr>
      <xdr:spPr>
        <a:xfrm>
          <a:off x="14351000" y="729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5351</xdr:rowOff>
    </xdr:from>
    <xdr:ext cx="762000" cy="259045"/>
    <xdr:sp macro="" textlink="">
      <xdr:nvSpPr>
        <xdr:cNvPr id="384" name="テキスト ボックス 383"/>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138684</xdr:rowOff>
    </xdr:from>
    <xdr:to>
      <xdr:col>19</xdr:col>
      <xdr:colOff>533400</xdr:colOff>
      <xdr:row>43</xdr:row>
      <xdr:rowOff>68834</xdr:rowOff>
    </xdr:to>
    <xdr:sp macro="" textlink="">
      <xdr:nvSpPr>
        <xdr:cNvPr id="385" name="フローチャート : 判断 384"/>
        <xdr:cNvSpPr/>
      </xdr:nvSpPr>
      <xdr:spPr>
        <a:xfrm>
          <a:off x="13462000" y="733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53611</xdr:rowOff>
    </xdr:from>
    <xdr:ext cx="762000" cy="259045"/>
    <xdr:sp macro="" textlink="">
      <xdr:nvSpPr>
        <xdr:cNvPr id="386" name="テキスト ボックス 385"/>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2" name="円/楕円 391"/>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3"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122174</xdr:rowOff>
    </xdr:from>
    <xdr:to>
      <xdr:col>23</xdr:col>
      <xdr:colOff>457200</xdr:colOff>
      <xdr:row>40</xdr:row>
      <xdr:rowOff>52324</xdr:rowOff>
    </xdr:to>
    <xdr:sp macro="" textlink="">
      <xdr:nvSpPr>
        <xdr:cNvPr id="394" name="円/楕円 393"/>
        <xdr:cNvSpPr/>
      </xdr:nvSpPr>
      <xdr:spPr>
        <a:xfrm>
          <a:off x="16129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395" name="テキスト ボックス 394"/>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141478</xdr:rowOff>
    </xdr:from>
    <xdr:to>
      <xdr:col>22</xdr:col>
      <xdr:colOff>254000</xdr:colOff>
      <xdr:row>40</xdr:row>
      <xdr:rowOff>71628</xdr:rowOff>
    </xdr:to>
    <xdr:sp macro="" textlink="">
      <xdr:nvSpPr>
        <xdr:cNvPr id="396" name="円/楕円 395"/>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81805</xdr:rowOff>
    </xdr:from>
    <xdr:ext cx="762000" cy="259045"/>
    <xdr:sp macro="" textlink="">
      <xdr:nvSpPr>
        <xdr:cNvPr id="397" name="テキスト ボックス 396"/>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131826</xdr:rowOff>
    </xdr:from>
    <xdr:to>
      <xdr:col>21</xdr:col>
      <xdr:colOff>50800</xdr:colOff>
      <xdr:row>40</xdr:row>
      <xdr:rowOff>61976</xdr:rowOff>
    </xdr:to>
    <xdr:sp macro="" textlink="">
      <xdr:nvSpPr>
        <xdr:cNvPr id="398" name="円/楕円 397"/>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72153</xdr:rowOff>
    </xdr:from>
    <xdr:ext cx="762000" cy="259045"/>
    <xdr:sp macro="" textlink="">
      <xdr:nvSpPr>
        <xdr:cNvPr id="399" name="テキスト ボックス 398"/>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122174</xdr:rowOff>
    </xdr:from>
    <xdr:to>
      <xdr:col>19</xdr:col>
      <xdr:colOff>533400</xdr:colOff>
      <xdr:row>40</xdr:row>
      <xdr:rowOff>52324</xdr:rowOff>
    </xdr:to>
    <xdr:sp macro="" textlink="">
      <xdr:nvSpPr>
        <xdr:cNvPr id="400" name="円/楕円 399"/>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62501</xdr:rowOff>
    </xdr:from>
    <xdr:ext cx="762000" cy="259045"/>
    <xdr:sp macro="" textlink="">
      <xdr:nvSpPr>
        <xdr:cNvPr id="401" name="テキスト ボックス 400"/>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年度に前年度と比較すると</a:t>
          </a:r>
          <a:r>
            <a:rPr kumimoji="1" lang="en-US" altLang="ja-JP" sz="1100">
              <a:solidFill>
                <a:schemeClr val="dk1"/>
              </a:solidFill>
              <a:effectLst/>
              <a:latin typeface="+mn-lt"/>
              <a:ea typeface="+mn-ea"/>
              <a:cs typeface="+mn-cs"/>
            </a:rPr>
            <a:t>30.7</a:t>
          </a:r>
          <a:r>
            <a:rPr kumimoji="1" lang="ja-JP" altLang="ja-JP" sz="1100">
              <a:solidFill>
                <a:schemeClr val="dk1"/>
              </a:solidFill>
              <a:effectLst/>
              <a:latin typeface="+mn-lt"/>
              <a:ea typeface="+mn-ea"/>
              <a:cs typeface="+mn-cs"/>
            </a:rPr>
            <a:t>ポイントと大きく増加するとともに、平成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年度も対前年度比較で</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ポイント増加するなど類似団体内平均値を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上回った。</a:t>
          </a:r>
          <a:endParaRPr lang="ja-JP" altLang="ja-JP" sz="1400">
            <a:effectLst/>
          </a:endParaRPr>
        </a:p>
        <a:p>
          <a:r>
            <a:rPr kumimoji="1" lang="ja-JP" altLang="ja-JP" sz="1100">
              <a:solidFill>
                <a:schemeClr val="dk1"/>
              </a:solidFill>
              <a:effectLst/>
              <a:latin typeface="+mn-lt"/>
              <a:ea typeface="+mn-ea"/>
              <a:cs typeface="+mn-cs"/>
            </a:rPr>
            <a:t>　この要因については、算出基準となる将来負担額が、</a:t>
          </a:r>
          <a:r>
            <a:rPr lang="ja-JP" altLang="ja-JP" sz="1100">
              <a:solidFill>
                <a:schemeClr val="dk1"/>
              </a:solidFill>
              <a:effectLst/>
              <a:latin typeface="+mn-lt"/>
              <a:ea typeface="+mn-ea"/>
              <a:cs typeface="+mn-cs"/>
            </a:rPr>
            <a:t>社会資本整備総合交付金事業</a:t>
          </a:r>
          <a:r>
            <a:rPr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緊急防災・減災事業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学校教育施設等整備事業等の財源として地方債を活用したため、地方債の現在高が増加したことなどが</a:t>
          </a:r>
          <a:r>
            <a:rPr kumimoji="1" lang="ja-JP" altLang="en-US" sz="1100">
              <a:solidFill>
                <a:schemeClr val="dk1"/>
              </a:solidFill>
              <a:effectLst/>
              <a:latin typeface="+mn-lt"/>
              <a:ea typeface="+mn-ea"/>
              <a:cs typeface="+mn-cs"/>
            </a:rPr>
            <a:t>あげられる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13420</xdr:rowOff>
    </xdr:from>
    <xdr:to>
      <xdr:col>24</xdr:col>
      <xdr:colOff>558800</xdr:colOff>
      <xdr:row>17</xdr:row>
      <xdr:rowOff>84201</xdr:rowOff>
    </xdr:to>
    <xdr:cxnSp macro="">
      <xdr:nvCxnSpPr>
        <xdr:cNvPr id="435" name="直線コネクタ 434"/>
        <xdr:cNvCxnSpPr/>
      </xdr:nvCxnSpPr>
      <xdr:spPr>
        <a:xfrm>
          <a:off x="16179800" y="2928070"/>
          <a:ext cx="8382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7789</xdr:rowOff>
    </xdr:from>
    <xdr:to>
      <xdr:col>23</xdr:col>
      <xdr:colOff>406400</xdr:colOff>
      <xdr:row>17</xdr:row>
      <xdr:rowOff>13420</xdr:rowOff>
    </xdr:to>
    <xdr:cxnSp macro="">
      <xdr:nvCxnSpPr>
        <xdr:cNvPr id="438" name="直線コネクタ 437"/>
        <xdr:cNvCxnSpPr/>
      </xdr:nvCxnSpPr>
      <xdr:spPr>
        <a:xfrm>
          <a:off x="15290800" y="2922439"/>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110067</xdr:rowOff>
    </xdr:from>
    <xdr:to>
      <xdr:col>22</xdr:col>
      <xdr:colOff>203200</xdr:colOff>
      <xdr:row>17</xdr:row>
      <xdr:rowOff>7789</xdr:rowOff>
    </xdr:to>
    <xdr:cxnSp macro="">
      <xdr:nvCxnSpPr>
        <xdr:cNvPr id="441" name="直線コネクタ 440"/>
        <xdr:cNvCxnSpPr/>
      </xdr:nvCxnSpPr>
      <xdr:spPr>
        <a:xfrm>
          <a:off x="14401800" y="2853267"/>
          <a:ext cx="8890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139827</xdr:rowOff>
    </xdr:from>
    <xdr:to>
      <xdr:col>22</xdr:col>
      <xdr:colOff>254000</xdr:colOff>
      <xdr:row>16</xdr:row>
      <xdr:rowOff>69977</xdr:rowOff>
    </xdr:to>
    <xdr:sp macro="" textlink="">
      <xdr:nvSpPr>
        <xdr:cNvPr id="442" name="フローチャート : 判断 441"/>
        <xdr:cNvSpPr/>
      </xdr:nvSpPr>
      <xdr:spPr>
        <a:xfrm>
          <a:off x="15240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80154</xdr:rowOff>
    </xdr:from>
    <xdr:ext cx="762000" cy="259045"/>
    <xdr:sp macro="" textlink="">
      <xdr:nvSpPr>
        <xdr:cNvPr id="443" name="テキスト ボックス 442"/>
        <xdr:cNvSpPr txBox="1"/>
      </xdr:nvSpPr>
      <xdr:spPr>
        <a:xfrm>
          <a:off x="14909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34586</xdr:rowOff>
    </xdr:from>
    <xdr:to>
      <xdr:col>21</xdr:col>
      <xdr:colOff>0</xdr:colOff>
      <xdr:row>16</xdr:row>
      <xdr:rowOff>110067</xdr:rowOff>
    </xdr:to>
    <xdr:cxnSp macro="">
      <xdr:nvCxnSpPr>
        <xdr:cNvPr id="444" name="直線コネクタ 443"/>
        <xdr:cNvCxnSpPr/>
      </xdr:nvCxnSpPr>
      <xdr:spPr>
        <a:xfrm>
          <a:off x="13512800" y="2606336"/>
          <a:ext cx="889000" cy="24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15833</xdr:rowOff>
    </xdr:from>
    <xdr:to>
      <xdr:col>21</xdr:col>
      <xdr:colOff>50800</xdr:colOff>
      <xdr:row>16</xdr:row>
      <xdr:rowOff>117433</xdr:rowOff>
    </xdr:to>
    <xdr:sp macro="" textlink="">
      <xdr:nvSpPr>
        <xdr:cNvPr id="445" name="フローチャート : 判断 444"/>
        <xdr:cNvSpPr/>
      </xdr:nvSpPr>
      <xdr:spPr>
        <a:xfrm>
          <a:off x="14351000" y="275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127610</xdr:rowOff>
    </xdr:from>
    <xdr:ext cx="762000" cy="259045"/>
    <xdr:sp macro="" textlink="">
      <xdr:nvSpPr>
        <xdr:cNvPr id="446" name="テキスト ボックス 445"/>
        <xdr:cNvSpPr txBox="1"/>
      </xdr:nvSpPr>
      <xdr:spPr>
        <a:xfrm>
          <a:off x="14020800" y="252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69723</xdr:rowOff>
    </xdr:from>
    <xdr:to>
      <xdr:col>19</xdr:col>
      <xdr:colOff>533400</xdr:colOff>
      <xdr:row>16</xdr:row>
      <xdr:rowOff>171323</xdr:rowOff>
    </xdr:to>
    <xdr:sp macro="" textlink="">
      <xdr:nvSpPr>
        <xdr:cNvPr id="447" name="フローチャート : 判断 446"/>
        <xdr:cNvSpPr/>
      </xdr:nvSpPr>
      <xdr:spPr>
        <a:xfrm>
          <a:off x="13462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156100</xdr:rowOff>
    </xdr:from>
    <xdr:ext cx="762000" cy="259045"/>
    <xdr:sp macro="" textlink="">
      <xdr:nvSpPr>
        <xdr:cNvPr id="448" name="テキスト ボックス 447"/>
        <xdr:cNvSpPr txBox="1"/>
      </xdr:nvSpPr>
      <xdr:spPr>
        <a:xfrm>
          <a:off x="13131800" y="28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33401</xdr:rowOff>
    </xdr:from>
    <xdr:to>
      <xdr:col>24</xdr:col>
      <xdr:colOff>609600</xdr:colOff>
      <xdr:row>17</xdr:row>
      <xdr:rowOff>135001</xdr:rowOff>
    </xdr:to>
    <xdr:sp macro="" textlink="">
      <xdr:nvSpPr>
        <xdr:cNvPr id="454" name="円/楕円 453"/>
        <xdr:cNvSpPr/>
      </xdr:nvSpPr>
      <xdr:spPr>
        <a:xfrm>
          <a:off x="16967200" y="29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5478</xdr:rowOff>
    </xdr:from>
    <xdr:ext cx="762000" cy="259045"/>
    <xdr:sp macro="" textlink="">
      <xdr:nvSpPr>
        <xdr:cNvPr id="455" name="将来負担の状況該当値テキスト"/>
        <xdr:cNvSpPr txBox="1"/>
      </xdr:nvSpPr>
      <xdr:spPr>
        <a:xfrm>
          <a:off x="17106900" y="292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134070</xdr:rowOff>
    </xdr:from>
    <xdr:to>
      <xdr:col>23</xdr:col>
      <xdr:colOff>457200</xdr:colOff>
      <xdr:row>17</xdr:row>
      <xdr:rowOff>64220</xdr:rowOff>
    </xdr:to>
    <xdr:sp macro="" textlink="">
      <xdr:nvSpPr>
        <xdr:cNvPr id="456" name="円/楕円 455"/>
        <xdr:cNvSpPr/>
      </xdr:nvSpPr>
      <xdr:spPr>
        <a:xfrm>
          <a:off x="16129000" y="287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48997</xdr:rowOff>
    </xdr:from>
    <xdr:ext cx="736600" cy="259045"/>
    <xdr:sp macro="" textlink="">
      <xdr:nvSpPr>
        <xdr:cNvPr id="457" name="テキスト ボックス 456"/>
        <xdr:cNvSpPr txBox="1"/>
      </xdr:nvSpPr>
      <xdr:spPr>
        <a:xfrm>
          <a:off x="15798800" y="2963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128439</xdr:rowOff>
    </xdr:from>
    <xdr:to>
      <xdr:col>22</xdr:col>
      <xdr:colOff>254000</xdr:colOff>
      <xdr:row>17</xdr:row>
      <xdr:rowOff>58589</xdr:rowOff>
    </xdr:to>
    <xdr:sp macro="" textlink="">
      <xdr:nvSpPr>
        <xdr:cNvPr id="458" name="円/楕円 457"/>
        <xdr:cNvSpPr/>
      </xdr:nvSpPr>
      <xdr:spPr>
        <a:xfrm>
          <a:off x="152400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43366</xdr:rowOff>
    </xdr:from>
    <xdr:ext cx="762000" cy="259045"/>
    <xdr:sp macro="" textlink="">
      <xdr:nvSpPr>
        <xdr:cNvPr id="459" name="テキスト ボックス 458"/>
        <xdr:cNvSpPr txBox="1"/>
      </xdr:nvSpPr>
      <xdr:spPr>
        <a:xfrm>
          <a:off x="14909800" y="295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59267</xdr:rowOff>
    </xdr:from>
    <xdr:to>
      <xdr:col>21</xdr:col>
      <xdr:colOff>50800</xdr:colOff>
      <xdr:row>16</xdr:row>
      <xdr:rowOff>160867</xdr:rowOff>
    </xdr:to>
    <xdr:sp macro="" textlink="">
      <xdr:nvSpPr>
        <xdr:cNvPr id="460" name="円/楕円 459"/>
        <xdr:cNvSpPr/>
      </xdr:nvSpPr>
      <xdr:spPr>
        <a:xfrm>
          <a:off x="143510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145644</xdr:rowOff>
    </xdr:from>
    <xdr:ext cx="762000" cy="259045"/>
    <xdr:sp macro="" textlink="">
      <xdr:nvSpPr>
        <xdr:cNvPr id="461" name="テキスト ボックス 460"/>
        <xdr:cNvSpPr txBox="1"/>
      </xdr:nvSpPr>
      <xdr:spPr>
        <a:xfrm>
          <a:off x="14020800" y="288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155236</xdr:rowOff>
    </xdr:from>
    <xdr:to>
      <xdr:col>19</xdr:col>
      <xdr:colOff>533400</xdr:colOff>
      <xdr:row>15</xdr:row>
      <xdr:rowOff>85386</xdr:rowOff>
    </xdr:to>
    <xdr:sp macro="" textlink="">
      <xdr:nvSpPr>
        <xdr:cNvPr id="462" name="円/楕円 461"/>
        <xdr:cNvSpPr/>
      </xdr:nvSpPr>
      <xdr:spPr>
        <a:xfrm>
          <a:off x="13462000" y="255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95563</xdr:rowOff>
    </xdr:from>
    <xdr:ext cx="762000" cy="259045"/>
    <xdr:sp macro="" textlink="">
      <xdr:nvSpPr>
        <xdr:cNvPr id="463" name="テキスト ボックス 462"/>
        <xdr:cNvSpPr txBox="1"/>
      </xdr:nvSpPr>
      <xdr:spPr>
        <a:xfrm>
          <a:off x="13131800" y="232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埼玉県鳩山町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14,165
14,063
25.73
5,252,034
5,162,600
48,649
3,519,628
5,980,016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78.1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u="none">
              <a:solidFill>
                <a:sysClr val="windowText" lastClr="000000"/>
              </a:solidFill>
              <a:effectLst/>
              <a:latin typeface="+mn-lt"/>
              <a:ea typeface="+mn-ea"/>
              <a:cs typeface="+mn-cs"/>
            </a:rPr>
            <a:t>平成</a:t>
          </a:r>
          <a:r>
            <a:rPr kumimoji="1" lang="en-US" altLang="ja-JP" sz="1100" u="none">
              <a:solidFill>
                <a:sysClr val="windowText" lastClr="000000"/>
              </a:solidFill>
              <a:effectLst/>
              <a:latin typeface="+mn-lt"/>
              <a:ea typeface="+mn-ea"/>
              <a:cs typeface="+mn-cs"/>
            </a:rPr>
            <a:t>26</a:t>
          </a:r>
          <a:r>
            <a:rPr kumimoji="1" lang="ja-JP" altLang="en-US" sz="1100" u="none">
              <a:solidFill>
                <a:sysClr val="windowText" lastClr="000000"/>
              </a:solidFill>
              <a:effectLst/>
              <a:latin typeface="+mn-lt"/>
              <a:ea typeface="+mn-ea"/>
              <a:cs typeface="+mn-cs"/>
            </a:rPr>
            <a:t>年度では</a:t>
          </a:r>
          <a:r>
            <a:rPr kumimoji="1" lang="en-US" altLang="ja-JP" sz="1100" u="none">
              <a:solidFill>
                <a:sysClr val="windowText" lastClr="000000"/>
              </a:solidFill>
              <a:effectLst/>
              <a:latin typeface="+mn-lt"/>
              <a:ea typeface="+mn-ea"/>
              <a:cs typeface="+mn-cs"/>
            </a:rPr>
            <a:t>30.1</a:t>
          </a:r>
          <a:r>
            <a:rPr kumimoji="1" lang="ja-JP" altLang="en-US" sz="1100" u="none">
              <a:solidFill>
                <a:sysClr val="windowText" lastClr="000000"/>
              </a:solidFill>
              <a:effectLst/>
              <a:latin typeface="+mn-lt"/>
              <a:ea typeface="+mn-ea"/>
              <a:cs typeface="+mn-cs"/>
            </a:rPr>
            <a:t>と高い数値であったが、平成</a:t>
          </a:r>
          <a:r>
            <a:rPr kumimoji="1" lang="en-US" altLang="ja-JP" sz="1100" u="none">
              <a:solidFill>
                <a:sysClr val="windowText" lastClr="000000"/>
              </a:solidFill>
              <a:effectLst/>
              <a:latin typeface="+mn-lt"/>
              <a:ea typeface="+mn-ea"/>
              <a:cs typeface="+mn-cs"/>
            </a:rPr>
            <a:t>27</a:t>
          </a:r>
          <a:r>
            <a:rPr kumimoji="1" lang="ja-JP" altLang="en-US" sz="1100" u="none">
              <a:solidFill>
                <a:sysClr val="windowText" lastClr="000000"/>
              </a:solidFill>
              <a:effectLst/>
              <a:latin typeface="+mn-lt"/>
              <a:ea typeface="+mn-ea"/>
              <a:cs typeface="+mn-cs"/>
            </a:rPr>
            <a:t>年度より減少傾向にある。理由としては、</a:t>
          </a:r>
          <a:r>
            <a:rPr kumimoji="1" lang="ja-JP" altLang="ja-JP" sz="1100">
              <a:solidFill>
                <a:schemeClr val="dk1"/>
              </a:solidFill>
              <a:effectLst/>
              <a:latin typeface="+mn-lt"/>
              <a:ea typeface="+mn-ea"/>
              <a:cs typeface="+mn-cs"/>
            </a:rPr>
            <a:t>行財政改革計画に伴う職員数縮減、地域手当の段階的な削減、給与改定等により、継続的な削減を図って</a:t>
          </a:r>
          <a:r>
            <a:rPr kumimoji="1" lang="ja-JP" altLang="en-US" sz="1100">
              <a:solidFill>
                <a:schemeClr val="dk1"/>
              </a:solidFill>
              <a:effectLst/>
              <a:latin typeface="+mn-lt"/>
              <a:ea typeface="+mn-ea"/>
              <a:cs typeface="+mn-cs"/>
            </a:rPr>
            <a:t>きたためである。</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年度においても、昨年</a:t>
          </a:r>
          <a:r>
            <a:rPr kumimoji="1" lang="ja-JP" altLang="en-US" sz="1100">
              <a:solidFill>
                <a:schemeClr val="dk1"/>
              </a:solidFill>
              <a:effectLst/>
              <a:latin typeface="+mn-lt"/>
              <a:ea typeface="+mn-ea"/>
              <a:cs typeface="+mn-cs"/>
            </a:rPr>
            <a:t>度に引き続いて</a:t>
          </a:r>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ポイント減少している</a:t>
          </a:r>
          <a:r>
            <a:rPr kumimoji="1" lang="ja-JP" altLang="en-US" sz="1100">
              <a:solidFill>
                <a:schemeClr val="dk1"/>
              </a:solidFill>
              <a:effectLst/>
              <a:latin typeface="+mn-lt"/>
              <a:ea typeface="+mn-ea"/>
              <a:cs typeface="+mn-cs"/>
            </a:rPr>
            <a:t>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今後も引き続き人件費削減に努め、それ以上に、町税を中心に、経常一般財源の確保について、より一層努めていく必要がある。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xdr:rowOff>
    </xdr:from>
    <xdr:to>
      <xdr:col>7</xdr:col>
      <xdr:colOff>15875</xdr:colOff>
      <xdr:row>38</xdr:row>
      <xdr:rowOff>17272</xdr:rowOff>
    </xdr:to>
    <xdr:cxnSp macro="">
      <xdr:nvCxnSpPr>
        <xdr:cNvPr id="64" name="直線コネクタ 63"/>
        <xdr:cNvCxnSpPr/>
      </xdr:nvCxnSpPr>
      <xdr:spPr>
        <a:xfrm flipV="1">
          <a:off x="3987800" y="65232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17272</xdr:rowOff>
    </xdr:from>
    <xdr:to>
      <xdr:col>5</xdr:col>
      <xdr:colOff>549275</xdr:colOff>
      <xdr:row>38</xdr:row>
      <xdr:rowOff>131572</xdr:rowOff>
    </xdr:to>
    <xdr:cxnSp macro="">
      <xdr:nvCxnSpPr>
        <xdr:cNvPr id="67" name="直線コネクタ 66"/>
        <xdr:cNvCxnSpPr/>
      </xdr:nvCxnSpPr>
      <xdr:spPr>
        <a:xfrm flipV="1">
          <a:off x="3098800" y="6532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53848</xdr:rowOff>
    </xdr:from>
    <xdr:to>
      <xdr:col>4</xdr:col>
      <xdr:colOff>346075</xdr:colOff>
      <xdr:row>38</xdr:row>
      <xdr:rowOff>131572</xdr:rowOff>
    </xdr:to>
    <xdr:cxnSp macro="">
      <xdr:nvCxnSpPr>
        <xdr:cNvPr id="70" name="直線コネクタ 69"/>
        <xdr:cNvCxnSpPr/>
      </xdr:nvCxnSpPr>
      <xdr:spPr>
        <a:xfrm>
          <a:off x="2209800" y="65689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53848</xdr:rowOff>
    </xdr:from>
    <xdr:to>
      <xdr:col>3</xdr:col>
      <xdr:colOff>142875</xdr:colOff>
      <xdr:row>38</xdr:row>
      <xdr:rowOff>94996</xdr:rowOff>
    </xdr:to>
    <xdr:cxnSp macro="">
      <xdr:nvCxnSpPr>
        <xdr:cNvPr id="73" name="直線コネクタ 72"/>
        <xdr:cNvCxnSpPr/>
      </xdr:nvCxnSpPr>
      <xdr:spPr>
        <a:xfrm flipV="1">
          <a:off x="1320800" y="65689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135636</xdr:rowOff>
    </xdr:from>
    <xdr:to>
      <xdr:col>3</xdr:col>
      <xdr:colOff>193675</xdr:colOff>
      <xdr:row>37</xdr:row>
      <xdr:rowOff>65786</xdr:rowOff>
    </xdr:to>
    <xdr:sp macro="" textlink="">
      <xdr:nvSpPr>
        <xdr:cNvPr id="74" name="フローチャート :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128778</xdr:rowOff>
    </xdr:from>
    <xdr:to>
      <xdr:col>7</xdr:col>
      <xdr:colOff>66675</xdr:colOff>
      <xdr:row>38</xdr:row>
      <xdr:rowOff>58928</xdr:rowOff>
    </xdr:to>
    <xdr:sp macro="" textlink="">
      <xdr:nvSpPr>
        <xdr:cNvPr id="83" name="円/楕円 82"/>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100855</xdr:rowOff>
    </xdr:from>
    <xdr:ext cx="762000" cy="259045"/>
    <xdr:sp macro="" textlink="">
      <xdr:nvSpPr>
        <xdr:cNvPr id="84" name="人件費該当値テキスト"/>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137922</xdr:rowOff>
    </xdr:from>
    <xdr:to>
      <xdr:col>5</xdr:col>
      <xdr:colOff>600075</xdr:colOff>
      <xdr:row>38</xdr:row>
      <xdr:rowOff>68072</xdr:rowOff>
    </xdr:to>
    <xdr:sp macro="" textlink="">
      <xdr:nvSpPr>
        <xdr:cNvPr id="85" name="円/楕円 84"/>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52849</xdr:rowOff>
    </xdr:from>
    <xdr:ext cx="736600" cy="259045"/>
    <xdr:sp macro="" textlink="">
      <xdr:nvSpPr>
        <xdr:cNvPr id="86" name="テキスト ボックス 85"/>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80772</xdr:rowOff>
    </xdr:from>
    <xdr:to>
      <xdr:col>4</xdr:col>
      <xdr:colOff>396875</xdr:colOff>
      <xdr:row>39</xdr:row>
      <xdr:rowOff>10922</xdr:rowOff>
    </xdr:to>
    <xdr:sp macro="" textlink="">
      <xdr:nvSpPr>
        <xdr:cNvPr id="87" name="円/楕円 86"/>
        <xdr:cNvSpPr/>
      </xdr:nvSpPr>
      <xdr:spPr>
        <a:xfrm>
          <a:off x="3048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167149</xdr:rowOff>
    </xdr:from>
    <xdr:ext cx="762000" cy="259045"/>
    <xdr:sp macro="" textlink="">
      <xdr:nvSpPr>
        <xdr:cNvPr id="88" name="テキスト ボックス 87"/>
        <xdr:cNvSpPr txBox="1"/>
      </xdr:nvSpPr>
      <xdr:spPr>
        <a:xfrm>
          <a:off x="2717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xdr:rowOff>
    </xdr:from>
    <xdr:to>
      <xdr:col>3</xdr:col>
      <xdr:colOff>193675</xdr:colOff>
      <xdr:row>38</xdr:row>
      <xdr:rowOff>104648</xdr:rowOff>
    </xdr:to>
    <xdr:sp macro="" textlink="">
      <xdr:nvSpPr>
        <xdr:cNvPr id="89" name="円/楕円 88"/>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89425</xdr:rowOff>
    </xdr:from>
    <xdr:ext cx="762000" cy="259045"/>
    <xdr:sp macro="" textlink="">
      <xdr:nvSpPr>
        <xdr:cNvPr id="90" name="テキスト ボックス 89"/>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44196</xdr:rowOff>
    </xdr:from>
    <xdr:to>
      <xdr:col>1</xdr:col>
      <xdr:colOff>676275</xdr:colOff>
      <xdr:row>38</xdr:row>
      <xdr:rowOff>145796</xdr:rowOff>
    </xdr:to>
    <xdr:sp macro="" textlink="">
      <xdr:nvSpPr>
        <xdr:cNvPr id="91" name="円/楕円 90"/>
        <xdr:cNvSpPr/>
      </xdr:nvSpPr>
      <xdr:spPr>
        <a:xfrm>
          <a:off x="1270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130573</xdr:rowOff>
    </xdr:from>
    <xdr:ext cx="762000" cy="259045"/>
    <xdr:sp macro="" textlink="">
      <xdr:nvSpPr>
        <xdr:cNvPr id="92" name="テキスト ボックス 91"/>
        <xdr:cNvSpPr txBox="1"/>
      </xdr:nvSpPr>
      <xdr:spPr>
        <a:xfrm>
          <a:off x="939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年度より少し増加していたが、平成</a:t>
          </a:r>
          <a:r>
            <a:rPr kumimoji="1" lang="en-US" altLang="ja-JP" sz="1100">
              <a:latin typeface="ＭＳ Ｐゴシック"/>
            </a:rPr>
            <a:t>28</a:t>
          </a:r>
          <a:r>
            <a:rPr kumimoji="1" lang="ja-JP" altLang="en-US" sz="1100">
              <a:latin typeface="ＭＳ Ｐゴシック"/>
            </a:rPr>
            <a:t>年度では前年度比より</a:t>
          </a:r>
          <a:r>
            <a:rPr kumimoji="1" lang="en-US" altLang="ja-JP" sz="1100">
              <a:latin typeface="ＭＳ Ｐゴシック"/>
            </a:rPr>
            <a:t>1.3</a:t>
          </a:r>
          <a:r>
            <a:rPr kumimoji="1" lang="ja-JP" altLang="en-US" sz="1100">
              <a:latin typeface="ＭＳ Ｐゴシック"/>
            </a:rPr>
            <a:t>ポイント減少している。要因としては、保育児童委託料の大幅な減少によるものである。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物件費の歳出に占める割合は約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割を占めているため、物件費総額の圧縮は経常経費削減の最も重要な課題であることから、今後も</a:t>
          </a:r>
          <a:r>
            <a:rPr kumimoji="1" lang="ja-JP" altLang="en-US" sz="1100">
              <a:solidFill>
                <a:schemeClr val="dk1"/>
              </a:solidFill>
              <a:effectLst/>
              <a:latin typeface="+mn-lt"/>
              <a:ea typeface="+mn-ea"/>
              <a:cs typeface="+mn-cs"/>
            </a:rPr>
            <a:t>さらなる</a:t>
          </a:r>
          <a:r>
            <a:rPr kumimoji="1" lang="ja-JP" altLang="ja-JP" sz="1100">
              <a:solidFill>
                <a:schemeClr val="dk1"/>
              </a:solidFill>
              <a:effectLst/>
              <a:latin typeface="+mn-lt"/>
              <a:ea typeface="+mn-ea"/>
              <a:cs typeface="+mn-cs"/>
            </a:rPr>
            <a:t>経費の圧縮・削減に向けた取組を継続して実施する必要がある。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20320</xdr:rowOff>
    </xdr:from>
    <xdr:to>
      <xdr:col>24</xdr:col>
      <xdr:colOff>31750</xdr:colOff>
      <xdr:row>16</xdr:row>
      <xdr:rowOff>119380</xdr:rowOff>
    </xdr:to>
    <xdr:cxnSp macro="">
      <xdr:nvCxnSpPr>
        <xdr:cNvPr id="125" name="直線コネクタ 124"/>
        <xdr:cNvCxnSpPr/>
      </xdr:nvCxnSpPr>
      <xdr:spPr>
        <a:xfrm flipV="1">
          <a:off x="15671800" y="27635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119380</xdr:rowOff>
    </xdr:to>
    <xdr:cxnSp macro="">
      <xdr:nvCxnSpPr>
        <xdr:cNvPr id="128" name="直線コネクタ 127"/>
        <xdr:cNvCxnSpPr/>
      </xdr:nvCxnSpPr>
      <xdr:spPr>
        <a:xfrm>
          <a:off x="14782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111760</xdr:rowOff>
    </xdr:to>
    <xdr:cxnSp macro="">
      <xdr:nvCxnSpPr>
        <xdr:cNvPr id="131" name="直線コネクタ 130"/>
        <xdr:cNvCxnSpPr/>
      </xdr:nvCxnSpPr>
      <xdr:spPr>
        <a:xfrm flipV="1">
          <a:off x="13893800" y="284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2" name="フローチャート : 判断 131"/>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3" name="テキスト ボックス 132"/>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111760</xdr:rowOff>
    </xdr:from>
    <xdr:to>
      <xdr:col>20</xdr:col>
      <xdr:colOff>158750</xdr:colOff>
      <xdr:row>17</xdr:row>
      <xdr:rowOff>1270</xdr:rowOff>
    </xdr:to>
    <xdr:cxnSp macro="">
      <xdr:nvCxnSpPr>
        <xdr:cNvPr id="134" name="直線コネクタ 133"/>
        <xdr:cNvCxnSpPr/>
      </xdr:nvCxnSpPr>
      <xdr:spPr>
        <a:xfrm flipV="1">
          <a:off x="13004800" y="285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5" name="フローチャート : 判断 134"/>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6" name="テキスト ボックス 135"/>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140970</xdr:rowOff>
    </xdr:from>
    <xdr:to>
      <xdr:col>24</xdr:col>
      <xdr:colOff>82550</xdr:colOff>
      <xdr:row>16</xdr:row>
      <xdr:rowOff>71120</xdr:rowOff>
    </xdr:to>
    <xdr:sp macro="" textlink="">
      <xdr:nvSpPr>
        <xdr:cNvPr id="144" name="円/楕円 143"/>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157497</xdr:rowOff>
    </xdr:from>
    <xdr:ext cx="762000" cy="259045"/>
    <xdr:sp macro="" textlink="">
      <xdr:nvSpPr>
        <xdr:cNvPr id="145"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68580</xdr:rowOff>
    </xdr:from>
    <xdr:to>
      <xdr:col>22</xdr:col>
      <xdr:colOff>615950</xdr:colOff>
      <xdr:row>16</xdr:row>
      <xdr:rowOff>170180</xdr:rowOff>
    </xdr:to>
    <xdr:sp macro="" textlink="">
      <xdr:nvSpPr>
        <xdr:cNvPr id="146" name="円/楕円 145"/>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47" name="テキスト ボックス 146"/>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8" name="円/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49" name="テキスト ボックス 148"/>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0" name="円/楕円 149"/>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51" name="テキスト ボックス 150"/>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52" name="円/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53" name="テキスト ボックス 152"/>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a:t>
          </a:r>
          <a:r>
            <a:rPr kumimoji="1" lang="ja-JP" altLang="en-US" sz="1100" u="none">
              <a:solidFill>
                <a:sysClr val="windowText" lastClr="000000"/>
              </a:solidFill>
              <a:effectLst/>
              <a:latin typeface="+mn-lt"/>
              <a:ea typeface="+mn-ea"/>
              <a:cs typeface="+mn-cs"/>
            </a:rPr>
            <a:t>平成</a:t>
          </a:r>
          <a:r>
            <a:rPr kumimoji="1" lang="en-US" altLang="ja-JP" sz="1100" u="none">
              <a:solidFill>
                <a:sysClr val="windowText" lastClr="000000"/>
              </a:solidFill>
              <a:effectLst/>
              <a:latin typeface="+mn-lt"/>
              <a:ea typeface="+mn-ea"/>
              <a:cs typeface="+mn-cs"/>
            </a:rPr>
            <a:t>25</a:t>
          </a:r>
          <a:r>
            <a:rPr kumimoji="1" lang="ja-JP" altLang="en-US" sz="1100" u="none">
              <a:solidFill>
                <a:sysClr val="windowText" lastClr="000000"/>
              </a:solidFill>
              <a:effectLst/>
              <a:latin typeface="+mn-lt"/>
              <a:ea typeface="+mn-ea"/>
              <a:cs typeface="+mn-cs"/>
            </a:rPr>
            <a:t>年度から平成</a:t>
          </a:r>
          <a:r>
            <a:rPr kumimoji="1" lang="en-US" altLang="ja-JP" sz="1100" u="none">
              <a:solidFill>
                <a:sysClr val="windowText" lastClr="000000"/>
              </a:solidFill>
              <a:effectLst/>
              <a:latin typeface="+mn-lt"/>
              <a:ea typeface="+mn-ea"/>
              <a:cs typeface="+mn-cs"/>
            </a:rPr>
            <a:t>27</a:t>
          </a:r>
          <a:r>
            <a:rPr kumimoji="1" lang="ja-JP" altLang="en-US" sz="1100" u="none">
              <a:solidFill>
                <a:sysClr val="windowText" lastClr="000000"/>
              </a:solidFill>
              <a:effectLst/>
              <a:latin typeface="+mn-lt"/>
              <a:ea typeface="+mn-ea"/>
              <a:cs typeface="+mn-cs"/>
            </a:rPr>
            <a:t>年度までは減少傾向にあり、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年度では増加している。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要因としては、保育児童委託料の大幅な増加、年金生活者に係る臨時給付金の増加によるものである。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今後も増加する</a:t>
          </a:r>
          <a:r>
            <a:rPr kumimoji="1" lang="ja-JP" altLang="en-US" sz="1100">
              <a:solidFill>
                <a:schemeClr val="dk1"/>
              </a:solidFill>
              <a:effectLst/>
              <a:latin typeface="+mn-lt"/>
              <a:ea typeface="+mn-ea"/>
              <a:cs typeface="+mn-cs"/>
            </a:rPr>
            <a:t>ことが見込まれる</a:t>
          </a:r>
          <a:r>
            <a:rPr kumimoji="1" lang="ja-JP" altLang="ja-JP" sz="1100">
              <a:solidFill>
                <a:schemeClr val="dk1"/>
              </a:solidFill>
              <a:effectLst/>
              <a:latin typeface="+mn-lt"/>
              <a:ea typeface="+mn-ea"/>
              <a:cs typeface="+mn-cs"/>
            </a:rPr>
            <a:t>ため、扶助費全体的に、支給対象の見直しを行うなどの対策が必要である。</a:t>
          </a:r>
          <a:endParaRPr lang="ja-JP" altLang="ja-JP" sz="1400">
            <a:effectLst/>
          </a:endParaRPr>
        </a:p>
        <a:p>
          <a:r>
            <a:rPr lang="ja-JP" altLang="en-US" sz="1400">
              <a:effectLst/>
            </a:rPr>
            <a:t>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56</xdr:row>
      <xdr:rowOff>78015</xdr:rowOff>
    </xdr:to>
    <xdr:cxnSp macro="">
      <xdr:nvCxnSpPr>
        <xdr:cNvPr id="188" name="直線コネクタ 187"/>
        <xdr:cNvCxnSpPr/>
      </xdr:nvCxnSpPr>
      <xdr:spPr>
        <a:xfrm>
          <a:off x="3987800" y="9401628"/>
          <a:ext cx="8382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56</xdr:row>
      <xdr:rowOff>45357</xdr:rowOff>
    </xdr:to>
    <xdr:cxnSp macro="">
      <xdr:nvCxnSpPr>
        <xdr:cNvPr id="191" name="直線コネクタ 190"/>
        <xdr:cNvCxnSpPr/>
      </xdr:nvCxnSpPr>
      <xdr:spPr>
        <a:xfrm flipV="1">
          <a:off x="3098800" y="9401628"/>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143328</xdr:rowOff>
    </xdr:to>
    <xdr:cxnSp macro="">
      <xdr:nvCxnSpPr>
        <xdr:cNvPr id="194" name="直線コネクタ 193"/>
        <xdr:cNvCxnSpPr/>
      </xdr:nvCxnSpPr>
      <xdr:spPr>
        <a:xfrm flipV="1">
          <a:off x="2209800" y="96465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5" name="フローチャート :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61685</xdr:rowOff>
    </xdr:from>
    <xdr:to>
      <xdr:col>3</xdr:col>
      <xdr:colOff>142875</xdr:colOff>
      <xdr:row>56</xdr:row>
      <xdr:rowOff>143328</xdr:rowOff>
    </xdr:to>
    <xdr:cxnSp macro="">
      <xdr:nvCxnSpPr>
        <xdr:cNvPr id="197" name="直線コネクタ 196"/>
        <xdr:cNvCxnSpPr/>
      </xdr:nvCxnSpPr>
      <xdr:spPr>
        <a:xfrm>
          <a:off x="1320800" y="96628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198" name="フローチャート : 判断 197"/>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199" name="テキスト ボックス 198"/>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0" name="フローチャート : 判断 19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1" name="テキスト ボックス 20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7" name="円/楕円 206"/>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43742</xdr:rowOff>
    </xdr:from>
    <xdr:ext cx="762000" cy="259045"/>
    <xdr:sp macro="" textlink="">
      <xdr:nvSpPr>
        <xdr:cNvPr id="208"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9" name="円/楕円 208"/>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10" name="テキスト ボックス 209"/>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1" name="円/楕円 210"/>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212" name="テキスト ボックス 211"/>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13" name="円/楕円 212"/>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4" name="テキスト ボックス 213"/>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xdr:rowOff>
    </xdr:from>
    <xdr:to>
      <xdr:col>1</xdr:col>
      <xdr:colOff>676275</xdr:colOff>
      <xdr:row>56</xdr:row>
      <xdr:rowOff>112485</xdr:rowOff>
    </xdr:to>
    <xdr:sp macro="" textlink="">
      <xdr:nvSpPr>
        <xdr:cNvPr id="215" name="円/楕円 214"/>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97262</xdr:rowOff>
    </xdr:from>
    <xdr:ext cx="762000" cy="259045"/>
    <xdr:sp macro="" textlink="">
      <xdr:nvSpPr>
        <xdr:cNvPr id="216" name="テキスト ボックス 215"/>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類似団体内平均値と比較して上回る数値となっており、前年度との比較では</a:t>
          </a:r>
          <a:r>
            <a:rPr lang="en-US" altLang="ja-JP" sz="1100" b="0" i="0">
              <a:solidFill>
                <a:schemeClr val="dk1"/>
              </a:solidFill>
              <a:effectLst/>
              <a:latin typeface="+mn-lt"/>
              <a:ea typeface="+mn-ea"/>
              <a:cs typeface="+mn-cs"/>
            </a:rPr>
            <a:t>0.8</a:t>
          </a:r>
          <a:r>
            <a:rPr lang="ja-JP" altLang="ja-JP" sz="1100" b="0" i="0">
              <a:solidFill>
                <a:schemeClr val="dk1"/>
              </a:solidFill>
              <a:effectLst/>
              <a:latin typeface="+mn-lt"/>
              <a:ea typeface="+mn-ea"/>
              <a:cs typeface="+mn-cs"/>
            </a:rPr>
            <a:t>ポイントの増加となっている。また、その他の費用の大きな割合を占めるものは特別会計への繰出金となる。</a:t>
          </a:r>
          <a:endParaRPr lang="ja-JP" altLang="ja-JP" sz="1400">
            <a:effectLst/>
          </a:endParaRPr>
        </a:p>
        <a:p>
          <a:r>
            <a:rPr lang="ja-JP" altLang="ja-JP" sz="1100" b="0" i="0">
              <a:solidFill>
                <a:schemeClr val="dk1"/>
              </a:solidFill>
              <a:effectLst/>
              <a:latin typeface="+mn-lt"/>
              <a:ea typeface="+mn-ea"/>
              <a:cs typeface="+mn-cs"/>
            </a:rPr>
            <a:t>　主に、民生分野への特別会計繰出金が全体的に増加傾向にあり国民健康保険特別会計繰出金、後期高齢者医療特別会計繰出金、介護保険特別会計繰出金、後期高齢者医療広域連合会への負担金等、給付額が増加すれば連動して自治体負担も増加することから、国としての社会保障制度改革が必要であると思われ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1270</xdr:rowOff>
    </xdr:from>
    <xdr:to>
      <xdr:col>24</xdr:col>
      <xdr:colOff>31750</xdr:colOff>
      <xdr:row>60</xdr:row>
      <xdr:rowOff>46990</xdr:rowOff>
    </xdr:to>
    <xdr:cxnSp macro="">
      <xdr:nvCxnSpPr>
        <xdr:cNvPr id="244" name="直線コネクタ 243"/>
        <xdr:cNvCxnSpPr/>
      </xdr:nvCxnSpPr>
      <xdr:spPr>
        <a:xfrm>
          <a:off x="15671800" y="102882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12700</xdr:rowOff>
    </xdr:from>
    <xdr:to>
      <xdr:col>22</xdr:col>
      <xdr:colOff>565150</xdr:colOff>
      <xdr:row>60</xdr:row>
      <xdr:rowOff>1270</xdr:rowOff>
    </xdr:to>
    <xdr:cxnSp macro="">
      <xdr:nvCxnSpPr>
        <xdr:cNvPr id="247" name="直線コネクタ 246"/>
        <xdr:cNvCxnSpPr/>
      </xdr:nvCxnSpPr>
      <xdr:spPr>
        <a:xfrm>
          <a:off x="14782800" y="1012825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161290</xdr:rowOff>
    </xdr:from>
    <xdr:to>
      <xdr:col>21</xdr:col>
      <xdr:colOff>361950</xdr:colOff>
      <xdr:row>59</xdr:row>
      <xdr:rowOff>12700</xdr:rowOff>
    </xdr:to>
    <xdr:cxnSp macro="">
      <xdr:nvCxnSpPr>
        <xdr:cNvPr id="250" name="直線コネクタ 249"/>
        <xdr:cNvCxnSpPr/>
      </xdr:nvCxnSpPr>
      <xdr:spPr>
        <a:xfrm>
          <a:off x="13893800" y="101053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116205</xdr:rowOff>
    </xdr:from>
    <xdr:to>
      <xdr:col>21</xdr:col>
      <xdr:colOff>412750</xdr:colOff>
      <xdr:row>59</xdr:row>
      <xdr:rowOff>46355</xdr:rowOff>
    </xdr:to>
    <xdr:sp macro="" textlink="">
      <xdr:nvSpPr>
        <xdr:cNvPr id="251" name="フローチャート : 判断 250"/>
        <xdr:cNvSpPr/>
      </xdr:nvSpPr>
      <xdr:spPr>
        <a:xfrm>
          <a:off x="147320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56532</xdr:rowOff>
    </xdr:from>
    <xdr:ext cx="762000" cy="259045"/>
    <xdr:sp macro="" textlink="">
      <xdr:nvSpPr>
        <xdr:cNvPr id="252" name="テキスト ボックス 251"/>
        <xdr:cNvSpPr txBox="1"/>
      </xdr:nvSpPr>
      <xdr:spPr>
        <a:xfrm>
          <a:off x="14401800" y="982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161290</xdr:rowOff>
    </xdr:from>
    <xdr:to>
      <xdr:col>20</xdr:col>
      <xdr:colOff>158750</xdr:colOff>
      <xdr:row>59</xdr:row>
      <xdr:rowOff>18415</xdr:rowOff>
    </xdr:to>
    <xdr:cxnSp macro="">
      <xdr:nvCxnSpPr>
        <xdr:cNvPr id="253" name="直線コネクタ 252"/>
        <xdr:cNvCxnSpPr/>
      </xdr:nvCxnSpPr>
      <xdr:spPr>
        <a:xfrm flipV="1">
          <a:off x="13004800" y="101053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87630</xdr:rowOff>
    </xdr:from>
    <xdr:to>
      <xdr:col>20</xdr:col>
      <xdr:colOff>209550</xdr:colOff>
      <xdr:row>59</xdr:row>
      <xdr:rowOff>17780</xdr:rowOff>
    </xdr:to>
    <xdr:sp macro="" textlink="">
      <xdr:nvSpPr>
        <xdr:cNvPr id="254" name="フローチャート : 判断 253"/>
        <xdr:cNvSpPr/>
      </xdr:nvSpPr>
      <xdr:spPr>
        <a:xfrm>
          <a:off x="138430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27957</xdr:rowOff>
    </xdr:from>
    <xdr:ext cx="762000" cy="259045"/>
    <xdr:sp macro="" textlink="">
      <xdr:nvSpPr>
        <xdr:cNvPr id="255" name="テキスト ボックス 254"/>
        <xdr:cNvSpPr txBox="1"/>
      </xdr:nvSpPr>
      <xdr:spPr>
        <a:xfrm>
          <a:off x="13512800" y="980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116205</xdr:rowOff>
    </xdr:from>
    <xdr:to>
      <xdr:col>19</xdr:col>
      <xdr:colOff>6350</xdr:colOff>
      <xdr:row>59</xdr:row>
      <xdr:rowOff>46355</xdr:rowOff>
    </xdr:to>
    <xdr:sp macro="" textlink="">
      <xdr:nvSpPr>
        <xdr:cNvPr id="256" name="フローチャート : 判断 255"/>
        <xdr:cNvSpPr/>
      </xdr:nvSpPr>
      <xdr:spPr>
        <a:xfrm>
          <a:off x="129540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56532</xdr:rowOff>
    </xdr:from>
    <xdr:ext cx="762000" cy="259045"/>
    <xdr:sp macro="" textlink="">
      <xdr:nvSpPr>
        <xdr:cNvPr id="257" name="テキスト ボックス 256"/>
        <xdr:cNvSpPr txBox="1"/>
      </xdr:nvSpPr>
      <xdr:spPr>
        <a:xfrm>
          <a:off x="12623800" y="982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167640</xdr:rowOff>
    </xdr:from>
    <xdr:to>
      <xdr:col>24</xdr:col>
      <xdr:colOff>82550</xdr:colOff>
      <xdr:row>60</xdr:row>
      <xdr:rowOff>97790</xdr:rowOff>
    </xdr:to>
    <xdr:sp macro="" textlink="">
      <xdr:nvSpPr>
        <xdr:cNvPr id="263" name="円/楕円 262"/>
        <xdr:cNvSpPr/>
      </xdr:nvSpPr>
      <xdr:spPr>
        <a:xfrm>
          <a:off x="164592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139717</xdr:rowOff>
    </xdr:from>
    <xdr:ext cx="762000" cy="259045"/>
    <xdr:sp macro="" textlink="">
      <xdr:nvSpPr>
        <xdr:cNvPr id="264" name="その他該当値テキスト"/>
        <xdr:cNvSpPr txBox="1"/>
      </xdr:nvSpPr>
      <xdr:spPr>
        <a:xfrm>
          <a:off x="16598900" y="1025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121920</xdr:rowOff>
    </xdr:from>
    <xdr:to>
      <xdr:col>22</xdr:col>
      <xdr:colOff>615950</xdr:colOff>
      <xdr:row>60</xdr:row>
      <xdr:rowOff>52070</xdr:rowOff>
    </xdr:to>
    <xdr:sp macro="" textlink="">
      <xdr:nvSpPr>
        <xdr:cNvPr id="265" name="円/楕円 264"/>
        <xdr:cNvSpPr/>
      </xdr:nvSpPr>
      <xdr:spPr>
        <a:xfrm>
          <a:off x="1562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36847</xdr:rowOff>
    </xdr:from>
    <xdr:ext cx="736600" cy="259045"/>
    <xdr:sp macro="" textlink="">
      <xdr:nvSpPr>
        <xdr:cNvPr id="266" name="テキスト ボックス 265"/>
        <xdr:cNvSpPr txBox="1"/>
      </xdr:nvSpPr>
      <xdr:spPr>
        <a:xfrm>
          <a:off x="15290800" y="1032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133350</xdr:rowOff>
    </xdr:from>
    <xdr:to>
      <xdr:col>21</xdr:col>
      <xdr:colOff>412750</xdr:colOff>
      <xdr:row>59</xdr:row>
      <xdr:rowOff>63500</xdr:rowOff>
    </xdr:to>
    <xdr:sp macro="" textlink="">
      <xdr:nvSpPr>
        <xdr:cNvPr id="267" name="円/楕円 266"/>
        <xdr:cNvSpPr/>
      </xdr:nvSpPr>
      <xdr:spPr>
        <a:xfrm>
          <a:off x="14732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48277</xdr:rowOff>
    </xdr:from>
    <xdr:ext cx="762000" cy="259045"/>
    <xdr:sp macro="" textlink="">
      <xdr:nvSpPr>
        <xdr:cNvPr id="268" name="テキスト ボックス 267"/>
        <xdr:cNvSpPr txBox="1"/>
      </xdr:nvSpPr>
      <xdr:spPr>
        <a:xfrm>
          <a:off x="14401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110490</xdr:rowOff>
    </xdr:from>
    <xdr:to>
      <xdr:col>20</xdr:col>
      <xdr:colOff>209550</xdr:colOff>
      <xdr:row>59</xdr:row>
      <xdr:rowOff>40640</xdr:rowOff>
    </xdr:to>
    <xdr:sp macro="" textlink="">
      <xdr:nvSpPr>
        <xdr:cNvPr id="269" name="円/楕円 268"/>
        <xdr:cNvSpPr/>
      </xdr:nvSpPr>
      <xdr:spPr>
        <a:xfrm>
          <a:off x="13843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25417</xdr:rowOff>
    </xdr:from>
    <xdr:ext cx="762000" cy="259045"/>
    <xdr:sp macro="" textlink="">
      <xdr:nvSpPr>
        <xdr:cNvPr id="270" name="テキスト ボックス 269"/>
        <xdr:cNvSpPr txBox="1"/>
      </xdr:nvSpPr>
      <xdr:spPr>
        <a:xfrm>
          <a:off x="13512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139065</xdr:rowOff>
    </xdr:from>
    <xdr:to>
      <xdr:col>19</xdr:col>
      <xdr:colOff>6350</xdr:colOff>
      <xdr:row>59</xdr:row>
      <xdr:rowOff>69215</xdr:rowOff>
    </xdr:to>
    <xdr:sp macro="" textlink="">
      <xdr:nvSpPr>
        <xdr:cNvPr id="271" name="円/楕円 270"/>
        <xdr:cNvSpPr/>
      </xdr:nvSpPr>
      <xdr:spPr>
        <a:xfrm>
          <a:off x="12954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53992</xdr:rowOff>
    </xdr:from>
    <xdr:ext cx="762000" cy="259045"/>
    <xdr:sp macro="" textlink="">
      <xdr:nvSpPr>
        <xdr:cNvPr id="272" name="テキスト ボックス 271"/>
        <xdr:cNvSpPr txBox="1"/>
      </xdr:nvSpPr>
      <xdr:spPr>
        <a:xfrm>
          <a:off x="126238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おいては、町単独費用の占める割合が多く、事業費に対する一般財源充当率が比較的高いことから、補助内容を精査することなど部分的な削減等は行っているものの、一部事務組合への負担金などがその大きな割合を占めているため、類似団体内平均値と比較しても上回る比率とな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年度ではさらに多くなり、前年度比で</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ポイント増加</a:t>
          </a:r>
          <a:r>
            <a:rPr kumimoji="1" lang="ja-JP" altLang="en-US"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、団体等への補助金においては、補助対象団体や事業内容の精査、補助対象の見直し等をより詳細に行うことにより、断続的にさらなる削減を行っていく必要がある。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129286</xdr:rowOff>
    </xdr:from>
    <xdr:to>
      <xdr:col>24</xdr:col>
      <xdr:colOff>31750</xdr:colOff>
      <xdr:row>38</xdr:row>
      <xdr:rowOff>67564</xdr:rowOff>
    </xdr:to>
    <xdr:cxnSp macro="">
      <xdr:nvCxnSpPr>
        <xdr:cNvPr id="302" name="直線コネクタ 301"/>
        <xdr:cNvCxnSpPr/>
      </xdr:nvCxnSpPr>
      <xdr:spPr>
        <a:xfrm>
          <a:off x="15671800" y="647293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129286</xdr:rowOff>
    </xdr:from>
    <xdr:to>
      <xdr:col>22</xdr:col>
      <xdr:colOff>565150</xdr:colOff>
      <xdr:row>38</xdr:row>
      <xdr:rowOff>8128</xdr:rowOff>
    </xdr:to>
    <xdr:cxnSp macro="">
      <xdr:nvCxnSpPr>
        <xdr:cNvPr id="305" name="直線コネクタ 304"/>
        <xdr:cNvCxnSpPr/>
      </xdr:nvCxnSpPr>
      <xdr:spPr>
        <a:xfrm flipV="1">
          <a:off x="14782800" y="64729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xdr:rowOff>
    </xdr:from>
    <xdr:to>
      <xdr:col>21</xdr:col>
      <xdr:colOff>361950</xdr:colOff>
      <xdr:row>38</xdr:row>
      <xdr:rowOff>8128</xdr:rowOff>
    </xdr:to>
    <xdr:cxnSp macro="">
      <xdr:nvCxnSpPr>
        <xdr:cNvPr id="308" name="直線コネクタ 307"/>
        <xdr:cNvCxnSpPr/>
      </xdr:nvCxnSpPr>
      <xdr:spPr>
        <a:xfrm>
          <a:off x="13893800" y="6518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09" name="フローチャート : 判断 308"/>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0" name="テキスト ボックス 309"/>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170434</xdr:rowOff>
    </xdr:from>
    <xdr:to>
      <xdr:col>20</xdr:col>
      <xdr:colOff>158750</xdr:colOff>
      <xdr:row>38</xdr:row>
      <xdr:rowOff>3556</xdr:rowOff>
    </xdr:to>
    <xdr:cxnSp macro="">
      <xdr:nvCxnSpPr>
        <xdr:cNvPr id="311" name="直線コネクタ 310"/>
        <xdr:cNvCxnSpPr/>
      </xdr:nvCxnSpPr>
      <xdr:spPr>
        <a:xfrm>
          <a:off x="13004800" y="65140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2" name="フローチャート : 判断 311"/>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13" name="テキスト ボックス 312"/>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4" name="フローチャート : 判断 313"/>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5" name="テキスト ボックス 314"/>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16764</xdr:rowOff>
    </xdr:from>
    <xdr:to>
      <xdr:col>24</xdr:col>
      <xdr:colOff>82550</xdr:colOff>
      <xdr:row>38</xdr:row>
      <xdr:rowOff>118364</xdr:rowOff>
    </xdr:to>
    <xdr:sp macro="" textlink="">
      <xdr:nvSpPr>
        <xdr:cNvPr id="321" name="円/楕円 320"/>
        <xdr:cNvSpPr/>
      </xdr:nvSpPr>
      <xdr:spPr>
        <a:xfrm>
          <a:off x="16459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160291</xdr:rowOff>
    </xdr:from>
    <xdr:ext cx="762000" cy="259045"/>
    <xdr:sp macro="" textlink="">
      <xdr:nvSpPr>
        <xdr:cNvPr id="322" name="補助費等該当値テキスト"/>
        <xdr:cNvSpPr txBox="1"/>
      </xdr:nvSpPr>
      <xdr:spPr>
        <a:xfrm>
          <a:off x="16598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78486</xdr:rowOff>
    </xdr:from>
    <xdr:to>
      <xdr:col>22</xdr:col>
      <xdr:colOff>615950</xdr:colOff>
      <xdr:row>38</xdr:row>
      <xdr:rowOff>8636</xdr:rowOff>
    </xdr:to>
    <xdr:sp macro="" textlink="">
      <xdr:nvSpPr>
        <xdr:cNvPr id="323" name="円/楕円 322"/>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164863</xdr:rowOff>
    </xdr:from>
    <xdr:ext cx="736600" cy="259045"/>
    <xdr:sp macro="" textlink="">
      <xdr:nvSpPr>
        <xdr:cNvPr id="324" name="テキスト ボックス 323"/>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128778</xdr:rowOff>
    </xdr:from>
    <xdr:to>
      <xdr:col>21</xdr:col>
      <xdr:colOff>412750</xdr:colOff>
      <xdr:row>38</xdr:row>
      <xdr:rowOff>58928</xdr:rowOff>
    </xdr:to>
    <xdr:sp macro="" textlink="">
      <xdr:nvSpPr>
        <xdr:cNvPr id="325" name="円/楕円 324"/>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43705</xdr:rowOff>
    </xdr:from>
    <xdr:ext cx="762000" cy="259045"/>
    <xdr:sp macro="" textlink="">
      <xdr:nvSpPr>
        <xdr:cNvPr id="326" name="テキスト ボックス 325"/>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124206</xdr:rowOff>
    </xdr:from>
    <xdr:to>
      <xdr:col>20</xdr:col>
      <xdr:colOff>209550</xdr:colOff>
      <xdr:row>38</xdr:row>
      <xdr:rowOff>54356</xdr:rowOff>
    </xdr:to>
    <xdr:sp macro="" textlink="">
      <xdr:nvSpPr>
        <xdr:cNvPr id="327" name="円/楕円 326"/>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39133</xdr:rowOff>
    </xdr:from>
    <xdr:ext cx="762000" cy="259045"/>
    <xdr:sp macro="" textlink="">
      <xdr:nvSpPr>
        <xdr:cNvPr id="328" name="テキスト ボックス 327"/>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119634</xdr:rowOff>
    </xdr:from>
    <xdr:to>
      <xdr:col>19</xdr:col>
      <xdr:colOff>6350</xdr:colOff>
      <xdr:row>38</xdr:row>
      <xdr:rowOff>49785</xdr:rowOff>
    </xdr:to>
    <xdr:sp macro="" textlink="">
      <xdr:nvSpPr>
        <xdr:cNvPr id="329" name="円/楕円 328"/>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34561</xdr:rowOff>
    </xdr:from>
    <xdr:ext cx="762000" cy="259045"/>
    <xdr:sp macro="" textlink="">
      <xdr:nvSpPr>
        <xdr:cNvPr id="330" name="テキスト ボックス 329"/>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年度にて数値が減少したが、平成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年度では地方債現在高の増加により、前年度に比べると</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ポイントも増加した。</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増加傾向となることが見込まれているため、地方債現在高や償還額の推移を見極めながら計画的な借入を行う必要がある。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77</xdr:row>
      <xdr:rowOff>24130</xdr:rowOff>
    </xdr:to>
    <xdr:cxnSp macro="">
      <xdr:nvCxnSpPr>
        <xdr:cNvPr id="360" name="直線コネクタ 359"/>
        <xdr:cNvCxnSpPr/>
      </xdr:nvCxnSpPr>
      <xdr:spPr>
        <a:xfrm>
          <a:off x="3987800" y="13111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76</xdr:row>
      <xdr:rowOff>122428</xdr:rowOff>
    </xdr:to>
    <xdr:cxnSp macro="">
      <xdr:nvCxnSpPr>
        <xdr:cNvPr id="363" name="直線コネクタ 362"/>
        <xdr:cNvCxnSpPr/>
      </xdr:nvCxnSpPr>
      <xdr:spPr>
        <a:xfrm flipV="1">
          <a:off x="3098800" y="13111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94996</xdr:rowOff>
    </xdr:from>
    <xdr:to>
      <xdr:col>4</xdr:col>
      <xdr:colOff>346075</xdr:colOff>
      <xdr:row>76</xdr:row>
      <xdr:rowOff>122428</xdr:rowOff>
    </xdr:to>
    <xdr:cxnSp macro="">
      <xdr:nvCxnSpPr>
        <xdr:cNvPr id="366" name="直線コネクタ 365"/>
        <xdr:cNvCxnSpPr/>
      </xdr:nvCxnSpPr>
      <xdr:spPr>
        <a:xfrm>
          <a:off x="2209800" y="13125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67" name="フローチャート : 判断 366"/>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68" name="テキスト ボックス 367"/>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72137</xdr:rowOff>
    </xdr:from>
    <xdr:to>
      <xdr:col>3</xdr:col>
      <xdr:colOff>142875</xdr:colOff>
      <xdr:row>76</xdr:row>
      <xdr:rowOff>94996</xdr:rowOff>
    </xdr:to>
    <xdr:cxnSp macro="">
      <xdr:nvCxnSpPr>
        <xdr:cNvPr id="369" name="直線コネクタ 368"/>
        <xdr:cNvCxnSpPr/>
      </xdr:nvCxnSpPr>
      <xdr:spPr>
        <a:xfrm>
          <a:off x="1320800" y="131023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0" name="フローチャート : 判断 369"/>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1" name="テキスト ボックス 370"/>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2" name="フローチャート : 判断 371"/>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73" name="テキスト ボックス 372"/>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79" name="円/楕円 378"/>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80"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81" name="円/楕円 380"/>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82" name="テキスト ボックス 381"/>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71628</xdr:rowOff>
    </xdr:from>
    <xdr:to>
      <xdr:col>4</xdr:col>
      <xdr:colOff>396875</xdr:colOff>
      <xdr:row>77</xdr:row>
      <xdr:rowOff>1778</xdr:rowOff>
    </xdr:to>
    <xdr:sp macro="" textlink="">
      <xdr:nvSpPr>
        <xdr:cNvPr id="383" name="円/楕円 382"/>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11955</xdr:rowOff>
    </xdr:from>
    <xdr:ext cx="762000" cy="259045"/>
    <xdr:sp macro="" textlink="">
      <xdr:nvSpPr>
        <xdr:cNvPr id="384" name="テキスト ボックス 383"/>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44196</xdr:rowOff>
    </xdr:from>
    <xdr:to>
      <xdr:col>3</xdr:col>
      <xdr:colOff>193675</xdr:colOff>
      <xdr:row>76</xdr:row>
      <xdr:rowOff>145796</xdr:rowOff>
    </xdr:to>
    <xdr:sp macro="" textlink="">
      <xdr:nvSpPr>
        <xdr:cNvPr id="385" name="円/楕円 384"/>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155973</xdr:rowOff>
    </xdr:from>
    <xdr:ext cx="762000" cy="259045"/>
    <xdr:sp macro="" textlink="">
      <xdr:nvSpPr>
        <xdr:cNvPr id="386" name="テキスト ボックス 385"/>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21337</xdr:rowOff>
    </xdr:from>
    <xdr:to>
      <xdr:col>1</xdr:col>
      <xdr:colOff>676275</xdr:colOff>
      <xdr:row>76</xdr:row>
      <xdr:rowOff>122937</xdr:rowOff>
    </xdr:to>
    <xdr:sp macro="" textlink="">
      <xdr:nvSpPr>
        <xdr:cNvPr id="387" name="円/楕円 386"/>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133113</xdr:rowOff>
    </xdr:from>
    <xdr:ext cx="762000" cy="259045"/>
    <xdr:sp macro="" textlink="">
      <xdr:nvSpPr>
        <xdr:cNvPr id="388" name="テキスト ボックス 387"/>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各種平均値比較では依然として上回っている。</a:t>
          </a:r>
          <a:endParaRPr lang="ja-JP" altLang="ja-JP" sz="1400">
            <a:effectLst/>
          </a:endParaRPr>
        </a:p>
        <a:p>
          <a:pPr rtl="0"/>
          <a:r>
            <a:rPr lang="ja-JP" altLang="ja-JP" sz="1100" b="0" i="0">
              <a:solidFill>
                <a:schemeClr val="dk1"/>
              </a:solidFill>
              <a:effectLst/>
              <a:latin typeface="+mn-lt"/>
              <a:ea typeface="+mn-ea"/>
              <a:cs typeface="+mn-cs"/>
            </a:rPr>
            <a:t>　平成</a:t>
          </a:r>
          <a:r>
            <a:rPr lang="en-US" altLang="ja-JP" sz="1100" b="0" i="0">
              <a:solidFill>
                <a:schemeClr val="dk1"/>
              </a:solidFill>
              <a:effectLst/>
              <a:latin typeface="+mn-lt"/>
              <a:ea typeface="+mn-ea"/>
              <a:cs typeface="+mn-cs"/>
            </a:rPr>
            <a:t>28</a:t>
          </a:r>
          <a:r>
            <a:rPr lang="ja-JP" altLang="ja-JP" sz="1100" b="0" i="0">
              <a:solidFill>
                <a:schemeClr val="dk1"/>
              </a:solidFill>
              <a:effectLst/>
              <a:latin typeface="+mn-lt"/>
              <a:ea typeface="+mn-ea"/>
              <a:cs typeface="+mn-cs"/>
            </a:rPr>
            <a:t>年度については、扶助費等が</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したため対前年度</a:t>
          </a:r>
          <a:r>
            <a:rPr lang="ja-JP" altLang="en-US" sz="1100" b="0" i="0">
              <a:solidFill>
                <a:schemeClr val="dk1"/>
              </a:solidFill>
              <a:effectLst/>
              <a:latin typeface="+mn-lt"/>
              <a:ea typeface="+mn-ea"/>
              <a:cs typeface="+mn-cs"/>
            </a:rPr>
            <a:t>との比較で</a:t>
          </a:r>
          <a:r>
            <a:rPr lang="en-US" altLang="ja-JP" sz="1100" b="0" i="0">
              <a:solidFill>
                <a:schemeClr val="dk1"/>
              </a:solidFill>
              <a:effectLst/>
              <a:latin typeface="+mn-lt"/>
              <a:ea typeface="+mn-ea"/>
              <a:cs typeface="+mn-cs"/>
            </a:rPr>
            <a:t>3.4</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増加</a:t>
          </a:r>
          <a:r>
            <a:rPr lang="ja-JP" altLang="ja-JP" sz="1100" b="0" i="0">
              <a:solidFill>
                <a:schemeClr val="dk1"/>
              </a:solidFill>
              <a:effectLst/>
              <a:latin typeface="+mn-lt"/>
              <a:ea typeface="+mn-ea"/>
              <a:cs typeface="+mn-cs"/>
            </a:rPr>
            <a:t>する結果となった。</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　そのようなことから、公債費以外の改善を図れば全体的に改善されることになるのだが、改善策としては、分母となる経常一般財源総額、主に町税の確保についても経常経費削減以上に行っていくことが必要となる。</a:t>
          </a:r>
          <a:endParaRPr lang="ja-JP" altLang="ja-JP">
            <a:effectLst/>
          </a:endParaRPr>
        </a:p>
        <a:p>
          <a:pPr rtl="0"/>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99568</xdr:rowOff>
    </xdr:from>
    <xdr:to>
      <xdr:col>24</xdr:col>
      <xdr:colOff>31750</xdr:colOff>
      <xdr:row>79</xdr:row>
      <xdr:rowOff>83565</xdr:rowOff>
    </xdr:to>
    <xdr:cxnSp macro="">
      <xdr:nvCxnSpPr>
        <xdr:cNvPr id="419" name="直線コネクタ 418"/>
        <xdr:cNvCxnSpPr/>
      </xdr:nvCxnSpPr>
      <xdr:spPr>
        <a:xfrm>
          <a:off x="15671800" y="13472668"/>
          <a:ext cx="8382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99568</xdr:rowOff>
    </xdr:from>
    <xdr:to>
      <xdr:col>22</xdr:col>
      <xdr:colOff>565150</xdr:colOff>
      <xdr:row>79</xdr:row>
      <xdr:rowOff>24130</xdr:rowOff>
    </xdr:to>
    <xdr:cxnSp macro="">
      <xdr:nvCxnSpPr>
        <xdr:cNvPr id="422" name="直線コネクタ 421"/>
        <xdr:cNvCxnSpPr/>
      </xdr:nvCxnSpPr>
      <xdr:spPr>
        <a:xfrm flipV="1">
          <a:off x="14782800" y="134726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127000</xdr:rowOff>
    </xdr:from>
    <xdr:to>
      <xdr:col>21</xdr:col>
      <xdr:colOff>361950</xdr:colOff>
      <xdr:row>79</xdr:row>
      <xdr:rowOff>24130</xdr:rowOff>
    </xdr:to>
    <xdr:cxnSp macro="">
      <xdr:nvCxnSpPr>
        <xdr:cNvPr id="425" name="直線コネクタ 424"/>
        <xdr:cNvCxnSpPr/>
      </xdr:nvCxnSpPr>
      <xdr:spPr>
        <a:xfrm>
          <a:off x="13893800" y="13500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30480</xdr:rowOff>
    </xdr:from>
    <xdr:to>
      <xdr:col>21</xdr:col>
      <xdr:colOff>412750</xdr:colOff>
      <xdr:row>76</xdr:row>
      <xdr:rowOff>132080</xdr:rowOff>
    </xdr:to>
    <xdr:sp macro="" textlink="">
      <xdr:nvSpPr>
        <xdr:cNvPr id="426" name="フローチャート : 判断 425"/>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27" name="テキスト ボックス 426"/>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127000</xdr:rowOff>
    </xdr:from>
    <xdr:to>
      <xdr:col>20</xdr:col>
      <xdr:colOff>158750</xdr:colOff>
      <xdr:row>79</xdr:row>
      <xdr:rowOff>28702</xdr:rowOff>
    </xdr:to>
    <xdr:cxnSp macro="">
      <xdr:nvCxnSpPr>
        <xdr:cNvPr id="428" name="直線コネクタ 427"/>
        <xdr:cNvCxnSpPr/>
      </xdr:nvCxnSpPr>
      <xdr:spPr>
        <a:xfrm flipV="1">
          <a:off x="13004800" y="135001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142494</xdr:rowOff>
    </xdr:from>
    <xdr:to>
      <xdr:col>20</xdr:col>
      <xdr:colOff>209550</xdr:colOff>
      <xdr:row>76</xdr:row>
      <xdr:rowOff>72644</xdr:rowOff>
    </xdr:to>
    <xdr:sp macro="" textlink="">
      <xdr:nvSpPr>
        <xdr:cNvPr id="429" name="フローチャート : 判断 428"/>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82821</xdr:rowOff>
    </xdr:from>
    <xdr:ext cx="762000" cy="259045"/>
    <xdr:sp macro="" textlink="">
      <xdr:nvSpPr>
        <xdr:cNvPr id="430" name="テキスト ボックス 429"/>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160782</xdr:rowOff>
    </xdr:from>
    <xdr:to>
      <xdr:col>19</xdr:col>
      <xdr:colOff>6350</xdr:colOff>
      <xdr:row>76</xdr:row>
      <xdr:rowOff>90932</xdr:rowOff>
    </xdr:to>
    <xdr:sp macro="" textlink="">
      <xdr:nvSpPr>
        <xdr:cNvPr id="431" name="フローチャート : 判断 430"/>
        <xdr:cNvSpPr/>
      </xdr:nvSpPr>
      <xdr:spPr>
        <a:xfrm>
          <a:off x="12954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101109</xdr:rowOff>
    </xdr:from>
    <xdr:ext cx="762000" cy="259045"/>
    <xdr:sp macro="" textlink="">
      <xdr:nvSpPr>
        <xdr:cNvPr id="432" name="テキスト ボックス 431"/>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32765</xdr:rowOff>
    </xdr:from>
    <xdr:to>
      <xdr:col>24</xdr:col>
      <xdr:colOff>82550</xdr:colOff>
      <xdr:row>79</xdr:row>
      <xdr:rowOff>134365</xdr:rowOff>
    </xdr:to>
    <xdr:sp macro="" textlink="">
      <xdr:nvSpPr>
        <xdr:cNvPr id="438" name="円/楕円 437"/>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112792</xdr:rowOff>
    </xdr:from>
    <xdr:ext cx="762000" cy="259045"/>
    <xdr:sp macro="" textlink="">
      <xdr:nvSpPr>
        <xdr:cNvPr id="439" name="公債費以外該当値テキスト"/>
        <xdr:cNvSpPr txBox="1"/>
      </xdr:nvSpPr>
      <xdr:spPr>
        <a:xfrm>
          <a:off x="16598900" y="134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48768</xdr:rowOff>
    </xdr:from>
    <xdr:to>
      <xdr:col>22</xdr:col>
      <xdr:colOff>615950</xdr:colOff>
      <xdr:row>78</xdr:row>
      <xdr:rowOff>150368</xdr:rowOff>
    </xdr:to>
    <xdr:sp macro="" textlink="">
      <xdr:nvSpPr>
        <xdr:cNvPr id="440" name="円/楕円 439"/>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135145</xdr:rowOff>
    </xdr:from>
    <xdr:ext cx="736600" cy="259045"/>
    <xdr:sp macro="" textlink="">
      <xdr:nvSpPr>
        <xdr:cNvPr id="441" name="テキスト ボックス 440"/>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144780</xdr:rowOff>
    </xdr:from>
    <xdr:to>
      <xdr:col>21</xdr:col>
      <xdr:colOff>412750</xdr:colOff>
      <xdr:row>79</xdr:row>
      <xdr:rowOff>74930</xdr:rowOff>
    </xdr:to>
    <xdr:sp macro="" textlink="">
      <xdr:nvSpPr>
        <xdr:cNvPr id="442" name="円/楕円 441"/>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59707</xdr:rowOff>
    </xdr:from>
    <xdr:ext cx="762000" cy="259045"/>
    <xdr:sp macro="" textlink="">
      <xdr:nvSpPr>
        <xdr:cNvPr id="443" name="テキスト ボックス 442"/>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76200</xdr:rowOff>
    </xdr:from>
    <xdr:to>
      <xdr:col>20</xdr:col>
      <xdr:colOff>209550</xdr:colOff>
      <xdr:row>79</xdr:row>
      <xdr:rowOff>6350</xdr:rowOff>
    </xdr:to>
    <xdr:sp macro="" textlink="">
      <xdr:nvSpPr>
        <xdr:cNvPr id="444" name="円/楕円 443"/>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162577</xdr:rowOff>
    </xdr:from>
    <xdr:ext cx="762000" cy="259045"/>
    <xdr:sp macro="" textlink="">
      <xdr:nvSpPr>
        <xdr:cNvPr id="445" name="テキスト ボックス 444"/>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149352</xdr:rowOff>
    </xdr:from>
    <xdr:to>
      <xdr:col>19</xdr:col>
      <xdr:colOff>6350</xdr:colOff>
      <xdr:row>79</xdr:row>
      <xdr:rowOff>79502</xdr:rowOff>
    </xdr:to>
    <xdr:sp macro="" textlink="">
      <xdr:nvSpPr>
        <xdr:cNvPr id="446" name="円/楕円 445"/>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64279</xdr:rowOff>
    </xdr:from>
    <xdr:ext cx="762000" cy="259045"/>
    <xdr:sp macro="" textlink="">
      <xdr:nvSpPr>
        <xdr:cNvPr id="447" name="テキスト ボックス 446"/>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埼玉県鳩山町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86721</xdr:rowOff>
    </xdr:from>
    <xdr:to>
      <xdr:col>4</xdr:col>
      <xdr:colOff>1117600</xdr:colOff>
      <xdr:row>18</xdr:row>
      <xdr:rowOff>98791</xdr:rowOff>
    </xdr:to>
    <xdr:cxnSp macro="">
      <xdr:nvCxnSpPr>
        <xdr:cNvPr id="50" name="直線コネクタ 49"/>
        <xdr:cNvCxnSpPr/>
      </xdr:nvCxnSpPr>
      <xdr:spPr bwMode="auto">
        <a:xfrm>
          <a:off x="5003800" y="3220446"/>
          <a:ext cx="647700" cy="12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86721</xdr:rowOff>
    </xdr:from>
    <xdr:to>
      <xdr:col>4</xdr:col>
      <xdr:colOff>469900</xdr:colOff>
      <xdr:row>18</xdr:row>
      <xdr:rowOff>95926</xdr:rowOff>
    </xdr:to>
    <xdr:cxnSp macro="">
      <xdr:nvCxnSpPr>
        <xdr:cNvPr id="53" name="直線コネクタ 52"/>
        <xdr:cNvCxnSpPr/>
      </xdr:nvCxnSpPr>
      <xdr:spPr bwMode="auto">
        <a:xfrm flipV="1">
          <a:off x="4305300" y="3220446"/>
          <a:ext cx="698500" cy="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95926</xdr:rowOff>
    </xdr:from>
    <xdr:to>
      <xdr:col>3</xdr:col>
      <xdr:colOff>904875</xdr:colOff>
      <xdr:row>18</xdr:row>
      <xdr:rowOff>120820</xdr:rowOff>
    </xdr:to>
    <xdr:cxnSp macro="">
      <xdr:nvCxnSpPr>
        <xdr:cNvPr id="56" name="直線コネクタ 55"/>
        <xdr:cNvCxnSpPr/>
      </xdr:nvCxnSpPr>
      <xdr:spPr bwMode="auto">
        <a:xfrm flipV="1">
          <a:off x="3606800" y="3229651"/>
          <a:ext cx="698500" cy="24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30091</xdr:rowOff>
    </xdr:from>
    <xdr:to>
      <xdr:col>3</xdr:col>
      <xdr:colOff>955675</xdr:colOff>
      <xdr:row>18</xdr:row>
      <xdr:rowOff>131691</xdr:rowOff>
    </xdr:to>
    <xdr:sp macro="" textlink="">
      <xdr:nvSpPr>
        <xdr:cNvPr id="57" name="フローチャート : 判断 56"/>
        <xdr:cNvSpPr/>
      </xdr:nvSpPr>
      <xdr:spPr bwMode="auto">
        <a:xfrm>
          <a:off x="4254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141868</xdr:rowOff>
    </xdr:from>
    <xdr:ext cx="762000" cy="259045"/>
    <xdr:sp macro="" textlink="">
      <xdr:nvSpPr>
        <xdr:cNvPr id="58" name="テキスト ボックス 57"/>
        <xdr:cNvSpPr txBox="1"/>
      </xdr:nvSpPr>
      <xdr:spPr>
        <a:xfrm>
          <a:off x="3924300" y="293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86111</xdr:rowOff>
    </xdr:from>
    <xdr:to>
      <xdr:col>3</xdr:col>
      <xdr:colOff>206375</xdr:colOff>
      <xdr:row>18</xdr:row>
      <xdr:rowOff>120820</xdr:rowOff>
    </xdr:to>
    <xdr:cxnSp macro="">
      <xdr:nvCxnSpPr>
        <xdr:cNvPr id="59" name="直線コネクタ 58"/>
        <xdr:cNvCxnSpPr/>
      </xdr:nvCxnSpPr>
      <xdr:spPr bwMode="auto">
        <a:xfrm>
          <a:off x="2908300" y="3219836"/>
          <a:ext cx="698500" cy="34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45674</xdr:rowOff>
    </xdr:from>
    <xdr:to>
      <xdr:col>3</xdr:col>
      <xdr:colOff>257175</xdr:colOff>
      <xdr:row>18</xdr:row>
      <xdr:rowOff>147274</xdr:rowOff>
    </xdr:to>
    <xdr:sp macro="" textlink="">
      <xdr:nvSpPr>
        <xdr:cNvPr id="60" name="フローチャート : 判断 59"/>
        <xdr:cNvSpPr/>
      </xdr:nvSpPr>
      <xdr:spPr bwMode="auto">
        <a:xfrm>
          <a:off x="35560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157451</xdr:rowOff>
    </xdr:from>
    <xdr:ext cx="762000" cy="259045"/>
    <xdr:sp macro="" textlink="">
      <xdr:nvSpPr>
        <xdr:cNvPr id="61" name="テキスト ボックス 60"/>
        <xdr:cNvSpPr txBox="1"/>
      </xdr:nvSpPr>
      <xdr:spPr>
        <a:xfrm>
          <a:off x="3225800" y="294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27767</xdr:rowOff>
    </xdr:from>
    <xdr:to>
      <xdr:col>2</xdr:col>
      <xdr:colOff>692150</xdr:colOff>
      <xdr:row>18</xdr:row>
      <xdr:rowOff>129367</xdr:rowOff>
    </xdr:to>
    <xdr:sp macro="" textlink="">
      <xdr:nvSpPr>
        <xdr:cNvPr id="62" name="フローチャート : 判断 61"/>
        <xdr:cNvSpPr/>
      </xdr:nvSpPr>
      <xdr:spPr bwMode="auto">
        <a:xfrm>
          <a:off x="28575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139544</xdr:rowOff>
    </xdr:from>
    <xdr:ext cx="762000" cy="259045"/>
    <xdr:sp macro="" textlink="">
      <xdr:nvSpPr>
        <xdr:cNvPr id="63" name="テキスト ボックス 62"/>
        <xdr:cNvSpPr txBox="1"/>
      </xdr:nvSpPr>
      <xdr:spPr>
        <a:xfrm>
          <a:off x="2527300" y="293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47991</xdr:rowOff>
    </xdr:from>
    <xdr:to>
      <xdr:col>5</xdr:col>
      <xdr:colOff>34925</xdr:colOff>
      <xdr:row>18</xdr:row>
      <xdr:rowOff>149591</xdr:rowOff>
    </xdr:to>
    <xdr:sp macro="" textlink="">
      <xdr:nvSpPr>
        <xdr:cNvPr id="69" name="円/楕円 68"/>
        <xdr:cNvSpPr/>
      </xdr:nvSpPr>
      <xdr:spPr bwMode="auto">
        <a:xfrm>
          <a:off x="5600700" y="3181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20068</xdr:rowOff>
    </xdr:from>
    <xdr:ext cx="762000" cy="259045"/>
    <xdr:sp macro="" textlink="">
      <xdr:nvSpPr>
        <xdr:cNvPr id="70" name="人口1人当たり決算額の推移該当値テキスト130"/>
        <xdr:cNvSpPr txBox="1"/>
      </xdr:nvSpPr>
      <xdr:spPr>
        <a:xfrm>
          <a:off x="5740400" y="315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92,452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35921</xdr:rowOff>
    </xdr:from>
    <xdr:to>
      <xdr:col>4</xdr:col>
      <xdr:colOff>520700</xdr:colOff>
      <xdr:row>18</xdr:row>
      <xdr:rowOff>137521</xdr:rowOff>
    </xdr:to>
    <xdr:sp macro="" textlink="">
      <xdr:nvSpPr>
        <xdr:cNvPr id="71" name="円/楕円 70"/>
        <xdr:cNvSpPr/>
      </xdr:nvSpPr>
      <xdr:spPr bwMode="auto">
        <a:xfrm>
          <a:off x="4953000" y="316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122298</xdr:rowOff>
    </xdr:from>
    <xdr:ext cx="736600" cy="259045"/>
    <xdr:sp macro="" textlink="">
      <xdr:nvSpPr>
        <xdr:cNvPr id="72" name="テキスト ボックス 71"/>
        <xdr:cNvSpPr txBox="1"/>
      </xdr:nvSpPr>
      <xdr:spPr>
        <a:xfrm>
          <a:off x="4622800" y="325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94,036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45126</xdr:rowOff>
    </xdr:from>
    <xdr:to>
      <xdr:col>3</xdr:col>
      <xdr:colOff>955675</xdr:colOff>
      <xdr:row>18</xdr:row>
      <xdr:rowOff>146726</xdr:rowOff>
    </xdr:to>
    <xdr:sp macro="" textlink="">
      <xdr:nvSpPr>
        <xdr:cNvPr id="73" name="円/楕円 72"/>
        <xdr:cNvSpPr/>
      </xdr:nvSpPr>
      <xdr:spPr bwMode="auto">
        <a:xfrm>
          <a:off x="4254500" y="317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131503</xdr:rowOff>
    </xdr:from>
    <xdr:ext cx="762000" cy="259045"/>
    <xdr:sp macro="" textlink="">
      <xdr:nvSpPr>
        <xdr:cNvPr id="74" name="テキスト ボックス 73"/>
        <xdr:cNvSpPr txBox="1"/>
      </xdr:nvSpPr>
      <xdr:spPr>
        <a:xfrm>
          <a:off x="3924300" y="326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92,828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70020</xdr:rowOff>
    </xdr:from>
    <xdr:to>
      <xdr:col>3</xdr:col>
      <xdr:colOff>257175</xdr:colOff>
      <xdr:row>19</xdr:row>
      <xdr:rowOff>170</xdr:rowOff>
    </xdr:to>
    <xdr:sp macro="" textlink="">
      <xdr:nvSpPr>
        <xdr:cNvPr id="75" name="円/楕円 74"/>
        <xdr:cNvSpPr/>
      </xdr:nvSpPr>
      <xdr:spPr bwMode="auto">
        <a:xfrm>
          <a:off x="3556000" y="320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156397</xdr:rowOff>
    </xdr:from>
    <xdr:ext cx="762000" cy="259045"/>
    <xdr:sp macro="" textlink="">
      <xdr:nvSpPr>
        <xdr:cNvPr id="76" name="テキスト ボックス 75"/>
        <xdr:cNvSpPr txBox="1"/>
      </xdr:nvSpPr>
      <xdr:spPr>
        <a:xfrm>
          <a:off x="3225800" y="329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89,561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35311</xdr:rowOff>
    </xdr:from>
    <xdr:to>
      <xdr:col>2</xdr:col>
      <xdr:colOff>692150</xdr:colOff>
      <xdr:row>18</xdr:row>
      <xdr:rowOff>136911</xdr:rowOff>
    </xdr:to>
    <xdr:sp macro="" textlink="">
      <xdr:nvSpPr>
        <xdr:cNvPr id="77" name="円/楕円 76"/>
        <xdr:cNvSpPr/>
      </xdr:nvSpPr>
      <xdr:spPr bwMode="auto">
        <a:xfrm>
          <a:off x="2857500" y="316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121688</xdr:rowOff>
    </xdr:from>
    <xdr:ext cx="762000" cy="259045"/>
    <xdr:sp macro="" textlink="">
      <xdr:nvSpPr>
        <xdr:cNvPr id="78" name="テキスト ボックス 77"/>
        <xdr:cNvSpPr txBox="1"/>
      </xdr:nvSpPr>
      <xdr:spPr>
        <a:xfrm>
          <a:off x="2527300" y="325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124531</xdr:rowOff>
    </xdr:from>
    <xdr:to>
      <xdr:col>4</xdr:col>
      <xdr:colOff>1117600</xdr:colOff>
      <xdr:row>37</xdr:row>
      <xdr:rowOff>70582</xdr:rowOff>
    </xdr:to>
    <xdr:cxnSp macro="">
      <xdr:nvCxnSpPr>
        <xdr:cNvPr id="110" name="直線コネクタ 109"/>
        <xdr:cNvCxnSpPr/>
      </xdr:nvCxnSpPr>
      <xdr:spPr bwMode="auto">
        <a:xfrm flipV="1">
          <a:off x="5003800" y="7077781"/>
          <a:ext cx="647700" cy="117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49573</xdr:rowOff>
    </xdr:from>
    <xdr:to>
      <xdr:col>4</xdr:col>
      <xdr:colOff>469900</xdr:colOff>
      <xdr:row>37</xdr:row>
      <xdr:rowOff>70582</xdr:rowOff>
    </xdr:to>
    <xdr:cxnSp macro="">
      <xdr:nvCxnSpPr>
        <xdr:cNvPr id="113" name="直線コネクタ 112"/>
        <xdr:cNvCxnSpPr/>
      </xdr:nvCxnSpPr>
      <xdr:spPr bwMode="auto">
        <a:xfrm>
          <a:off x="4305300" y="7174273"/>
          <a:ext cx="698500" cy="21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47127</xdr:rowOff>
    </xdr:from>
    <xdr:to>
      <xdr:col>3</xdr:col>
      <xdr:colOff>904875</xdr:colOff>
      <xdr:row>37</xdr:row>
      <xdr:rowOff>49573</xdr:rowOff>
    </xdr:to>
    <xdr:cxnSp macro="">
      <xdr:nvCxnSpPr>
        <xdr:cNvPr id="116" name="直線コネクタ 115"/>
        <xdr:cNvCxnSpPr/>
      </xdr:nvCxnSpPr>
      <xdr:spPr bwMode="auto">
        <a:xfrm>
          <a:off x="3606800" y="7171827"/>
          <a:ext cx="698500" cy="2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300274</xdr:rowOff>
    </xdr:from>
    <xdr:to>
      <xdr:col>3</xdr:col>
      <xdr:colOff>955675</xdr:colOff>
      <xdr:row>36</xdr:row>
      <xdr:rowOff>58974</xdr:rowOff>
    </xdr:to>
    <xdr:sp macro="" textlink="">
      <xdr:nvSpPr>
        <xdr:cNvPr id="117" name="フローチャート : 判断 116"/>
        <xdr:cNvSpPr/>
      </xdr:nvSpPr>
      <xdr:spPr bwMode="auto">
        <a:xfrm>
          <a:off x="42545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69151</xdr:rowOff>
    </xdr:from>
    <xdr:ext cx="762000" cy="259045"/>
    <xdr:sp macro="" textlink="">
      <xdr:nvSpPr>
        <xdr:cNvPr id="118" name="テキスト ボックス 117"/>
        <xdr:cNvSpPr txBox="1"/>
      </xdr:nvSpPr>
      <xdr:spPr>
        <a:xfrm>
          <a:off x="3924300" y="667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47127</xdr:rowOff>
    </xdr:from>
    <xdr:to>
      <xdr:col>3</xdr:col>
      <xdr:colOff>206375</xdr:colOff>
      <xdr:row>37</xdr:row>
      <xdr:rowOff>66695</xdr:rowOff>
    </xdr:to>
    <xdr:cxnSp macro="">
      <xdr:nvCxnSpPr>
        <xdr:cNvPr id="119" name="直線コネクタ 118"/>
        <xdr:cNvCxnSpPr/>
      </xdr:nvCxnSpPr>
      <xdr:spPr bwMode="auto">
        <a:xfrm flipV="1">
          <a:off x="2908300" y="7171827"/>
          <a:ext cx="698500" cy="1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239215</xdr:rowOff>
    </xdr:from>
    <xdr:to>
      <xdr:col>3</xdr:col>
      <xdr:colOff>257175</xdr:colOff>
      <xdr:row>35</xdr:row>
      <xdr:rowOff>340815</xdr:rowOff>
    </xdr:to>
    <xdr:sp macro="" textlink="">
      <xdr:nvSpPr>
        <xdr:cNvPr id="120" name="フローチャート : 判断 119"/>
        <xdr:cNvSpPr/>
      </xdr:nvSpPr>
      <xdr:spPr bwMode="auto">
        <a:xfrm>
          <a:off x="3556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8092</xdr:rowOff>
    </xdr:from>
    <xdr:ext cx="762000" cy="259045"/>
    <xdr:sp macro="" textlink="">
      <xdr:nvSpPr>
        <xdr:cNvPr id="121" name="テキスト ボックス 120"/>
        <xdr:cNvSpPr txBox="1"/>
      </xdr:nvSpPr>
      <xdr:spPr>
        <a:xfrm>
          <a:off x="32258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203964</xdr:rowOff>
    </xdr:from>
    <xdr:to>
      <xdr:col>2</xdr:col>
      <xdr:colOff>692150</xdr:colOff>
      <xdr:row>35</xdr:row>
      <xdr:rowOff>305564</xdr:rowOff>
    </xdr:to>
    <xdr:sp macro="" textlink="">
      <xdr:nvSpPr>
        <xdr:cNvPr id="122" name="フローチャート : 判断 121"/>
        <xdr:cNvSpPr/>
      </xdr:nvSpPr>
      <xdr:spPr bwMode="auto">
        <a:xfrm>
          <a:off x="2857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315741</xdr:rowOff>
    </xdr:from>
    <xdr:ext cx="762000" cy="259045"/>
    <xdr:sp macro="" textlink="">
      <xdr:nvSpPr>
        <xdr:cNvPr id="123" name="テキスト ボックス 122"/>
        <xdr:cNvSpPr txBox="1"/>
      </xdr:nvSpPr>
      <xdr:spPr>
        <a:xfrm>
          <a:off x="25273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73731</xdr:rowOff>
    </xdr:from>
    <xdr:to>
      <xdr:col>5</xdr:col>
      <xdr:colOff>34925</xdr:colOff>
      <xdr:row>37</xdr:row>
      <xdr:rowOff>3881</xdr:rowOff>
    </xdr:to>
    <xdr:sp macro="" textlink="">
      <xdr:nvSpPr>
        <xdr:cNvPr id="129" name="円/楕円 128"/>
        <xdr:cNvSpPr/>
      </xdr:nvSpPr>
      <xdr:spPr bwMode="auto">
        <a:xfrm>
          <a:off x="5600700" y="7026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45808</xdr:rowOff>
    </xdr:from>
    <xdr:ext cx="762000" cy="259045"/>
    <xdr:sp macro="" textlink="">
      <xdr:nvSpPr>
        <xdr:cNvPr id="130" name="人口1人当たり決算額の推移該当値テキスト445"/>
        <xdr:cNvSpPr txBox="1"/>
      </xdr:nvSpPr>
      <xdr:spPr>
        <a:xfrm>
          <a:off x="5740400" y="699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17,608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19782</xdr:rowOff>
    </xdr:from>
    <xdr:to>
      <xdr:col>4</xdr:col>
      <xdr:colOff>520700</xdr:colOff>
      <xdr:row>37</xdr:row>
      <xdr:rowOff>121382</xdr:rowOff>
    </xdr:to>
    <xdr:sp macro="" textlink="">
      <xdr:nvSpPr>
        <xdr:cNvPr id="131" name="円/楕円 130"/>
        <xdr:cNvSpPr/>
      </xdr:nvSpPr>
      <xdr:spPr bwMode="auto">
        <a:xfrm>
          <a:off x="4953000" y="7144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106159</xdr:rowOff>
    </xdr:from>
    <xdr:ext cx="736600" cy="259045"/>
    <xdr:sp macro="" textlink="">
      <xdr:nvSpPr>
        <xdr:cNvPr id="132" name="テキスト ボックス 131"/>
        <xdr:cNvSpPr txBox="1"/>
      </xdr:nvSpPr>
      <xdr:spPr>
        <a:xfrm>
          <a:off x="4622800" y="7230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170223</xdr:rowOff>
    </xdr:from>
    <xdr:to>
      <xdr:col>3</xdr:col>
      <xdr:colOff>955675</xdr:colOff>
      <xdr:row>37</xdr:row>
      <xdr:rowOff>100373</xdr:rowOff>
    </xdr:to>
    <xdr:sp macro="" textlink="">
      <xdr:nvSpPr>
        <xdr:cNvPr id="133" name="円/楕円 132"/>
        <xdr:cNvSpPr/>
      </xdr:nvSpPr>
      <xdr:spPr bwMode="auto">
        <a:xfrm>
          <a:off x="4254500" y="7123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85150</xdr:rowOff>
    </xdr:from>
    <xdr:ext cx="762000" cy="259045"/>
    <xdr:sp macro="" textlink="">
      <xdr:nvSpPr>
        <xdr:cNvPr id="134" name="テキスト ボックス 133"/>
        <xdr:cNvSpPr txBox="1"/>
      </xdr:nvSpPr>
      <xdr:spPr>
        <a:xfrm>
          <a:off x="3924300" y="7209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167777</xdr:rowOff>
    </xdr:from>
    <xdr:to>
      <xdr:col>3</xdr:col>
      <xdr:colOff>257175</xdr:colOff>
      <xdr:row>37</xdr:row>
      <xdr:rowOff>97927</xdr:rowOff>
    </xdr:to>
    <xdr:sp macro="" textlink="">
      <xdr:nvSpPr>
        <xdr:cNvPr id="135" name="円/楕円 134"/>
        <xdr:cNvSpPr/>
      </xdr:nvSpPr>
      <xdr:spPr bwMode="auto">
        <a:xfrm>
          <a:off x="3556000" y="712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82704</xdr:rowOff>
    </xdr:from>
    <xdr:ext cx="762000" cy="259045"/>
    <xdr:sp macro="" textlink="">
      <xdr:nvSpPr>
        <xdr:cNvPr id="136" name="テキスト ボックス 135"/>
        <xdr:cNvSpPr txBox="1"/>
      </xdr:nvSpPr>
      <xdr:spPr>
        <a:xfrm>
          <a:off x="3225800" y="720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15895</xdr:rowOff>
    </xdr:from>
    <xdr:to>
      <xdr:col>2</xdr:col>
      <xdr:colOff>692150</xdr:colOff>
      <xdr:row>37</xdr:row>
      <xdr:rowOff>117495</xdr:rowOff>
    </xdr:to>
    <xdr:sp macro="" textlink="">
      <xdr:nvSpPr>
        <xdr:cNvPr id="137" name="円/楕円 136"/>
        <xdr:cNvSpPr/>
      </xdr:nvSpPr>
      <xdr:spPr bwMode="auto">
        <a:xfrm>
          <a:off x="2857500" y="7140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102272</xdr:rowOff>
    </xdr:from>
    <xdr:ext cx="762000" cy="259045"/>
    <xdr:sp macro="" textlink="">
      <xdr:nvSpPr>
        <xdr:cNvPr id="138" name="テキスト ボックス 137"/>
        <xdr:cNvSpPr txBox="1"/>
      </xdr:nvSpPr>
      <xdr:spPr>
        <a:xfrm>
          <a:off x="2527300" y="722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埼玉県鳩山町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14,165
14,063
25.73
5,252,034
5,162,600
48,649
3,519,628
5,980,016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78.1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9947</xdr:rowOff>
    </xdr:from>
    <xdr:to>
      <xdr:col>6</xdr:col>
      <xdr:colOff>511175</xdr:colOff>
      <xdr:row>38</xdr:row>
      <xdr:rowOff>41128</xdr:rowOff>
    </xdr:to>
    <xdr:cxnSp macro="">
      <xdr:nvCxnSpPr>
        <xdr:cNvPr id="61" name="直線コネクタ 60"/>
        <xdr:cNvCxnSpPr/>
      </xdr:nvCxnSpPr>
      <xdr:spPr>
        <a:xfrm>
          <a:off x="3797300" y="6525047"/>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9947</xdr:rowOff>
    </xdr:from>
    <xdr:to>
      <xdr:col>5</xdr:col>
      <xdr:colOff>358775</xdr:colOff>
      <xdr:row>38</xdr:row>
      <xdr:rowOff>26467</xdr:rowOff>
    </xdr:to>
    <xdr:cxnSp macro="">
      <xdr:nvCxnSpPr>
        <xdr:cNvPr id="64" name="直線コネクタ 63"/>
        <xdr:cNvCxnSpPr/>
      </xdr:nvCxnSpPr>
      <xdr:spPr>
        <a:xfrm flipV="1">
          <a:off x="2908300" y="6525047"/>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26467</xdr:rowOff>
    </xdr:from>
    <xdr:to>
      <xdr:col>4</xdr:col>
      <xdr:colOff>155575</xdr:colOff>
      <xdr:row>38</xdr:row>
      <xdr:rowOff>66494</xdr:rowOff>
    </xdr:to>
    <xdr:cxnSp macro="">
      <xdr:nvCxnSpPr>
        <xdr:cNvPr id="67" name="直線コネクタ 66"/>
        <xdr:cNvCxnSpPr/>
      </xdr:nvCxnSpPr>
      <xdr:spPr>
        <a:xfrm flipV="1">
          <a:off x="2019300" y="6541567"/>
          <a:ext cx="889000" cy="4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124721</xdr:rowOff>
    </xdr:from>
    <xdr:to>
      <xdr:col>4</xdr:col>
      <xdr:colOff>206375</xdr:colOff>
      <xdr:row>38</xdr:row>
      <xdr:rowOff>54871</xdr:rowOff>
    </xdr:to>
    <xdr:sp macro="" textlink="">
      <xdr:nvSpPr>
        <xdr:cNvPr id="68" name="フローチャート : 判断 67"/>
        <xdr:cNvSpPr/>
      </xdr:nvSpPr>
      <xdr:spPr>
        <a:xfrm>
          <a:off x="2857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71398</xdr:rowOff>
    </xdr:from>
    <xdr:ext cx="534377" cy="259045"/>
    <xdr:sp macro="" textlink="">
      <xdr:nvSpPr>
        <xdr:cNvPr id="69" name="テキスト ボックス 68"/>
        <xdr:cNvSpPr txBox="1"/>
      </xdr:nvSpPr>
      <xdr:spPr>
        <a:xfrm>
          <a:off x="2641111" y="624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63568</xdr:rowOff>
    </xdr:from>
    <xdr:to>
      <xdr:col>2</xdr:col>
      <xdr:colOff>638175</xdr:colOff>
      <xdr:row>38</xdr:row>
      <xdr:rowOff>66494</xdr:rowOff>
    </xdr:to>
    <xdr:cxnSp macro="">
      <xdr:nvCxnSpPr>
        <xdr:cNvPr id="70" name="直線コネクタ 69"/>
        <xdr:cNvCxnSpPr/>
      </xdr:nvCxnSpPr>
      <xdr:spPr>
        <a:xfrm>
          <a:off x="1130300" y="6578668"/>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130940</xdr:rowOff>
    </xdr:from>
    <xdr:to>
      <xdr:col>3</xdr:col>
      <xdr:colOff>3175</xdr:colOff>
      <xdr:row>38</xdr:row>
      <xdr:rowOff>61089</xdr:rowOff>
    </xdr:to>
    <xdr:sp macro="" textlink="">
      <xdr:nvSpPr>
        <xdr:cNvPr id="71" name="フローチャート : 判断 70"/>
        <xdr:cNvSpPr/>
      </xdr:nvSpPr>
      <xdr:spPr>
        <a:xfrm>
          <a:off x="1968500" y="64745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77617</xdr:rowOff>
    </xdr:from>
    <xdr:ext cx="534377" cy="259045"/>
    <xdr:sp macro="" textlink="">
      <xdr:nvSpPr>
        <xdr:cNvPr id="72" name="テキスト ボックス 71"/>
        <xdr:cNvSpPr txBox="1"/>
      </xdr:nvSpPr>
      <xdr:spPr>
        <a:xfrm>
          <a:off x="1752111" y="624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115303</xdr:rowOff>
    </xdr:from>
    <xdr:to>
      <xdr:col>1</xdr:col>
      <xdr:colOff>485775</xdr:colOff>
      <xdr:row>38</xdr:row>
      <xdr:rowOff>45453</xdr:rowOff>
    </xdr:to>
    <xdr:sp macro="" textlink="">
      <xdr:nvSpPr>
        <xdr:cNvPr id="73" name="フローチャート : 判断 72"/>
        <xdr:cNvSpPr/>
      </xdr:nvSpPr>
      <xdr:spPr>
        <a:xfrm>
          <a:off x="1079500" y="645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61980</xdr:rowOff>
    </xdr:from>
    <xdr:ext cx="534377" cy="259045"/>
    <xdr:sp macro="" textlink="">
      <xdr:nvSpPr>
        <xdr:cNvPr id="74" name="テキスト ボックス 73"/>
        <xdr:cNvSpPr txBox="1"/>
      </xdr:nvSpPr>
      <xdr:spPr>
        <a:xfrm>
          <a:off x="863111" y="623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161778</xdr:rowOff>
    </xdr:from>
    <xdr:to>
      <xdr:col>6</xdr:col>
      <xdr:colOff>561975</xdr:colOff>
      <xdr:row>38</xdr:row>
      <xdr:rowOff>91928</xdr:rowOff>
    </xdr:to>
    <xdr:sp macro="" textlink="">
      <xdr:nvSpPr>
        <xdr:cNvPr id="80" name="円/楕円 79"/>
        <xdr:cNvSpPr/>
      </xdr:nvSpPr>
      <xdr:spPr>
        <a:xfrm>
          <a:off x="4584700" y="650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140205</xdr:rowOff>
    </xdr:from>
    <xdr:ext cx="534377" cy="259045"/>
    <xdr:sp macro="" textlink="">
      <xdr:nvSpPr>
        <xdr:cNvPr id="81" name="人件費該当値テキスト"/>
        <xdr:cNvSpPr txBox="1"/>
      </xdr:nvSpPr>
      <xdr:spPr>
        <a:xfrm>
          <a:off x="4686300" y="64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72,936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130597</xdr:rowOff>
    </xdr:from>
    <xdr:to>
      <xdr:col>5</xdr:col>
      <xdr:colOff>409575</xdr:colOff>
      <xdr:row>38</xdr:row>
      <xdr:rowOff>60747</xdr:rowOff>
    </xdr:to>
    <xdr:sp macro="" textlink="">
      <xdr:nvSpPr>
        <xdr:cNvPr id="82" name="円/楕円 81"/>
        <xdr:cNvSpPr/>
      </xdr:nvSpPr>
      <xdr:spPr>
        <a:xfrm>
          <a:off x="3746500" y="647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51874</xdr:rowOff>
    </xdr:from>
    <xdr:ext cx="534377" cy="259045"/>
    <xdr:sp macro="" textlink="">
      <xdr:nvSpPr>
        <xdr:cNvPr id="83" name="テキスト ボックス 82"/>
        <xdr:cNvSpPr txBox="1"/>
      </xdr:nvSpPr>
      <xdr:spPr>
        <a:xfrm>
          <a:off x="3530111" y="656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77,028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147117</xdr:rowOff>
    </xdr:from>
    <xdr:to>
      <xdr:col>4</xdr:col>
      <xdr:colOff>206375</xdr:colOff>
      <xdr:row>38</xdr:row>
      <xdr:rowOff>77267</xdr:rowOff>
    </xdr:to>
    <xdr:sp macro="" textlink="">
      <xdr:nvSpPr>
        <xdr:cNvPr id="84" name="円/楕円 83"/>
        <xdr:cNvSpPr/>
      </xdr:nvSpPr>
      <xdr:spPr>
        <a:xfrm>
          <a:off x="2857500" y="649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68394</xdr:rowOff>
    </xdr:from>
    <xdr:ext cx="534377" cy="259045"/>
    <xdr:sp macro="" textlink="">
      <xdr:nvSpPr>
        <xdr:cNvPr id="85" name="テキスト ボックス 84"/>
        <xdr:cNvSpPr txBox="1"/>
      </xdr:nvSpPr>
      <xdr:spPr>
        <a:xfrm>
          <a:off x="2641111" y="65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74,860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15694</xdr:rowOff>
    </xdr:from>
    <xdr:to>
      <xdr:col>3</xdr:col>
      <xdr:colOff>3175</xdr:colOff>
      <xdr:row>38</xdr:row>
      <xdr:rowOff>117294</xdr:rowOff>
    </xdr:to>
    <xdr:sp macro="" textlink="">
      <xdr:nvSpPr>
        <xdr:cNvPr id="86" name="円/楕円 85"/>
        <xdr:cNvSpPr/>
      </xdr:nvSpPr>
      <xdr:spPr>
        <a:xfrm>
          <a:off x="1968500" y="653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108421</xdr:rowOff>
    </xdr:from>
    <xdr:ext cx="534377" cy="259045"/>
    <xdr:sp macro="" textlink="">
      <xdr:nvSpPr>
        <xdr:cNvPr id="87" name="テキスト ボックス 86"/>
        <xdr:cNvSpPr txBox="1"/>
      </xdr:nvSpPr>
      <xdr:spPr>
        <a:xfrm>
          <a:off x="1752111" y="662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69,607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12768</xdr:rowOff>
    </xdr:from>
    <xdr:to>
      <xdr:col>1</xdr:col>
      <xdr:colOff>485775</xdr:colOff>
      <xdr:row>38</xdr:row>
      <xdr:rowOff>114368</xdr:rowOff>
    </xdr:to>
    <xdr:sp macro="" textlink="">
      <xdr:nvSpPr>
        <xdr:cNvPr id="88" name="円/楕円 87"/>
        <xdr:cNvSpPr/>
      </xdr:nvSpPr>
      <xdr:spPr>
        <a:xfrm>
          <a:off x="1079500" y="65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105495</xdr:rowOff>
    </xdr:from>
    <xdr:ext cx="534377" cy="259045"/>
    <xdr:sp macro="" textlink="">
      <xdr:nvSpPr>
        <xdr:cNvPr id="89" name="テキスト ボックス 88"/>
        <xdr:cNvSpPr txBox="1"/>
      </xdr:nvSpPr>
      <xdr:spPr>
        <a:xfrm>
          <a:off x="863111" y="662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50162</xdr:rowOff>
    </xdr:from>
    <xdr:to>
      <xdr:col>6</xdr:col>
      <xdr:colOff>511175</xdr:colOff>
      <xdr:row>57</xdr:row>
      <xdr:rowOff>74229</xdr:rowOff>
    </xdr:to>
    <xdr:cxnSp macro="">
      <xdr:nvCxnSpPr>
        <xdr:cNvPr id="116" name="直線コネクタ 115"/>
        <xdr:cNvCxnSpPr/>
      </xdr:nvCxnSpPr>
      <xdr:spPr>
        <a:xfrm>
          <a:off x="3797300" y="9822812"/>
          <a:ext cx="838200" cy="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50162</xdr:rowOff>
    </xdr:from>
    <xdr:to>
      <xdr:col>5</xdr:col>
      <xdr:colOff>358775</xdr:colOff>
      <xdr:row>57</xdr:row>
      <xdr:rowOff>91900</xdr:rowOff>
    </xdr:to>
    <xdr:cxnSp macro="">
      <xdr:nvCxnSpPr>
        <xdr:cNvPr id="119" name="直線コネクタ 118"/>
        <xdr:cNvCxnSpPr/>
      </xdr:nvCxnSpPr>
      <xdr:spPr>
        <a:xfrm flipV="1">
          <a:off x="2908300" y="9822812"/>
          <a:ext cx="889000" cy="4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91900</xdr:rowOff>
    </xdr:from>
    <xdr:to>
      <xdr:col>4</xdr:col>
      <xdr:colOff>155575</xdr:colOff>
      <xdr:row>57</xdr:row>
      <xdr:rowOff>96083</xdr:rowOff>
    </xdr:to>
    <xdr:cxnSp macro="">
      <xdr:nvCxnSpPr>
        <xdr:cNvPr id="122" name="直線コネクタ 121"/>
        <xdr:cNvCxnSpPr/>
      </xdr:nvCxnSpPr>
      <xdr:spPr>
        <a:xfrm flipV="1">
          <a:off x="2019300" y="9864550"/>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108592</xdr:rowOff>
    </xdr:from>
    <xdr:to>
      <xdr:col>4</xdr:col>
      <xdr:colOff>206375</xdr:colOff>
      <xdr:row>57</xdr:row>
      <xdr:rowOff>38742</xdr:rowOff>
    </xdr:to>
    <xdr:sp macro="" textlink="">
      <xdr:nvSpPr>
        <xdr:cNvPr id="123" name="フローチャート : 判断 122"/>
        <xdr:cNvSpPr/>
      </xdr:nvSpPr>
      <xdr:spPr>
        <a:xfrm>
          <a:off x="2857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55269</xdr:rowOff>
    </xdr:from>
    <xdr:ext cx="534377" cy="259045"/>
    <xdr:sp macro="" textlink="">
      <xdr:nvSpPr>
        <xdr:cNvPr id="124" name="テキスト ボックス 123"/>
        <xdr:cNvSpPr txBox="1"/>
      </xdr:nvSpPr>
      <xdr:spPr>
        <a:xfrm>
          <a:off x="2641111" y="94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86112</xdr:rowOff>
    </xdr:from>
    <xdr:to>
      <xdr:col>2</xdr:col>
      <xdr:colOff>638175</xdr:colOff>
      <xdr:row>57</xdr:row>
      <xdr:rowOff>96083</xdr:rowOff>
    </xdr:to>
    <xdr:cxnSp macro="">
      <xdr:nvCxnSpPr>
        <xdr:cNvPr id="125" name="直線コネクタ 124"/>
        <xdr:cNvCxnSpPr/>
      </xdr:nvCxnSpPr>
      <xdr:spPr>
        <a:xfrm>
          <a:off x="1130300" y="9858762"/>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146489</xdr:rowOff>
    </xdr:from>
    <xdr:to>
      <xdr:col>3</xdr:col>
      <xdr:colOff>3175</xdr:colOff>
      <xdr:row>57</xdr:row>
      <xdr:rowOff>76639</xdr:rowOff>
    </xdr:to>
    <xdr:sp macro="" textlink="">
      <xdr:nvSpPr>
        <xdr:cNvPr id="126" name="フローチャート : 判断 125"/>
        <xdr:cNvSpPr/>
      </xdr:nvSpPr>
      <xdr:spPr>
        <a:xfrm>
          <a:off x="1968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93166</xdr:rowOff>
    </xdr:from>
    <xdr:ext cx="534377" cy="259045"/>
    <xdr:sp macro="" textlink="">
      <xdr:nvSpPr>
        <xdr:cNvPr id="127" name="テキスト ボックス 126"/>
        <xdr:cNvSpPr txBox="1"/>
      </xdr:nvSpPr>
      <xdr:spPr>
        <a:xfrm>
          <a:off x="1752111" y="95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142081</xdr:rowOff>
    </xdr:from>
    <xdr:to>
      <xdr:col>1</xdr:col>
      <xdr:colOff>485775</xdr:colOff>
      <xdr:row>57</xdr:row>
      <xdr:rowOff>72231</xdr:rowOff>
    </xdr:to>
    <xdr:sp macro="" textlink="">
      <xdr:nvSpPr>
        <xdr:cNvPr id="128" name="フローチャート : 判断 127"/>
        <xdr:cNvSpPr/>
      </xdr:nvSpPr>
      <xdr:spPr>
        <a:xfrm>
          <a:off x="1079500" y="974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88758</xdr:rowOff>
    </xdr:from>
    <xdr:ext cx="534377" cy="259045"/>
    <xdr:sp macro="" textlink="">
      <xdr:nvSpPr>
        <xdr:cNvPr id="129" name="テキスト ボックス 128"/>
        <xdr:cNvSpPr txBox="1"/>
      </xdr:nvSpPr>
      <xdr:spPr>
        <a:xfrm>
          <a:off x="863111" y="95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23429</xdr:rowOff>
    </xdr:from>
    <xdr:to>
      <xdr:col>6</xdr:col>
      <xdr:colOff>561975</xdr:colOff>
      <xdr:row>57</xdr:row>
      <xdr:rowOff>125029</xdr:rowOff>
    </xdr:to>
    <xdr:sp macro="" textlink="">
      <xdr:nvSpPr>
        <xdr:cNvPr id="135" name="円/楕円 134"/>
        <xdr:cNvSpPr/>
      </xdr:nvSpPr>
      <xdr:spPr>
        <a:xfrm>
          <a:off x="4584700" y="979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109806</xdr:rowOff>
    </xdr:from>
    <xdr:ext cx="534377" cy="259045"/>
    <xdr:sp macro="" textlink="">
      <xdr:nvSpPr>
        <xdr:cNvPr id="136" name="物件費該当値テキスト"/>
        <xdr:cNvSpPr txBox="1"/>
      </xdr:nvSpPr>
      <xdr:spPr>
        <a:xfrm>
          <a:off x="4686300" y="971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51,820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170812</xdr:rowOff>
    </xdr:from>
    <xdr:to>
      <xdr:col>5</xdr:col>
      <xdr:colOff>409575</xdr:colOff>
      <xdr:row>57</xdr:row>
      <xdr:rowOff>100962</xdr:rowOff>
    </xdr:to>
    <xdr:sp macro="" textlink="">
      <xdr:nvSpPr>
        <xdr:cNvPr id="137" name="円/楕円 136"/>
        <xdr:cNvSpPr/>
      </xdr:nvSpPr>
      <xdr:spPr>
        <a:xfrm>
          <a:off x="3746500" y="977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92089</xdr:rowOff>
    </xdr:from>
    <xdr:ext cx="534377" cy="259045"/>
    <xdr:sp macro="" textlink="">
      <xdr:nvSpPr>
        <xdr:cNvPr id="138" name="テキスト ボックス 137"/>
        <xdr:cNvSpPr txBox="1"/>
      </xdr:nvSpPr>
      <xdr:spPr>
        <a:xfrm>
          <a:off x="3530111" y="98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41100</xdr:rowOff>
    </xdr:from>
    <xdr:to>
      <xdr:col>4</xdr:col>
      <xdr:colOff>206375</xdr:colOff>
      <xdr:row>57</xdr:row>
      <xdr:rowOff>142700</xdr:rowOff>
    </xdr:to>
    <xdr:sp macro="" textlink="">
      <xdr:nvSpPr>
        <xdr:cNvPr id="139" name="円/楕円 138"/>
        <xdr:cNvSpPr/>
      </xdr:nvSpPr>
      <xdr:spPr>
        <a:xfrm>
          <a:off x="2857500" y="981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133827</xdr:rowOff>
    </xdr:from>
    <xdr:ext cx="534377" cy="259045"/>
    <xdr:sp macro="" textlink="">
      <xdr:nvSpPr>
        <xdr:cNvPr id="140" name="テキスト ボックス 139"/>
        <xdr:cNvSpPr txBox="1"/>
      </xdr:nvSpPr>
      <xdr:spPr>
        <a:xfrm>
          <a:off x="2641111" y="990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45283</xdr:rowOff>
    </xdr:from>
    <xdr:to>
      <xdr:col>3</xdr:col>
      <xdr:colOff>3175</xdr:colOff>
      <xdr:row>57</xdr:row>
      <xdr:rowOff>146883</xdr:rowOff>
    </xdr:to>
    <xdr:sp macro="" textlink="">
      <xdr:nvSpPr>
        <xdr:cNvPr id="141" name="円/楕円 140"/>
        <xdr:cNvSpPr/>
      </xdr:nvSpPr>
      <xdr:spPr>
        <a:xfrm>
          <a:off x="1968500" y="98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138010</xdr:rowOff>
    </xdr:from>
    <xdr:ext cx="534377" cy="259045"/>
    <xdr:sp macro="" textlink="">
      <xdr:nvSpPr>
        <xdr:cNvPr id="142" name="テキスト ボックス 141"/>
        <xdr:cNvSpPr txBox="1"/>
      </xdr:nvSpPr>
      <xdr:spPr>
        <a:xfrm>
          <a:off x="1752111" y="99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35312</xdr:rowOff>
    </xdr:from>
    <xdr:to>
      <xdr:col>1</xdr:col>
      <xdr:colOff>485775</xdr:colOff>
      <xdr:row>57</xdr:row>
      <xdr:rowOff>136912</xdr:rowOff>
    </xdr:to>
    <xdr:sp macro="" textlink="">
      <xdr:nvSpPr>
        <xdr:cNvPr id="143" name="円/楕円 142"/>
        <xdr:cNvSpPr/>
      </xdr:nvSpPr>
      <xdr:spPr>
        <a:xfrm>
          <a:off x="1079500" y="9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128039</xdr:rowOff>
    </xdr:from>
    <xdr:ext cx="534377" cy="259045"/>
    <xdr:sp macro="" textlink="">
      <xdr:nvSpPr>
        <xdr:cNvPr id="144" name="テキスト ボックス 143"/>
        <xdr:cNvSpPr txBox="1"/>
      </xdr:nvSpPr>
      <xdr:spPr>
        <a:xfrm>
          <a:off x="863111" y="990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29652</xdr:rowOff>
    </xdr:from>
    <xdr:to>
      <xdr:col>6</xdr:col>
      <xdr:colOff>511175</xdr:colOff>
      <xdr:row>78</xdr:row>
      <xdr:rowOff>66411</xdr:rowOff>
    </xdr:to>
    <xdr:cxnSp macro="">
      <xdr:nvCxnSpPr>
        <xdr:cNvPr id="171" name="直線コネクタ 170"/>
        <xdr:cNvCxnSpPr/>
      </xdr:nvCxnSpPr>
      <xdr:spPr>
        <a:xfrm>
          <a:off x="3797300" y="13402752"/>
          <a:ext cx="8382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29652</xdr:rowOff>
    </xdr:from>
    <xdr:to>
      <xdr:col>5</xdr:col>
      <xdr:colOff>358775</xdr:colOff>
      <xdr:row>78</xdr:row>
      <xdr:rowOff>84288</xdr:rowOff>
    </xdr:to>
    <xdr:cxnSp macro="">
      <xdr:nvCxnSpPr>
        <xdr:cNvPr id="174" name="直線コネクタ 173"/>
        <xdr:cNvCxnSpPr/>
      </xdr:nvCxnSpPr>
      <xdr:spPr>
        <a:xfrm flipV="1">
          <a:off x="2908300" y="13402752"/>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17445</xdr:rowOff>
    </xdr:from>
    <xdr:to>
      <xdr:col>4</xdr:col>
      <xdr:colOff>155575</xdr:colOff>
      <xdr:row>78</xdr:row>
      <xdr:rowOff>84288</xdr:rowOff>
    </xdr:to>
    <xdr:cxnSp macro="">
      <xdr:nvCxnSpPr>
        <xdr:cNvPr id="177" name="直線コネクタ 176"/>
        <xdr:cNvCxnSpPr/>
      </xdr:nvCxnSpPr>
      <xdr:spPr>
        <a:xfrm>
          <a:off x="2019300" y="13390545"/>
          <a:ext cx="889000" cy="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30835</xdr:rowOff>
    </xdr:from>
    <xdr:to>
      <xdr:col>4</xdr:col>
      <xdr:colOff>206375</xdr:colOff>
      <xdr:row>77</xdr:row>
      <xdr:rowOff>132435</xdr:rowOff>
    </xdr:to>
    <xdr:sp macro="" textlink="">
      <xdr:nvSpPr>
        <xdr:cNvPr id="178" name="フローチャート : 判断 177"/>
        <xdr:cNvSpPr/>
      </xdr:nvSpPr>
      <xdr:spPr>
        <a:xfrm>
          <a:off x="2857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148962</xdr:rowOff>
    </xdr:from>
    <xdr:ext cx="469744" cy="259045"/>
    <xdr:sp macro="" textlink="">
      <xdr:nvSpPr>
        <xdr:cNvPr id="179" name="テキスト ボックス 178"/>
        <xdr:cNvSpPr txBox="1"/>
      </xdr:nvSpPr>
      <xdr:spPr>
        <a:xfrm>
          <a:off x="2673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17445</xdr:rowOff>
    </xdr:from>
    <xdr:to>
      <xdr:col>2</xdr:col>
      <xdr:colOff>638175</xdr:colOff>
      <xdr:row>78</xdr:row>
      <xdr:rowOff>64216</xdr:rowOff>
    </xdr:to>
    <xdr:cxnSp macro="">
      <xdr:nvCxnSpPr>
        <xdr:cNvPr id="180" name="直線コネクタ 179"/>
        <xdr:cNvCxnSpPr/>
      </xdr:nvCxnSpPr>
      <xdr:spPr>
        <a:xfrm flipV="1">
          <a:off x="1130300" y="13390545"/>
          <a:ext cx="889000" cy="4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57217</xdr:rowOff>
    </xdr:from>
    <xdr:to>
      <xdr:col>3</xdr:col>
      <xdr:colOff>3175</xdr:colOff>
      <xdr:row>77</xdr:row>
      <xdr:rowOff>158817</xdr:rowOff>
    </xdr:to>
    <xdr:sp macro="" textlink="">
      <xdr:nvSpPr>
        <xdr:cNvPr id="181" name="フローチャート : 判断 180"/>
        <xdr:cNvSpPr/>
      </xdr:nvSpPr>
      <xdr:spPr>
        <a:xfrm>
          <a:off x="1968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3894</xdr:rowOff>
    </xdr:from>
    <xdr:ext cx="469744" cy="259045"/>
    <xdr:sp macro="" textlink="">
      <xdr:nvSpPr>
        <xdr:cNvPr id="182" name="テキスト ボックス 181"/>
        <xdr:cNvSpPr txBox="1"/>
      </xdr:nvSpPr>
      <xdr:spPr>
        <a:xfrm>
          <a:off x="1784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64348</xdr:rowOff>
    </xdr:from>
    <xdr:to>
      <xdr:col>1</xdr:col>
      <xdr:colOff>485775</xdr:colOff>
      <xdr:row>77</xdr:row>
      <xdr:rowOff>165948</xdr:rowOff>
    </xdr:to>
    <xdr:sp macro="" textlink="">
      <xdr:nvSpPr>
        <xdr:cNvPr id="183" name="フローチャート : 判断 182"/>
        <xdr:cNvSpPr/>
      </xdr:nvSpPr>
      <xdr:spPr>
        <a:xfrm>
          <a:off x="1079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11025</xdr:rowOff>
    </xdr:from>
    <xdr:ext cx="469744" cy="259045"/>
    <xdr:sp macro="" textlink="">
      <xdr:nvSpPr>
        <xdr:cNvPr id="184" name="テキスト ボックス 183"/>
        <xdr:cNvSpPr txBox="1"/>
      </xdr:nvSpPr>
      <xdr:spPr>
        <a:xfrm>
          <a:off x="895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15611</xdr:rowOff>
    </xdr:from>
    <xdr:to>
      <xdr:col>6</xdr:col>
      <xdr:colOff>561975</xdr:colOff>
      <xdr:row>78</xdr:row>
      <xdr:rowOff>117211</xdr:rowOff>
    </xdr:to>
    <xdr:sp macro="" textlink="">
      <xdr:nvSpPr>
        <xdr:cNvPr id="190" name="円/楕円 189"/>
        <xdr:cNvSpPr/>
      </xdr:nvSpPr>
      <xdr:spPr>
        <a:xfrm>
          <a:off x="4584700" y="1338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101988</xdr:rowOff>
    </xdr:from>
    <xdr:ext cx="469744" cy="259045"/>
    <xdr:sp macro="" textlink="">
      <xdr:nvSpPr>
        <xdr:cNvPr id="191" name="維持補修費該当値テキスト"/>
        <xdr:cNvSpPr txBox="1"/>
      </xdr:nvSpPr>
      <xdr:spPr>
        <a:xfrm>
          <a:off x="4686300" y="1330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150302</xdr:rowOff>
    </xdr:from>
    <xdr:to>
      <xdr:col>5</xdr:col>
      <xdr:colOff>409575</xdr:colOff>
      <xdr:row>78</xdr:row>
      <xdr:rowOff>80452</xdr:rowOff>
    </xdr:to>
    <xdr:sp macro="" textlink="">
      <xdr:nvSpPr>
        <xdr:cNvPr id="192" name="円/楕円 191"/>
        <xdr:cNvSpPr/>
      </xdr:nvSpPr>
      <xdr:spPr>
        <a:xfrm>
          <a:off x="3746500" y="133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71579</xdr:rowOff>
    </xdr:from>
    <xdr:ext cx="469744" cy="259045"/>
    <xdr:sp macro="" textlink="">
      <xdr:nvSpPr>
        <xdr:cNvPr id="193" name="テキスト ボックス 192"/>
        <xdr:cNvSpPr txBox="1"/>
      </xdr:nvSpPr>
      <xdr:spPr>
        <a:xfrm>
          <a:off x="3562427"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33488</xdr:rowOff>
    </xdr:from>
    <xdr:to>
      <xdr:col>4</xdr:col>
      <xdr:colOff>206375</xdr:colOff>
      <xdr:row>78</xdr:row>
      <xdr:rowOff>135088</xdr:rowOff>
    </xdr:to>
    <xdr:sp macro="" textlink="">
      <xdr:nvSpPr>
        <xdr:cNvPr id="194" name="円/楕円 193"/>
        <xdr:cNvSpPr/>
      </xdr:nvSpPr>
      <xdr:spPr>
        <a:xfrm>
          <a:off x="2857500" y="134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126215</xdr:rowOff>
    </xdr:from>
    <xdr:ext cx="469744" cy="259045"/>
    <xdr:sp macro="" textlink="">
      <xdr:nvSpPr>
        <xdr:cNvPr id="195" name="テキスト ボックス 194"/>
        <xdr:cNvSpPr txBox="1"/>
      </xdr:nvSpPr>
      <xdr:spPr>
        <a:xfrm>
          <a:off x="2673427" y="134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138095</xdr:rowOff>
    </xdr:from>
    <xdr:to>
      <xdr:col>3</xdr:col>
      <xdr:colOff>3175</xdr:colOff>
      <xdr:row>78</xdr:row>
      <xdr:rowOff>68245</xdr:rowOff>
    </xdr:to>
    <xdr:sp macro="" textlink="">
      <xdr:nvSpPr>
        <xdr:cNvPr id="196" name="円/楕円 195"/>
        <xdr:cNvSpPr/>
      </xdr:nvSpPr>
      <xdr:spPr>
        <a:xfrm>
          <a:off x="1968500" y="133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59372</xdr:rowOff>
    </xdr:from>
    <xdr:ext cx="469744" cy="259045"/>
    <xdr:sp macro="" textlink="">
      <xdr:nvSpPr>
        <xdr:cNvPr id="197" name="テキスト ボックス 196"/>
        <xdr:cNvSpPr txBox="1"/>
      </xdr:nvSpPr>
      <xdr:spPr>
        <a:xfrm>
          <a:off x="1784427" y="1343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13416</xdr:rowOff>
    </xdr:from>
    <xdr:to>
      <xdr:col>1</xdr:col>
      <xdr:colOff>485775</xdr:colOff>
      <xdr:row>78</xdr:row>
      <xdr:rowOff>115016</xdr:rowOff>
    </xdr:to>
    <xdr:sp macro="" textlink="">
      <xdr:nvSpPr>
        <xdr:cNvPr id="198" name="円/楕円 197"/>
        <xdr:cNvSpPr/>
      </xdr:nvSpPr>
      <xdr:spPr>
        <a:xfrm>
          <a:off x="1079500" y="133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106143</xdr:rowOff>
    </xdr:from>
    <xdr:ext cx="469744" cy="259045"/>
    <xdr:sp macro="" textlink="">
      <xdr:nvSpPr>
        <xdr:cNvPr id="199" name="テキスト ボックス 198"/>
        <xdr:cNvSpPr txBox="1"/>
      </xdr:nvSpPr>
      <xdr:spPr>
        <a:xfrm>
          <a:off x="895427" y="1347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162103</xdr:rowOff>
    </xdr:from>
    <xdr:to>
      <xdr:col>6</xdr:col>
      <xdr:colOff>511175</xdr:colOff>
      <xdr:row>97</xdr:row>
      <xdr:rowOff>160879</xdr:rowOff>
    </xdr:to>
    <xdr:cxnSp macro="">
      <xdr:nvCxnSpPr>
        <xdr:cNvPr id="231" name="直線コネクタ 230"/>
        <xdr:cNvCxnSpPr/>
      </xdr:nvCxnSpPr>
      <xdr:spPr>
        <a:xfrm flipV="1">
          <a:off x="3797300" y="16621303"/>
          <a:ext cx="838200" cy="1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20518</xdr:rowOff>
    </xdr:from>
    <xdr:to>
      <xdr:col>5</xdr:col>
      <xdr:colOff>358775</xdr:colOff>
      <xdr:row>97</xdr:row>
      <xdr:rowOff>160879</xdr:rowOff>
    </xdr:to>
    <xdr:cxnSp macro="">
      <xdr:nvCxnSpPr>
        <xdr:cNvPr id="234" name="直線コネクタ 233"/>
        <xdr:cNvCxnSpPr/>
      </xdr:nvCxnSpPr>
      <xdr:spPr>
        <a:xfrm>
          <a:off x="2908300" y="16651168"/>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20518</xdr:rowOff>
    </xdr:from>
    <xdr:to>
      <xdr:col>4</xdr:col>
      <xdr:colOff>155575</xdr:colOff>
      <xdr:row>97</xdr:row>
      <xdr:rowOff>96380</xdr:rowOff>
    </xdr:to>
    <xdr:cxnSp macro="">
      <xdr:nvCxnSpPr>
        <xdr:cNvPr id="237" name="直線コネクタ 236"/>
        <xdr:cNvCxnSpPr/>
      </xdr:nvCxnSpPr>
      <xdr:spPr>
        <a:xfrm flipV="1">
          <a:off x="2019300" y="16651168"/>
          <a:ext cx="8890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38" name="フローチャート : 判断 237"/>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39" name="テキスト ボックス 238"/>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96380</xdr:rowOff>
    </xdr:from>
    <xdr:to>
      <xdr:col>2</xdr:col>
      <xdr:colOff>638175</xdr:colOff>
      <xdr:row>97</xdr:row>
      <xdr:rowOff>106798</xdr:rowOff>
    </xdr:to>
    <xdr:cxnSp macro="">
      <xdr:nvCxnSpPr>
        <xdr:cNvPr id="240" name="直線コネクタ 239"/>
        <xdr:cNvCxnSpPr/>
      </xdr:nvCxnSpPr>
      <xdr:spPr>
        <a:xfrm flipV="1">
          <a:off x="1130300" y="16727030"/>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1" name="フローチャート : 判断 240"/>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2" name="テキスト ボックス 241"/>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43" name="フローチャート : 判断 242"/>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44" name="テキスト ボックス 243"/>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111303</xdr:rowOff>
    </xdr:from>
    <xdr:to>
      <xdr:col>6</xdr:col>
      <xdr:colOff>561975</xdr:colOff>
      <xdr:row>97</xdr:row>
      <xdr:rowOff>41453</xdr:rowOff>
    </xdr:to>
    <xdr:sp macro="" textlink="">
      <xdr:nvSpPr>
        <xdr:cNvPr id="250" name="円/楕円 249"/>
        <xdr:cNvSpPr/>
      </xdr:nvSpPr>
      <xdr:spPr>
        <a:xfrm>
          <a:off x="4584700" y="165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89730</xdr:rowOff>
    </xdr:from>
    <xdr:ext cx="534377" cy="259045"/>
    <xdr:sp macro="" textlink="">
      <xdr:nvSpPr>
        <xdr:cNvPr id="251" name="扶助費該当値テキスト"/>
        <xdr:cNvSpPr txBox="1"/>
      </xdr:nvSpPr>
      <xdr:spPr>
        <a:xfrm>
          <a:off x="4686300" y="1654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110079</xdr:rowOff>
    </xdr:from>
    <xdr:to>
      <xdr:col>5</xdr:col>
      <xdr:colOff>409575</xdr:colOff>
      <xdr:row>98</xdr:row>
      <xdr:rowOff>40229</xdr:rowOff>
    </xdr:to>
    <xdr:sp macro="" textlink="">
      <xdr:nvSpPr>
        <xdr:cNvPr id="252" name="円/楕円 251"/>
        <xdr:cNvSpPr/>
      </xdr:nvSpPr>
      <xdr:spPr>
        <a:xfrm>
          <a:off x="3746500" y="167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31356</xdr:rowOff>
    </xdr:from>
    <xdr:ext cx="534377" cy="259045"/>
    <xdr:sp macro="" textlink="">
      <xdr:nvSpPr>
        <xdr:cNvPr id="253" name="テキスト ボックス 252"/>
        <xdr:cNvSpPr txBox="1"/>
      </xdr:nvSpPr>
      <xdr:spPr>
        <a:xfrm>
          <a:off x="3530111" y="1683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141168</xdr:rowOff>
    </xdr:from>
    <xdr:to>
      <xdr:col>4</xdr:col>
      <xdr:colOff>206375</xdr:colOff>
      <xdr:row>97</xdr:row>
      <xdr:rowOff>71318</xdr:rowOff>
    </xdr:to>
    <xdr:sp macro="" textlink="">
      <xdr:nvSpPr>
        <xdr:cNvPr id="254" name="円/楕円 253"/>
        <xdr:cNvSpPr/>
      </xdr:nvSpPr>
      <xdr:spPr>
        <a:xfrm>
          <a:off x="2857500" y="166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62445</xdr:rowOff>
    </xdr:from>
    <xdr:ext cx="534377" cy="259045"/>
    <xdr:sp macro="" textlink="">
      <xdr:nvSpPr>
        <xdr:cNvPr id="255" name="テキスト ボックス 254"/>
        <xdr:cNvSpPr txBox="1"/>
      </xdr:nvSpPr>
      <xdr:spPr>
        <a:xfrm>
          <a:off x="2641111" y="166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45580</xdr:rowOff>
    </xdr:from>
    <xdr:to>
      <xdr:col>3</xdr:col>
      <xdr:colOff>3175</xdr:colOff>
      <xdr:row>97</xdr:row>
      <xdr:rowOff>147180</xdr:rowOff>
    </xdr:to>
    <xdr:sp macro="" textlink="">
      <xdr:nvSpPr>
        <xdr:cNvPr id="256" name="円/楕円 255"/>
        <xdr:cNvSpPr/>
      </xdr:nvSpPr>
      <xdr:spPr>
        <a:xfrm>
          <a:off x="1968500" y="166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138307</xdr:rowOff>
    </xdr:from>
    <xdr:ext cx="534377" cy="259045"/>
    <xdr:sp macro="" textlink="">
      <xdr:nvSpPr>
        <xdr:cNvPr id="257" name="テキスト ボックス 256"/>
        <xdr:cNvSpPr txBox="1"/>
      </xdr:nvSpPr>
      <xdr:spPr>
        <a:xfrm>
          <a:off x="1752111" y="167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55998</xdr:rowOff>
    </xdr:from>
    <xdr:to>
      <xdr:col>1</xdr:col>
      <xdr:colOff>485775</xdr:colOff>
      <xdr:row>97</xdr:row>
      <xdr:rowOff>157598</xdr:rowOff>
    </xdr:to>
    <xdr:sp macro="" textlink="">
      <xdr:nvSpPr>
        <xdr:cNvPr id="258" name="円/楕円 257"/>
        <xdr:cNvSpPr/>
      </xdr:nvSpPr>
      <xdr:spPr>
        <a:xfrm>
          <a:off x="1079500" y="1668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148725</xdr:rowOff>
    </xdr:from>
    <xdr:ext cx="534377" cy="259045"/>
    <xdr:sp macro="" textlink="">
      <xdr:nvSpPr>
        <xdr:cNvPr id="259" name="テキスト ボックス 258"/>
        <xdr:cNvSpPr txBox="1"/>
      </xdr:nvSpPr>
      <xdr:spPr>
        <a:xfrm>
          <a:off x="863111" y="1677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53198</xdr:rowOff>
    </xdr:from>
    <xdr:to>
      <xdr:col>15</xdr:col>
      <xdr:colOff>180975</xdr:colOff>
      <xdr:row>37</xdr:row>
      <xdr:rowOff>72230</xdr:rowOff>
    </xdr:to>
    <xdr:cxnSp macro="">
      <xdr:nvCxnSpPr>
        <xdr:cNvPr id="290" name="直線コネクタ 289"/>
        <xdr:cNvCxnSpPr/>
      </xdr:nvCxnSpPr>
      <xdr:spPr>
        <a:xfrm flipV="1">
          <a:off x="9639300" y="6396848"/>
          <a:ext cx="838200" cy="1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72230</xdr:rowOff>
    </xdr:from>
    <xdr:to>
      <xdr:col>14</xdr:col>
      <xdr:colOff>28575</xdr:colOff>
      <xdr:row>37</xdr:row>
      <xdr:rowOff>97396</xdr:rowOff>
    </xdr:to>
    <xdr:cxnSp macro="">
      <xdr:nvCxnSpPr>
        <xdr:cNvPr id="293" name="直線コネクタ 292"/>
        <xdr:cNvCxnSpPr/>
      </xdr:nvCxnSpPr>
      <xdr:spPr>
        <a:xfrm flipV="1">
          <a:off x="8750300" y="6415880"/>
          <a:ext cx="889000" cy="2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97396</xdr:rowOff>
    </xdr:from>
    <xdr:to>
      <xdr:col>12</xdr:col>
      <xdr:colOff>511175</xdr:colOff>
      <xdr:row>37</xdr:row>
      <xdr:rowOff>127186</xdr:rowOff>
    </xdr:to>
    <xdr:cxnSp macro="">
      <xdr:nvCxnSpPr>
        <xdr:cNvPr id="296" name="直線コネクタ 295"/>
        <xdr:cNvCxnSpPr/>
      </xdr:nvCxnSpPr>
      <xdr:spPr>
        <a:xfrm flipV="1">
          <a:off x="7861300" y="6441046"/>
          <a:ext cx="889000" cy="2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167754</xdr:rowOff>
    </xdr:from>
    <xdr:to>
      <xdr:col>12</xdr:col>
      <xdr:colOff>561975</xdr:colOff>
      <xdr:row>37</xdr:row>
      <xdr:rowOff>97904</xdr:rowOff>
    </xdr:to>
    <xdr:sp macro="" textlink="">
      <xdr:nvSpPr>
        <xdr:cNvPr id="297" name="フローチャート : 判断 296"/>
        <xdr:cNvSpPr/>
      </xdr:nvSpPr>
      <xdr:spPr>
        <a:xfrm>
          <a:off x="8699500" y="633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114431</xdr:rowOff>
    </xdr:from>
    <xdr:ext cx="534377" cy="259045"/>
    <xdr:sp macro="" textlink="">
      <xdr:nvSpPr>
        <xdr:cNvPr id="298" name="テキスト ボックス 297"/>
        <xdr:cNvSpPr txBox="1"/>
      </xdr:nvSpPr>
      <xdr:spPr>
        <a:xfrm>
          <a:off x="8483111" y="61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127186</xdr:rowOff>
    </xdr:from>
    <xdr:to>
      <xdr:col>11</xdr:col>
      <xdr:colOff>307975</xdr:colOff>
      <xdr:row>37</xdr:row>
      <xdr:rowOff>127408</xdr:rowOff>
    </xdr:to>
    <xdr:cxnSp macro="">
      <xdr:nvCxnSpPr>
        <xdr:cNvPr id="299" name="直線コネクタ 298"/>
        <xdr:cNvCxnSpPr/>
      </xdr:nvCxnSpPr>
      <xdr:spPr>
        <a:xfrm flipV="1">
          <a:off x="6972300" y="6470836"/>
          <a:ext cx="8890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170915</xdr:rowOff>
    </xdr:from>
    <xdr:to>
      <xdr:col>11</xdr:col>
      <xdr:colOff>358775</xdr:colOff>
      <xdr:row>37</xdr:row>
      <xdr:rowOff>101065</xdr:rowOff>
    </xdr:to>
    <xdr:sp macro="" textlink="">
      <xdr:nvSpPr>
        <xdr:cNvPr id="300" name="フローチャート : 判断 299"/>
        <xdr:cNvSpPr/>
      </xdr:nvSpPr>
      <xdr:spPr>
        <a:xfrm>
          <a:off x="7810500" y="634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117592</xdr:rowOff>
    </xdr:from>
    <xdr:ext cx="534377" cy="259045"/>
    <xdr:sp macro="" textlink="">
      <xdr:nvSpPr>
        <xdr:cNvPr id="301" name="テキスト ボックス 300"/>
        <xdr:cNvSpPr txBox="1"/>
      </xdr:nvSpPr>
      <xdr:spPr>
        <a:xfrm>
          <a:off x="7594111" y="611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95392</xdr:rowOff>
    </xdr:from>
    <xdr:to>
      <xdr:col>10</xdr:col>
      <xdr:colOff>155575</xdr:colOff>
      <xdr:row>37</xdr:row>
      <xdr:rowOff>25542</xdr:rowOff>
    </xdr:to>
    <xdr:sp macro="" textlink="">
      <xdr:nvSpPr>
        <xdr:cNvPr id="302" name="フローチャート : 判断 301"/>
        <xdr:cNvSpPr/>
      </xdr:nvSpPr>
      <xdr:spPr>
        <a:xfrm>
          <a:off x="6921500" y="626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42069</xdr:rowOff>
    </xdr:from>
    <xdr:ext cx="534377" cy="259045"/>
    <xdr:sp macro="" textlink="">
      <xdr:nvSpPr>
        <xdr:cNvPr id="303" name="テキスト ボックス 302"/>
        <xdr:cNvSpPr txBox="1"/>
      </xdr:nvSpPr>
      <xdr:spPr>
        <a:xfrm>
          <a:off x="6705111" y="60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2398</xdr:rowOff>
    </xdr:from>
    <xdr:to>
      <xdr:col>15</xdr:col>
      <xdr:colOff>231775</xdr:colOff>
      <xdr:row>37</xdr:row>
      <xdr:rowOff>103998</xdr:rowOff>
    </xdr:to>
    <xdr:sp macro="" textlink="">
      <xdr:nvSpPr>
        <xdr:cNvPr id="309" name="円/楕円 308"/>
        <xdr:cNvSpPr/>
      </xdr:nvSpPr>
      <xdr:spPr>
        <a:xfrm>
          <a:off x="10426700" y="634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152275</xdr:rowOff>
    </xdr:from>
    <xdr:ext cx="534377" cy="259045"/>
    <xdr:sp macro="" textlink="">
      <xdr:nvSpPr>
        <xdr:cNvPr id="310" name="補助費等該当値テキスト"/>
        <xdr:cNvSpPr txBox="1"/>
      </xdr:nvSpPr>
      <xdr:spPr>
        <a:xfrm>
          <a:off x="10528300" y="632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21430</xdr:rowOff>
    </xdr:from>
    <xdr:to>
      <xdr:col>14</xdr:col>
      <xdr:colOff>79375</xdr:colOff>
      <xdr:row>37</xdr:row>
      <xdr:rowOff>123030</xdr:rowOff>
    </xdr:to>
    <xdr:sp macro="" textlink="">
      <xdr:nvSpPr>
        <xdr:cNvPr id="311" name="円/楕円 310"/>
        <xdr:cNvSpPr/>
      </xdr:nvSpPr>
      <xdr:spPr>
        <a:xfrm>
          <a:off x="9588500" y="63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114157</xdr:rowOff>
    </xdr:from>
    <xdr:ext cx="534377" cy="259045"/>
    <xdr:sp macro="" textlink="">
      <xdr:nvSpPr>
        <xdr:cNvPr id="312" name="テキスト ボックス 311"/>
        <xdr:cNvSpPr txBox="1"/>
      </xdr:nvSpPr>
      <xdr:spPr>
        <a:xfrm>
          <a:off x="9372111" y="645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46596</xdr:rowOff>
    </xdr:from>
    <xdr:to>
      <xdr:col>12</xdr:col>
      <xdr:colOff>561975</xdr:colOff>
      <xdr:row>37</xdr:row>
      <xdr:rowOff>148196</xdr:rowOff>
    </xdr:to>
    <xdr:sp macro="" textlink="">
      <xdr:nvSpPr>
        <xdr:cNvPr id="313" name="円/楕円 312"/>
        <xdr:cNvSpPr/>
      </xdr:nvSpPr>
      <xdr:spPr>
        <a:xfrm>
          <a:off x="8699500" y="63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139323</xdr:rowOff>
    </xdr:from>
    <xdr:ext cx="534377" cy="259045"/>
    <xdr:sp macro="" textlink="">
      <xdr:nvSpPr>
        <xdr:cNvPr id="314" name="テキスト ボックス 313"/>
        <xdr:cNvSpPr txBox="1"/>
      </xdr:nvSpPr>
      <xdr:spPr>
        <a:xfrm>
          <a:off x="8483111" y="64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76386</xdr:rowOff>
    </xdr:from>
    <xdr:to>
      <xdr:col>11</xdr:col>
      <xdr:colOff>358775</xdr:colOff>
      <xdr:row>38</xdr:row>
      <xdr:rowOff>6536</xdr:rowOff>
    </xdr:to>
    <xdr:sp macro="" textlink="">
      <xdr:nvSpPr>
        <xdr:cNvPr id="315" name="円/楕円 314"/>
        <xdr:cNvSpPr/>
      </xdr:nvSpPr>
      <xdr:spPr>
        <a:xfrm>
          <a:off x="7810500" y="642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169113</xdr:rowOff>
    </xdr:from>
    <xdr:ext cx="534377" cy="259045"/>
    <xdr:sp macro="" textlink="">
      <xdr:nvSpPr>
        <xdr:cNvPr id="316" name="テキスト ボックス 315"/>
        <xdr:cNvSpPr txBox="1"/>
      </xdr:nvSpPr>
      <xdr:spPr>
        <a:xfrm>
          <a:off x="7594111" y="651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76608</xdr:rowOff>
    </xdr:from>
    <xdr:to>
      <xdr:col>10</xdr:col>
      <xdr:colOff>155575</xdr:colOff>
      <xdr:row>38</xdr:row>
      <xdr:rowOff>6758</xdr:rowOff>
    </xdr:to>
    <xdr:sp macro="" textlink="">
      <xdr:nvSpPr>
        <xdr:cNvPr id="317" name="円/楕円 316"/>
        <xdr:cNvSpPr/>
      </xdr:nvSpPr>
      <xdr:spPr>
        <a:xfrm>
          <a:off x="6921500" y="64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169335</xdr:rowOff>
    </xdr:from>
    <xdr:ext cx="534377" cy="259045"/>
    <xdr:sp macro="" textlink="">
      <xdr:nvSpPr>
        <xdr:cNvPr id="318" name="テキスト ボックス 317"/>
        <xdr:cNvSpPr txBox="1"/>
      </xdr:nvSpPr>
      <xdr:spPr>
        <a:xfrm>
          <a:off x="6705111" y="651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127953</xdr:rowOff>
    </xdr:from>
    <xdr:to>
      <xdr:col>15</xdr:col>
      <xdr:colOff>180975</xdr:colOff>
      <xdr:row>59</xdr:row>
      <xdr:rowOff>4719</xdr:rowOff>
    </xdr:to>
    <xdr:cxnSp macro="">
      <xdr:nvCxnSpPr>
        <xdr:cNvPr id="347" name="直線コネクタ 346"/>
        <xdr:cNvCxnSpPr/>
      </xdr:nvCxnSpPr>
      <xdr:spPr>
        <a:xfrm flipV="1">
          <a:off x="9639300" y="10072053"/>
          <a:ext cx="838200" cy="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90700</xdr:rowOff>
    </xdr:from>
    <xdr:to>
      <xdr:col>14</xdr:col>
      <xdr:colOff>28575</xdr:colOff>
      <xdr:row>59</xdr:row>
      <xdr:rowOff>4719</xdr:rowOff>
    </xdr:to>
    <xdr:cxnSp macro="">
      <xdr:nvCxnSpPr>
        <xdr:cNvPr id="350" name="直線コネクタ 349"/>
        <xdr:cNvCxnSpPr/>
      </xdr:nvCxnSpPr>
      <xdr:spPr>
        <a:xfrm>
          <a:off x="8750300" y="10034800"/>
          <a:ext cx="889000" cy="8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99910</xdr:rowOff>
    </xdr:from>
    <xdr:to>
      <xdr:col>12</xdr:col>
      <xdr:colOff>511175</xdr:colOff>
      <xdr:row>58</xdr:row>
      <xdr:rowOff>90700</xdr:rowOff>
    </xdr:to>
    <xdr:cxnSp macro="">
      <xdr:nvCxnSpPr>
        <xdr:cNvPr id="353" name="直線コネクタ 352"/>
        <xdr:cNvCxnSpPr/>
      </xdr:nvCxnSpPr>
      <xdr:spPr>
        <a:xfrm>
          <a:off x="7861300" y="9872560"/>
          <a:ext cx="889000" cy="16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2784</xdr:rowOff>
    </xdr:from>
    <xdr:to>
      <xdr:col>12</xdr:col>
      <xdr:colOff>561975</xdr:colOff>
      <xdr:row>58</xdr:row>
      <xdr:rowOff>104384</xdr:rowOff>
    </xdr:to>
    <xdr:sp macro="" textlink="">
      <xdr:nvSpPr>
        <xdr:cNvPr id="354" name="フローチャート : 判断 353"/>
        <xdr:cNvSpPr/>
      </xdr:nvSpPr>
      <xdr:spPr>
        <a:xfrm>
          <a:off x="8699500" y="99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120911</xdr:rowOff>
    </xdr:from>
    <xdr:ext cx="534377" cy="259045"/>
    <xdr:sp macro="" textlink="">
      <xdr:nvSpPr>
        <xdr:cNvPr id="355" name="テキスト ボックス 354"/>
        <xdr:cNvSpPr txBox="1"/>
      </xdr:nvSpPr>
      <xdr:spPr>
        <a:xfrm>
          <a:off x="8483111" y="972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99910</xdr:rowOff>
    </xdr:from>
    <xdr:to>
      <xdr:col>11</xdr:col>
      <xdr:colOff>307975</xdr:colOff>
      <xdr:row>58</xdr:row>
      <xdr:rowOff>147318</xdr:rowOff>
    </xdr:to>
    <xdr:cxnSp macro="">
      <xdr:nvCxnSpPr>
        <xdr:cNvPr id="356" name="直線コネクタ 355"/>
        <xdr:cNvCxnSpPr/>
      </xdr:nvCxnSpPr>
      <xdr:spPr>
        <a:xfrm flipV="1">
          <a:off x="6972300" y="9872560"/>
          <a:ext cx="889000" cy="21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23284</xdr:rowOff>
    </xdr:from>
    <xdr:to>
      <xdr:col>11</xdr:col>
      <xdr:colOff>358775</xdr:colOff>
      <xdr:row>58</xdr:row>
      <xdr:rowOff>124884</xdr:rowOff>
    </xdr:to>
    <xdr:sp macro="" textlink="">
      <xdr:nvSpPr>
        <xdr:cNvPr id="357" name="フローチャート : 判断 356"/>
        <xdr:cNvSpPr/>
      </xdr:nvSpPr>
      <xdr:spPr>
        <a:xfrm>
          <a:off x="7810500" y="996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116011</xdr:rowOff>
    </xdr:from>
    <xdr:ext cx="534377" cy="259045"/>
    <xdr:sp macro="" textlink="">
      <xdr:nvSpPr>
        <xdr:cNvPr id="358" name="テキスト ボックス 357"/>
        <xdr:cNvSpPr txBox="1"/>
      </xdr:nvSpPr>
      <xdr:spPr>
        <a:xfrm>
          <a:off x="7594111" y="1006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32120</xdr:rowOff>
    </xdr:from>
    <xdr:to>
      <xdr:col>10</xdr:col>
      <xdr:colOff>155575</xdr:colOff>
      <xdr:row>58</xdr:row>
      <xdr:rowOff>133720</xdr:rowOff>
    </xdr:to>
    <xdr:sp macro="" textlink="">
      <xdr:nvSpPr>
        <xdr:cNvPr id="359" name="フローチャート : 判断 358"/>
        <xdr:cNvSpPr/>
      </xdr:nvSpPr>
      <xdr:spPr>
        <a:xfrm>
          <a:off x="6921500" y="997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150247</xdr:rowOff>
    </xdr:from>
    <xdr:ext cx="534377" cy="259045"/>
    <xdr:sp macro="" textlink="">
      <xdr:nvSpPr>
        <xdr:cNvPr id="360" name="テキスト ボックス 359"/>
        <xdr:cNvSpPr txBox="1"/>
      </xdr:nvSpPr>
      <xdr:spPr>
        <a:xfrm>
          <a:off x="6705111" y="975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77153</xdr:rowOff>
    </xdr:from>
    <xdr:to>
      <xdr:col>15</xdr:col>
      <xdr:colOff>231775</xdr:colOff>
      <xdr:row>59</xdr:row>
      <xdr:rowOff>7303</xdr:rowOff>
    </xdr:to>
    <xdr:sp macro="" textlink="">
      <xdr:nvSpPr>
        <xdr:cNvPr id="366" name="円/楕円 365"/>
        <xdr:cNvSpPr/>
      </xdr:nvSpPr>
      <xdr:spPr>
        <a:xfrm>
          <a:off x="10426700" y="100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163593</xdr:rowOff>
    </xdr:from>
    <xdr:ext cx="534377" cy="259045"/>
    <xdr:sp macro="" textlink="">
      <xdr:nvSpPr>
        <xdr:cNvPr id="367" name="普通建設事業費該当値テキスト"/>
        <xdr:cNvSpPr txBox="1"/>
      </xdr:nvSpPr>
      <xdr:spPr>
        <a:xfrm>
          <a:off x="10528300" y="99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125369</xdr:rowOff>
    </xdr:from>
    <xdr:to>
      <xdr:col>14</xdr:col>
      <xdr:colOff>79375</xdr:colOff>
      <xdr:row>59</xdr:row>
      <xdr:rowOff>55519</xdr:rowOff>
    </xdr:to>
    <xdr:sp macro="" textlink="">
      <xdr:nvSpPr>
        <xdr:cNvPr id="368" name="円/楕円 367"/>
        <xdr:cNvSpPr/>
      </xdr:nvSpPr>
      <xdr:spPr>
        <a:xfrm>
          <a:off x="9588500" y="100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46646</xdr:rowOff>
    </xdr:from>
    <xdr:ext cx="534377" cy="259045"/>
    <xdr:sp macro="" textlink="">
      <xdr:nvSpPr>
        <xdr:cNvPr id="369" name="テキスト ボックス 368"/>
        <xdr:cNvSpPr txBox="1"/>
      </xdr:nvSpPr>
      <xdr:spPr>
        <a:xfrm>
          <a:off x="9372111" y="1016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39900</xdr:rowOff>
    </xdr:from>
    <xdr:to>
      <xdr:col>12</xdr:col>
      <xdr:colOff>561975</xdr:colOff>
      <xdr:row>58</xdr:row>
      <xdr:rowOff>141500</xdr:rowOff>
    </xdr:to>
    <xdr:sp macro="" textlink="">
      <xdr:nvSpPr>
        <xdr:cNvPr id="370" name="円/楕円 369"/>
        <xdr:cNvSpPr/>
      </xdr:nvSpPr>
      <xdr:spPr>
        <a:xfrm>
          <a:off x="8699500" y="99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132627</xdr:rowOff>
    </xdr:from>
    <xdr:ext cx="534377" cy="259045"/>
    <xdr:sp macro="" textlink="">
      <xdr:nvSpPr>
        <xdr:cNvPr id="371" name="テキスト ボックス 370"/>
        <xdr:cNvSpPr txBox="1"/>
      </xdr:nvSpPr>
      <xdr:spPr>
        <a:xfrm>
          <a:off x="8483111" y="1007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49110</xdr:rowOff>
    </xdr:from>
    <xdr:to>
      <xdr:col>11</xdr:col>
      <xdr:colOff>358775</xdr:colOff>
      <xdr:row>57</xdr:row>
      <xdr:rowOff>150710</xdr:rowOff>
    </xdr:to>
    <xdr:sp macro="" textlink="">
      <xdr:nvSpPr>
        <xdr:cNvPr id="372" name="円/楕円 371"/>
        <xdr:cNvSpPr/>
      </xdr:nvSpPr>
      <xdr:spPr>
        <a:xfrm>
          <a:off x="7810500" y="98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167237</xdr:rowOff>
    </xdr:from>
    <xdr:ext cx="599010" cy="259045"/>
    <xdr:sp macro="" textlink="">
      <xdr:nvSpPr>
        <xdr:cNvPr id="373" name="テキスト ボックス 372"/>
        <xdr:cNvSpPr txBox="1"/>
      </xdr:nvSpPr>
      <xdr:spPr>
        <a:xfrm>
          <a:off x="7561794" y="959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96518</xdr:rowOff>
    </xdr:from>
    <xdr:to>
      <xdr:col>10</xdr:col>
      <xdr:colOff>155575</xdr:colOff>
      <xdr:row>59</xdr:row>
      <xdr:rowOff>26668</xdr:rowOff>
    </xdr:to>
    <xdr:sp macro="" textlink="">
      <xdr:nvSpPr>
        <xdr:cNvPr id="374" name="円/楕円 373"/>
        <xdr:cNvSpPr/>
      </xdr:nvSpPr>
      <xdr:spPr>
        <a:xfrm>
          <a:off x="6921500" y="100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17795</xdr:rowOff>
    </xdr:from>
    <xdr:ext cx="534377" cy="259045"/>
    <xdr:sp macro="" textlink="">
      <xdr:nvSpPr>
        <xdr:cNvPr id="375" name="テキスト ボックス 374"/>
        <xdr:cNvSpPr txBox="1"/>
      </xdr:nvSpPr>
      <xdr:spPr>
        <a:xfrm>
          <a:off x="6705111" y="1013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133586</xdr:rowOff>
    </xdr:from>
    <xdr:to>
      <xdr:col>15</xdr:col>
      <xdr:colOff>180975</xdr:colOff>
      <xdr:row>78</xdr:row>
      <xdr:rowOff>13433</xdr:rowOff>
    </xdr:to>
    <xdr:cxnSp macro="">
      <xdr:nvCxnSpPr>
        <xdr:cNvPr id="400" name="直線コネクタ 399"/>
        <xdr:cNvCxnSpPr/>
      </xdr:nvCxnSpPr>
      <xdr:spPr>
        <a:xfrm flipV="1">
          <a:off x="9639300" y="13335236"/>
          <a:ext cx="838200" cy="5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85716</xdr:rowOff>
    </xdr:from>
    <xdr:to>
      <xdr:col>14</xdr:col>
      <xdr:colOff>28575</xdr:colOff>
      <xdr:row>78</xdr:row>
      <xdr:rowOff>13433</xdr:rowOff>
    </xdr:to>
    <xdr:cxnSp macro="">
      <xdr:nvCxnSpPr>
        <xdr:cNvPr id="403" name="直線コネクタ 402"/>
        <xdr:cNvCxnSpPr/>
      </xdr:nvCxnSpPr>
      <xdr:spPr>
        <a:xfrm>
          <a:off x="8750300" y="13287366"/>
          <a:ext cx="889000" cy="9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86654</xdr:rowOff>
    </xdr:from>
    <xdr:to>
      <xdr:col>12</xdr:col>
      <xdr:colOff>561975</xdr:colOff>
      <xdr:row>77</xdr:row>
      <xdr:rowOff>16804</xdr:rowOff>
    </xdr:to>
    <xdr:sp macro="" textlink="">
      <xdr:nvSpPr>
        <xdr:cNvPr id="406" name="フローチャート : 判断 405"/>
        <xdr:cNvSpPr/>
      </xdr:nvSpPr>
      <xdr:spPr>
        <a:xfrm>
          <a:off x="8699500" y="1311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33331</xdr:rowOff>
    </xdr:from>
    <xdr:ext cx="534377" cy="259045"/>
    <xdr:sp macro="" textlink="">
      <xdr:nvSpPr>
        <xdr:cNvPr id="407" name="テキスト ボックス 406"/>
        <xdr:cNvSpPr txBox="1"/>
      </xdr:nvSpPr>
      <xdr:spPr>
        <a:xfrm>
          <a:off x="8483111" y="1289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82786</xdr:rowOff>
    </xdr:from>
    <xdr:to>
      <xdr:col>15</xdr:col>
      <xdr:colOff>231775</xdr:colOff>
      <xdr:row>78</xdr:row>
      <xdr:rowOff>12936</xdr:rowOff>
    </xdr:to>
    <xdr:sp macro="" textlink="">
      <xdr:nvSpPr>
        <xdr:cNvPr id="413" name="円/楕円 412"/>
        <xdr:cNvSpPr/>
      </xdr:nvSpPr>
      <xdr:spPr>
        <a:xfrm>
          <a:off x="10426700" y="132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169163</xdr:rowOff>
    </xdr:from>
    <xdr:ext cx="534377" cy="259045"/>
    <xdr:sp macro="" textlink="">
      <xdr:nvSpPr>
        <xdr:cNvPr id="414" name="普通建設事業費 （ うち新規整備　）該当値テキスト"/>
        <xdr:cNvSpPr txBox="1"/>
      </xdr:nvSpPr>
      <xdr:spPr>
        <a:xfrm>
          <a:off x="10528300" y="131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134083</xdr:rowOff>
    </xdr:from>
    <xdr:to>
      <xdr:col>14</xdr:col>
      <xdr:colOff>79375</xdr:colOff>
      <xdr:row>78</xdr:row>
      <xdr:rowOff>64233</xdr:rowOff>
    </xdr:to>
    <xdr:sp macro="" textlink="">
      <xdr:nvSpPr>
        <xdr:cNvPr id="415" name="円/楕円 414"/>
        <xdr:cNvSpPr/>
      </xdr:nvSpPr>
      <xdr:spPr>
        <a:xfrm>
          <a:off x="9588500" y="1333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55360</xdr:rowOff>
    </xdr:from>
    <xdr:ext cx="469744" cy="259045"/>
    <xdr:sp macro="" textlink="">
      <xdr:nvSpPr>
        <xdr:cNvPr id="416" name="テキスト ボックス 415"/>
        <xdr:cNvSpPr txBox="1"/>
      </xdr:nvSpPr>
      <xdr:spPr>
        <a:xfrm>
          <a:off x="9404427" y="1342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34916</xdr:rowOff>
    </xdr:from>
    <xdr:to>
      <xdr:col>12</xdr:col>
      <xdr:colOff>561975</xdr:colOff>
      <xdr:row>77</xdr:row>
      <xdr:rowOff>136516</xdr:rowOff>
    </xdr:to>
    <xdr:sp macro="" textlink="">
      <xdr:nvSpPr>
        <xdr:cNvPr id="417" name="円/楕円 416"/>
        <xdr:cNvSpPr/>
      </xdr:nvSpPr>
      <xdr:spPr>
        <a:xfrm>
          <a:off x="8699500" y="1323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127643</xdr:rowOff>
    </xdr:from>
    <xdr:ext cx="534377" cy="259045"/>
    <xdr:sp macro="" textlink="">
      <xdr:nvSpPr>
        <xdr:cNvPr id="418" name="テキスト ボックス 417"/>
        <xdr:cNvSpPr txBox="1"/>
      </xdr:nvSpPr>
      <xdr:spPr>
        <a:xfrm>
          <a:off x="8483111" y="1332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97622</xdr:rowOff>
    </xdr:from>
    <xdr:to>
      <xdr:col>15</xdr:col>
      <xdr:colOff>180975</xdr:colOff>
      <xdr:row>98</xdr:row>
      <xdr:rowOff>112040</xdr:rowOff>
    </xdr:to>
    <xdr:cxnSp macro="">
      <xdr:nvCxnSpPr>
        <xdr:cNvPr id="445" name="直線コネクタ 444"/>
        <xdr:cNvCxnSpPr/>
      </xdr:nvCxnSpPr>
      <xdr:spPr>
        <a:xfrm>
          <a:off x="9639300" y="16899722"/>
          <a:ext cx="8382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46729</xdr:rowOff>
    </xdr:from>
    <xdr:to>
      <xdr:col>14</xdr:col>
      <xdr:colOff>28575</xdr:colOff>
      <xdr:row>98</xdr:row>
      <xdr:rowOff>97622</xdr:rowOff>
    </xdr:to>
    <xdr:cxnSp macro="">
      <xdr:nvCxnSpPr>
        <xdr:cNvPr id="448" name="直線コネクタ 447"/>
        <xdr:cNvCxnSpPr/>
      </xdr:nvCxnSpPr>
      <xdr:spPr>
        <a:xfrm>
          <a:off x="8750300" y="16848829"/>
          <a:ext cx="889000" cy="5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16525</xdr:rowOff>
    </xdr:from>
    <xdr:to>
      <xdr:col>12</xdr:col>
      <xdr:colOff>561975</xdr:colOff>
      <xdr:row>98</xdr:row>
      <xdr:rowOff>118125</xdr:rowOff>
    </xdr:to>
    <xdr:sp macro="" textlink="">
      <xdr:nvSpPr>
        <xdr:cNvPr id="451" name="フローチャート : 判断 450"/>
        <xdr:cNvSpPr/>
      </xdr:nvSpPr>
      <xdr:spPr>
        <a:xfrm>
          <a:off x="8699500" y="1681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109252</xdr:rowOff>
    </xdr:from>
    <xdr:ext cx="534377" cy="259045"/>
    <xdr:sp macro="" textlink="">
      <xdr:nvSpPr>
        <xdr:cNvPr id="452" name="テキスト ボックス 451"/>
        <xdr:cNvSpPr txBox="1"/>
      </xdr:nvSpPr>
      <xdr:spPr>
        <a:xfrm>
          <a:off x="8483111" y="1691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61240</xdr:rowOff>
    </xdr:from>
    <xdr:to>
      <xdr:col>15</xdr:col>
      <xdr:colOff>231775</xdr:colOff>
      <xdr:row>98</xdr:row>
      <xdr:rowOff>162840</xdr:rowOff>
    </xdr:to>
    <xdr:sp macro="" textlink="">
      <xdr:nvSpPr>
        <xdr:cNvPr id="458" name="円/楕円 457"/>
        <xdr:cNvSpPr/>
      </xdr:nvSpPr>
      <xdr:spPr>
        <a:xfrm>
          <a:off x="10426700" y="1686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147617</xdr:rowOff>
    </xdr:from>
    <xdr:ext cx="534377" cy="259045"/>
    <xdr:sp macro="" textlink="">
      <xdr:nvSpPr>
        <xdr:cNvPr id="459" name="普通建設事業費 （ うち更新整備　）該当値テキスト"/>
        <xdr:cNvSpPr txBox="1"/>
      </xdr:nvSpPr>
      <xdr:spPr>
        <a:xfrm>
          <a:off x="10528300" y="167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46822</xdr:rowOff>
    </xdr:from>
    <xdr:to>
      <xdr:col>14</xdr:col>
      <xdr:colOff>79375</xdr:colOff>
      <xdr:row>98</xdr:row>
      <xdr:rowOff>148422</xdr:rowOff>
    </xdr:to>
    <xdr:sp macro="" textlink="">
      <xdr:nvSpPr>
        <xdr:cNvPr id="460" name="円/楕円 459"/>
        <xdr:cNvSpPr/>
      </xdr:nvSpPr>
      <xdr:spPr>
        <a:xfrm>
          <a:off x="9588500" y="168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139549</xdr:rowOff>
    </xdr:from>
    <xdr:ext cx="534377" cy="259045"/>
    <xdr:sp macro="" textlink="">
      <xdr:nvSpPr>
        <xdr:cNvPr id="461" name="テキスト ボックス 460"/>
        <xdr:cNvSpPr txBox="1"/>
      </xdr:nvSpPr>
      <xdr:spPr>
        <a:xfrm>
          <a:off x="9372111" y="1694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167379</xdr:rowOff>
    </xdr:from>
    <xdr:to>
      <xdr:col>12</xdr:col>
      <xdr:colOff>561975</xdr:colOff>
      <xdr:row>98</xdr:row>
      <xdr:rowOff>97529</xdr:rowOff>
    </xdr:to>
    <xdr:sp macro="" textlink="">
      <xdr:nvSpPr>
        <xdr:cNvPr id="462" name="円/楕円 461"/>
        <xdr:cNvSpPr/>
      </xdr:nvSpPr>
      <xdr:spPr>
        <a:xfrm>
          <a:off x="8699500" y="1679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114056</xdr:rowOff>
    </xdr:from>
    <xdr:ext cx="534377" cy="259045"/>
    <xdr:sp macro="" textlink="">
      <xdr:nvSpPr>
        <xdr:cNvPr id="463" name="テキスト ボックス 462"/>
        <xdr:cNvSpPr txBox="1"/>
      </xdr:nvSpPr>
      <xdr:spPr>
        <a:xfrm>
          <a:off x="8483111" y="1657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8" name="直線コネクタ 49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97854</xdr:rowOff>
    </xdr:from>
    <xdr:to>
      <xdr:col>21</xdr:col>
      <xdr:colOff>212725</xdr:colOff>
      <xdr:row>39</xdr:row>
      <xdr:rowOff>28004</xdr:rowOff>
    </xdr:to>
    <xdr:sp macro="" textlink="">
      <xdr:nvSpPr>
        <xdr:cNvPr id="499" name="フローチャート : 判断 498"/>
        <xdr:cNvSpPr/>
      </xdr:nvSpPr>
      <xdr:spPr>
        <a:xfrm>
          <a:off x="14541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44530</xdr:rowOff>
    </xdr:from>
    <xdr:ext cx="469744" cy="259045"/>
    <xdr:sp macro="" textlink="">
      <xdr:nvSpPr>
        <xdr:cNvPr id="500" name="テキスト ボックス 499"/>
        <xdr:cNvSpPr txBox="1"/>
      </xdr:nvSpPr>
      <xdr:spPr>
        <a:xfrm>
          <a:off x="14357427"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1" name="直線コネクタ 50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101416</xdr:rowOff>
    </xdr:from>
    <xdr:to>
      <xdr:col>20</xdr:col>
      <xdr:colOff>9525</xdr:colOff>
      <xdr:row>39</xdr:row>
      <xdr:rowOff>31566</xdr:rowOff>
    </xdr:to>
    <xdr:sp macro="" textlink="">
      <xdr:nvSpPr>
        <xdr:cNvPr id="502" name="フローチャート : 判断 501"/>
        <xdr:cNvSpPr/>
      </xdr:nvSpPr>
      <xdr:spPr>
        <a:xfrm>
          <a:off x="13652500" y="661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48093</xdr:rowOff>
    </xdr:from>
    <xdr:ext cx="469744" cy="259045"/>
    <xdr:sp macro="" textlink="">
      <xdr:nvSpPr>
        <xdr:cNvPr id="503" name="テキスト ボックス 502"/>
        <xdr:cNvSpPr txBox="1"/>
      </xdr:nvSpPr>
      <xdr:spPr>
        <a:xfrm>
          <a:off x="13468427" y="639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47199</xdr:rowOff>
    </xdr:from>
    <xdr:to>
      <xdr:col>18</xdr:col>
      <xdr:colOff>492125</xdr:colOff>
      <xdr:row>37</xdr:row>
      <xdr:rowOff>148799</xdr:rowOff>
    </xdr:to>
    <xdr:sp macro="" textlink="">
      <xdr:nvSpPr>
        <xdr:cNvPr id="504" name="フローチャート : 判断 503"/>
        <xdr:cNvSpPr/>
      </xdr:nvSpPr>
      <xdr:spPr>
        <a:xfrm>
          <a:off x="12763500" y="639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165326</xdr:rowOff>
    </xdr:from>
    <xdr:ext cx="534377" cy="259045"/>
    <xdr:sp macro="" textlink="">
      <xdr:nvSpPr>
        <xdr:cNvPr id="505" name="テキスト ボックス 504"/>
        <xdr:cNvSpPr txBox="1"/>
      </xdr:nvSpPr>
      <xdr:spPr>
        <a:xfrm>
          <a:off x="12547111" y="61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249299" cy="259045"/>
    <xdr:sp macro="" textlink="">
      <xdr:nvSpPr>
        <xdr:cNvPr id="512" name="災害復旧事業費該当値テキスト"/>
        <xdr:cNvSpPr txBox="1"/>
      </xdr:nvSpPr>
      <xdr:spPr>
        <a:xfrm>
          <a:off x="16370300" y="6595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1" name="直線コネクタ 53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2" name="テキスト ボックス 53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3" name="直線コネクタ 53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4" name="テキスト ボックス 533"/>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7" name="直線コネクタ 53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8" name="テキスト ボックス 53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9" name="直線コネクタ 53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0" name="テキスト ボックス 539"/>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2" name="テキスト ボックス 54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4" name="直線コネクタ 54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9" name="直線コネクタ 54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1" name="フローチャート : 判断 55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2" name="直線コネクタ 55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3" name="フローチャート : 判断 55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4" name="テキスト ボックス 55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5" name="直線コネクタ 55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6" name="フローチャート : 判断 555"/>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7" name="テキスト ボックス 556"/>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8" name="直線コネクタ 55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59" name="フローチャート : 判断 558"/>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0" name="テキスト ボックス 559"/>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61" name="フローチャート : 判断 560"/>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62" name="テキスト ボックス 561"/>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8" name="円/楕円 56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0" name="円/楕円 56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1" name="テキスト ボックス 57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2" name="円/楕円 57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3" name="テキスト ボックス 57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4" name="円/楕円 57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5" name="テキスト ボックス 57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6" name="円/楕円 57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7" name="テキスト ボックス 57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3" name="テキスト ボックス 59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5" name="テキスト ボックス 59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601" name="直線コネクタ 600"/>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602"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603" name="直線コネクタ 602"/>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604"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605" name="直線コネクタ 604"/>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120948</xdr:rowOff>
    </xdr:from>
    <xdr:to>
      <xdr:col>23</xdr:col>
      <xdr:colOff>517525</xdr:colOff>
      <xdr:row>77</xdr:row>
      <xdr:rowOff>166660</xdr:rowOff>
    </xdr:to>
    <xdr:cxnSp macro="">
      <xdr:nvCxnSpPr>
        <xdr:cNvPr id="606" name="直線コネクタ 605"/>
        <xdr:cNvCxnSpPr/>
      </xdr:nvCxnSpPr>
      <xdr:spPr>
        <a:xfrm flipV="1">
          <a:off x="15481300" y="13322598"/>
          <a:ext cx="838200" cy="4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607"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8" name="フローチャート : 判断 607"/>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164495</xdr:rowOff>
    </xdr:from>
    <xdr:to>
      <xdr:col>22</xdr:col>
      <xdr:colOff>365125</xdr:colOff>
      <xdr:row>77</xdr:row>
      <xdr:rowOff>166660</xdr:rowOff>
    </xdr:to>
    <xdr:cxnSp macro="">
      <xdr:nvCxnSpPr>
        <xdr:cNvPr id="609" name="直線コネクタ 608"/>
        <xdr:cNvCxnSpPr/>
      </xdr:nvCxnSpPr>
      <xdr:spPr>
        <a:xfrm>
          <a:off x="14592300" y="13366145"/>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10" name="フローチャート : 判断 609"/>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11" name="テキスト ボックス 610"/>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164495</xdr:rowOff>
    </xdr:from>
    <xdr:to>
      <xdr:col>21</xdr:col>
      <xdr:colOff>161925</xdr:colOff>
      <xdr:row>78</xdr:row>
      <xdr:rowOff>6114</xdr:rowOff>
    </xdr:to>
    <xdr:cxnSp macro="">
      <xdr:nvCxnSpPr>
        <xdr:cNvPr id="612" name="直線コネクタ 611"/>
        <xdr:cNvCxnSpPr/>
      </xdr:nvCxnSpPr>
      <xdr:spPr>
        <a:xfrm flipV="1">
          <a:off x="13703300" y="13366145"/>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13" name="フローチャート : 判断 612"/>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14" name="テキスト ボックス 613"/>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6114</xdr:rowOff>
    </xdr:from>
    <xdr:to>
      <xdr:col>19</xdr:col>
      <xdr:colOff>644525</xdr:colOff>
      <xdr:row>78</xdr:row>
      <xdr:rowOff>17483</xdr:rowOff>
    </xdr:to>
    <xdr:cxnSp macro="">
      <xdr:nvCxnSpPr>
        <xdr:cNvPr id="615" name="直線コネクタ 614"/>
        <xdr:cNvCxnSpPr/>
      </xdr:nvCxnSpPr>
      <xdr:spPr>
        <a:xfrm flipV="1">
          <a:off x="12814300" y="13379214"/>
          <a:ext cx="889000" cy="1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16" name="フローチャート : 判断 615"/>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17" name="テキスト ボックス 616"/>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18" name="フローチャート : 判断 617"/>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19" name="テキスト ボックス 618"/>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70148</xdr:rowOff>
    </xdr:from>
    <xdr:to>
      <xdr:col>23</xdr:col>
      <xdr:colOff>568325</xdr:colOff>
      <xdr:row>78</xdr:row>
      <xdr:rowOff>298</xdr:rowOff>
    </xdr:to>
    <xdr:sp macro="" textlink="">
      <xdr:nvSpPr>
        <xdr:cNvPr id="625" name="円/楕円 624"/>
        <xdr:cNvSpPr/>
      </xdr:nvSpPr>
      <xdr:spPr>
        <a:xfrm>
          <a:off x="16268700" y="1327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48575</xdr:rowOff>
    </xdr:from>
    <xdr:ext cx="534377" cy="259045"/>
    <xdr:sp macro="" textlink="">
      <xdr:nvSpPr>
        <xdr:cNvPr id="626" name="公債費該当値テキスト"/>
        <xdr:cNvSpPr txBox="1"/>
      </xdr:nvSpPr>
      <xdr:spPr>
        <a:xfrm>
          <a:off x="16370300" y="1325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34,961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115860</xdr:rowOff>
    </xdr:from>
    <xdr:to>
      <xdr:col>22</xdr:col>
      <xdr:colOff>415925</xdr:colOff>
      <xdr:row>78</xdr:row>
      <xdr:rowOff>46010</xdr:rowOff>
    </xdr:to>
    <xdr:sp macro="" textlink="">
      <xdr:nvSpPr>
        <xdr:cNvPr id="627" name="円/楕円 626"/>
        <xdr:cNvSpPr/>
      </xdr:nvSpPr>
      <xdr:spPr>
        <a:xfrm>
          <a:off x="15430500" y="1331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37137</xdr:rowOff>
    </xdr:from>
    <xdr:ext cx="534377" cy="259045"/>
    <xdr:sp macro="" textlink="">
      <xdr:nvSpPr>
        <xdr:cNvPr id="628" name="テキスト ボックス 627"/>
        <xdr:cNvSpPr txBox="1"/>
      </xdr:nvSpPr>
      <xdr:spPr>
        <a:xfrm>
          <a:off x="15214111" y="1341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113695</xdr:rowOff>
    </xdr:from>
    <xdr:to>
      <xdr:col>21</xdr:col>
      <xdr:colOff>212725</xdr:colOff>
      <xdr:row>78</xdr:row>
      <xdr:rowOff>43845</xdr:rowOff>
    </xdr:to>
    <xdr:sp macro="" textlink="">
      <xdr:nvSpPr>
        <xdr:cNvPr id="629" name="円/楕円 628"/>
        <xdr:cNvSpPr/>
      </xdr:nvSpPr>
      <xdr:spPr>
        <a:xfrm>
          <a:off x="14541500" y="133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34972</xdr:rowOff>
    </xdr:from>
    <xdr:ext cx="534377" cy="259045"/>
    <xdr:sp macro="" textlink="">
      <xdr:nvSpPr>
        <xdr:cNvPr id="630" name="テキスト ボックス 629"/>
        <xdr:cNvSpPr txBox="1"/>
      </xdr:nvSpPr>
      <xdr:spPr>
        <a:xfrm>
          <a:off x="14325111" y="1340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126764</xdr:rowOff>
    </xdr:from>
    <xdr:to>
      <xdr:col>20</xdr:col>
      <xdr:colOff>9525</xdr:colOff>
      <xdr:row>78</xdr:row>
      <xdr:rowOff>56914</xdr:rowOff>
    </xdr:to>
    <xdr:sp macro="" textlink="">
      <xdr:nvSpPr>
        <xdr:cNvPr id="631" name="円/楕円 630"/>
        <xdr:cNvSpPr/>
      </xdr:nvSpPr>
      <xdr:spPr>
        <a:xfrm>
          <a:off x="13652500" y="1332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48041</xdr:rowOff>
    </xdr:from>
    <xdr:ext cx="534377" cy="259045"/>
    <xdr:sp macro="" textlink="">
      <xdr:nvSpPr>
        <xdr:cNvPr id="632" name="テキスト ボックス 631"/>
        <xdr:cNvSpPr txBox="1"/>
      </xdr:nvSpPr>
      <xdr:spPr>
        <a:xfrm>
          <a:off x="13436111" y="134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138133</xdr:rowOff>
    </xdr:from>
    <xdr:to>
      <xdr:col>18</xdr:col>
      <xdr:colOff>492125</xdr:colOff>
      <xdr:row>78</xdr:row>
      <xdr:rowOff>68283</xdr:rowOff>
    </xdr:to>
    <xdr:sp macro="" textlink="">
      <xdr:nvSpPr>
        <xdr:cNvPr id="633" name="円/楕円 632"/>
        <xdr:cNvSpPr/>
      </xdr:nvSpPr>
      <xdr:spPr>
        <a:xfrm>
          <a:off x="12763500" y="1333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59410</xdr:rowOff>
    </xdr:from>
    <xdr:ext cx="534377" cy="259045"/>
    <xdr:sp macro="" textlink="">
      <xdr:nvSpPr>
        <xdr:cNvPr id="634" name="テキスト ボックス 633"/>
        <xdr:cNvSpPr txBox="1"/>
      </xdr:nvSpPr>
      <xdr:spPr>
        <a:xfrm>
          <a:off x="12547111" y="1343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5" name="直線コネクタ 64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6" name="テキスト ボックス 64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7" name="直線コネクタ 64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8" name="テキスト ボックス 64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9" name="直線コネクタ 64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0" name="テキスト ボックス 64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1" name="直線コネクタ 65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2" name="テキスト ボックス 65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3" name="直線コネクタ 65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4" name="テキスト ボックス 65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6" name="テキスト ボックス 65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52312</xdr:rowOff>
    </xdr:from>
    <xdr:to>
      <xdr:col>23</xdr:col>
      <xdr:colOff>516889</xdr:colOff>
      <xdr:row>99</xdr:row>
      <xdr:rowOff>34810</xdr:rowOff>
    </xdr:to>
    <xdr:cxnSp macro="">
      <xdr:nvCxnSpPr>
        <xdr:cNvPr id="658" name="直線コネクタ 657"/>
        <xdr:cNvCxnSpPr/>
      </xdr:nvCxnSpPr>
      <xdr:spPr>
        <a:xfrm flipV="1">
          <a:off x="16317595" y="15997162"/>
          <a:ext cx="1269" cy="101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38637</xdr:rowOff>
    </xdr:from>
    <xdr:ext cx="378565" cy="259045"/>
    <xdr:sp macro="" textlink="">
      <xdr:nvSpPr>
        <xdr:cNvPr id="659" name="積立金最小値テキスト"/>
        <xdr:cNvSpPr txBox="1"/>
      </xdr:nvSpPr>
      <xdr:spPr>
        <a:xfrm>
          <a:off x="16370300" y="1701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34810</xdr:rowOff>
    </xdr:from>
    <xdr:to>
      <xdr:col>23</xdr:col>
      <xdr:colOff>606425</xdr:colOff>
      <xdr:row>99</xdr:row>
      <xdr:rowOff>34810</xdr:rowOff>
    </xdr:to>
    <xdr:cxnSp macro="">
      <xdr:nvCxnSpPr>
        <xdr:cNvPr id="660" name="直線コネクタ 659"/>
        <xdr:cNvCxnSpPr/>
      </xdr:nvCxnSpPr>
      <xdr:spPr>
        <a:xfrm>
          <a:off x="16230600" y="1700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170439</xdr:rowOff>
    </xdr:from>
    <xdr:ext cx="534377" cy="259045"/>
    <xdr:sp macro="" textlink="">
      <xdr:nvSpPr>
        <xdr:cNvPr id="661" name="積立金最大値テキスト"/>
        <xdr:cNvSpPr txBox="1"/>
      </xdr:nvSpPr>
      <xdr:spPr>
        <a:xfrm>
          <a:off x="16370300" y="1577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93</xdr:row>
      <xdr:rowOff>52312</xdr:rowOff>
    </xdr:from>
    <xdr:to>
      <xdr:col>23</xdr:col>
      <xdr:colOff>606425</xdr:colOff>
      <xdr:row>93</xdr:row>
      <xdr:rowOff>52312</xdr:rowOff>
    </xdr:to>
    <xdr:cxnSp macro="">
      <xdr:nvCxnSpPr>
        <xdr:cNvPr id="662" name="直線コネクタ 661"/>
        <xdr:cNvCxnSpPr/>
      </xdr:nvCxnSpPr>
      <xdr:spPr>
        <a:xfrm>
          <a:off x="16230600" y="1599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4178</xdr:rowOff>
    </xdr:from>
    <xdr:to>
      <xdr:col>23</xdr:col>
      <xdr:colOff>517525</xdr:colOff>
      <xdr:row>99</xdr:row>
      <xdr:rowOff>34810</xdr:rowOff>
    </xdr:to>
    <xdr:cxnSp macro="">
      <xdr:nvCxnSpPr>
        <xdr:cNvPr id="663" name="直線コネクタ 662"/>
        <xdr:cNvCxnSpPr/>
      </xdr:nvCxnSpPr>
      <xdr:spPr>
        <a:xfrm>
          <a:off x="15481300" y="16806278"/>
          <a:ext cx="838200" cy="20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75709</xdr:rowOff>
    </xdr:from>
    <xdr:ext cx="534377" cy="259045"/>
    <xdr:sp macro="" textlink="">
      <xdr:nvSpPr>
        <xdr:cNvPr id="664" name="積立金平均値テキスト"/>
        <xdr:cNvSpPr txBox="1"/>
      </xdr:nvSpPr>
      <xdr:spPr>
        <a:xfrm>
          <a:off x="16370300" y="16534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52832</xdr:rowOff>
    </xdr:from>
    <xdr:to>
      <xdr:col>23</xdr:col>
      <xdr:colOff>568325</xdr:colOff>
      <xdr:row>97</xdr:row>
      <xdr:rowOff>154432</xdr:rowOff>
    </xdr:to>
    <xdr:sp macro="" textlink="">
      <xdr:nvSpPr>
        <xdr:cNvPr id="665" name="フローチャート : 判断 664"/>
        <xdr:cNvSpPr/>
      </xdr:nvSpPr>
      <xdr:spPr>
        <a:xfrm>
          <a:off x="162687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4178</xdr:rowOff>
    </xdr:from>
    <xdr:to>
      <xdr:col>22</xdr:col>
      <xdr:colOff>365125</xdr:colOff>
      <xdr:row>99</xdr:row>
      <xdr:rowOff>11404</xdr:rowOff>
    </xdr:to>
    <xdr:cxnSp macro="">
      <xdr:nvCxnSpPr>
        <xdr:cNvPr id="666" name="直線コネクタ 665"/>
        <xdr:cNvCxnSpPr/>
      </xdr:nvCxnSpPr>
      <xdr:spPr>
        <a:xfrm flipV="1">
          <a:off x="14592300" y="16806278"/>
          <a:ext cx="889000" cy="17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6604</xdr:rowOff>
    </xdr:from>
    <xdr:to>
      <xdr:col>22</xdr:col>
      <xdr:colOff>415925</xdr:colOff>
      <xdr:row>97</xdr:row>
      <xdr:rowOff>108204</xdr:rowOff>
    </xdr:to>
    <xdr:sp macro="" textlink="">
      <xdr:nvSpPr>
        <xdr:cNvPr id="667" name="フローチャート : 判断 666"/>
        <xdr:cNvSpPr/>
      </xdr:nvSpPr>
      <xdr:spPr>
        <a:xfrm>
          <a:off x="154305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124731</xdr:rowOff>
    </xdr:from>
    <xdr:ext cx="534377" cy="259045"/>
    <xdr:sp macro="" textlink="">
      <xdr:nvSpPr>
        <xdr:cNvPr id="668" name="テキスト ボックス 667"/>
        <xdr:cNvSpPr txBox="1"/>
      </xdr:nvSpPr>
      <xdr:spPr>
        <a:xfrm>
          <a:off x="15214111" y="164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61519</xdr:rowOff>
    </xdr:from>
    <xdr:to>
      <xdr:col>21</xdr:col>
      <xdr:colOff>161925</xdr:colOff>
      <xdr:row>99</xdr:row>
      <xdr:rowOff>11404</xdr:rowOff>
    </xdr:to>
    <xdr:cxnSp macro="">
      <xdr:nvCxnSpPr>
        <xdr:cNvPr id="669" name="直線コネクタ 668"/>
        <xdr:cNvCxnSpPr/>
      </xdr:nvCxnSpPr>
      <xdr:spPr>
        <a:xfrm>
          <a:off x="13703300" y="16692169"/>
          <a:ext cx="889000" cy="29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0" name="フローチャート : 判断 669"/>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71" name="テキスト ボックス 670"/>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61519</xdr:rowOff>
    </xdr:from>
    <xdr:to>
      <xdr:col>19</xdr:col>
      <xdr:colOff>644525</xdr:colOff>
      <xdr:row>99</xdr:row>
      <xdr:rowOff>44044</xdr:rowOff>
    </xdr:to>
    <xdr:cxnSp macro="">
      <xdr:nvCxnSpPr>
        <xdr:cNvPr id="672" name="直線コネクタ 671"/>
        <xdr:cNvCxnSpPr/>
      </xdr:nvCxnSpPr>
      <xdr:spPr>
        <a:xfrm flipV="1">
          <a:off x="12814300" y="16692169"/>
          <a:ext cx="889000" cy="3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73" name="フローチャート : 判断 672"/>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74" name="テキスト ボックス 673"/>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75" name="フローチャート : 判断 674"/>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76" name="テキスト ボックス 675"/>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155460</xdr:rowOff>
    </xdr:from>
    <xdr:to>
      <xdr:col>23</xdr:col>
      <xdr:colOff>568325</xdr:colOff>
      <xdr:row>99</xdr:row>
      <xdr:rowOff>85610</xdr:rowOff>
    </xdr:to>
    <xdr:sp macro="" textlink="">
      <xdr:nvSpPr>
        <xdr:cNvPr id="682" name="円/楕円 681"/>
        <xdr:cNvSpPr/>
      </xdr:nvSpPr>
      <xdr:spPr>
        <a:xfrm>
          <a:off x="16268700" y="169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70387</xdr:rowOff>
    </xdr:from>
    <xdr:ext cx="378565" cy="259045"/>
    <xdr:sp macro="" textlink="">
      <xdr:nvSpPr>
        <xdr:cNvPr id="683" name="積立金該当値テキスト"/>
        <xdr:cNvSpPr txBox="1"/>
      </xdr:nvSpPr>
      <xdr:spPr>
        <a:xfrm>
          <a:off x="16370300" y="16872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124828</xdr:rowOff>
    </xdr:from>
    <xdr:to>
      <xdr:col>22</xdr:col>
      <xdr:colOff>415925</xdr:colOff>
      <xdr:row>98</xdr:row>
      <xdr:rowOff>54978</xdr:rowOff>
    </xdr:to>
    <xdr:sp macro="" textlink="">
      <xdr:nvSpPr>
        <xdr:cNvPr id="684" name="円/楕円 683"/>
        <xdr:cNvSpPr/>
      </xdr:nvSpPr>
      <xdr:spPr>
        <a:xfrm>
          <a:off x="15430500" y="167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46105</xdr:rowOff>
    </xdr:from>
    <xdr:ext cx="534377" cy="259045"/>
    <xdr:sp macro="" textlink="">
      <xdr:nvSpPr>
        <xdr:cNvPr id="685" name="テキスト ボックス 684"/>
        <xdr:cNvSpPr txBox="1"/>
      </xdr:nvSpPr>
      <xdr:spPr>
        <a:xfrm>
          <a:off x="15214111" y="1684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132054</xdr:rowOff>
    </xdr:from>
    <xdr:to>
      <xdr:col>21</xdr:col>
      <xdr:colOff>212725</xdr:colOff>
      <xdr:row>99</xdr:row>
      <xdr:rowOff>62204</xdr:rowOff>
    </xdr:to>
    <xdr:sp macro="" textlink="">
      <xdr:nvSpPr>
        <xdr:cNvPr id="686" name="円/楕円 685"/>
        <xdr:cNvSpPr/>
      </xdr:nvSpPr>
      <xdr:spPr>
        <a:xfrm>
          <a:off x="14541500" y="1693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53331</xdr:rowOff>
    </xdr:from>
    <xdr:ext cx="469744" cy="259045"/>
    <xdr:sp macro="" textlink="">
      <xdr:nvSpPr>
        <xdr:cNvPr id="687" name="テキスト ボックス 686"/>
        <xdr:cNvSpPr txBox="1"/>
      </xdr:nvSpPr>
      <xdr:spPr>
        <a:xfrm>
          <a:off x="14357427" y="1702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10719</xdr:rowOff>
    </xdr:from>
    <xdr:to>
      <xdr:col>20</xdr:col>
      <xdr:colOff>9525</xdr:colOff>
      <xdr:row>97</xdr:row>
      <xdr:rowOff>112319</xdr:rowOff>
    </xdr:to>
    <xdr:sp macro="" textlink="">
      <xdr:nvSpPr>
        <xdr:cNvPr id="688" name="円/楕円 687"/>
        <xdr:cNvSpPr/>
      </xdr:nvSpPr>
      <xdr:spPr>
        <a:xfrm>
          <a:off x="13652500" y="166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128846</xdr:rowOff>
    </xdr:from>
    <xdr:ext cx="534377" cy="259045"/>
    <xdr:sp macro="" textlink="">
      <xdr:nvSpPr>
        <xdr:cNvPr id="689" name="テキスト ボックス 688"/>
        <xdr:cNvSpPr txBox="1"/>
      </xdr:nvSpPr>
      <xdr:spPr>
        <a:xfrm>
          <a:off x="13436111" y="164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164694</xdr:rowOff>
    </xdr:from>
    <xdr:to>
      <xdr:col>18</xdr:col>
      <xdr:colOff>492125</xdr:colOff>
      <xdr:row>99</xdr:row>
      <xdr:rowOff>94844</xdr:rowOff>
    </xdr:to>
    <xdr:sp macro="" textlink="">
      <xdr:nvSpPr>
        <xdr:cNvPr id="690" name="円/楕円 689"/>
        <xdr:cNvSpPr/>
      </xdr:nvSpPr>
      <xdr:spPr>
        <a:xfrm>
          <a:off x="12763500" y="169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85971</xdr:rowOff>
    </xdr:from>
    <xdr:ext cx="313932" cy="259045"/>
    <xdr:sp macro="" textlink="">
      <xdr:nvSpPr>
        <xdr:cNvPr id="691" name="テキスト ボックス 690"/>
        <xdr:cNvSpPr txBox="1"/>
      </xdr:nvSpPr>
      <xdr:spPr>
        <a:xfrm>
          <a:off x="12657333" y="17059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2" name="直線コネクタ 70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3" name="テキスト ボックス 70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4" name="直線コネクタ 70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5" name="テキスト ボックス 70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6" name="直線コネクタ 70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7" name="テキスト ボックス 70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8" name="直線コネクタ 70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9" name="テキスト ボックス 70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0" name="直線コネクタ 70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1" name="テキスト ボックス 71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15" name="直線コネクタ 714"/>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7" name="直線コネクタ 71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8"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9" name="直線コネクタ 718"/>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17526</xdr:rowOff>
    </xdr:from>
    <xdr:to>
      <xdr:col>32</xdr:col>
      <xdr:colOff>187325</xdr:colOff>
      <xdr:row>39</xdr:row>
      <xdr:rowOff>18034</xdr:rowOff>
    </xdr:to>
    <xdr:cxnSp macro="">
      <xdr:nvCxnSpPr>
        <xdr:cNvPr id="720" name="直線コネクタ 719"/>
        <xdr:cNvCxnSpPr/>
      </xdr:nvCxnSpPr>
      <xdr:spPr>
        <a:xfrm flipV="1">
          <a:off x="21323300" y="6704076"/>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21"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22" name="フローチャート : 判断 721"/>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18034</xdr:rowOff>
    </xdr:from>
    <xdr:to>
      <xdr:col>31</xdr:col>
      <xdr:colOff>34925</xdr:colOff>
      <xdr:row>39</xdr:row>
      <xdr:rowOff>18161</xdr:rowOff>
    </xdr:to>
    <xdr:cxnSp macro="">
      <xdr:nvCxnSpPr>
        <xdr:cNvPr id="723" name="直線コネクタ 722"/>
        <xdr:cNvCxnSpPr/>
      </xdr:nvCxnSpPr>
      <xdr:spPr>
        <a:xfrm flipV="1">
          <a:off x="20434300" y="670458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24" name="フローチャート : 判断 723"/>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25" name="テキスト ボックス 724"/>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18161</xdr:rowOff>
    </xdr:from>
    <xdr:to>
      <xdr:col>29</xdr:col>
      <xdr:colOff>517525</xdr:colOff>
      <xdr:row>39</xdr:row>
      <xdr:rowOff>18542</xdr:rowOff>
    </xdr:to>
    <xdr:cxnSp macro="">
      <xdr:nvCxnSpPr>
        <xdr:cNvPr id="726" name="直線コネクタ 725"/>
        <xdr:cNvCxnSpPr/>
      </xdr:nvCxnSpPr>
      <xdr:spPr>
        <a:xfrm flipV="1">
          <a:off x="19545300" y="670471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27" name="フローチャート : 判断 726"/>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28" name="テキスト ボックス 727"/>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18542</xdr:rowOff>
    </xdr:from>
    <xdr:to>
      <xdr:col>28</xdr:col>
      <xdr:colOff>314325</xdr:colOff>
      <xdr:row>39</xdr:row>
      <xdr:rowOff>18796</xdr:rowOff>
    </xdr:to>
    <xdr:cxnSp macro="">
      <xdr:nvCxnSpPr>
        <xdr:cNvPr id="729" name="直線コネクタ 728"/>
        <xdr:cNvCxnSpPr/>
      </xdr:nvCxnSpPr>
      <xdr:spPr>
        <a:xfrm flipV="1">
          <a:off x="18656300" y="6705092"/>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0" name="フローチャート : 判断 729"/>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31" name="テキスト ボックス 730"/>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32" name="フローチャート : 判断 731"/>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33" name="テキスト ボックス 732"/>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138176</xdr:rowOff>
    </xdr:from>
    <xdr:to>
      <xdr:col>32</xdr:col>
      <xdr:colOff>238125</xdr:colOff>
      <xdr:row>39</xdr:row>
      <xdr:rowOff>68326</xdr:rowOff>
    </xdr:to>
    <xdr:sp macro="" textlink="">
      <xdr:nvSpPr>
        <xdr:cNvPr id="739" name="円/楕円 738"/>
        <xdr:cNvSpPr/>
      </xdr:nvSpPr>
      <xdr:spPr>
        <a:xfrm>
          <a:off x="22110700" y="66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53103</xdr:rowOff>
    </xdr:from>
    <xdr:ext cx="378565" cy="259045"/>
    <xdr:sp macro="" textlink="">
      <xdr:nvSpPr>
        <xdr:cNvPr id="740" name="投資及び出資金該当値テキスト"/>
        <xdr:cNvSpPr txBox="1"/>
      </xdr:nvSpPr>
      <xdr:spPr>
        <a:xfrm>
          <a:off x="22212300" y="656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138684</xdr:rowOff>
    </xdr:from>
    <xdr:to>
      <xdr:col>31</xdr:col>
      <xdr:colOff>85725</xdr:colOff>
      <xdr:row>39</xdr:row>
      <xdr:rowOff>68834</xdr:rowOff>
    </xdr:to>
    <xdr:sp macro="" textlink="">
      <xdr:nvSpPr>
        <xdr:cNvPr id="741" name="円/楕円 740"/>
        <xdr:cNvSpPr/>
      </xdr:nvSpPr>
      <xdr:spPr>
        <a:xfrm>
          <a:off x="21272500" y="66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59961</xdr:rowOff>
    </xdr:from>
    <xdr:ext cx="378565" cy="259045"/>
    <xdr:sp macro="" textlink="">
      <xdr:nvSpPr>
        <xdr:cNvPr id="742" name="テキスト ボックス 741"/>
        <xdr:cNvSpPr txBox="1"/>
      </xdr:nvSpPr>
      <xdr:spPr>
        <a:xfrm>
          <a:off x="21134017" y="6746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138811</xdr:rowOff>
    </xdr:from>
    <xdr:to>
      <xdr:col>29</xdr:col>
      <xdr:colOff>568325</xdr:colOff>
      <xdr:row>39</xdr:row>
      <xdr:rowOff>68961</xdr:rowOff>
    </xdr:to>
    <xdr:sp macro="" textlink="">
      <xdr:nvSpPr>
        <xdr:cNvPr id="743" name="円/楕円 742"/>
        <xdr:cNvSpPr/>
      </xdr:nvSpPr>
      <xdr:spPr>
        <a:xfrm>
          <a:off x="20383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60088</xdr:rowOff>
    </xdr:from>
    <xdr:ext cx="378565" cy="259045"/>
    <xdr:sp macro="" textlink="">
      <xdr:nvSpPr>
        <xdr:cNvPr id="744" name="テキスト ボックス 743"/>
        <xdr:cNvSpPr txBox="1"/>
      </xdr:nvSpPr>
      <xdr:spPr>
        <a:xfrm>
          <a:off x="20245017" y="674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139192</xdr:rowOff>
    </xdr:from>
    <xdr:to>
      <xdr:col>28</xdr:col>
      <xdr:colOff>365125</xdr:colOff>
      <xdr:row>39</xdr:row>
      <xdr:rowOff>69342</xdr:rowOff>
    </xdr:to>
    <xdr:sp macro="" textlink="">
      <xdr:nvSpPr>
        <xdr:cNvPr id="745" name="円/楕円 744"/>
        <xdr:cNvSpPr/>
      </xdr:nvSpPr>
      <xdr:spPr>
        <a:xfrm>
          <a:off x="19494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60469</xdr:rowOff>
    </xdr:from>
    <xdr:ext cx="378565" cy="259045"/>
    <xdr:sp macro="" textlink="">
      <xdr:nvSpPr>
        <xdr:cNvPr id="746" name="テキスト ボックス 745"/>
        <xdr:cNvSpPr txBox="1"/>
      </xdr:nvSpPr>
      <xdr:spPr>
        <a:xfrm>
          <a:off x="19356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139446</xdr:rowOff>
    </xdr:from>
    <xdr:to>
      <xdr:col>27</xdr:col>
      <xdr:colOff>161925</xdr:colOff>
      <xdr:row>39</xdr:row>
      <xdr:rowOff>69596</xdr:rowOff>
    </xdr:to>
    <xdr:sp macro="" textlink="">
      <xdr:nvSpPr>
        <xdr:cNvPr id="747" name="円/楕円 746"/>
        <xdr:cNvSpPr/>
      </xdr:nvSpPr>
      <xdr:spPr>
        <a:xfrm>
          <a:off x="18605500" y="66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60723</xdr:rowOff>
    </xdr:from>
    <xdr:ext cx="378565" cy="259045"/>
    <xdr:sp macro="" textlink="">
      <xdr:nvSpPr>
        <xdr:cNvPr id="748" name="テキスト ボックス 747"/>
        <xdr:cNvSpPr txBox="1"/>
      </xdr:nvSpPr>
      <xdr:spPr>
        <a:xfrm>
          <a:off x="18467017" y="6747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2" name="テキスト ボックス 76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4" name="テキスト ボックス 76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6" name="テキスト ボックス 76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8" name="テキスト ボックス 76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0" name="テキスト ボックス 76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74" name="直線コネクタ 773"/>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77"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8" name="直線コネクタ 777"/>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9" name="直線コネクタ 77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80"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81" name="フローチャート : 判断 780"/>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2" name="直線コネクタ 78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83" name="フローチャート : 判断 782"/>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84" name="テキスト ボックス 783"/>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85" name="直線コネクタ 78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161889</xdr:rowOff>
    </xdr:from>
    <xdr:to>
      <xdr:col>29</xdr:col>
      <xdr:colOff>568325</xdr:colOff>
      <xdr:row>59</xdr:row>
      <xdr:rowOff>92039</xdr:rowOff>
    </xdr:to>
    <xdr:sp macro="" textlink="">
      <xdr:nvSpPr>
        <xdr:cNvPr id="786" name="フローチャート : 判断 785"/>
        <xdr:cNvSpPr/>
      </xdr:nvSpPr>
      <xdr:spPr>
        <a:xfrm>
          <a:off x="20383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108566</xdr:rowOff>
    </xdr:from>
    <xdr:ext cx="469744" cy="259045"/>
    <xdr:sp macro="" textlink="">
      <xdr:nvSpPr>
        <xdr:cNvPr id="787" name="テキスト ボックス 786"/>
        <xdr:cNvSpPr txBox="1"/>
      </xdr:nvSpPr>
      <xdr:spPr>
        <a:xfrm>
          <a:off x="20199427" y="98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8" name="直線コネクタ 78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93309</xdr:rowOff>
    </xdr:from>
    <xdr:to>
      <xdr:col>28</xdr:col>
      <xdr:colOff>365125</xdr:colOff>
      <xdr:row>59</xdr:row>
      <xdr:rowOff>23459</xdr:rowOff>
    </xdr:to>
    <xdr:sp macro="" textlink="">
      <xdr:nvSpPr>
        <xdr:cNvPr id="789" name="フローチャート : 判断 788"/>
        <xdr:cNvSpPr/>
      </xdr:nvSpPr>
      <xdr:spPr>
        <a:xfrm>
          <a:off x="19494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39986</xdr:rowOff>
    </xdr:from>
    <xdr:ext cx="469744" cy="259045"/>
    <xdr:sp macro="" textlink="">
      <xdr:nvSpPr>
        <xdr:cNvPr id="790" name="テキスト ボックス 789"/>
        <xdr:cNvSpPr txBox="1"/>
      </xdr:nvSpPr>
      <xdr:spPr>
        <a:xfrm>
          <a:off x="19310427" y="981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132497</xdr:rowOff>
    </xdr:from>
    <xdr:to>
      <xdr:col>27</xdr:col>
      <xdr:colOff>161925</xdr:colOff>
      <xdr:row>59</xdr:row>
      <xdr:rowOff>62647</xdr:rowOff>
    </xdr:to>
    <xdr:sp macro="" textlink="">
      <xdr:nvSpPr>
        <xdr:cNvPr id="791" name="フローチャート : 判断 790"/>
        <xdr:cNvSpPr/>
      </xdr:nvSpPr>
      <xdr:spPr>
        <a:xfrm>
          <a:off x="18605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79174</xdr:rowOff>
    </xdr:from>
    <xdr:ext cx="469744" cy="259045"/>
    <xdr:sp macro="" textlink="">
      <xdr:nvSpPr>
        <xdr:cNvPr id="792" name="テキスト ボックス 791"/>
        <xdr:cNvSpPr txBox="1"/>
      </xdr:nvSpPr>
      <xdr:spPr>
        <a:xfrm>
          <a:off x="18421427" y="985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8" name="円/楕円 79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0" name="円/楕円 79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1" name="テキスト ボックス 800"/>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2" name="円/楕円 80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3" name="テキスト ボックス 802"/>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4" name="円/楕円 80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6" name="円/楕円 80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07" name="テキスト ボックス 80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8" name="直線コネクタ 81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9" name="テキスト ボックス 81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0" name="直線コネクタ 81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1" name="テキスト ボックス 82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2" name="直線コネクタ 82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3" name="テキスト ボックス 82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4" name="直線コネクタ 82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5" name="テキスト ボックス 82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6" name="直線コネクタ 82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7" name="テキスト ボックス 82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31" name="直線コネクタ 830"/>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32"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33" name="直線コネクタ 832"/>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34"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35" name="直線コネクタ 834"/>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14861</xdr:rowOff>
    </xdr:from>
    <xdr:to>
      <xdr:col>32</xdr:col>
      <xdr:colOff>187325</xdr:colOff>
      <xdr:row>77</xdr:row>
      <xdr:rowOff>33203</xdr:rowOff>
    </xdr:to>
    <xdr:cxnSp macro="">
      <xdr:nvCxnSpPr>
        <xdr:cNvPr id="836" name="直線コネクタ 835"/>
        <xdr:cNvCxnSpPr/>
      </xdr:nvCxnSpPr>
      <xdr:spPr>
        <a:xfrm flipV="1">
          <a:off x="21323300" y="13216511"/>
          <a:ext cx="838200" cy="1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37"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8" name="フローチャート : 判断 837"/>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33203</xdr:rowOff>
    </xdr:from>
    <xdr:to>
      <xdr:col>31</xdr:col>
      <xdr:colOff>34925</xdr:colOff>
      <xdr:row>77</xdr:row>
      <xdr:rowOff>36799</xdr:rowOff>
    </xdr:to>
    <xdr:cxnSp macro="">
      <xdr:nvCxnSpPr>
        <xdr:cNvPr id="839" name="直線コネクタ 838"/>
        <xdr:cNvCxnSpPr/>
      </xdr:nvCxnSpPr>
      <xdr:spPr>
        <a:xfrm flipV="1">
          <a:off x="20434300" y="13234853"/>
          <a:ext cx="889000" cy="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40" name="フローチャート : 判断 839"/>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41" name="テキスト ボックス 840"/>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36799</xdr:rowOff>
    </xdr:from>
    <xdr:to>
      <xdr:col>29</xdr:col>
      <xdr:colOff>517525</xdr:colOff>
      <xdr:row>77</xdr:row>
      <xdr:rowOff>57130</xdr:rowOff>
    </xdr:to>
    <xdr:cxnSp macro="">
      <xdr:nvCxnSpPr>
        <xdr:cNvPr id="842" name="直線コネクタ 841"/>
        <xdr:cNvCxnSpPr/>
      </xdr:nvCxnSpPr>
      <xdr:spPr>
        <a:xfrm flipV="1">
          <a:off x="19545300" y="13238449"/>
          <a:ext cx="889000" cy="2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73577</xdr:rowOff>
    </xdr:from>
    <xdr:to>
      <xdr:col>29</xdr:col>
      <xdr:colOff>568325</xdr:colOff>
      <xdr:row>77</xdr:row>
      <xdr:rowOff>3727</xdr:rowOff>
    </xdr:to>
    <xdr:sp macro="" textlink="">
      <xdr:nvSpPr>
        <xdr:cNvPr id="843" name="フローチャート : 判断 842"/>
        <xdr:cNvSpPr/>
      </xdr:nvSpPr>
      <xdr:spPr>
        <a:xfrm>
          <a:off x="20383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20253</xdr:rowOff>
    </xdr:from>
    <xdr:ext cx="534377" cy="259045"/>
    <xdr:sp macro="" textlink="">
      <xdr:nvSpPr>
        <xdr:cNvPr id="844" name="テキスト ボックス 843"/>
        <xdr:cNvSpPr txBox="1"/>
      </xdr:nvSpPr>
      <xdr:spPr>
        <a:xfrm>
          <a:off x="20167111" y="1287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57130</xdr:rowOff>
    </xdr:from>
    <xdr:to>
      <xdr:col>28</xdr:col>
      <xdr:colOff>314325</xdr:colOff>
      <xdr:row>77</xdr:row>
      <xdr:rowOff>65816</xdr:rowOff>
    </xdr:to>
    <xdr:cxnSp macro="">
      <xdr:nvCxnSpPr>
        <xdr:cNvPr id="845" name="直線コネクタ 844"/>
        <xdr:cNvCxnSpPr/>
      </xdr:nvCxnSpPr>
      <xdr:spPr>
        <a:xfrm flipV="1">
          <a:off x="18656300" y="1325878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94607</xdr:rowOff>
    </xdr:from>
    <xdr:to>
      <xdr:col>28</xdr:col>
      <xdr:colOff>365125</xdr:colOff>
      <xdr:row>77</xdr:row>
      <xdr:rowOff>24757</xdr:rowOff>
    </xdr:to>
    <xdr:sp macro="" textlink="">
      <xdr:nvSpPr>
        <xdr:cNvPr id="846" name="フローチャート : 判断 845"/>
        <xdr:cNvSpPr/>
      </xdr:nvSpPr>
      <xdr:spPr>
        <a:xfrm>
          <a:off x="19494500" y="1312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41284</xdr:rowOff>
    </xdr:from>
    <xdr:ext cx="534377" cy="259045"/>
    <xdr:sp macro="" textlink="">
      <xdr:nvSpPr>
        <xdr:cNvPr id="847" name="テキスト ボックス 846"/>
        <xdr:cNvSpPr txBox="1"/>
      </xdr:nvSpPr>
      <xdr:spPr>
        <a:xfrm>
          <a:off x="19278111" y="129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91506</xdr:rowOff>
    </xdr:from>
    <xdr:to>
      <xdr:col>27</xdr:col>
      <xdr:colOff>161925</xdr:colOff>
      <xdr:row>77</xdr:row>
      <xdr:rowOff>21656</xdr:rowOff>
    </xdr:to>
    <xdr:sp macro="" textlink="">
      <xdr:nvSpPr>
        <xdr:cNvPr id="848" name="フローチャート : 判断 847"/>
        <xdr:cNvSpPr/>
      </xdr:nvSpPr>
      <xdr:spPr>
        <a:xfrm>
          <a:off x="18605500" y="1312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38183</xdr:rowOff>
    </xdr:from>
    <xdr:ext cx="534377" cy="259045"/>
    <xdr:sp macro="" textlink="">
      <xdr:nvSpPr>
        <xdr:cNvPr id="849" name="テキスト ボックス 848"/>
        <xdr:cNvSpPr txBox="1"/>
      </xdr:nvSpPr>
      <xdr:spPr>
        <a:xfrm>
          <a:off x="18389111" y="1289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135511</xdr:rowOff>
    </xdr:from>
    <xdr:to>
      <xdr:col>32</xdr:col>
      <xdr:colOff>238125</xdr:colOff>
      <xdr:row>77</xdr:row>
      <xdr:rowOff>65661</xdr:rowOff>
    </xdr:to>
    <xdr:sp macro="" textlink="">
      <xdr:nvSpPr>
        <xdr:cNvPr id="855" name="円/楕円 854"/>
        <xdr:cNvSpPr/>
      </xdr:nvSpPr>
      <xdr:spPr>
        <a:xfrm>
          <a:off x="22110700" y="131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113938</xdr:rowOff>
    </xdr:from>
    <xdr:ext cx="534377" cy="259045"/>
    <xdr:sp macro="" textlink="">
      <xdr:nvSpPr>
        <xdr:cNvPr id="856" name="繰出金該当値テキスト"/>
        <xdr:cNvSpPr txBox="1"/>
      </xdr:nvSpPr>
      <xdr:spPr>
        <a:xfrm>
          <a:off x="22212300" y="1314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48,883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153853</xdr:rowOff>
    </xdr:from>
    <xdr:to>
      <xdr:col>31</xdr:col>
      <xdr:colOff>85725</xdr:colOff>
      <xdr:row>77</xdr:row>
      <xdr:rowOff>84003</xdr:rowOff>
    </xdr:to>
    <xdr:sp macro="" textlink="">
      <xdr:nvSpPr>
        <xdr:cNvPr id="857" name="円/楕円 856"/>
        <xdr:cNvSpPr/>
      </xdr:nvSpPr>
      <xdr:spPr>
        <a:xfrm>
          <a:off x="21272500" y="1318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75130</xdr:rowOff>
    </xdr:from>
    <xdr:ext cx="534377" cy="259045"/>
    <xdr:sp macro="" textlink="">
      <xdr:nvSpPr>
        <xdr:cNvPr id="858" name="テキスト ボックス 857"/>
        <xdr:cNvSpPr txBox="1"/>
      </xdr:nvSpPr>
      <xdr:spPr>
        <a:xfrm>
          <a:off x="21056111" y="1327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157449</xdr:rowOff>
    </xdr:from>
    <xdr:to>
      <xdr:col>29</xdr:col>
      <xdr:colOff>568325</xdr:colOff>
      <xdr:row>77</xdr:row>
      <xdr:rowOff>87599</xdr:rowOff>
    </xdr:to>
    <xdr:sp macro="" textlink="">
      <xdr:nvSpPr>
        <xdr:cNvPr id="859" name="円/楕円 858"/>
        <xdr:cNvSpPr/>
      </xdr:nvSpPr>
      <xdr:spPr>
        <a:xfrm>
          <a:off x="20383500" y="131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78726</xdr:rowOff>
    </xdr:from>
    <xdr:ext cx="534377" cy="259045"/>
    <xdr:sp macro="" textlink="">
      <xdr:nvSpPr>
        <xdr:cNvPr id="860" name="テキスト ボックス 859"/>
        <xdr:cNvSpPr txBox="1"/>
      </xdr:nvSpPr>
      <xdr:spPr>
        <a:xfrm>
          <a:off x="20167111" y="1328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6330</xdr:rowOff>
    </xdr:from>
    <xdr:to>
      <xdr:col>28</xdr:col>
      <xdr:colOff>365125</xdr:colOff>
      <xdr:row>77</xdr:row>
      <xdr:rowOff>107930</xdr:rowOff>
    </xdr:to>
    <xdr:sp macro="" textlink="">
      <xdr:nvSpPr>
        <xdr:cNvPr id="861" name="円/楕円 860"/>
        <xdr:cNvSpPr/>
      </xdr:nvSpPr>
      <xdr:spPr>
        <a:xfrm>
          <a:off x="19494500" y="132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99057</xdr:rowOff>
    </xdr:from>
    <xdr:ext cx="534377" cy="259045"/>
    <xdr:sp macro="" textlink="">
      <xdr:nvSpPr>
        <xdr:cNvPr id="862" name="テキスト ボックス 861"/>
        <xdr:cNvSpPr txBox="1"/>
      </xdr:nvSpPr>
      <xdr:spPr>
        <a:xfrm>
          <a:off x="19278111" y="1330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15016</xdr:rowOff>
    </xdr:from>
    <xdr:to>
      <xdr:col>27</xdr:col>
      <xdr:colOff>161925</xdr:colOff>
      <xdr:row>77</xdr:row>
      <xdr:rowOff>116616</xdr:rowOff>
    </xdr:to>
    <xdr:sp macro="" textlink="">
      <xdr:nvSpPr>
        <xdr:cNvPr id="863" name="円/楕円 862"/>
        <xdr:cNvSpPr/>
      </xdr:nvSpPr>
      <xdr:spPr>
        <a:xfrm>
          <a:off x="18605500" y="132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107743</xdr:rowOff>
    </xdr:from>
    <xdr:ext cx="534377" cy="259045"/>
    <xdr:sp macro="" textlink="">
      <xdr:nvSpPr>
        <xdr:cNvPr id="864" name="テキスト ボックス 863"/>
        <xdr:cNvSpPr txBox="1"/>
      </xdr:nvSpPr>
      <xdr:spPr>
        <a:xfrm>
          <a:off x="18389111" y="1330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ついては、国庫補助事業と連動しているものであり、今後も対象を精査しながら事業を行っていく予定である。他会計への繰出金は、各特別会計の健全な運営を促しつつ、調整していく必要がある。自団体の資産の状況を正しく把握し、他団体との比較検討をしつつ、適正な財政運営を行っていく必要が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公債費については、事業に充てた地方債が多くなり、その分の地方債償還額も増加になってきている。今後もさらに増加する見込みがあることから、非常に厳しい財政運営となることが予想される。そのため、公共施設等総合管理計画に基づき、修繕や改修工事等の計画をよく選定し、事業の優先順位について考え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埼玉県鳩山町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14,165
14,063
25.73
5,252,034
5,162,600
48,649
3,519,628
5,980,016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78.1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103696</xdr:rowOff>
    </xdr:from>
    <xdr:to>
      <xdr:col>6</xdr:col>
      <xdr:colOff>511175</xdr:colOff>
      <xdr:row>37</xdr:row>
      <xdr:rowOff>36259</xdr:rowOff>
    </xdr:to>
    <xdr:cxnSp macro="">
      <xdr:nvCxnSpPr>
        <xdr:cNvPr id="61" name="直線コネクタ 60"/>
        <xdr:cNvCxnSpPr/>
      </xdr:nvCxnSpPr>
      <xdr:spPr>
        <a:xfrm>
          <a:off x="3797300" y="6275896"/>
          <a:ext cx="8382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103696</xdr:rowOff>
    </xdr:from>
    <xdr:to>
      <xdr:col>5</xdr:col>
      <xdr:colOff>358775</xdr:colOff>
      <xdr:row>37</xdr:row>
      <xdr:rowOff>12636</xdr:rowOff>
    </xdr:to>
    <xdr:cxnSp macro="">
      <xdr:nvCxnSpPr>
        <xdr:cNvPr id="64" name="直線コネクタ 63"/>
        <xdr:cNvCxnSpPr/>
      </xdr:nvCxnSpPr>
      <xdr:spPr>
        <a:xfrm flipV="1">
          <a:off x="2908300" y="6275896"/>
          <a:ext cx="889000" cy="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5397</xdr:rowOff>
    </xdr:from>
    <xdr:to>
      <xdr:col>4</xdr:col>
      <xdr:colOff>155575</xdr:colOff>
      <xdr:row>37</xdr:row>
      <xdr:rowOff>12636</xdr:rowOff>
    </xdr:to>
    <xdr:cxnSp macro="">
      <xdr:nvCxnSpPr>
        <xdr:cNvPr id="67" name="直線コネクタ 66"/>
        <xdr:cNvCxnSpPr/>
      </xdr:nvCxnSpPr>
      <xdr:spPr>
        <a:xfrm>
          <a:off x="2019300" y="634904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132715</xdr:rowOff>
    </xdr:from>
    <xdr:to>
      <xdr:col>4</xdr:col>
      <xdr:colOff>206375</xdr:colOff>
      <xdr:row>37</xdr:row>
      <xdr:rowOff>62865</xdr:rowOff>
    </xdr:to>
    <xdr:sp macro="" textlink="">
      <xdr:nvSpPr>
        <xdr:cNvPr id="68" name="フローチャート : 判断 67"/>
        <xdr:cNvSpPr/>
      </xdr:nvSpPr>
      <xdr:spPr>
        <a:xfrm>
          <a:off x="2857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79392</xdr:rowOff>
    </xdr:from>
    <xdr:ext cx="469744" cy="259045"/>
    <xdr:sp macro="" textlink="">
      <xdr:nvSpPr>
        <xdr:cNvPr id="69" name="テキスト ボックス 68"/>
        <xdr:cNvSpPr txBox="1"/>
      </xdr:nvSpPr>
      <xdr:spPr>
        <a:xfrm>
          <a:off x="2673427" y="608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133985</xdr:rowOff>
    </xdr:from>
    <xdr:to>
      <xdr:col>2</xdr:col>
      <xdr:colOff>638175</xdr:colOff>
      <xdr:row>37</xdr:row>
      <xdr:rowOff>5397</xdr:rowOff>
    </xdr:to>
    <xdr:cxnSp macro="">
      <xdr:nvCxnSpPr>
        <xdr:cNvPr id="70" name="直線コネクタ 69"/>
        <xdr:cNvCxnSpPr/>
      </xdr:nvCxnSpPr>
      <xdr:spPr>
        <a:xfrm>
          <a:off x="1130300" y="6306185"/>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142621</xdr:rowOff>
    </xdr:from>
    <xdr:to>
      <xdr:col>3</xdr:col>
      <xdr:colOff>3175</xdr:colOff>
      <xdr:row>37</xdr:row>
      <xdr:rowOff>72771</xdr:rowOff>
    </xdr:to>
    <xdr:sp macro="" textlink="">
      <xdr:nvSpPr>
        <xdr:cNvPr id="71" name="フローチャート : 判断 70"/>
        <xdr:cNvSpPr/>
      </xdr:nvSpPr>
      <xdr:spPr>
        <a:xfrm>
          <a:off x="1968500" y="631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63898</xdr:rowOff>
    </xdr:from>
    <xdr:ext cx="469744" cy="259045"/>
    <xdr:sp macro="" textlink="">
      <xdr:nvSpPr>
        <xdr:cNvPr id="72" name="テキスト ボックス 71"/>
        <xdr:cNvSpPr txBox="1"/>
      </xdr:nvSpPr>
      <xdr:spPr>
        <a:xfrm>
          <a:off x="1784427" y="640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95377</xdr:rowOff>
    </xdr:from>
    <xdr:to>
      <xdr:col>1</xdr:col>
      <xdr:colOff>485775</xdr:colOff>
      <xdr:row>37</xdr:row>
      <xdr:rowOff>25527</xdr:rowOff>
    </xdr:to>
    <xdr:sp macro="" textlink="">
      <xdr:nvSpPr>
        <xdr:cNvPr id="73" name="フローチャート : 判断 72"/>
        <xdr:cNvSpPr/>
      </xdr:nvSpPr>
      <xdr:spPr>
        <a:xfrm>
          <a:off x="1079500" y="626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16654</xdr:rowOff>
    </xdr:from>
    <xdr:ext cx="469744" cy="259045"/>
    <xdr:sp macro="" textlink="">
      <xdr:nvSpPr>
        <xdr:cNvPr id="74" name="テキスト ボックス 73"/>
        <xdr:cNvSpPr txBox="1"/>
      </xdr:nvSpPr>
      <xdr:spPr>
        <a:xfrm>
          <a:off x="895427" y="636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156909</xdr:rowOff>
    </xdr:from>
    <xdr:to>
      <xdr:col>6</xdr:col>
      <xdr:colOff>561975</xdr:colOff>
      <xdr:row>37</xdr:row>
      <xdr:rowOff>87059</xdr:rowOff>
    </xdr:to>
    <xdr:sp macro="" textlink="">
      <xdr:nvSpPr>
        <xdr:cNvPr id="80" name="円/楕円 79"/>
        <xdr:cNvSpPr/>
      </xdr:nvSpPr>
      <xdr:spPr>
        <a:xfrm>
          <a:off x="4584700" y="6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135336</xdr:rowOff>
    </xdr:from>
    <xdr:ext cx="469744" cy="259045"/>
    <xdr:sp macro="" textlink="">
      <xdr:nvSpPr>
        <xdr:cNvPr id="81" name="議会費該当値テキスト"/>
        <xdr:cNvSpPr txBox="1"/>
      </xdr:nvSpPr>
      <xdr:spPr>
        <a:xfrm>
          <a:off x="4686300" y="630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52896</xdr:rowOff>
    </xdr:from>
    <xdr:to>
      <xdr:col>5</xdr:col>
      <xdr:colOff>409575</xdr:colOff>
      <xdr:row>36</xdr:row>
      <xdr:rowOff>154496</xdr:rowOff>
    </xdr:to>
    <xdr:sp macro="" textlink="">
      <xdr:nvSpPr>
        <xdr:cNvPr id="82" name="円/楕円 81"/>
        <xdr:cNvSpPr/>
      </xdr:nvSpPr>
      <xdr:spPr>
        <a:xfrm>
          <a:off x="3746500" y="622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145623</xdr:rowOff>
    </xdr:from>
    <xdr:ext cx="469744" cy="259045"/>
    <xdr:sp macro="" textlink="">
      <xdr:nvSpPr>
        <xdr:cNvPr id="83" name="テキスト ボックス 82"/>
        <xdr:cNvSpPr txBox="1"/>
      </xdr:nvSpPr>
      <xdr:spPr>
        <a:xfrm>
          <a:off x="3562427" y="631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133286</xdr:rowOff>
    </xdr:from>
    <xdr:to>
      <xdr:col>4</xdr:col>
      <xdr:colOff>206375</xdr:colOff>
      <xdr:row>37</xdr:row>
      <xdr:rowOff>63436</xdr:rowOff>
    </xdr:to>
    <xdr:sp macro="" textlink="">
      <xdr:nvSpPr>
        <xdr:cNvPr id="84" name="円/楕円 83"/>
        <xdr:cNvSpPr/>
      </xdr:nvSpPr>
      <xdr:spPr>
        <a:xfrm>
          <a:off x="2857500" y="63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54563</xdr:rowOff>
    </xdr:from>
    <xdr:ext cx="469744" cy="259045"/>
    <xdr:sp macro="" textlink="">
      <xdr:nvSpPr>
        <xdr:cNvPr id="85" name="テキスト ボックス 84"/>
        <xdr:cNvSpPr txBox="1"/>
      </xdr:nvSpPr>
      <xdr:spPr>
        <a:xfrm>
          <a:off x="2673427" y="63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126047</xdr:rowOff>
    </xdr:from>
    <xdr:to>
      <xdr:col>3</xdr:col>
      <xdr:colOff>3175</xdr:colOff>
      <xdr:row>37</xdr:row>
      <xdr:rowOff>56197</xdr:rowOff>
    </xdr:to>
    <xdr:sp macro="" textlink="">
      <xdr:nvSpPr>
        <xdr:cNvPr id="86" name="円/楕円 85"/>
        <xdr:cNvSpPr/>
      </xdr:nvSpPr>
      <xdr:spPr>
        <a:xfrm>
          <a:off x="1968500" y="629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72724</xdr:rowOff>
    </xdr:from>
    <xdr:ext cx="469744" cy="259045"/>
    <xdr:sp macro="" textlink="">
      <xdr:nvSpPr>
        <xdr:cNvPr id="87" name="テキスト ボックス 86"/>
        <xdr:cNvSpPr txBox="1"/>
      </xdr:nvSpPr>
      <xdr:spPr>
        <a:xfrm>
          <a:off x="1784427" y="607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83185</xdr:rowOff>
    </xdr:from>
    <xdr:to>
      <xdr:col>1</xdr:col>
      <xdr:colOff>485775</xdr:colOff>
      <xdr:row>37</xdr:row>
      <xdr:rowOff>13335</xdr:rowOff>
    </xdr:to>
    <xdr:sp macro="" textlink="">
      <xdr:nvSpPr>
        <xdr:cNvPr id="88" name="円/楕円 87"/>
        <xdr:cNvSpPr/>
      </xdr:nvSpPr>
      <xdr:spPr>
        <a:xfrm>
          <a:off x="1079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29862</xdr:rowOff>
    </xdr:from>
    <xdr:ext cx="469744" cy="259045"/>
    <xdr:sp macro="" textlink="">
      <xdr:nvSpPr>
        <xdr:cNvPr id="89" name="テキスト ボックス 88"/>
        <xdr:cNvSpPr txBox="1"/>
      </xdr:nvSpPr>
      <xdr:spPr>
        <a:xfrm>
          <a:off x="895427" y="603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123259</xdr:rowOff>
    </xdr:from>
    <xdr:to>
      <xdr:col>6</xdr:col>
      <xdr:colOff>511175</xdr:colOff>
      <xdr:row>56</xdr:row>
      <xdr:rowOff>123817</xdr:rowOff>
    </xdr:to>
    <xdr:cxnSp macro="">
      <xdr:nvCxnSpPr>
        <xdr:cNvPr id="116" name="直線コネクタ 115"/>
        <xdr:cNvCxnSpPr/>
      </xdr:nvCxnSpPr>
      <xdr:spPr>
        <a:xfrm flipV="1">
          <a:off x="3797300" y="9724459"/>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123817</xdr:rowOff>
    </xdr:from>
    <xdr:to>
      <xdr:col>5</xdr:col>
      <xdr:colOff>358775</xdr:colOff>
      <xdr:row>56</xdr:row>
      <xdr:rowOff>171073</xdr:rowOff>
    </xdr:to>
    <xdr:cxnSp macro="">
      <xdr:nvCxnSpPr>
        <xdr:cNvPr id="119" name="直線コネクタ 118"/>
        <xdr:cNvCxnSpPr/>
      </xdr:nvCxnSpPr>
      <xdr:spPr>
        <a:xfrm flipV="1">
          <a:off x="2908300" y="9725017"/>
          <a:ext cx="889000" cy="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84681</xdr:rowOff>
    </xdr:from>
    <xdr:to>
      <xdr:col>4</xdr:col>
      <xdr:colOff>155575</xdr:colOff>
      <xdr:row>56</xdr:row>
      <xdr:rowOff>171073</xdr:rowOff>
    </xdr:to>
    <xdr:cxnSp macro="">
      <xdr:nvCxnSpPr>
        <xdr:cNvPr id="122" name="直線コネクタ 121"/>
        <xdr:cNvCxnSpPr/>
      </xdr:nvCxnSpPr>
      <xdr:spPr>
        <a:xfrm>
          <a:off x="2019300" y="9685881"/>
          <a:ext cx="889000" cy="8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70292</xdr:rowOff>
    </xdr:from>
    <xdr:to>
      <xdr:col>4</xdr:col>
      <xdr:colOff>206375</xdr:colOff>
      <xdr:row>57</xdr:row>
      <xdr:rowOff>442</xdr:rowOff>
    </xdr:to>
    <xdr:sp macro="" textlink="">
      <xdr:nvSpPr>
        <xdr:cNvPr id="123" name="フローチャート : 判断 122"/>
        <xdr:cNvSpPr/>
      </xdr:nvSpPr>
      <xdr:spPr>
        <a:xfrm>
          <a:off x="2857500" y="967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16969</xdr:rowOff>
    </xdr:from>
    <xdr:ext cx="534377" cy="259045"/>
    <xdr:sp macro="" textlink="">
      <xdr:nvSpPr>
        <xdr:cNvPr id="124" name="テキスト ボックス 123"/>
        <xdr:cNvSpPr txBox="1"/>
      </xdr:nvSpPr>
      <xdr:spPr>
        <a:xfrm>
          <a:off x="2641111" y="944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84681</xdr:rowOff>
    </xdr:from>
    <xdr:to>
      <xdr:col>2</xdr:col>
      <xdr:colOff>638175</xdr:colOff>
      <xdr:row>57</xdr:row>
      <xdr:rowOff>77630</xdr:rowOff>
    </xdr:to>
    <xdr:cxnSp macro="">
      <xdr:nvCxnSpPr>
        <xdr:cNvPr id="125" name="直線コネクタ 124"/>
        <xdr:cNvCxnSpPr/>
      </xdr:nvCxnSpPr>
      <xdr:spPr>
        <a:xfrm flipV="1">
          <a:off x="1130300" y="9685881"/>
          <a:ext cx="889000" cy="16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76912</xdr:rowOff>
    </xdr:from>
    <xdr:to>
      <xdr:col>3</xdr:col>
      <xdr:colOff>3175</xdr:colOff>
      <xdr:row>57</xdr:row>
      <xdr:rowOff>7062</xdr:rowOff>
    </xdr:to>
    <xdr:sp macro="" textlink="">
      <xdr:nvSpPr>
        <xdr:cNvPr id="126" name="フローチャート : 判断 125"/>
        <xdr:cNvSpPr/>
      </xdr:nvSpPr>
      <xdr:spPr>
        <a:xfrm>
          <a:off x="1968500" y="967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169639</xdr:rowOff>
    </xdr:from>
    <xdr:ext cx="534377" cy="259045"/>
    <xdr:sp macro="" textlink="">
      <xdr:nvSpPr>
        <xdr:cNvPr id="127" name="テキスト ボックス 126"/>
        <xdr:cNvSpPr txBox="1"/>
      </xdr:nvSpPr>
      <xdr:spPr>
        <a:xfrm>
          <a:off x="1752111" y="97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54180</xdr:rowOff>
    </xdr:from>
    <xdr:to>
      <xdr:col>1</xdr:col>
      <xdr:colOff>485775</xdr:colOff>
      <xdr:row>54</xdr:row>
      <xdr:rowOff>155780</xdr:rowOff>
    </xdr:to>
    <xdr:sp macro="" textlink="">
      <xdr:nvSpPr>
        <xdr:cNvPr id="128" name="フローチャート : 判断 127"/>
        <xdr:cNvSpPr/>
      </xdr:nvSpPr>
      <xdr:spPr>
        <a:xfrm>
          <a:off x="1079500" y="93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857</xdr:rowOff>
    </xdr:from>
    <xdr:ext cx="599010" cy="259045"/>
    <xdr:sp macro="" textlink="">
      <xdr:nvSpPr>
        <xdr:cNvPr id="129" name="テキスト ボックス 128"/>
        <xdr:cNvSpPr txBox="1"/>
      </xdr:nvSpPr>
      <xdr:spPr>
        <a:xfrm>
          <a:off x="830794" y="908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72459</xdr:rowOff>
    </xdr:from>
    <xdr:to>
      <xdr:col>6</xdr:col>
      <xdr:colOff>561975</xdr:colOff>
      <xdr:row>57</xdr:row>
      <xdr:rowOff>2609</xdr:rowOff>
    </xdr:to>
    <xdr:sp macro="" textlink="">
      <xdr:nvSpPr>
        <xdr:cNvPr id="135" name="円/楕円 134"/>
        <xdr:cNvSpPr/>
      </xdr:nvSpPr>
      <xdr:spPr>
        <a:xfrm>
          <a:off x="4584700" y="96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50886</xdr:rowOff>
    </xdr:from>
    <xdr:ext cx="534377" cy="259045"/>
    <xdr:sp macro="" textlink="">
      <xdr:nvSpPr>
        <xdr:cNvPr id="136" name="総務費該当値テキスト"/>
        <xdr:cNvSpPr txBox="1"/>
      </xdr:nvSpPr>
      <xdr:spPr>
        <a:xfrm>
          <a:off x="4686300" y="965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78,596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73017</xdr:rowOff>
    </xdr:from>
    <xdr:to>
      <xdr:col>5</xdr:col>
      <xdr:colOff>409575</xdr:colOff>
      <xdr:row>57</xdr:row>
      <xdr:rowOff>3167</xdr:rowOff>
    </xdr:to>
    <xdr:sp macro="" textlink="">
      <xdr:nvSpPr>
        <xdr:cNvPr id="137" name="円/楕円 136"/>
        <xdr:cNvSpPr/>
      </xdr:nvSpPr>
      <xdr:spPr>
        <a:xfrm>
          <a:off x="3746500" y="967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165744</xdr:rowOff>
    </xdr:from>
    <xdr:ext cx="534377" cy="259045"/>
    <xdr:sp macro="" textlink="">
      <xdr:nvSpPr>
        <xdr:cNvPr id="138" name="テキスト ボックス 137"/>
        <xdr:cNvSpPr txBox="1"/>
      </xdr:nvSpPr>
      <xdr:spPr>
        <a:xfrm>
          <a:off x="3530111" y="97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78,474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120273</xdr:rowOff>
    </xdr:from>
    <xdr:to>
      <xdr:col>4</xdr:col>
      <xdr:colOff>206375</xdr:colOff>
      <xdr:row>57</xdr:row>
      <xdr:rowOff>50423</xdr:rowOff>
    </xdr:to>
    <xdr:sp macro="" textlink="">
      <xdr:nvSpPr>
        <xdr:cNvPr id="139" name="円/楕円 138"/>
        <xdr:cNvSpPr/>
      </xdr:nvSpPr>
      <xdr:spPr>
        <a:xfrm>
          <a:off x="2857500" y="972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41550</xdr:rowOff>
    </xdr:from>
    <xdr:ext cx="534377" cy="259045"/>
    <xdr:sp macro="" textlink="">
      <xdr:nvSpPr>
        <xdr:cNvPr id="140" name="テキスト ボックス 139"/>
        <xdr:cNvSpPr txBox="1"/>
      </xdr:nvSpPr>
      <xdr:spPr>
        <a:xfrm>
          <a:off x="2641111" y="981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33881</xdr:rowOff>
    </xdr:from>
    <xdr:to>
      <xdr:col>3</xdr:col>
      <xdr:colOff>3175</xdr:colOff>
      <xdr:row>56</xdr:row>
      <xdr:rowOff>135481</xdr:rowOff>
    </xdr:to>
    <xdr:sp macro="" textlink="">
      <xdr:nvSpPr>
        <xdr:cNvPr id="141" name="円/楕円 140"/>
        <xdr:cNvSpPr/>
      </xdr:nvSpPr>
      <xdr:spPr>
        <a:xfrm>
          <a:off x="1968500" y="96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152008</xdr:rowOff>
    </xdr:from>
    <xdr:ext cx="534377" cy="259045"/>
    <xdr:sp macro="" textlink="">
      <xdr:nvSpPr>
        <xdr:cNvPr id="142" name="テキスト ボックス 141"/>
        <xdr:cNvSpPr txBox="1"/>
      </xdr:nvSpPr>
      <xdr:spPr>
        <a:xfrm>
          <a:off x="1752111" y="941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87,034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26830</xdr:rowOff>
    </xdr:from>
    <xdr:to>
      <xdr:col>1</xdr:col>
      <xdr:colOff>485775</xdr:colOff>
      <xdr:row>57</xdr:row>
      <xdr:rowOff>128430</xdr:rowOff>
    </xdr:to>
    <xdr:sp macro="" textlink="">
      <xdr:nvSpPr>
        <xdr:cNvPr id="143" name="円/楕円 142"/>
        <xdr:cNvSpPr/>
      </xdr:nvSpPr>
      <xdr:spPr>
        <a:xfrm>
          <a:off x="1079500" y="97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119557</xdr:rowOff>
    </xdr:from>
    <xdr:ext cx="534377" cy="259045"/>
    <xdr:sp macro="" textlink="">
      <xdr:nvSpPr>
        <xdr:cNvPr id="144" name="テキスト ボックス 143"/>
        <xdr:cNvSpPr txBox="1"/>
      </xdr:nvSpPr>
      <xdr:spPr>
        <a:xfrm>
          <a:off x="863111" y="98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155702</xdr:rowOff>
    </xdr:from>
    <xdr:to>
      <xdr:col>6</xdr:col>
      <xdr:colOff>510540</xdr:colOff>
      <xdr:row>77</xdr:row>
      <xdr:rowOff>605</xdr:rowOff>
    </xdr:to>
    <xdr:cxnSp macro="">
      <xdr:nvCxnSpPr>
        <xdr:cNvPr id="169" name="直線コネクタ 168"/>
        <xdr:cNvCxnSpPr/>
      </xdr:nvCxnSpPr>
      <xdr:spPr>
        <a:xfrm flipV="1">
          <a:off x="4633595" y="11985752"/>
          <a:ext cx="1270" cy="1216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4432</xdr:rowOff>
    </xdr:from>
    <xdr:ext cx="599010" cy="259045"/>
    <xdr:sp macro="" textlink="">
      <xdr:nvSpPr>
        <xdr:cNvPr id="170" name="民生費最小値テキスト"/>
        <xdr:cNvSpPr txBox="1"/>
      </xdr:nvSpPr>
      <xdr:spPr>
        <a:xfrm>
          <a:off x="4686300" y="1320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77</xdr:row>
      <xdr:rowOff>605</xdr:rowOff>
    </xdr:from>
    <xdr:to>
      <xdr:col>6</xdr:col>
      <xdr:colOff>600075</xdr:colOff>
      <xdr:row>77</xdr:row>
      <xdr:rowOff>605</xdr:rowOff>
    </xdr:to>
    <xdr:cxnSp macro="">
      <xdr:nvCxnSpPr>
        <xdr:cNvPr id="171" name="直線コネクタ 170"/>
        <xdr:cNvCxnSpPr/>
      </xdr:nvCxnSpPr>
      <xdr:spPr>
        <a:xfrm>
          <a:off x="4546600" y="13202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102379</xdr:rowOff>
    </xdr:from>
    <xdr:ext cx="599010" cy="259045"/>
    <xdr:sp macro="" textlink="">
      <xdr:nvSpPr>
        <xdr:cNvPr id="172" name="民生費最大値テキスト"/>
        <xdr:cNvSpPr txBox="1"/>
      </xdr:nvSpPr>
      <xdr:spPr>
        <a:xfrm>
          <a:off x="4686300" y="1176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69</xdr:row>
      <xdr:rowOff>155702</xdr:rowOff>
    </xdr:from>
    <xdr:to>
      <xdr:col>6</xdr:col>
      <xdr:colOff>600075</xdr:colOff>
      <xdr:row>69</xdr:row>
      <xdr:rowOff>155702</xdr:rowOff>
    </xdr:to>
    <xdr:cxnSp macro="">
      <xdr:nvCxnSpPr>
        <xdr:cNvPr id="173" name="直線コネクタ 172"/>
        <xdr:cNvCxnSpPr/>
      </xdr:nvCxnSpPr>
      <xdr:spPr>
        <a:xfrm>
          <a:off x="4546600" y="11985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160418</xdr:rowOff>
    </xdr:from>
    <xdr:to>
      <xdr:col>6</xdr:col>
      <xdr:colOff>511175</xdr:colOff>
      <xdr:row>77</xdr:row>
      <xdr:rowOff>14602</xdr:rowOff>
    </xdr:to>
    <xdr:cxnSp macro="">
      <xdr:nvCxnSpPr>
        <xdr:cNvPr id="174" name="直線コネクタ 173"/>
        <xdr:cNvCxnSpPr/>
      </xdr:nvCxnSpPr>
      <xdr:spPr>
        <a:xfrm flipV="1">
          <a:off x="3797300" y="13190618"/>
          <a:ext cx="8382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132625</xdr:rowOff>
    </xdr:from>
    <xdr:ext cx="599010" cy="259045"/>
    <xdr:sp macro="" textlink="">
      <xdr:nvSpPr>
        <xdr:cNvPr id="175" name="民生費平均値テキスト"/>
        <xdr:cNvSpPr txBox="1"/>
      </xdr:nvSpPr>
      <xdr:spPr>
        <a:xfrm>
          <a:off x="4686300" y="126484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109748</xdr:rowOff>
    </xdr:from>
    <xdr:to>
      <xdr:col>6</xdr:col>
      <xdr:colOff>561975</xdr:colOff>
      <xdr:row>75</xdr:row>
      <xdr:rowOff>39898</xdr:rowOff>
    </xdr:to>
    <xdr:sp macro="" textlink="">
      <xdr:nvSpPr>
        <xdr:cNvPr id="176" name="フローチャート : 判断 175"/>
        <xdr:cNvSpPr/>
      </xdr:nvSpPr>
      <xdr:spPr>
        <a:xfrm>
          <a:off x="4584700" y="1279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14602</xdr:rowOff>
    </xdr:from>
    <xdr:to>
      <xdr:col>5</xdr:col>
      <xdr:colOff>358775</xdr:colOff>
      <xdr:row>77</xdr:row>
      <xdr:rowOff>23061</xdr:rowOff>
    </xdr:to>
    <xdr:cxnSp macro="">
      <xdr:nvCxnSpPr>
        <xdr:cNvPr id="177" name="直線コネクタ 176"/>
        <xdr:cNvCxnSpPr/>
      </xdr:nvCxnSpPr>
      <xdr:spPr>
        <a:xfrm flipV="1">
          <a:off x="2908300" y="13216252"/>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153632</xdr:rowOff>
    </xdr:from>
    <xdr:to>
      <xdr:col>5</xdr:col>
      <xdr:colOff>409575</xdr:colOff>
      <xdr:row>75</xdr:row>
      <xdr:rowOff>83782</xdr:rowOff>
    </xdr:to>
    <xdr:sp macro="" textlink="">
      <xdr:nvSpPr>
        <xdr:cNvPr id="178" name="フローチャート : 判断 177"/>
        <xdr:cNvSpPr/>
      </xdr:nvSpPr>
      <xdr:spPr>
        <a:xfrm>
          <a:off x="3746500" y="1284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100309</xdr:rowOff>
    </xdr:from>
    <xdr:ext cx="599010" cy="259045"/>
    <xdr:sp macro="" textlink="">
      <xdr:nvSpPr>
        <xdr:cNvPr id="179" name="テキスト ボックス 178"/>
        <xdr:cNvSpPr txBox="1"/>
      </xdr:nvSpPr>
      <xdr:spPr>
        <a:xfrm>
          <a:off x="3497794" y="1261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23061</xdr:rowOff>
    </xdr:from>
    <xdr:to>
      <xdr:col>4</xdr:col>
      <xdr:colOff>155575</xdr:colOff>
      <xdr:row>77</xdr:row>
      <xdr:rowOff>25781</xdr:rowOff>
    </xdr:to>
    <xdr:cxnSp macro="">
      <xdr:nvCxnSpPr>
        <xdr:cNvPr id="180" name="直線コネクタ 179"/>
        <xdr:cNvCxnSpPr/>
      </xdr:nvCxnSpPr>
      <xdr:spPr>
        <a:xfrm flipV="1">
          <a:off x="2019300" y="13224711"/>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25296</xdr:rowOff>
    </xdr:from>
    <xdr:to>
      <xdr:col>4</xdr:col>
      <xdr:colOff>206375</xdr:colOff>
      <xdr:row>75</xdr:row>
      <xdr:rowOff>126896</xdr:rowOff>
    </xdr:to>
    <xdr:sp macro="" textlink="">
      <xdr:nvSpPr>
        <xdr:cNvPr id="181" name="フローチャート : 判断 180"/>
        <xdr:cNvSpPr/>
      </xdr:nvSpPr>
      <xdr:spPr>
        <a:xfrm>
          <a:off x="2857500" y="128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143423</xdr:rowOff>
    </xdr:from>
    <xdr:ext cx="599010" cy="259045"/>
    <xdr:sp macro="" textlink="">
      <xdr:nvSpPr>
        <xdr:cNvPr id="182" name="テキスト ボックス 181"/>
        <xdr:cNvSpPr txBox="1"/>
      </xdr:nvSpPr>
      <xdr:spPr>
        <a:xfrm>
          <a:off x="2608794" y="1265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25781</xdr:rowOff>
    </xdr:from>
    <xdr:to>
      <xdr:col>2</xdr:col>
      <xdr:colOff>638175</xdr:colOff>
      <xdr:row>77</xdr:row>
      <xdr:rowOff>116565</xdr:rowOff>
    </xdr:to>
    <xdr:cxnSp macro="">
      <xdr:nvCxnSpPr>
        <xdr:cNvPr id="183" name="直線コネクタ 182"/>
        <xdr:cNvCxnSpPr/>
      </xdr:nvCxnSpPr>
      <xdr:spPr>
        <a:xfrm flipV="1">
          <a:off x="1130300" y="13227431"/>
          <a:ext cx="889000" cy="9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132007</xdr:rowOff>
    </xdr:from>
    <xdr:to>
      <xdr:col>3</xdr:col>
      <xdr:colOff>3175</xdr:colOff>
      <xdr:row>76</xdr:row>
      <xdr:rowOff>62157</xdr:rowOff>
    </xdr:to>
    <xdr:sp macro="" textlink="">
      <xdr:nvSpPr>
        <xdr:cNvPr id="184" name="フローチャート : 判断 183"/>
        <xdr:cNvSpPr/>
      </xdr:nvSpPr>
      <xdr:spPr>
        <a:xfrm>
          <a:off x="1968500" y="1299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78684</xdr:rowOff>
    </xdr:from>
    <xdr:ext cx="599010" cy="259045"/>
    <xdr:sp macro="" textlink="">
      <xdr:nvSpPr>
        <xdr:cNvPr id="185" name="テキスト ボックス 184"/>
        <xdr:cNvSpPr txBox="1"/>
      </xdr:nvSpPr>
      <xdr:spPr>
        <a:xfrm>
          <a:off x="1719794" y="1276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36063</xdr:rowOff>
    </xdr:from>
    <xdr:to>
      <xdr:col>1</xdr:col>
      <xdr:colOff>485775</xdr:colOff>
      <xdr:row>75</xdr:row>
      <xdr:rowOff>137663</xdr:rowOff>
    </xdr:to>
    <xdr:sp macro="" textlink="">
      <xdr:nvSpPr>
        <xdr:cNvPr id="186" name="フローチャート : 判断 185"/>
        <xdr:cNvSpPr/>
      </xdr:nvSpPr>
      <xdr:spPr>
        <a:xfrm>
          <a:off x="1079500" y="1289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154190</xdr:rowOff>
    </xdr:from>
    <xdr:ext cx="599010" cy="259045"/>
    <xdr:sp macro="" textlink="">
      <xdr:nvSpPr>
        <xdr:cNvPr id="187" name="テキスト ボックス 186"/>
        <xdr:cNvSpPr txBox="1"/>
      </xdr:nvSpPr>
      <xdr:spPr>
        <a:xfrm>
          <a:off x="830794" y="1267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109618</xdr:rowOff>
    </xdr:from>
    <xdr:to>
      <xdr:col>6</xdr:col>
      <xdr:colOff>561975</xdr:colOff>
      <xdr:row>77</xdr:row>
      <xdr:rowOff>39768</xdr:rowOff>
    </xdr:to>
    <xdr:sp macro="" textlink="">
      <xdr:nvSpPr>
        <xdr:cNvPr id="193" name="円/楕円 192"/>
        <xdr:cNvSpPr/>
      </xdr:nvSpPr>
      <xdr:spPr>
        <a:xfrm>
          <a:off x="4584700" y="1313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24545</xdr:rowOff>
    </xdr:from>
    <xdr:ext cx="599010" cy="259045"/>
    <xdr:sp macro="" textlink="">
      <xdr:nvSpPr>
        <xdr:cNvPr id="194" name="民生費該当値テキスト"/>
        <xdr:cNvSpPr txBox="1"/>
      </xdr:nvSpPr>
      <xdr:spPr>
        <a:xfrm>
          <a:off x="4686300" y="1305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102,281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135252</xdr:rowOff>
    </xdr:from>
    <xdr:to>
      <xdr:col>5</xdr:col>
      <xdr:colOff>409575</xdr:colOff>
      <xdr:row>77</xdr:row>
      <xdr:rowOff>65402</xdr:rowOff>
    </xdr:to>
    <xdr:sp macro="" textlink="">
      <xdr:nvSpPr>
        <xdr:cNvPr id="195" name="円/楕円 194"/>
        <xdr:cNvSpPr/>
      </xdr:nvSpPr>
      <xdr:spPr>
        <a:xfrm>
          <a:off x="3746500" y="1316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56529</xdr:rowOff>
    </xdr:from>
    <xdr:ext cx="534377" cy="259045"/>
    <xdr:sp macro="" textlink="">
      <xdr:nvSpPr>
        <xdr:cNvPr id="196" name="テキスト ボックス 195"/>
        <xdr:cNvSpPr txBox="1"/>
      </xdr:nvSpPr>
      <xdr:spPr>
        <a:xfrm>
          <a:off x="3530111" y="1325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98,917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143711</xdr:rowOff>
    </xdr:from>
    <xdr:to>
      <xdr:col>4</xdr:col>
      <xdr:colOff>206375</xdr:colOff>
      <xdr:row>77</xdr:row>
      <xdr:rowOff>73861</xdr:rowOff>
    </xdr:to>
    <xdr:sp macro="" textlink="">
      <xdr:nvSpPr>
        <xdr:cNvPr id="197" name="円/楕円 196"/>
        <xdr:cNvSpPr/>
      </xdr:nvSpPr>
      <xdr:spPr>
        <a:xfrm>
          <a:off x="2857500" y="131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64988</xdr:rowOff>
    </xdr:from>
    <xdr:ext cx="534377" cy="259045"/>
    <xdr:sp macro="" textlink="">
      <xdr:nvSpPr>
        <xdr:cNvPr id="198" name="テキスト ボックス 197"/>
        <xdr:cNvSpPr txBox="1"/>
      </xdr:nvSpPr>
      <xdr:spPr>
        <a:xfrm>
          <a:off x="2641111" y="1326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146431</xdr:rowOff>
    </xdr:from>
    <xdr:to>
      <xdr:col>3</xdr:col>
      <xdr:colOff>3175</xdr:colOff>
      <xdr:row>77</xdr:row>
      <xdr:rowOff>76581</xdr:rowOff>
    </xdr:to>
    <xdr:sp macro="" textlink="">
      <xdr:nvSpPr>
        <xdr:cNvPr id="199" name="円/楕円 198"/>
        <xdr:cNvSpPr/>
      </xdr:nvSpPr>
      <xdr:spPr>
        <a:xfrm>
          <a:off x="1968500" y="131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67708</xdr:rowOff>
    </xdr:from>
    <xdr:ext cx="534377" cy="259045"/>
    <xdr:sp macro="" textlink="">
      <xdr:nvSpPr>
        <xdr:cNvPr id="200" name="テキスト ボックス 199"/>
        <xdr:cNvSpPr txBox="1"/>
      </xdr:nvSpPr>
      <xdr:spPr>
        <a:xfrm>
          <a:off x="1752111" y="132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97,450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201" name="円/楕円 200"/>
        <xdr:cNvSpPr/>
      </xdr:nvSpPr>
      <xdr:spPr>
        <a:xfrm>
          <a:off x="1079500" y="132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158492</xdr:rowOff>
    </xdr:from>
    <xdr:ext cx="534377" cy="259045"/>
    <xdr:sp macro="" textlink="">
      <xdr:nvSpPr>
        <xdr:cNvPr id="202" name="テキスト ボックス 201"/>
        <xdr:cNvSpPr txBox="1"/>
      </xdr:nvSpPr>
      <xdr:spPr>
        <a:xfrm>
          <a:off x="863111" y="133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4" name="直線コネクタ 223"/>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5"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6" name="直線コネクタ 225"/>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7"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8" name="直線コネクタ 227"/>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3322</xdr:rowOff>
    </xdr:from>
    <xdr:to>
      <xdr:col>6</xdr:col>
      <xdr:colOff>511175</xdr:colOff>
      <xdr:row>98</xdr:row>
      <xdr:rowOff>4277</xdr:rowOff>
    </xdr:to>
    <xdr:cxnSp macro="">
      <xdr:nvCxnSpPr>
        <xdr:cNvPr id="229" name="直線コネクタ 228"/>
        <xdr:cNvCxnSpPr/>
      </xdr:nvCxnSpPr>
      <xdr:spPr>
        <a:xfrm flipV="1">
          <a:off x="3797300" y="16805422"/>
          <a:ext cx="8382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30"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31" name="フローチャート : 判断 230"/>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122112</xdr:rowOff>
    </xdr:from>
    <xdr:to>
      <xdr:col>5</xdr:col>
      <xdr:colOff>358775</xdr:colOff>
      <xdr:row>98</xdr:row>
      <xdr:rowOff>4277</xdr:rowOff>
    </xdr:to>
    <xdr:cxnSp macro="">
      <xdr:nvCxnSpPr>
        <xdr:cNvPr id="232" name="直線コネクタ 231"/>
        <xdr:cNvCxnSpPr/>
      </xdr:nvCxnSpPr>
      <xdr:spPr>
        <a:xfrm>
          <a:off x="2908300" y="16752762"/>
          <a:ext cx="889000" cy="5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3" name="フローチャート : 判断 232"/>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4" name="テキスト ボックス 233"/>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122112</xdr:rowOff>
    </xdr:from>
    <xdr:to>
      <xdr:col>4</xdr:col>
      <xdr:colOff>155575</xdr:colOff>
      <xdr:row>98</xdr:row>
      <xdr:rowOff>13055</xdr:rowOff>
    </xdr:to>
    <xdr:cxnSp macro="">
      <xdr:nvCxnSpPr>
        <xdr:cNvPr id="235" name="直線コネクタ 234"/>
        <xdr:cNvCxnSpPr/>
      </xdr:nvCxnSpPr>
      <xdr:spPr>
        <a:xfrm flipV="1">
          <a:off x="2019300" y="16752762"/>
          <a:ext cx="889000" cy="6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70484</xdr:rowOff>
    </xdr:from>
    <xdr:to>
      <xdr:col>4</xdr:col>
      <xdr:colOff>206375</xdr:colOff>
      <xdr:row>98</xdr:row>
      <xdr:rowOff>634</xdr:rowOff>
    </xdr:to>
    <xdr:sp macro="" textlink="">
      <xdr:nvSpPr>
        <xdr:cNvPr id="236" name="フローチャート : 判断 235"/>
        <xdr:cNvSpPr/>
      </xdr:nvSpPr>
      <xdr:spPr>
        <a:xfrm>
          <a:off x="2857500" y="1670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17161</xdr:rowOff>
    </xdr:from>
    <xdr:ext cx="534377" cy="259045"/>
    <xdr:sp macro="" textlink="">
      <xdr:nvSpPr>
        <xdr:cNvPr id="237" name="テキスト ボックス 236"/>
        <xdr:cNvSpPr txBox="1"/>
      </xdr:nvSpPr>
      <xdr:spPr>
        <a:xfrm>
          <a:off x="2641111" y="16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9942</xdr:rowOff>
    </xdr:from>
    <xdr:to>
      <xdr:col>2</xdr:col>
      <xdr:colOff>638175</xdr:colOff>
      <xdr:row>98</xdr:row>
      <xdr:rowOff>13055</xdr:rowOff>
    </xdr:to>
    <xdr:cxnSp macro="">
      <xdr:nvCxnSpPr>
        <xdr:cNvPr id="238" name="直線コネクタ 237"/>
        <xdr:cNvCxnSpPr/>
      </xdr:nvCxnSpPr>
      <xdr:spPr>
        <a:xfrm>
          <a:off x="1130300" y="16812042"/>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63168</xdr:rowOff>
    </xdr:from>
    <xdr:to>
      <xdr:col>3</xdr:col>
      <xdr:colOff>3175</xdr:colOff>
      <xdr:row>97</xdr:row>
      <xdr:rowOff>164768</xdr:rowOff>
    </xdr:to>
    <xdr:sp macro="" textlink="">
      <xdr:nvSpPr>
        <xdr:cNvPr id="239" name="フローチャート : 判断 238"/>
        <xdr:cNvSpPr/>
      </xdr:nvSpPr>
      <xdr:spPr>
        <a:xfrm>
          <a:off x="1968500" y="1669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9845</xdr:rowOff>
    </xdr:from>
    <xdr:ext cx="534377" cy="259045"/>
    <xdr:sp macro="" textlink="">
      <xdr:nvSpPr>
        <xdr:cNvPr id="240" name="テキスト ボックス 239"/>
        <xdr:cNvSpPr txBox="1"/>
      </xdr:nvSpPr>
      <xdr:spPr>
        <a:xfrm>
          <a:off x="1752111" y="1646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71019</xdr:rowOff>
    </xdr:from>
    <xdr:to>
      <xdr:col>1</xdr:col>
      <xdr:colOff>485775</xdr:colOff>
      <xdr:row>98</xdr:row>
      <xdr:rowOff>1169</xdr:rowOff>
    </xdr:to>
    <xdr:sp macro="" textlink="">
      <xdr:nvSpPr>
        <xdr:cNvPr id="241" name="フローチャート : 判断 240"/>
        <xdr:cNvSpPr/>
      </xdr:nvSpPr>
      <xdr:spPr>
        <a:xfrm>
          <a:off x="1079500" y="1670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17696</xdr:rowOff>
    </xdr:from>
    <xdr:ext cx="534377" cy="259045"/>
    <xdr:sp macro="" textlink="">
      <xdr:nvSpPr>
        <xdr:cNvPr id="242" name="テキスト ボックス 241"/>
        <xdr:cNvSpPr txBox="1"/>
      </xdr:nvSpPr>
      <xdr:spPr>
        <a:xfrm>
          <a:off x="863111" y="1647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123972</xdr:rowOff>
    </xdr:from>
    <xdr:to>
      <xdr:col>6</xdr:col>
      <xdr:colOff>561975</xdr:colOff>
      <xdr:row>98</xdr:row>
      <xdr:rowOff>54122</xdr:rowOff>
    </xdr:to>
    <xdr:sp macro="" textlink="">
      <xdr:nvSpPr>
        <xdr:cNvPr id="248" name="円/楕円 247"/>
        <xdr:cNvSpPr/>
      </xdr:nvSpPr>
      <xdr:spPr>
        <a:xfrm>
          <a:off x="4584700" y="167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38899</xdr:rowOff>
    </xdr:from>
    <xdr:ext cx="534377" cy="259045"/>
    <xdr:sp macro="" textlink="">
      <xdr:nvSpPr>
        <xdr:cNvPr id="249" name="衛生費該当値テキスト"/>
        <xdr:cNvSpPr txBox="1"/>
      </xdr:nvSpPr>
      <xdr:spPr>
        <a:xfrm>
          <a:off x="4686300" y="1666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124927</xdr:rowOff>
    </xdr:from>
    <xdr:to>
      <xdr:col>5</xdr:col>
      <xdr:colOff>409575</xdr:colOff>
      <xdr:row>98</xdr:row>
      <xdr:rowOff>55077</xdr:rowOff>
    </xdr:to>
    <xdr:sp macro="" textlink="">
      <xdr:nvSpPr>
        <xdr:cNvPr id="250" name="円/楕円 249"/>
        <xdr:cNvSpPr/>
      </xdr:nvSpPr>
      <xdr:spPr>
        <a:xfrm>
          <a:off x="3746500" y="167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46204</xdr:rowOff>
    </xdr:from>
    <xdr:ext cx="534377" cy="259045"/>
    <xdr:sp macro="" textlink="">
      <xdr:nvSpPr>
        <xdr:cNvPr id="251" name="テキスト ボックス 250"/>
        <xdr:cNvSpPr txBox="1"/>
      </xdr:nvSpPr>
      <xdr:spPr>
        <a:xfrm>
          <a:off x="3530111" y="1684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71312</xdr:rowOff>
    </xdr:from>
    <xdr:to>
      <xdr:col>4</xdr:col>
      <xdr:colOff>206375</xdr:colOff>
      <xdr:row>98</xdr:row>
      <xdr:rowOff>1462</xdr:rowOff>
    </xdr:to>
    <xdr:sp macro="" textlink="">
      <xdr:nvSpPr>
        <xdr:cNvPr id="252" name="円/楕円 251"/>
        <xdr:cNvSpPr/>
      </xdr:nvSpPr>
      <xdr:spPr>
        <a:xfrm>
          <a:off x="2857500" y="1670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164039</xdr:rowOff>
    </xdr:from>
    <xdr:ext cx="534377" cy="259045"/>
    <xdr:sp macro="" textlink="">
      <xdr:nvSpPr>
        <xdr:cNvPr id="253" name="テキスト ボックス 252"/>
        <xdr:cNvSpPr txBox="1"/>
      </xdr:nvSpPr>
      <xdr:spPr>
        <a:xfrm>
          <a:off x="2641111" y="167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133705</xdr:rowOff>
    </xdr:from>
    <xdr:to>
      <xdr:col>3</xdr:col>
      <xdr:colOff>3175</xdr:colOff>
      <xdr:row>98</xdr:row>
      <xdr:rowOff>63855</xdr:rowOff>
    </xdr:to>
    <xdr:sp macro="" textlink="">
      <xdr:nvSpPr>
        <xdr:cNvPr id="254" name="円/楕円 253"/>
        <xdr:cNvSpPr/>
      </xdr:nvSpPr>
      <xdr:spPr>
        <a:xfrm>
          <a:off x="1968500" y="167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54982</xdr:rowOff>
    </xdr:from>
    <xdr:ext cx="534377" cy="259045"/>
    <xdr:sp macro="" textlink="">
      <xdr:nvSpPr>
        <xdr:cNvPr id="255" name="テキスト ボックス 254"/>
        <xdr:cNvSpPr txBox="1"/>
      </xdr:nvSpPr>
      <xdr:spPr>
        <a:xfrm>
          <a:off x="1752111" y="168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130592</xdr:rowOff>
    </xdr:from>
    <xdr:to>
      <xdr:col>1</xdr:col>
      <xdr:colOff>485775</xdr:colOff>
      <xdr:row>98</xdr:row>
      <xdr:rowOff>60742</xdr:rowOff>
    </xdr:to>
    <xdr:sp macro="" textlink="">
      <xdr:nvSpPr>
        <xdr:cNvPr id="256" name="円/楕円 255"/>
        <xdr:cNvSpPr/>
      </xdr:nvSpPr>
      <xdr:spPr>
        <a:xfrm>
          <a:off x="1079500" y="167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51869</xdr:rowOff>
    </xdr:from>
    <xdr:ext cx="534377" cy="259045"/>
    <xdr:sp macro="" textlink="">
      <xdr:nvSpPr>
        <xdr:cNvPr id="257" name="テキスト ボックス 256"/>
        <xdr:cNvSpPr txBox="1"/>
      </xdr:nvSpPr>
      <xdr:spPr>
        <a:xfrm>
          <a:off x="863111" y="1685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7" name="テキスト ボックス 27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9" name="テキスト ボックス 27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3" name="直線コネクタ 282"/>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6"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7" name="直線コネクタ 286"/>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61976</xdr:rowOff>
    </xdr:from>
    <xdr:to>
      <xdr:col>15</xdr:col>
      <xdr:colOff>180975</xdr:colOff>
      <xdr:row>39</xdr:row>
      <xdr:rowOff>65242</xdr:rowOff>
    </xdr:to>
    <xdr:cxnSp macro="">
      <xdr:nvCxnSpPr>
        <xdr:cNvPr id="288" name="直線コネクタ 287"/>
        <xdr:cNvCxnSpPr/>
      </xdr:nvCxnSpPr>
      <xdr:spPr>
        <a:xfrm>
          <a:off x="9639300" y="67485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9"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90" name="フローチャート : 判断 289"/>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57731</xdr:rowOff>
    </xdr:from>
    <xdr:to>
      <xdr:col>14</xdr:col>
      <xdr:colOff>28575</xdr:colOff>
      <xdr:row>39</xdr:row>
      <xdr:rowOff>61976</xdr:rowOff>
    </xdr:to>
    <xdr:cxnSp macro="">
      <xdr:nvCxnSpPr>
        <xdr:cNvPr id="291" name="直線コネクタ 290"/>
        <xdr:cNvCxnSpPr/>
      </xdr:nvCxnSpPr>
      <xdr:spPr>
        <a:xfrm>
          <a:off x="8750300" y="6744281"/>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2" name="フローチャート : 判断 291"/>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3" name="テキスト ボックス 292"/>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45648</xdr:rowOff>
    </xdr:from>
    <xdr:to>
      <xdr:col>12</xdr:col>
      <xdr:colOff>511175</xdr:colOff>
      <xdr:row>39</xdr:row>
      <xdr:rowOff>57731</xdr:rowOff>
    </xdr:to>
    <xdr:cxnSp macro="">
      <xdr:nvCxnSpPr>
        <xdr:cNvPr id="294" name="直線コネクタ 293"/>
        <xdr:cNvCxnSpPr/>
      </xdr:nvCxnSpPr>
      <xdr:spPr>
        <a:xfrm>
          <a:off x="7861300" y="6732198"/>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295" name="フローチャート : 判断 294"/>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55171</xdr:rowOff>
    </xdr:from>
    <xdr:ext cx="469744" cy="259045"/>
    <xdr:sp macro="" textlink="">
      <xdr:nvSpPr>
        <xdr:cNvPr id="296" name="テキスト ボックス 295"/>
        <xdr:cNvSpPr txBox="1"/>
      </xdr:nvSpPr>
      <xdr:spPr>
        <a:xfrm>
          <a:off x="8515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35197</xdr:rowOff>
    </xdr:from>
    <xdr:to>
      <xdr:col>11</xdr:col>
      <xdr:colOff>307975</xdr:colOff>
      <xdr:row>39</xdr:row>
      <xdr:rowOff>45648</xdr:rowOff>
    </xdr:to>
    <xdr:cxnSp macro="">
      <xdr:nvCxnSpPr>
        <xdr:cNvPr id="297" name="直線コネクタ 296"/>
        <xdr:cNvCxnSpPr/>
      </xdr:nvCxnSpPr>
      <xdr:spPr>
        <a:xfrm>
          <a:off x="6972300" y="5864497"/>
          <a:ext cx="889000" cy="86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298" name="フローチャート : 判断 297"/>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92074</xdr:rowOff>
    </xdr:from>
    <xdr:ext cx="469744" cy="259045"/>
    <xdr:sp macro="" textlink="">
      <xdr:nvSpPr>
        <xdr:cNvPr id="299" name="テキスト ボックス 298"/>
        <xdr:cNvSpPr txBox="1"/>
      </xdr:nvSpPr>
      <xdr:spPr>
        <a:xfrm>
          <a:off x="7626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00" name="フローチャート : 判断 299"/>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110434</xdr:rowOff>
    </xdr:from>
    <xdr:ext cx="469744" cy="259045"/>
    <xdr:sp macro="" textlink="">
      <xdr:nvSpPr>
        <xdr:cNvPr id="301" name="テキスト ボックス 300"/>
        <xdr:cNvSpPr txBox="1"/>
      </xdr:nvSpPr>
      <xdr:spPr>
        <a:xfrm>
          <a:off x="6737427" y="59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14442</xdr:rowOff>
    </xdr:from>
    <xdr:to>
      <xdr:col>15</xdr:col>
      <xdr:colOff>231775</xdr:colOff>
      <xdr:row>39</xdr:row>
      <xdr:rowOff>116042</xdr:rowOff>
    </xdr:to>
    <xdr:sp macro="" textlink="">
      <xdr:nvSpPr>
        <xdr:cNvPr id="307" name="円/楕円 306"/>
        <xdr:cNvSpPr/>
      </xdr:nvSpPr>
      <xdr:spPr>
        <a:xfrm>
          <a:off x="10426700" y="670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100819</xdr:rowOff>
    </xdr:from>
    <xdr:ext cx="378565" cy="259045"/>
    <xdr:sp macro="" textlink="">
      <xdr:nvSpPr>
        <xdr:cNvPr id="308" name="労働費該当値テキスト"/>
        <xdr:cNvSpPr txBox="1"/>
      </xdr:nvSpPr>
      <xdr:spPr>
        <a:xfrm>
          <a:off x="10528300" y="661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11176</xdr:rowOff>
    </xdr:from>
    <xdr:to>
      <xdr:col>14</xdr:col>
      <xdr:colOff>79375</xdr:colOff>
      <xdr:row>39</xdr:row>
      <xdr:rowOff>112776</xdr:rowOff>
    </xdr:to>
    <xdr:sp macro="" textlink="">
      <xdr:nvSpPr>
        <xdr:cNvPr id="309" name="円/楕円 308"/>
        <xdr:cNvSpPr/>
      </xdr:nvSpPr>
      <xdr:spPr>
        <a:xfrm>
          <a:off x="9588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103903</xdr:rowOff>
    </xdr:from>
    <xdr:ext cx="378565" cy="259045"/>
    <xdr:sp macro="" textlink="">
      <xdr:nvSpPr>
        <xdr:cNvPr id="310" name="テキスト ボックス 309"/>
        <xdr:cNvSpPr txBox="1"/>
      </xdr:nvSpPr>
      <xdr:spPr>
        <a:xfrm>
          <a:off x="9450017" y="679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6931</xdr:rowOff>
    </xdr:from>
    <xdr:to>
      <xdr:col>12</xdr:col>
      <xdr:colOff>561975</xdr:colOff>
      <xdr:row>39</xdr:row>
      <xdr:rowOff>108531</xdr:rowOff>
    </xdr:to>
    <xdr:sp macro="" textlink="">
      <xdr:nvSpPr>
        <xdr:cNvPr id="311" name="円/楕円 310"/>
        <xdr:cNvSpPr/>
      </xdr:nvSpPr>
      <xdr:spPr>
        <a:xfrm>
          <a:off x="8699500" y="669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99658</xdr:rowOff>
    </xdr:from>
    <xdr:ext cx="378565" cy="259045"/>
    <xdr:sp macro="" textlink="">
      <xdr:nvSpPr>
        <xdr:cNvPr id="312" name="テキスト ボックス 311"/>
        <xdr:cNvSpPr txBox="1"/>
      </xdr:nvSpPr>
      <xdr:spPr>
        <a:xfrm>
          <a:off x="8561017" y="6786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166298</xdr:rowOff>
    </xdr:from>
    <xdr:to>
      <xdr:col>11</xdr:col>
      <xdr:colOff>358775</xdr:colOff>
      <xdr:row>39</xdr:row>
      <xdr:rowOff>96448</xdr:rowOff>
    </xdr:to>
    <xdr:sp macro="" textlink="">
      <xdr:nvSpPr>
        <xdr:cNvPr id="313" name="円/楕円 312"/>
        <xdr:cNvSpPr/>
      </xdr:nvSpPr>
      <xdr:spPr>
        <a:xfrm>
          <a:off x="7810500" y="66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87575</xdr:rowOff>
    </xdr:from>
    <xdr:ext cx="378565" cy="259045"/>
    <xdr:sp macro="" textlink="">
      <xdr:nvSpPr>
        <xdr:cNvPr id="314" name="テキスト ボックス 313"/>
        <xdr:cNvSpPr txBox="1"/>
      </xdr:nvSpPr>
      <xdr:spPr>
        <a:xfrm>
          <a:off x="7672017" y="6774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155847</xdr:rowOff>
    </xdr:from>
    <xdr:to>
      <xdr:col>10</xdr:col>
      <xdr:colOff>155575</xdr:colOff>
      <xdr:row>34</xdr:row>
      <xdr:rowOff>85997</xdr:rowOff>
    </xdr:to>
    <xdr:sp macro="" textlink="">
      <xdr:nvSpPr>
        <xdr:cNvPr id="315" name="円/楕円 314"/>
        <xdr:cNvSpPr/>
      </xdr:nvSpPr>
      <xdr:spPr>
        <a:xfrm>
          <a:off x="6921500" y="581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102524</xdr:rowOff>
    </xdr:from>
    <xdr:ext cx="469744" cy="259045"/>
    <xdr:sp macro="" textlink="">
      <xdr:nvSpPr>
        <xdr:cNvPr id="316" name="テキスト ボックス 315"/>
        <xdr:cNvSpPr txBox="1"/>
      </xdr:nvSpPr>
      <xdr:spPr>
        <a:xfrm>
          <a:off x="6737427" y="558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40" name="直線コネクタ 339"/>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41"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2" name="直線コネクタ 341"/>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3"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4" name="直線コネクタ 343"/>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147586</xdr:rowOff>
    </xdr:from>
    <xdr:to>
      <xdr:col>15</xdr:col>
      <xdr:colOff>180975</xdr:colOff>
      <xdr:row>58</xdr:row>
      <xdr:rowOff>152943</xdr:rowOff>
    </xdr:to>
    <xdr:cxnSp macro="">
      <xdr:nvCxnSpPr>
        <xdr:cNvPr id="345" name="直線コネクタ 344"/>
        <xdr:cNvCxnSpPr/>
      </xdr:nvCxnSpPr>
      <xdr:spPr>
        <a:xfrm>
          <a:off x="9639300" y="10091686"/>
          <a:ext cx="8382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6"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7" name="フローチャート : 判断 346"/>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101851</xdr:rowOff>
    </xdr:from>
    <xdr:to>
      <xdr:col>14</xdr:col>
      <xdr:colOff>28575</xdr:colOff>
      <xdr:row>58</xdr:row>
      <xdr:rowOff>147586</xdr:rowOff>
    </xdr:to>
    <xdr:cxnSp macro="">
      <xdr:nvCxnSpPr>
        <xdr:cNvPr id="348" name="直線コネクタ 347"/>
        <xdr:cNvCxnSpPr/>
      </xdr:nvCxnSpPr>
      <xdr:spPr>
        <a:xfrm>
          <a:off x="8750300" y="10045951"/>
          <a:ext cx="889000" cy="4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9" name="フローチャート : 判断 348"/>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50" name="テキスト ボックス 349"/>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101851</xdr:rowOff>
    </xdr:from>
    <xdr:to>
      <xdr:col>12</xdr:col>
      <xdr:colOff>511175</xdr:colOff>
      <xdr:row>58</xdr:row>
      <xdr:rowOff>139593</xdr:rowOff>
    </xdr:to>
    <xdr:cxnSp macro="">
      <xdr:nvCxnSpPr>
        <xdr:cNvPr id="351" name="直線コネクタ 350"/>
        <xdr:cNvCxnSpPr/>
      </xdr:nvCxnSpPr>
      <xdr:spPr>
        <a:xfrm flipV="1">
          <a:off x="7861300" y="10045951"/>
          <a:ext cx="8890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160650</xdr:rowOff>
    </xdr:from>
    <xdr:to>
      <xdr:col>12</xdr:col>
      <xdr:colOff>561975</xdr:colOff>
      <xdr:row>58</xdr:row>
      <xdr:rowOff>90800</xdr:rowOff>
    </xdr:to>
    <xdr:sp macro="" textlink="">
      <xdr:nvSpPr>
        <xdr:cNvPr id="352" name="フローチャート : 判断 351"/>
        <xdr:cNvSpPr/>
      </xdr:nvSpPr>
      <xdr:spPr>
        <a:xfrm>
          <a:off x="8699500" y="993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107327</xdr:rowOff>
    </xdr:from>
    <xdr:ext cx="534377" cy="259045"/>
    <xdr:sp macro="" textlink="">
      <xdr:nvSpPr>
        <xdr:cNvPr id="353" name="テキスト ボックス 352"/>
        <xdr:cNvSpPr txBox="1"/>
      </xdr:nvSpPr>
      <xdr:spPr>
        <a:xfrm>
          <a:off x="8483111" y="970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139593</xdr:rowOff>
    </xdr:from>
    <xdr:to>
      <xdr:col>11</xdr:col>
      <xdr:colOff>307975</xdr:colOff>
      <xdr:row>58</xdr:row>
      <xdr:rowOff>161653</xdr:rowOff>
    </xdr:to>
    <xdr:cxnSp macro="">
      <xdr:nvCxnSpPr>
        <xdr:cNvPr id="354" name="直線コネクタ 353"/>
        <xdr:cNvCxnSpPr/>
      </xdr:nvCxnSpPr>
      <xdr:spPr>
        <a:xfrm flipV="1">
          <a:off x="6972300" y="10083693"/>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163911</xdr:rowOff>
    </xdr:from>
    <xdr:to>
      <xdr:col>11</xdr:col>
      <xdr:colOff>358775</xdr:colOff>
      <xdr:row>58</xdr:row>
      <xdr:rowOff>94061</xdr:rowOff>
    </xdr:to>
    <xdr:sp macro="" textlink="">
      <xdr:nvSpPr>
        <xdr:cNvPr id="355" name="フローチャート : 判断 354"/>
        <xdr:cNvSpPr/>
      </xdr:nvSpPr>
      <xdr:spPr>
        <a:xfrm>
          <a:off x="7810500" y="993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110588</xdr:rowOff>
    </xdr:from>
    <xdr:ext cx="534377" cy="259045"/>
    <xdr:sp macro="" textlink="">
      <xdr:nvSpPr>
        <xdr:cNvPr id="356" name="テキスト ボックス 355"/>
        <xdr:cNvSpPr txBox="1"/>
      </xdr:nvSpPr>
      <xdr:spPr>
        <a:xfrm>
          <a:off x="7594111" y="971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154935</xdr:rowOff>
    </xdr:from>
    <xdr:to>
      <xdr:col>10</xdr:col>
      <xdr:colOff>155575</xdr:colOff>
      <xdr:row>58</xdr:row>
      <xdr:rowOff>85085</xdr:rowOff>
    </xdr:to>
    <xdr:sp macro="" textlink="">
      <xdr:nvSpPr>
        <xdr:cNvPr id="357" name="フローチャート : 判断 356"/>
        <xdr:cNvSpPr/>
      </xdr:nvSpPr>
      <xdr:spPr>
        <a:xfrm>
          <a:off x="6921500" y="992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101612</xdr:rowOff>
    </xdr:from>
    <xdr:ext cx="534377" cy="259045"/>
    <xdr:sp macro="" textlink="">
      <xdr:nvSpPr>
        <xdr:cNvPr id="358" name="テキスト ボックス 357"/>
        <xdr:cNvSpPr txBox="1"/>
      </xdr:nvSpPr>
      <xdr:spPr>
        <a:xfrm>
          <a:off x="6705111" y="970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102143</xdr:rowOff>
    </xdr:from>
    <xdr:to>
      <xdr:col>15</xdr:col>
      <xdr:colOff>231775</xdr:colOff>
      <xdr:row>59</xdr:row>
      <xdr:rowOff>32293</xdr:rowOff>
    </xdr:to>
    <xdr:sp macro="" textlink="">
      <xdr:nvSpPr>
        <xdr:cNvPr id="364" name="円/楕円 363"/>
        <xdr:cNvSpPr/>
      </xdr:nvSpPr>
      <xdr:spPr>
        <a:xfrm>
          <a:off x="10426700" y="1004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17070</xdr:rowOff>
    </xdr:from>
    <xdr:ext cx="469744" cy="259045"/>
    <xdr:sp macro="" textlink="">
      <xdr:nvSpPr>
        <xdr:cNvPr id="365" name="農林水産業費該当値テキスト"/>
        <xdr:cNvSpPr txBox="1"/>
      </xdr:nvSpPr>
      <xdr:spPr>
        <a:xfrm>
          <a:off x="10528300" y="99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96786</xdr:rowOff>
    </xdr:from>
    <xdr:to>
      <xdr:col>14</xdr:col>
      <xdr:colOff>79375</xdr:colOff>
      <xdr:row>59</xdr:row>
      <xdr:rowOff>26936</xdr:rowOff>
    </xdr:to>
    <xdr:sp macro="" textlink="">
      <xdr:nvSpPr>
        <xdr:cNvPr id="366" name="円/楕円 365"/>
        <xdr:cNvSpPr/>
      </xdr:nvSpPr>
      <xdr:spPr>
        <a:xfrm>
          <a:off x="9588500" y="100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18063</xdr:rowOff>
    </xdr:from>
    <xdr:ext cx="469744" cy="259045"/>
    <xdr:sp macro="" textlink="">
      <xdr:nvSpPr>
        <xdr:cNvPr id="367" name="テキスト ボックス 366"/>
        <xdr:cNvSpPr txBox="1"/>
      </xdr:nvSpPr>
      <xdr:spPr>
        <a:xfrm>
          <a:off x="9404427" y="1013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51051</xdr:rowOff>
    </xdr:from>
    <xdr:to>
      <xdr:col>12</xdr:col>
      <xdr:colOff>561975</xdr:colOff>
      <xdr:row>58</xdr:row>
      <xdr:rowOff>152651</xdr:rowOff>
    </xdr:to>
    <xdr:sp macro="" textlink="">
      <xdr:nvSpPr>
        <xdr:cNvPr id="368" name="円/楕円 367"/>
        <xdr:cNvSpPr/>
      </xdr:nvSpPr>
      <xdr:spPr>
        <a:xfrm>
          <a:off x="8699500" y="999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143778</xdr:rowOff>
    </xdr:from>
    <xdr:ext cx="534377" cy="259045"/>
    <xdr:sp macro="" textlink="">
      <xdr:nvSpPr>
        <xdr:cNvPr id="369" name="テキスト ボックス 368"/>
        <xdr:cNvSpPr txBox="1"/>
      </xdr:nvSpPr>
      <xdr:spPr>
        <a:xfrm>
          <a:off x="8483111" y="1008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88793</xdr:rowOff>
    </xdr:from>
    <xdr:to>
      <xdr:col>11</xdr:col>
      <xdr:colOff>358775</xdr:colOff>
      <xdr:row>59</xdr:row>
      <xdr:rowOff>18943</xdr:rowOff>
    </xdr:to>
    <xdr:sp macro="" textlink="">
      <xdr:nvSpPr>
        <xdr:cNvPr id="370" name="円/楕円 369"/>
        <xdr:cNvSpPr/>
      </xdr:nvSpPr>
      <xdr:spPr>
        <a:xfrm>
          <a:off x="7810500" y="100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10070</xdr:rowOff>
    </xdr:from>
    <xdr:ext cx="534377" cy="259045"/>
    <xdr:sp macro="" textlink="">
      <xdr:nvSpPr>
        <xdr:cNvPr id="371" name="テキスト ボックス 370"/>
        <xdr:cNvSpPr txBox="1"/>
      </xdr:nvSpPr>
      <xdr:spPr>
        <a:xfrm>
          <a:off x="7594111" y="1012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110853</xdr:rowOff>
    </xdr:from>
    <xdr:to>
      <xdr:col>10</xdr:col>
      <xdr:colOff>155575</xdr:colOff>
      <xdr:row>59</xdr:row>
      <xdr:rowOff>41003</xdr:rowOff>
    </xdr:to>
    <xdr:sp macro="" textlink="">
      <xdr:nvSpPr>
        <xdr:cNvPr id="372" name="円/楕円 371"/>
        <xdr:cNvSpPr/>
      </xdr:nvSpPr>
      <xdr:spPr>
        <a:xfrm>
          <a:off x="6921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32130</xdr:rowOff>
    </xdr:from>
    <xdr:ext cx="469744" cy="259045"/>
    <xdr:sp macro="" textlink="">
      <xdr:nvSpPr>
        <xdr:cNvPr id="373" name="テキスト ボックス 372"/>
        <xdr:cNvSpPr txBox="1"/>
      </xdr:nvSpPr>
      <xdr:spPr>
        <a:xfrm>
          <a:off x="6737427" y="1014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5" name="直線コネクタ 394"/>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6"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7" name="直線コネクタ 396"/>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8"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9" name="直線コネクタ 398"/>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49471</xdr:rowOff>
    </xdr:from>
    <xdr:to>
      <xdr:col>15</xdr:col>
      <xdr:colOff>180975</xdr:colOff>
      <xdr:row>78</xdr:row>
      <xdr:rowOff>56262</xdr:rowOff>
    </xdr:to>
    <xdr:cxnSp macro="">
      <xdr:nvCxnSpPr>
        <xdr:cNvPr id="400" name="直線コネクタ 399"/>
        <xdr:cNvCxnSpPr/>
      </xdr:nvCxnSpPr>
      <xdr:spPr>
        <a:xfrm flipV="1">
          <a:off x="9639300" y="13422571"/>
          <a:ext cx="838200" cy="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401"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2" name="フローチャート : 判断 401"/>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56262</xdr:rowOff>
    </xdr:from>
    <xdr:to>
      <xdr:col>14</xdr:col>
      <xdr:colOff>28575</xdr:colOff>
      <xdr:row>78</xdr:row>
      <xdr:rowOff>97386</xdr:rowOff>
    </xdr:to>
    <xdr:cxnSp macro="">
      <xdr:nvCxnSpPr>
        <xdr:cNvPr id="403" name="直線コネクタ 402"/>
        <xdr:cNvCxnSpPr/>
      </xdr:nvCxnSpPr>
      <xdr:spPr>
        <a:xfrm flipV="1">
          <a:off x="8750300" y="13429362"/>
          <a:ext cx="889000" cy="4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4" name="フローチャート : 判断 403"/>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5" name="テキスト ボックス 404"/>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90300</xdr:rowOff>
    </xdr:from>
    <xdr:to>
      <xdr:col>12</xdr:col>
      <xdr:colOff>511175</xdr:colOff>
      <xdr:row>78</xdr:row>
      <xdr:rowOff>97386</xdr:rowOff>
    </xdr:to>
    <xdr:cxnSp macro="">
      <xdr:nvCxnSpPr>
        <xdr:cNvPr id="406" name="直線コネクタ 405"/>
        <xdr:cNvCxnSpPr/>
      </xdr:nvCxnSpPr>
      <xdr:spPr>
        <a:xfrm>
          <a:off x="7861300" y="1346340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07" name="フローチャート : 判断 406"/>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08" name="テキスト ボックス 407"/>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90300</xdr:rowOff>
    </xdr:from>
    <xdr:to>
      <xdr:col>11</xdr:col>
      <xdr:colOff>307975</xdr:colOff>
      <xdr:row>78</xdr:row>
      <xdr:rowOff>95991</xdr:rowOff>
    </xdr:to>
    <xdr:cxnSp macro="">
      <xdr:nvCxnSpPr>
        <xdr:cNvPr id="409" name="直線コネクタ 408"/>
        <xdr:cNvCxnSpPr/>
      </xdr:nvCxnSpPr>
      <xdr:spPr>
        <a:xfrm flipV="1">
          <a:off x="6972300" y="13463400"/>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10" name="フローチャート : 判断 409"/>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11" name="テキスト ボックス 410"/>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12" name="フローチャート : 判断 411"/>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13" name="テキスト ボックス 412"/>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170121</xdr:rowOff>
    </xdr:from>
    <xdr:to>
      <xdr:col>15</xdr:col>
      <xdr:colOff>231775</xdr:colOff>
      <xdr:row>78</xdr:row>
      <xdr:rowOff>100271</xdr:rowOff>
    </xdr:to>
    <xdr:sp macro="" textlink="">
      <xdr:nvSpPr>
        <xdr:cNvPr id="419" name="円/楕円 418"/>
        <xdr:cNvSpPr/>
      </xdr:nvSpPr>
      <xdr:spPr>
        <a:xfrm>
          <a:off x="10426700" y="1337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85048</xdr:rowOff>
    </xdr:from>
    <xdr:ext cx="469744" cy="259045"/>
    <xdr:sp macro="" textlink="">
      <xdr:nvSpPr>
        <xdr:cNvPr id="420" name="商工費該当値テキスト"/>
        <xdr:cNvSpPr txBox="1"/>
      </xdr:nvSpPr>
      <xdr:spPr>
        <a:xfrm>
          <a:off x="10528300" y="1328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5462</xdr:rowOff>
    </xdr:from>
    <xdr:to>
      <xdr:col>14</xdr:col>
      <xdr:colOff>79375</xdr:colOff>
      <xdr:row>78</xdr:row>
      <xdr:rowOff>107062</xdr:rowOff>
    </xdr:to>
    <xdr:sp macro="" textlink="">
      <xdr:nvSpPr>
        <xdr:cNvPr id="421" name="円/楕円 420"/>
        <xdr:cNvSpPr/>
      </xdr:nvSpPr>
      <xdr:spPr>
        <a:xfrm>
          <a:off x="9588500" y="133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98189</xdr:rowOff>
    </xdr:from>
    <xdr:ext cx="469744" cy="259045"/>
    <xdr:sp macro="" textlink="">
      <xdr:nvSpPr>
        <xdr:cNvPr id="422" name="テキスト ボックス 421"/>
        <xdr:cNvSpPr txBox="1"/>
      </xdr:nvSpPr>
      <xdr:spPr>
        <a:xfrm>
          <a:off x="9404427" y="134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46586</xdr:rowOff>
    </xdr:from>
    <xdr:to>
      <xdr:col>12</xdr:col>
      <xdr:colOff>561975</xdr:colOff>
      <xdr:row>78</xdr:row>
      <xdr:rowOff>148186</xdr:rowOff>
    </xdr:to>
    <xdr:sp macro="" textlink="">
      <xdr:nvSpPr>
        <xdr:cNvPr id="423" name="円/楕円 422"/>
        <xdr:cNvSpPr/>
      </xdr:nvSpPr>
      <xdr:spPr>
        <a:xfrm>
          <a:off x="8699500" y="1341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139313</xdr:rowOff>
    </xdr:from>
    <xdr:ext cx="469744" cy="259045"/>
    <xdr:sp macro="" textlink="">
      <xdr:nvSpPr>
        <xdr:cNvPr id="424" name="テキスト ボックス 423"/>
        <xdr:cNvSpPr txBox="1"/>
      </xdr:nvSpPr>
      <xdr:spPr>
        <a:xfrm>
          <a:off x="8515427" y="1351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39500</xdr:rowOff>
    </xdr:from>
    <xdr:to>
      <xdr:col>11</xdr:col>
      <xdr:colOff>358775</xdr:colOff>
      <xdr:row>78</xdr:row>
      <xdr:rowOff>141100</xdr:rowOff>
    </xdr:to>
    <xdr:sp macro="" textlink="">
      <xdr:nvSpPr>
        <xdr:cNvPr id="425" name="円/楕円 424"/>
        <xdr:cNvSpPr/>
      </xdr:nvSpPr>
      <xdr:spPr>
        <a:xfrm>
          <a:off x="7810500" y="1341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132227</xdr:rowOff>
    </xdr:from>
    <xdr:ext cx="469744" cy="259045"/>
    <xdr:sp macro="" textlink="">
      <xdr:nvSpPr>
        <xdr:cNvPr id="426" name="テキスト ボックス 425"/>
        <xdr:cNvSpPr txBox="1"/>
      </xdr:nvSpPr>
      <xdr:spPr>
        <a:xfrm>
          <a:off x="7626427" y="1350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45191</xdr:rowOff>
    </xdr:from>
    <xdr:to>
      <xdr:col>10</xdr:col>
      <xdr:colOff>155575</xdr:colOff>
      <xdr:row>78</xdr:row>
      <xdr:rowOff>146791</xdr:rowOff>
    </xdr:to>
    <xdr:sp macro="" textlink="">
      <xdr:nvSpPr>
        <xdr:cNvPr id="427" name="円/楕円 426"/>
        <xdr:cNvSpPr/>
      </xdr:nvSpPr>
      <xdr:spPr>
        <a:xfrm>
          <a:off x="6921500" y="134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137918</xdr:rowOff>
    </xdr:from>
    <xdr:ext cx="469744" cy="259045"/>
    <xdr:sp macro="" textlink="">
      <xdr:nvSpPr>
        <xdr:cNvPr id="428" name="テキスト ボックス 427"/>
        <xdr:cNvSpPr txBox="1"/>
      </xdr:nvSpPr>
      <xdr:spPr>
        <a:xfrm>
          <a:off x="6737427" y="1351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50" name="直線コネクタ 449"/>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51"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2" name="直線コネクタ 451"/>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3"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4" name="直線コネクタ 453"/>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142801</xdr:rowOff>
    </xdr:from>
    <xdr:to>
      <xdr:col>15</xdr:col>
      <xdr:colOff>180975</xdr:colOff>
      <xdr:row>97</xdr:row>
      <xdr:rowOff>156021</xdr:rowOff>
    </xdr:to>
    <xdr:cxnSp macro="">
      <xdr:nvCxnSpPr>
        <xdr:cNvPr id="455" name="直線コネクタ 454"/>
        <xdr:cNvCxnSpPr/>
      </xdr:nvCxnSpPr>
      <xdr:spPr>
        <a:xfrm flipV="1">
          <a:off x="9639300" y="16773451"/>
          <a:ext cx="838200" cy="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6"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7" name="フローチャート : 判断 456"/>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142864</xdr:rowOff>
    </xdr:from>
    <xdr:to>
      <xdr:col>14</xdr:col>
      <xdr:colOff>28575</xdr:colOff>
      <xdr:row>97</xdr:row>
      <xdr:rowOff>156021</xdr:rowOff>
    </xdr:to>
    <xdr:cxnSp macro="">
      <xdr:nvCxnSpPr>
        <xdr:cNvPr id="458" name="直線コネクタ 457"/>
        <xdr:cNvCxnSpPr/>
      </xdr:nvCxnSpPr>
      <xdr:spPr>
        <a:xfrm>
          <a:off x="8750300" y="16773514"/>
          <a:ext cx="8890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9" name="フローチャート : 判断 458"/>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60" name="テキスト ボックス 459"/>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63393</xdr:rowOff>
    </xdr:from>
    <xdr:to>
      <xdr:col>12</xdr:col>
      <xdr:colOff>511175</xdr:colOff>
      <xdr:row>97</xdr:row>
      <xdr:rowOff>142864</xdr:rowOff>
    </xdr:to>
    <xdr:cxnSp macro="">
      <xdr:nvCxnSpPr>
        <xdr:cNvPr id="461" name="直線コネクタ 460"/>
        <xdr:cNvCxnSpPr/>
      </xdr:nvCxnSpPr>
      <xdr:spPr>
        <a:xfrm>
          <a:off x="7861300" y="16694043"/>
          <a:ext cx="889000" cy="7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152538</xdr:rowOff>
    </xdr:from>
    <xdr:to>
      <xdr:col>12</xdr:col>
      <xdr:colOff>561975</xdr:colOff>
      <xdr:row>97</xdr:row>
      <xdr:rowOff>82688</xdr:rowOff>
    </xdr:to>
    <xdr:sp macro="" textlink="">
      <xdr:nvSpPr>
        <xdr:cNvPr id="462" name="フローチャート : 判断 461"/>
        <xdr:cNvSpPr/>
      </xdr:nvSpPr>
      <xdr:spPr>
        <a:xfrm>
          <a:off x="8699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99215</xdr:rowOff>
    </xdr:from>
    <xdr:ext cx="534377" cy="259045"/>
    <xdr:sp macro="" textlink="">
      <xdr:nvSpPr>
        <xdr:cNvPr id="463" name="テキスト ボックス 462"/>
        <xdr:cNvSpPr txBox="1"/>
      </xdr:nvSpPr>
      <xdr:spPr>
        <a:xfrm>
          <a:off x="8483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63393</xdr:rowOff>
    </xdr:from>
    <xdr:to>
      <xdr:col>11</xdr:col>
      <xdr:colOff>307975</xdr:colOff>
      <xdr:row>97</xdr:row>
      <xdr:rowOff>71633</xdr:rowOff>
    </xdr:to>
    <xdr:cxnSp macro="">
      <xdr:nvCxnSpPr>
        <xdr:cNvPr id="464" name="直線コネクタ 463"/>
        <xdr:cNvCxnSpPr/>
      </xdr:nvCxnSpPr>
      <xdr:spPr>
        <a:xfrm flipV="1">
          <a:off x="6972300" y="16694043"/>
          <a:ext cx="8890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17329</xdr:rowOff>
    </xdr:from>
    <xdr:to>
      <xdr:col>11</xdr:col>
      <xdr:colOff>358775</xdr:colOff>
      <xdr:row>97</xdr:row>
      <xdr:rowOff>118929</xdr:rowOff>
    </xdr:to>
    <xdr:sp macro="" textlink="">
      <xdr:nvSpPr>
        <xdr:cNvPr id="465" name="フローチャート : 判断 464"/>
        <xdr:cNvSpPr/>
      </xdr:nvSpPr>
      <xdr:spPr>
        <a:xfrm>
          <a:off x="7810500" y="1664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110056</xdr:rowOff>
    </xdr:from>
    <xdr:ext cx="534377" cy="259045"/>
    <xdr:sp macro="" textlink="">
      <xdr:nvSpPr>
        <xdr:cNvPr id="466" name="テキスト ボックス 465"/>
        <xdr:cNvSpPr txBox="1"/>
      </xdr:nvSpPr>
      <xdr:spPr>
        <a:xfrm>
          <a:off x="7594111" y="167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33190</xdr:rowOff>
    </xdr:from>
    <xdr:to>
      <xdr:col>10</xdr:col>
      <xdr:colOff>155575</xdr:colOff>
      <xdr:row>97</xdr:row>
      <xdr:rowOff>134790</xdr:rowOff>
    </xdr:to>
    <xdr:sp macro="" textlink="">
      <xdr:nvSpPr>
        <xdr:cNvPr id="467" name="フローチャート : 判断 466"/>
        <xdr:cNvSpPr/>
      </xdr:nvSpPr>
      <xdr:spPr>
        <a:xfrm>
          <a:off x="6921500" y="1666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125917</xdr:rowOff>
    </xdr:from>
    <xdr:ext cx="534377" cy="259045"/>
    <xdr:sp macro="" textlink="">
      <xdr:nvSpPr>
        <xdr:cNvPr id="468" name="テキスト ボックス 467"/>
        <xdr:cNvSpPr txBox="1"/>
      </xdr:nvSpPr>
      <xdr:spPr>
        <a:xfrm>
          <a:off x="6705111" y="167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92001</xdr:rowOff>
    </xdr:from>
    <xdr:to>
      <xdr:col>15</xdr:col>
      <xdr:colOff>231775</xdr:colOff>
      <xdr:row>98</xdr:row>
      <xdr:rowOff>22151</xdr:rowOff>
    </xdr:to>
    <xdr:sp macro="" textlink="">
      <xdr:nvSpPr>
        <xdr:cNvPr id="474" name="円/楕円 473"/>
        <xdr:cNvSpPr/>
      </xdr:nvSpPr>
      <xdr:spPr>
        <a:xfrm>
          <a:off x="10426700" y="167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6928</xdr:rowOff>
    </xdr:from>
    <xdr:ext cx="534377" cy="259045"/>
    <xdr:sp macro="" textlink="">
      <xdr:nvSpPr>
        <xdr:cNvPr id="475" name="土木費該当値テキスト"/>
        <xdr:cNvSpPr txBox="1"/>
      </xdr:nvSpPr>
      <xdr:spPr>
        <a:xfrm>
          <a:off x="10528300" y="1663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36,822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105221</xdr:rowOff>
    </xdr:from>
    <xdr:to>
      <xdr:col>14</xdr:col>
      <xdr:colOff>79375</xdr:colOff>
      <xdr:row>98</xdr:row>
      <xdr:rowOff>35371</xdr:rowOff>
    </xdr:to>
    <xdr:sp macro="" textlink="">
      <xdr:nvSpPr>
        <xdr:cNvPr id="476" name="円/楕円 475"/>
        <xdr:cNvSpPr/>
      </xdr:nvSpPr>
      <xdr:spPr>
        <a:xfrm>
          <a:off x="9588500" y="167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26498</xdr:rowOff>
    </xdr:from>
    <xdr:ext cx="534377" cy="259045"/>
    <xdr:sp macro="" textlink="">
      <xdr:nvSpPr>
        <xdr:cNvPr id="477" name="テキスト ボックス 476"/>
        <xdr:cNvSpPr txBox="1"/>
      </xdr:nvSpPr>
      <xdr:spPr>
        <a:xfrm>
          <a:off x="9372111" y="168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92064</xdr:rowOff>
    </xdr:from>
    <xdr:to>
      <xdr:col>12</xdr:col>
      <xdr:colOff>561975</xdr:colOff>
      <xdr:row>98</xdr:row>
      <xdr:rowOff>22214</xdr:rowOff>
    </xdr:to>
    <xdr:sp macro="" textlink="">
      <xdr:nvSpPr>
        <xdr:cNvPr id="478" name="円/楕円 477"/>
        <xdr:cNvSpPr/>
      </xdr:nvSpPr>
      <xdr:spPr>
        <a:xfrm>
          <a:off x="8699500" y="167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13341</xdr:rowOff>
    </xdr:from>
    <xdr:ext cx="534377" cy="259045"/>
    <xdr:sp macro="" textlink="">
      <xdr:nvSpPr>
        <xdr:cNvPr id="479" name="テキスト ボックス 478"/>
        <xdr:cNvSpPr txBox="1"/>
      </xdr:nvSpPr>
      <xdr:spPr>
        <a:xfrm>
          <a:off x="8483111" y="168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12593</xdr:rowOff>
    </xdr:from>
    <xdr:to>
      <xdr:col>11</xdr:col>
      <xdr:colOff>358775</xdr:colOff>
      <xdr:row>97</xdr:row>
      <xdr:rowOff>114193</xdr:rowOff>
    </xdr:to>
    <xdr:sp macro="" textlink="">
      <xdr:nvSpPr>
        <xdr:cNvPr id="480" name="円/楕円 479"/>
        <xdr:cNvSpPr/>
      </xdr:nvSpPr>
      <xdr:spPr>
        <a:xfrm>
          <a:off x="7810500" y="1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130720</xdr:rowOff>
    </xdr:from>
    <xdr:ext cx="534377" cy="259045"/>
    <xdr:sp macro="" textlink="">
      <xdr:nvSpPr>
        <xdr:cNvPr id="481" name="テキスト ボックス 480"/>
        <xdr:cNvSpPr txBox="1"/>
      </xdr:nvSpPr>
      <xdr:spPr>
        <a:xfrm>
          <a:off x="7594111" y="1641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20833</xdr:rowOff>
    </xdr:from>
    <xdr:to>
      <xdr:col>10</xdr:col>
      <xdr:colOff>155575</xdr:colOff>
      <xdr:row>97</xdr:row>
      <xdr:rowOff>122433</xdr:rowOff>
    </xdr:to>
    <xdr:sp macro="" textlink="">
      <xdr:nvSpPr>
        <xdr:cNvPr id="482" name="円/楕円 481"/>
        <xdr:cNvSpPr/>
      </xdr:nvSpPr>
      <xdr:spPr>
        <a:xfrm>
          <a:off x="6921500" y="1665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138960</xdr:rowOff>
    </xdr:from>
    <xdr:ext cx="534377" cy="259045"/>
    <xdr:sp macro="" textlink="">
      <xdr:nvSpPr>
        <xdr:cNvPr id="483" name="テキスト ボックス 482"/>
        <xdr:cNvSpPr txBox="1"/>
      </xdr:nvSpPr>
      <xdr:spPr>
        <a:xfrm>
          <a:off x="6705111" y="1642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9" name="直線コネクタ 508"/>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10"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11" name="直線コネクタ 510"/>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2"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3" name="直線コネクタ 512"/>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75316</xdr:rowOff>
    </xdr:from>
    <xdr:to>
      <xdr:col>23</xdr:col>
      <xdr:colOff>517525</xdr:colOff>
      <xdr:row>37</xdr:row>
      <xdr:rowOff>89212</xdr:rowOff>
    </xdr:to>
    <xdr:cxnSp macro="">
      <xdr:nvCxnSpPr>
        <xdr:cNvPr id="514" name="直線コネクタ 513"/>
        <xdr:cNvCxnSpPr/>
      </xdr:nvCxnSpPr>
      <xdr:spPr>
        <a:xfrm flipV="1">
          <a:off x="15481300" y="6418966"/>
          <a:ext cx="8382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5"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6" name="フローチャート : 判断 515"/>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89212</xdr:rowOff>
    </xdr:from>
    <xdr:to>
      <xdr:col>22</xdr:col>
      <xdr:colOff>365125</xdr:colOff>
      <xdr:row>37</xdr:row>
      <xdr:rowOff>113280</xdr:rowOff>
    </xdr:to>
    <xdr:cxnSp macro="">
      <xdr:nvCxnSpPr>
        <xdr:cNvPr id="517" name="直線コネクタ 516"/>
        <xdr:cNvCxnSpPr/>
      </xdr:nvCxnSpPr>
      <xdr:spPr>
        <a:xfrm flipV="1">
          <a:off x="14592300" y="6432862"/>
          <a:ext cx="8890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8" name="フローチャート : 判断 517"/>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9" name="テキスト ボックス 518"/>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45648</xdr:rowOff>
    </xdr:from>
    <xdr:to>
      <xdr:col>21</xdr:col>
      <xdr:colOff>161925</xdr:colOff>
      <xdr:row>37</xdr:row>
      <xdr:rowOff>113280</xdr:rowOff>
    </xdr:to>
    <xdr:cxnSp macro="">
      <xdr:nvCxnSpPr>
        <xdr:cNvPr id="520" name="直線コネクタ 519"/>
        <xdr:cNvCxnSpPr/>
      </xdr:nvCxnSpPr>
      <xdr:spPr>
        <a:xfrm>
          <a:off x="13703300" y="6046398"/>
          <a:ext cx="889000" cy="4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2571</xdr:rowOff>
    </xdr:from>
    <xdr:to>
      <xdr:col>21</xdr:col>
      <xdr:colOff>212725</xdr:colOff>
      <xdr:row>37</xdr:row>
      <xdr:rowOff>104171</xdr:rowOff>
    </xdr:to>
    <xdr:sp macro="" textlink="">
      <xdr:nvSpPr>
        <xdr:cNvPr id="521" name="フローチャート : 判断 520"/>
        <xdr:cNvSpPr/>
      </xdr:nvSpPr>
      <xdr:spPr>
        <a:xfrm>
          <a:off x="14541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120698</xdr:rowOff>
    </xdr:from>
    <xdr:ext cx="534377" cy="259045"/>
    <xdr:sp macro="" textlink="">
      <xdr:nvSpPr>
        <xdr:cNvPr id="522" name="テキスト ボックス 521"/>
        <xdr:cNvSpPr txBox="1"/>
      </xdr:nvSpPr>
      <xdr:spPr>
        <a:xfrm>
          <a:off x="14325111" y="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45648</xdr:rowOff>
    </xdr:from>
    <xdr:to>
      <xdr:col>19</xdr:col>
      <xdr:colOff>644525</xdr:colOff>
      <xdr:row>37</xdr:row>
      <xdr:rowOff>110684</xdr:rowOff>
    </xdr:to>
    <xdr:cxnSp macro="">
      <xdr:nvCxnSpPr>
        <xdr:cNvPr id="523" name="直線コネクタ 522"/>
        <xdr:cNvCxnSpPr/>
      </xdr:nvCxnSpPr>
      <xdr:spPr>
        <a:xfrm flipV="1">
          <a:off x="12814300" y="6046398"/>
          <a:ext cx="889000" cy="40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19193</xdr:rowOff>
    </xdr:from>
    <xdr:to>
      <xdr:col>20</xdr:col>
      <xdr:colOff>9525</xdr:colOff>
      <xdr:row>37</xdr:row>
      <xdr:rowOff>120793</xdr:rowOff>
    </xdr:to>
    <xdr:sp macro="" textlink="">
      <xdr:nvSpPr>
        <xdr:cNvPr id="524" name="フローチャート : 判断 523"/>
        <xdr:cNvSpPr/>
      </xdr:nvSpPr>
      <xdr:spPr>
        <a:xfrm>
          <a:off x="13652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111920</xdr:rowOff>
    </xdr:from>
    <xdr:ext cx="534377" cy="259045"/>
    <xdr:sp macro="" textlink="">
      <xdr:nvSpPr>
        <xdr:cNvPr id="525" name="テキスト ボックス 524"/>
        <xdr:cNvSpPr txBox="1"/>
      </xdr:nvSpPr>
      <xdr:spPr>
        <a:xfrm>
          <a:off x="13436111" y="645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21610</xdr:rowOff>
    </xdr:from>
    <xdr:to>
      <xdr:col>18</xdr:col>
      <xdr:colOff>492125</xdr:colOff>
      <xdr:row>37</xdr:row>
      <xdr:rowOff>123210</xdr:rowOff>
    </xdr:to>
    <xdr:sp macro="" textlink="">
      <xdr:nvSpPr>
        <xdr:cNvPr id="526" name="フローチャート : 判断 525"/>
        <xdr:cNvSpPr/>
      </xdr:nvSpPr>
      <xdr:spPr>
        <a:xfrm>
          <a:off x="12763500" y="6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139737</xdr:rowOff>
    </xdr:from>
    <xdr:ext cx="534377" cy="259045"/>
    <xdr:sp macro="" textlink="">
      <xdr:nvSpPr>
        <xdr:cNvPr id="527" name="テキスト ボックス 526"/>
        <xdr:cNvSpPr txBox="1"/>
      </xdr:nvSpPr>
      <xdr:spPr>
        <a:xfrm>
          <a:off x="12547111" y="6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24516</xdr:rowOff>
    </xdr:from>
    <xdr:to>
      <xdr:col>23</xdr:col>
      <xdr:colOff>568325</xdr:colOff>
      <xdr:row>37</xdr:row>
      <xdr:rowOff>126116</xdr:rowOff>
    </xdr:to>
    <xdr:sp macro="" textlink="">
      <xdr:nvSpPr>
        <xdr:cNvPr id="533" name="円/楕円 532"/>
        <xdr:cNvSpPr/>
      </xdr:nvSpPr>
      <xdr:spPr>
        <a:xfrm>
          <a:off x="16268700" y="63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2943</xdr:rowOff>
    </xdr:from>
    <xdr:ext cx="534377" cy="259045"/>
    <xdr:sp macro="" textlink="">
      <xdr:nvSpPr>
        <xdr:cNvPr id="534" name="消防費該当値テキスト"/>
        <xdr:cNvSpPr txBox="1"/>
      </xdr:nvSpPr>
      <xdr:spPr>
        <a:xfrm>
          <a:off x="16370300" y="634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22,443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38412</xdr:rowOff>
    </xdr:from>
    <xdr:to>
      <xdr:col>22</xdr:col>
      <xdr:colOff>415925</xdr:colOff>
      <xdr:row>37</xdr:row>
      <xdr:rowOff>140012</xdr:rowOff>
    </xdr:to>
    <xdr:sp macro="" textlink="">
      <xdr:nvSpPr>
        <xdr:cNvPr id="535" name="円/楕円 534"/>
        <xdr:cNvSpPr/>
      </xdr:nvSpPr>
      <xdr:spPr>
        <a:xfrm>
          <a:off x="15430500" y="638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131139</xdr:rowOff>
    </xdr:from>
    <xdr:ext cx="534377" cy="259045"/>
    <xdr:sp macro="" textlink="">
      <xdr:nvSpPr>
        <xdr:cNvPr id="536" name="テキスト ボックス 535"/>
        <xdr:cNvSpPr txBox="1"/>
      </xdr:nvSpPr>
      <xdr:spPr>
        <a:xfrm>
          <a:off x="15214111" y="64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62480</xdr:rowOff>
    </xdr:from>
    <xdr:to>
      <xdr:col>21</xdr:col>
      <xdr:colOff>212725</xdr:colOff>
      <xdr:row>37</xdr:row>
      <xdr:rowOff>164080</xdr:rowOff>
    </xdr:to>
    <xdr:sp macro="" textlink="">
      <xdr:nvSpPr>
        <xdr:cNvPr id="537" name="円/楕円 536"/>
        <xdr:cNvSpPr/>
      </xdr:nvSpPr>
      <xdr:spPr>
        <a:xfrm>
          <a:off x="14541500" y="640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155208</xdr:rowOff>
    </xdr:from>
    <xdr:ext cx="534377" cy="259045"/>
    <xdr:sp macro="" textlink="">
      <xdr:nvSpPr>
        <xdr:cNvPr id="538" name="テキスト ボックス 537"/>
        <xdr:cNvSpPr txBox="1"/>
      </xdr:nvSpPr>
      <xdr:spPr>
        <a:xfrm>
          <a:off x="14325111" y="649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20,118</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166298</xdr:rowOff>
    </xdr:from>
    <xdr:to>
      <xdr:col>20</xdr:col>
      <xdr:colOff>9525</xdr:colOff>
      <xdr:row>35</xdr:row>
      <xdr:rowOff>96448</xdr:rowOff>
    </xdr:to>
    <xdr:sp macro="" textlink="">
      <xdr:nvSpPr>
        <xdr:cNvPr id="539" name="円/楕円 538"/>
        <xdr:cNvSpPr/>
      </xdr:nvSpPr>
      <xdr:spPr>
        <a:xfrm>
          <a:off x="13652500" y="59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112975</xdr:rowOff>
    </xdr:from>
    <xdr:ext cx="534377" cy="259045"/>
    <xdr:sp macro="" textlink="">
      <xdr:nvSpPr>
        <xdr:cNvPr id="540" name="テキスト ボックス 539"/>
        <xdr:cNvSpPr txBox="1"/>
      </xdr:nvSpPr>
      <xdr:spPr>
        <a:xfrm>
          <a:off x="13436111" y="577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59884</xdr:rowOff>
    </xdr:from>
    <xdr:to>
      <xdr:col>18</xdr:col>
      <xdr:colOff>492125</xdr:colOff>
      <xdr:row>37</xdr:row>
      <xdr:rowOff>161484</xdr:rowOff>
    </xdr:to>
    <xdr:sp macro="" textlink="">
      <xdr:nvSpPr>
        <xdr:cNvPr id="541" name="円/楕円 540"/>
        <xdr:cNvSpPr/>
      </xdr:nvSpPr>
      <xdr:spPr>
        <a:xfrm>
          <a:off x="12763500" y="64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152611</xdr:rowOff>
    </xdr:from>
    <xdr:ext cx="534377" cy="259045"/>
    <xdr:sp macro="" textlink="">
      <xdr:nvSpPr>
        <xdr:cNvPr id="542" name="テキスト ボックス 541"/>
        <xdr:cNvSpPr txBox="1"/>
      </xdr:nvSpPr>
      <xdr:spPr>
        <a:xfrm>
          <a:off x="12547111" y="649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4" name="直線コネクタ 563"/>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5"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6" name="直線コネクタ 565"/>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7"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8" name="直線コネクタ 567"/>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121983</xdr:rowOff>
    </xdr:from>
    <xdr:to>
      <xdr:col>23</xdr:col>
      <xdr:colOff>517525</xdr:colOff>
      <xdr:row>57</xdr:row>
      <xdr:rowOff>160891</xdr:rowOff>
    </xdr:to>
    <xdr:cxnSp macro="">
      <xdr:nvCxnSpPr>
        <xdr:cNvPr id="569" name="直線コネクタ 568"/>
        <xdr:cNvCxnSpPr/>
      </xdr:nvCxnSpPr>
      <xdr:spPr>
        <a:xfrm flipV="1">
          <a:off x="15481300" y="9894633"/>
          <a:ext cx="8382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70"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71" name="フローチャート : 判断 570"/>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82742</xdr:rowOff>
    </xdr:from>
    <xdr:to>
      <xdr:col>22</xdr:col>
      <xdr:colOff>365125</xdr:colOff>
      <xdr:row>57</xdr:row>
      <xdr:rowOff>160891</xdr:rowOff>
    </xdr:to>
    <xdr:cxnSp macro="">
      <xdr:nvCxnSpPr>
        <xdr:cNvPr id="572" name="直線コネクタ 571"/>
        <xdr:cNvCxnSpPr/>
      </xdr:nvCxnSpPr>
      <xdr:spPr>
        <a:xfrm>
          <a:off x="14592300" y="9855392"/>
          <a:ext cx="889000" cy="7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3" name="フローチャート : 判断 572"/>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4" name="テキスト ボックス 573"/>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31128</xdr:rowOff>
    </xdr:from>
    <xdr:to>
      <xdr:col>21</xdr:col>
      <xdr:colOff>161925</xdr:colOff>
      <xdr:row>57</xdr:row>
      <xdr:rowOff>82742</xdr:rowOff>
    </xdr:to>
    <xdr:cxnSp macro="">
      <xdr:nvCxnSpPr>
        <xdr:cNvPr id="575" name="直線コネクタ 574"/>
        <xdr:cNvCxnSpPr/>
      </xdr:nvCxnSpPr>
      <xdr:spPr>
        <a:xfrm>
          <a:off x="13703300" y="9632328"/>
          <a:ext cx="889000" cy="22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159053</xdr:rowOff>
    </xdr:from>
    <xdr:to>
      <xdr:col>21</xdr:col>
      <xdr:colOff>212725</xdr:colOff>
      <xdr:row>57</xdr:row>
      <xdr:rowOff>89203</xdr:rowOff>
    </xdr:to>
    <xdr:sp macro="" textlink="">
      <xdr:nvSpPr>
        <xdr:cNvPr id="576" name="フローチャート : 判断 575"/>
        <xdr:cNvSpPr/>
      </xdr:nvSpPr>
      <xdr:spPr>
        <a:xfrm>
          <a:off x="14541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105730</xdr:rowOff>
    </xdr:from>
    <xdr:ext cx="534377" cy="259045"/>
    <xdr:sp macro="" textlink="">
      <xdr:nvSpPr>
        <xdr:cNvPr id="577" name="テキスト ボックス 576"/>
        <xdr:cNvSpPr txBox="1"/>
      </xdr:nvSpPr>
      <xdr:spPr>
        <a:xfrm>
          <a:off x="14325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31128</xdr:rowOff>
    </xdr:from>
    <xdr:to>
      <xdr:col>19</xdr:col>
      <xdr:colOff>644525</xdr:colOff>
      <xdr:row>57</xdr:row>
      <xdr:rowOff>163927</xdr:rowOff>
    </xdr:to>
    <xdr:cxnSp macro="">
      <xdr:nvCxnSpPr>
        <xdr:cNvPr id="578" name="直線コネクタ 577"/>
        <xdr:cNvCxnSpPr/>
      </xdr:nvCxnSpPr>
      <xdr:spPr>
        <a:xfrm flipV="1">
          <a:off x="12814300" y="9632328"/>
          <a:ext cx="889000" cy="30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9521</xdr:rowOff>
    </xdr:from>
    <xdr:to>
      <xdr:col>20</xdr:col>
      <xdr:colOff>9525</xdr:colOff>
      <xdr:row>57</xdr:row>
      <xdr:rowOff>111121</xdr:rowOff>
    </xdr:to>
    <xdr:sp macro="" textlink="">
      <xdr:nvSpPr>
        <xdr:cNvPr id="579" name="フローチャート : 判断 578"/>
        <xdr:cNvSpPr/>
      </xdr:nvSpPr>
      <xdr:spPr>
        <a:xfrm>
          <a:off x="13652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102248</xdr:rowOff>
    </xdr:from>
    <xdr:ext cx="534377" cy="259045"/>
    <xdr:sp macro="" textlink="">
      <xdr:nvSpPr>
        <xdr:cNvPr id="580" name="テキスト ボックス 579"/>
        <xdr:cNvSpPr txBox="1"/>
      </xdr:nvSpPr>
      <xdr:spPr>
        <a:xfrm>
          <a:off x="13436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170282</xdr:rowOff>
    </xdr:from>
    <xdr:to>
      <xdr:col>18</xdr:col>
      <xdr:colOff>492125</xdr:colOff>
      <xdr:row>57</xdr:row>
      <xdr:rowOff>100432</xdr:rowOff>
    </xdr:to>
    <xdr:sp macro="" textlink="">
      <xdr:nvSpPr>
        <xdr:cNvPr id="581" name="フローチャート : 判断 580"/>
        <xdr:cNvSpPr/>
      </xdr:nvSpPr>
      <xdr:spPr>
        <a:xfrm>
          <a:off x="12763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116959</xdr:rowOff>
    </xdr:from>
    <xdr:ext cx="534377" cy="259045"/>
    <xdr:sp macro="" textlink="">
      <xdr:nvSpPr>
        <xdr:cNvPr id="582" name="テキスト ボックス 581"/>
        <xdr:cNvSpPr txBox="1"/>
      </xdr:nvSpPr>
      <xdr:spPr>
        <a:xfrm>
          <a:off x="12547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71183</xdr:rowOff>
    </xdr:from>
    <xdr:to>
      <xdr:col>23</xdr:col>
      <xdr:colOff>568325</xdr:colOff>
      <xdr:row>58</xdr:row>
      <xdr:rowOff>1333</xdr:rowOff>
    </xdr:to>
    <xdr:sp macro="" textlink="">
      <xdr:nvSpPr>
        <xdr:cNvPr id="588" name="円/楕円 587"/>
        <xdr:cNvSpPr/>
      </xdr:nvSpPr>
      <xdr:spPr>
        <a:xfrm>
          <a:off x="16268700" y="98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157560</xdr:rowOff>
    </xdr:from>
    <xdr:ext cx="534377" cy="259045"/>
    <xdr:sp macro="" textlink="">
      <xdr:nvSpPr>
        <xdr:cNvPr id="589" name="教育費該当値テキスト"/>
        <xdr:cNvSpPr txBox="1"/>
      </xdr:nvSpPr>
      <xdr:spPr>
        <a:xfrm>
          <a:off x="16370300" y="975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41,375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110091</xdr:rowOff>
    </xdr:from>
    <xdr:to>
      <xdr:col>22</xdr:col>
      <xdr:colOff>415925</xdr:colOff>
      <xdr:row>58</xdr:row>
      <xdr:rowOff>40241</xdr:rowOff>
    </xdr:to>
    <xdr:sp macro="" textlink="">
      <xdr:nvSpPr>
        <xdr:cNvPr id="590" name="円/楕円 589"/>
        <xdr:cNvSpPr/>
      </xdr:nvSpPr>
      <xdr:spPr>
        <a:xfrm>
          <a:off x="15430500" y="98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31368</xdr:rowOff>
    </xdr:from>
    <xdr:ext cx="534377" cy="259045"/>
    <xdr:sp macro="" textlink="">
      <xdr:nvSpPr>
        <xdr:cNvPr id="591" name="テキスト ボックス 590"/>
        <xdr:cNvSpPr txBox="1"/>
      </xdr:nvSpPr>
      <xdr:spPr>
        <a:xfrm>
          <a:off x="15214111" y="997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31942</xdr:rowOff>
    </xdr:from>
    <xdr:to>
      <xdr:col>21</xdr:col>
      <xdr:colOff>212725</xdr:colOff>
      <xdr:row>57</xdr:row>
      <xdr:rowOff>133542</xdr:rowOff>
    </xdr:to>
    <xdr:sp macro="" textlink="">
      <xdr:nvSpPr>
        <xdr:cNvPr id="592" name="円/楕円 591"/>
        <xdr:cNvSpPr/>
      </xdr:nvSpPr>
      <xdr:spPr>
        <a:xfrm>
          <a:off x="14541500" y="98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124669</xdr:rowOff>
    </xdr:from>
    <xdr:ext cx="534377" cy="259045"/>
    <xdr:sp macro="" textlink="">
      <xdr:nvSpPr>
        <xdr:cNvPr id="593" name="テキスト ボックス 592"/>
        <xdr:cNvSpPr txBox="1"/>
      </xdr:nvSpPr>
      <xdr:spPr>
        <a:xfrm>
          <a:off x="14325111" y="989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151778</xdr:rowOff>
    </xdr:from>
    <xdr:to>
      <xdr:col>20</xdr:col>
      <xdr:colOff>9525</xdr:colOff>
      <xdr:row>56</xdr:row>
      <xdr:rowOff>81928</xdr:rowOff>
    </xdr:to>
    <xdr:sp macro="" textlink="">
      <xdr:nvSpPr>
        <xdr:cNvPr id="594" name="円/楕円 593"/>
        <xdr:cNvSpPr/>
      </xdr:nvSpPr>
      <xdr:spPr>
        <a:xfrm>
          <a:off x="13652500" y="95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98455</xdr:rowOff>
    </xdr:from>
    <xdr:ext cx="534377" cy="259045"/>
    <xdr:sp macro="" textlink="">
      <xdr:nvSpPr>
        <xdr:cNvPr id="595" name="テキスト ボックス 594"/>
        <xdr:cNvSpPr txBox="1"/>
      </xdr:nvSpPr>
      <xdr:spPr>
        <a:xfrm>
          <a:off x="13436111" y="93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98,747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113127</xdr:rowOff>
    </xdr:from>
    <xdr:to>
      <xdr:col>18</xdr:col>
      <xdr:colOff>492125</xdr:colOff>
      <xdr:row>58</xdr:row>
      <xdr:rowOff>43277</xdr:rowOff>
    </xdr:to>
    <xdr:sp macro="" textlink="">
      <xdr:nvSpPr>
        <xdr:cNvPr id="596" name="円/楕円 595"/>
        <xdr:cNvSpPr/>
      </xdr:nvSpPr>
      <xdr:spPr>
        <a:xfrm>
          <a:off x="12763500" y="988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34404</xdr:rowOff>
    </xdr:from>
    <xdr:ext cx="534377" cy="259045"/>
    <xdr:sp macro="" textlink="">
      <xdr:nvSpPr>
        <xdr:cNvPr id="597" name="テキスト ボックス 596"/>
        <xdr:cNvSpPr txBox="1"/>
      </xdr:nvSpPr>
      <xdr:spPr>
        <a:xfrm>
          <a:off x="12547111" y="997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21" name="直線コネクタ 620"/>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4"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5" name="直線コネクタ 624"/>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7"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8" name="フローチャート : 判断 627"/>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30" name="フローチャート : 判断 629"/>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31" name="テキスト ボックス 630"/>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97853</xdr:rowOff>
    </xdr:from>
    <xdr:to>
      <xdr:col>21</xdr:col>
      <xdr:colOff>212725</xdr:colOff>
      <xdr:row>79</xdr:row>
      <xdr:rowOff>28003</xdr:rowOff>
    </xdr:to>
    <xdr:sp macro="" textlink="">
      <xdr:nvSpPr>
        <xdr:cNvPr id="633" name="フローチャート : 判断 632"/>
        <xdr:cNvSpPr/>
      </xdr:nvSpPr>
      <xdr:spPr>
        <a:xfrm>
          <a:off x="14541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44530</xdr:rowOff>
    </xdr:from>
    <xdr:ext cx="469744" cy="259045"/>
    <xdr:sp macro="" textlink="">
      <xdr:nvSpPr>
        <xdr:cNvPr id="634" name="テキスト ボックス 633"/>
        <xdr:cNvSpPr txBox="1"/>
      </xdr:nvSpPr>
      <xdr:spPr>
        <a:xfrm>
          <a:off x="14357427"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101416</xdr:rowOff>
    </xdr:from>
    <xdr:to>
      <xdr:col>20</xdr:col>
      <xdr:colOff>9525</xdr:colOff>
      <xdr:row>79</xdr:row>
      <xdr:rowOff>31566</xdr:rowOff>
    </xdr:to>
    <xdr:sp macro="" textlink="">
      <xdr:nvSpPr>
        <xdr:cNvPr id="636" name="フローチャート : 判断 635"/>
        <xdr:cNvSpPr/>
      </xdr:nvSpPr>
      <xdr:spPr>
        <a:xfrm>
          <a:off x="13652500" y="134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48093</xdr:rowOff>
    </xdr:from>
    <xdr:ext cx="469744" cy="259045"/>
    <xdr:sp macro="" textlink="">
      <xdr:nvSpPr>
        <xdr:cNvPr id="637" name="テキスト ボックス 636"/>
        <xdr:cNvSpPr txBox="1"/>
      </xdr:nvSpPr>
      <xdr:spPr>
        <a:xfrm>
          <a:off x="13468427" y="1324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45486</xdr:rowOff>
    </xdr:from>
    <xdr:to>
      <xdr:col>18</xdr:col>
      <xdr:colOff>492125</xdr:colOff>
      <xdr:row>77</xdr:row>
      <xdr:rowOff>147086</xdr:rowOff>
    </xdr:to>
    <xdr:sp macro="" textlink="">
      <xdr:nvSpPr>
        <xdr:cNvPr id="638" name="フローチャート : 判断 637"/>
        <xdr:cNvSpPr/>
      </xdr:nvSpPr>
      <xdr:spPr>
        <a:xfrm>
          <a:off x="12763500" y="1324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163613</xdr:rowOff>
    </xdr:from>
    <xdr:ext cx="534377" cy="259045"/>
    <xdr:sp macro="" textlink="">
      <xdr:nvSpPr>
        <xdr:cNvPr id="639" name="テキスト ボックス 638"/>
        <xdr:cNvSpPr txBox="1"/>
      </xdr:nvSpPr>
      <xdr:spPr>
        <a:xfrm>
          <a:off x="12547111" y="130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249299" cy="259045"/>
    <xdr:sp macro="" textlink="">
      <xdr:nvSpPr>
        <xdr:cNvPr id="646" name="災害復旧費該当値テキスト"/>
        <xdr:cNvSpPr txBox="1"/>
      </xdr:nvSpPr>
      <xdr:spPr>
        <a:xfrm>
          <a:off x="16370300" y="13453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8" name="直線コネクタ 677"/>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9"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80" name="直線コネクタ 679"/>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81"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2" name="直線コネクタ 681"/>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120948</xdr:rowOff>
    </xdr:from>
    <xdr:to>
      <xdr:col>23</xdr:col>
      <xdr:colOff>517525</xdr:colOff>
      <xdr:row>97</xdr:row>
      <xdr:rowOff>166660</xdr:rowOff>
    </xdr:to>
    <xdr:cxnSp macro="">
      <xdr:nvCxnSpPr>
        <xdr:cNvPr id="683" name="直線コネクタ 682"/>
        <xdr:cNvCxnSpPr/>
      </xdr:nvCxnSpPr>
      <xdr:spPr>
        <a:xfrm flipV="1">
          <a:off x="15481300" y="16751598"/>
          <a:ext cx="838200" cy="4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4"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5" name="フローチャート : 判断 684"/>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164495</xdr:rowOff>
    </xdr:from>
    <xdr:to>
      <xdr:col>22</xdr:col>
      <xdr:colOff>365125</xdr:colOff>
      <xdr:row>97</xdr:row>
      <xdr:rowOff>166660</xdr:rowOff>
    </xdr:to>
    <xdr:cxnSp macro="">
      <xdr:nvCxnSpPr>
        <xdr:cNvPr id="686" name="直線コネクタ 685"/>
        <xdr:cNvCxnSpPr/>
      </xdr:nvCxnSpPr>
      <xdr:spPr>
        <a:xfrm>
          <a:off x="14592300" y="16795145"/>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7" name="フローチャート : 判断 686"/>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8" name="テキスト ボックス 687"/>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164495</xdr:rowOff>
    </xdr:from>
    <xdr:to>
      <xdr:col>21</xdr:col>
      <xdr:colOff>161925</xdr:colOff>
      <xdr:row>98</xdr:row>
      <xdr:rowOff>6114</xdr:rowOff>
    </xdr:to>
    <xdr:cxnSp macro="">
      <xdr:nvCxnSpPr>
        <xdr:cNvPr id="689" name="直線コネクタ 688"/>
        <xdr:cNvCxnSpPr/>
      </xdr:nvCxnSpPr>
      <xdr:spPr>
        <a:xfrm flipV="1">
          <a:off x="13703300" y="16795145"/>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690" name="フローチャート : 判断 689"/>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691" name="テキスト ボックス 690"/>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6114</xdr:rowOff>
    </xdr:from>
    <xdr:to>
      <xdr:col>19</xdr:col>
      <xdr:colOff>644525</xdr:colOff>
      <xdr:row>98</xdr:row>
      <xdr:rowOff>17483</xdr:rowOff>
    </xdr:to>
    <xdr:cxnSp macro="">
      <xdr:nvCxnSpPr>
        <xdr:cNvPr id="692" name="直線コネクタ 691"/>
        <xdr:cNvCxnSpPr/>
      </xdr:nvCxnSpPr>
      <xdr:spPr>
        <a:xfrm flipV="1">
          <a:off x="12814300" y="16808214"/>
          <a:ext cx="889000" cy="1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693" name="フローチャート : 判断 692"/>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694" name="テキスト ボックス 693"/>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695" name="フローチャート : 判断 694"/>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696" name="テキスト ボックス 695"/>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70148</xdr:rowOff>
    </xdr:from>
    <xdr:to>
      <xdr:col>23</xdr:col>
      <xdr:colOff>568325</xdr:colOff>
      <xdr:row>98</xdr:row>
      <xdr:rowOff>298</xdr:rowOff>
    </xdr:to>
    <xdr:sp macro="" textlink="">
      <xdr:nvSpPr>
        <xdr:cNvPr id="702" name="円/楕円 701"/>
        <xdr:cNvSpPr/>
      </xdr:nvSpPr>
      <xdr:spPr>
        <a:xfrm>
          <a:off x="16268700" y="1670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48575</xdr:rowOff>
    </xdr:from>
    <xdr:ext cx="534377" cy="259045"/>
    <xdr:sp macro="" textlink="">
      <xdr:nvSpPr>
        <xdr:cNvPr id="703" name="公債費該当値テキスト"/>
        <xdr:cNvSpPr txBox="1"/>
      </xdr:nvSpPr>
      <xdr:spPr>
        <a:xfrm>
          <a:off x="16370300" y="1667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34,961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115860</xdr:rowOff>
    </xdr:from>
    <xdr:to>
      <xdr:col>22</xdr:col>
      <xdr:colOff>415925</xdr:colOff>
      <xdr:row>98</xdr:row>
      <xdr:rowOff>46010</xdr:rowOff>
    </xdr:to>
    <xdr:sp macro="" textlink="">
      <xdr:nvSpPr>
        <xdr:cNvPr id="704" name="円/楕円 703"/>
        <xdr:cNvSpPr/>
      </xdr:nvSpPr>
      <xdr:spPr>
        <a:xfrm>
          <a:off x="15430500" y="1674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37137</xdr:rowOff>
    </xdr:from>
    <xdr:ext cx="534377" cy="259045"/>
    <xdr:sp macro="" textlink="">
      <xdr:nvSpPr>
        <xdr:cNvPr id="705" name="テキスト ボックス 704"/>
        <xdr:cNvSpPr txBox="1"/>
      </xdr:nvSpPr>
      <xdr:spPr>
        <a:xfrm>
          <a:off x="15214111" y="1683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113695</xdr:rowOff>
    </xdr:from>
    <xdr:to>
      <xdr:col>21</xdr:col>
      <xdr:colOff>212725</xdr:colOff>
      <xdr:row>98</xdr:row>
      <xdr:rowOff>43845</xdr:rowOff>
    </xdr:to>
    <xdr:sp macro="" textlink="">
      <xdr:nvSpPr>
        <xdr:cNvPr id="706" name="円/楕円 705"/>
        <xdr:cNvSpPr/>
      </xdr:nvSpPr>
      <xdr:spPr>
        <a:xfrm>
          <a:off x="14541500" y="167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34972</xdr:rowOff>
    </xdr:from>
    <xdr:ext cx="534377" cy="259045"/>
    <xdr:sp macro="" textlink="">
      <xdr:nvSpPr>
        <xdr:cNvPr id="707" name="テキスト ボックス 706"/>
        <xdr:cNvSpPr txBox="1"/>
      </xdr:nvSpPr>
      <xdr:spPr>
        <a:xfrm>
          <a:off x="14325111" y="1683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126764</xdr:rowOff>
    </xdr:from>
    <xdr:to>
      <xdr:col>20</xdr:col>
      <xdr:colOff>9525</xdr:colOff>
      <xdr:row>98</xdr:row>
      <xdr:rowOff>56914</xdr:rowOff>
    </xdr:to>
    <xdr:sp macro="" textlink="">
      <xdr:nvSpPr>
        <xdr:cNvPr id="708" name="円/楕円 707"/>
        <xdr:cNvSpPr/>
      </xdr:nvSpPr>
      <xdr:spPr>
        <a:xfrm>
          <a:off x="13652500" y="167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48041</xdr:rowOff>
    </xdr:from>
    <xdr:ext cx="534377" cy="259045"/>
    <xdr:sp macro="" textlink="">
      <xdr:nvSpPr>
        <xdr:cNvPr id="709" name="テキスト ボックス 708"/>
        <xdr:cNvSpPr txBox="1"/>
      </xdr:nvSpPr>
      <xdr:spPr>
        <a:xfrm>
          <a:off x="13436111" y="1685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138133</xdr:rowOff>
    </xdr:from>
    <xdr:to>
      <xdr:col>18</xdr:col>
      <xdr:colOff>492125</xdr:colOff>
      <xdr:row>98</xdr:row>
      <xdr:rowOff>68283</xdr:rowOff>
    </xdr:to>
    <xdr:sp macro="" textlink="">
      <xdr:nvSpPr>
        <xdr:cNvPr id="710" name="円/楕円 709"/>
        <xdr:cNvSpPr/>
      </xdr:nvSpPr>
      <xdr:spPr>
        <a:xfrm>
          <a:off x="12763500" y="167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59410</xdr:rowOff>
    </xdr:from>
    <xdr:ext cx="534377" cy="259045"/>
    <xdr:sp macro="" textlink="">
      <xdr:nvSpPr>
        <xdr:cNvPr id="711" name="テキスト ボックス 710"/>
        <xdr:cNvSpPr txBox="1"/>
      </xdr:nvSpPr>
      <xdr:spPr>
        <a:xfrm>
          <a:off x="12547111" y="168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3" name="テキスト ボックス 73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7" name="直線コネクタ 736"/>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8"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40"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41" name="直線コネクタ 740"/>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3"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4" name="フローチャート : 判断 743"/>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6" name="フローチャート : 判断 745"/>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7" name="テキスト ボックス 746"/>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148336</xdr:rowOff>
    </xdr:from>
    <xdr:to>
      <xdr:col>29</xdr:col>
      <xdr:colOff>568325</xdr:colOff>
      <xdr:row>39</xdr:row>
      <xdr:rowOff>78486</xdr:rowOff>
    </xdr:to>
    <xdr:sp macro="" textlink="">
      <xdr:nvSpPr>
        <xdr:cNvPr id="749" name="フローチャート : 判断 748"/>
        <xdr:cNvSpPr/>
      </xdr:nvSpPr>
      <xdr:spPr>
        <a:xfrm>
          <a:off x="20383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95013</xdr:rowOff>
    </xdr:from>
    <xdr:ext cx="378565" cy="259045"/>
    <xdr:sp macro="" textlink="">
      <xdr:nvSpPr>
        <xdr:cNvPr id="750" name="テキスト ボックス 749"/>
        <xdr:cNvSpPr txBox="1"/>
      </xdr:nvSpPr>
      <xdr:spPr>
        <a:xfrm>
          <a:off x="20245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21299</xdr:rowOff>
    </xdr:from>
    <xdr:to>
      <xdr:col>28</xdr:col>
      <xdr:colOff>365125</xdr:colOff>
      <xdr:row>39</xdr:row>
      <xdr:rowOff>122899</xdr:rowOff>
    </xdr:to>
    <xdr:sp macro="" textlink="">
      <xdr:nvSpPr>
        <xdr:cNvPr id="752" name="フローチャート : 判断 751"/>
        <xdr:cNvSpPr/>
      </xdr:nvSpPr>
      <xdr:spPr>
        <a:xfrm>
          <a:off x="19494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139426</xdr:rowOff>
    </xdr:from>
    <xdr:ext cx="313932" cy="259045"/>
    <xdr:sp macro="" textlink="">
      <xdr:nvSpPr>
        <xdr:cNvPr id="753" name="テキスト ボックス 752"/>
        <xdr:cNvSpPr txBox="1"/>
      </xdr:nvSpPr>
      <xdr:spPr>
        <a:xfrm>
          <a:off x="19388333" y="648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33710</xdr:rowOff>
    </xdr:from>
    <xdr:to>
      <xdr:col>27</xdr:col>
      <xdr:colOff>161925</xdr:colOff>
      <xdr:row>39</xdr:row>
      <xdr:rowOff>135310</xdr:rowOff>
    </xdr:to>
    <xdr:sp macro="" textlink="">
      <xdr:nvSpPr>
        <xdr:cNvPr id="754" name="フローチャート : 判断 753"/>
        <xdr:cNvSpPr/>
      </xdr:nvSpPr>
      <xdr:spPr>
        <a:xfrm>
          <a:off x="18605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151837</xdr:rowOff>
    </xdr:from>
    <xdr:ext cx="313932" cy="259045"/>
    <xdr:sp macro="" textlink="">
      <xdr:nvSpPr>
        <xdr:cNvPr id="755" name="テキスト ボックス 754"/>
        <xdr:cNvSpPr txBox="1"/>
      </xdr:nvSpPr>
      <xdr:spPr>
        <a:xfrm>
          <a:off x="18499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2"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　議会費・総務費・農林水産費・消防費・教育費</a:t>
          </a: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は類似団体と差異の少ない数値となっている。平成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a:t>
          </a:r>
          <a:r>
            <a:rPr kumimoji="1" lang="ja-JP" altLang="en-US" sz="1100">
              <a:solidFill>
                <a:schemeClr val="dk1"/>
              </a:solidFill>
              <a:effectLst/>
              <a:latin typeface="+mn-lt"/>
              <a:ea typeface="+mn-ea"/>
              <a:cs typeface="+mn-cs"/>
            </a:rPr>
            <a:t>類似団体内順位が低いのは、農林水産業費や民生費、災害復旧費、衛生費、土木債</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類似団体の平均を下回る民生費だが、町の歳出としては高い割合となっており、今後、福祉の対象者を精査するなどして適正な歳出となるよう検討していく必要がある。</a:t>
          </a:r>
          <a:endParaRPr lang="ja-JP" altLang="ja-JP" sz="1400">
            <a:effectLst/>
          </a:endParaRPr>
        </a:p>
        <a:p>
          <a:r>
            <a:rPr kumimoji="1" lang="ja-JP" altLang="ja-JP" sz="1100">
              <a:solidFill>
                <a:schemeClr val="dk1"/>
              </a:solidFill>
              <a:effectLst/>
              <a:latin typeface="+mn-lt"/>
              <a:ea typeface="+mn-ea"/>
              <a:cs typeface="+mn-cs"/>
            </a:rPr>
            <a:t>　その他、公債費については今後増加が見込まれるので、地方債残高や償還額の推移を見極めながら、計画的な借入を行う必要がある。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a:solidFill>
                <a:srgbClr val="FF0000"/>
              </a:solidFill>
              <a:effectLst/>
              <a:latin typeface="+mn-lt"/>
              <a:ea typeface="+mn-ea"/>
              <a:cs typeface="+mn-cs"/>
            </a:rPr>
            <a:t>　</a:t>
          </a:r>
          <a:r>
            <a:rPr lang="ja-JP" altLang="en-US" sz="1100" b="0" i="0">
              <a:solidFill>
                <a:sysClr val="windowText" lastClr="000000"/>
              </a:solidFill>
              <a:effectLst/>
              <a:latin typeface="+mn-lt"/>
              <a:ea typeface="+mn-ea"/>
              <a:cs typeface="+mn-cs"/>
            </a:rPr>
            <a:t>平成</a:t>
          </a:r>
          <a:r>
            <a:rPr lang="en-US" altLang="ja-JP" sz="1100" b="0" i="0">
              <a:solidFill>
                <a:sysClr val="windowText" lastClr="000000"/>
              </a:solidFill>
              <a:effectLst/>
              <a:latin typeface="+mn-lt"/>
              <a:ea typeface="+mn-ea"/>
              <a:cs typeface="+mn-cs"/>
            </a:rPr>
            <a:t>25</a:t>
          </a:r>
          <a:r>
            <a:rPr lang="ja-JP" altLang="en-US" sz="1100" b="0" i="0">
              <a:solidFill>
                <a:sysClr val="windowText" lastClr="000000"/>
              </a:solidFill>
              <a:effectLst/>
              <a:latin typeface="+mn-lt"/>
              <a:ea typeface="+mn-ea"/>
              <a:cs typeface="+mn-cs"/>
            </a:rPr>
            <a:t>年度より財政調整基金残高が減少していたが、</a:t>
          </a:r>
          <a:r>
            <a:rPr lang="ja-JP" altLang="en-US" sz="1100" b="0" i="0">
              <a:solidFill>
                <a:sysClr val="windowText" lastClr="000000"/>
              </a:solidFill>
              <a:effectLst/>
              <a:latin typeface="+mn-ea"/>
              <a:ea typeface="+mn-ea"/>
              <a:cs typeface="+mn-cs"/>
            </a:rPr>
            <a:t>平成</a:t>
          </a:r>
          <a:r>
            <a:rPr lang="en-US" altLang="ja-JP" sz="1100" b="0" i="0">
              <a:solidFill>
                <a:sysClr val="windowText" lastClr="000000"/>
              </a:solidFill>
              <a:effectLst/>
              <a:latin typeface="+mn-ea"/>
              <a:ea typeface="+mn-ea"/>
              <a:cs typeface="+mn-cs"/>
            </a:rPr>
            <a:t>27</a:t>
          </a:r>
          <a:r>
            <a:rPr lang="ja-JP" altLang="en-US" sz="1100" b="0" i="0">
              <a:solidFill>
                <a:sysClr val="windowText" lastClr="000000"/>
              </a:solidFill>
              <a:effectLst/>
              <a:latin typeface="+mn-ea"/>
              <a:ea typeface="+mn-ea"/>
              <a:cs typeface="+mn-cs"/>
            </a:rPr>
            <a:t>年度より</a:t>
          </a:r>
          <a:r>
            <a:rPr lang="en-US" altLang="ja-JP" sz="1100" b="0" i="0">
              <a:solidFill>
                <a:sysClr val="windowText" lastClr="000000"/>
              </a:solidFill>
              <a:effectLst/>
              <a:latin typeface="+mn-ea"/>
              <a:ea typeface="+mn-ea"/>
              <a:cs typeface="+mn-cs"/>
            </a:rPr>
            <a:t>3.84</a:t>
          </a:r>
          <a:r>
            <a:rPr lang="ja-JP" altLang="en-US" sz="1100" b="0" i="0">
              <a:solidFill>
                <a:sysClr val="windowText" lastClr="000000"/>
              </a:solidFill>
              <a:effectLst/>
              <a:latin typeface="+mn-ea"/>
              <a:ea typeface="+mn-ea"/>
              <a:cs typeface="+mn-cs"/>
            </a:rPr>
            <a:t>ポイント増加した。しかし、平成</a:t>
          </a:r>
          <a:r>
            <a:rPr lang="en-US" altLang="ja-JP" sz="1100" b="0" i="0">
              <a:solidFill>
                <a:sysClr val="windowText" lastClr="000000"/>
              </a:solidFill>
              <a:effectLst/>
              <a:latin typeface="+mn-ea"/>
              <a:ea typeface="+mn-ea"/>
              <a:cs typeface="+mn-cs"/>
            </a:rPr>
            <a:t>28</a:t>
          </a:r>
          <a:r>
            <a:rPr lang="ja-JP" altLang="en-US" sz="1100" b="0" i="0">
              <a:solidFill>
                <a:sysClr val="windowText" lastClr="000000"/>
              </a:solidFill>
              <a:effectLst/>
              <a:latin typeface="+mn-ea"/>
              <a:ea typeface="+mn-ea"/>
              <a:cs typeface="+mn-cs"/>
            </a:rPr>
            <a:t>年度になり、財源不足調整のために積立を行うことができず、さらには取り崩しを行ったため前年度比より、</a:t>
          </a:r>
          <a:r>
            <a:rPr lang="en-US" altLang="ja-JP" sz="1100" b="0" i="0">
              <a:solidFill>
                <a:sysClr val="windowText" lastClr="000000"/>
              </a:solidFill>
              <a:effectLst/>
              <a:latin typeface="+mn-ea"/>
              <a:ea typeface="+mn-ea"/>
              <a:cs typeface="+mn-cs"/>
            </a:rPr>
            <a:t>0.84</a:t>
          </a:r>
          <a:r>
            <a:rPr lang="ja-JP" altLang="en-US" sz="1100" b="0" i="0">
              <a:solidFill>
                <a:sysClr val="windowText" lastClr="000000"/>
              </a:solidFill>
              <a:effectLst/>
              <a:latin typeface="+mn-ea"/>
              <a:ea typeface="+mn-ea"/>
              <a:cs typeface="+mn-cs"/>
            </a:rPr>
            <a:t>ポイント減少した。</a:t>
          </a:r>
          <a:endParaRPr lang="en-US" altLang="ja-JP" sz="1100" b="0" i="0">
            <a:solidFill>
              <a:sysClr val="windowText" lastClr="000000"/>
            </a:solidFill>
            <a:effectLst/>
            <a:latin typeface="+mn-ea"/>
            <a:ea typeface="+mn-ea"/>
            <a:cs typeface="+mn-cs"/>
          </a:endParaRPr>
        </a:p>
        <a:p>
          <a:pPr rtl="0" eaLnBrk="1" fontAlgn="auto" latinLnBrk="0" hangingPunct="1"/>
          <a:r>
            <a:rPr lang="ja-JP" altLang="en-US" sz="1100" b="0" i="0">
              <a:solidFill>
                <a:sysClr val="windowText" lastClr="000000"/>
              </a:solidFill>
              <a:effectLst/>
              <a:latin typeface="+mn-ea"/>
              <a:ea typeface="+mn-ea"/>
              <a:cs typeface="+mn-cs"/>
            </a:rPr>
            <a:t>　実質収支比率に関しては、形式収支では前年度比より増加したが、翌年度繰越財源も増加となり、実質収支額が前年度比より減少したことから、</a:t>
          </a:r>
          <a:r>
            <a:rPr lang="ja-JP" altLang="ja-JP" sz="1100" b="0" i="0">
              <a:solidFill>
                <a:schemeClr val="dk1"/>
              </a:solidFill>
              <a:effectLst/>
              <a:latin typeface="+mn-lt"/>
              <a:ea typeface="+mn-ea"/>
              <a:cs typeface="+mn-cs"/>
            </a:rPr>
            <a:t>実質収支比率</a:t>
          </a:r>
          <a:r>
            <a:rPr lang="ja-JP" altLang="en-US" sz="1100" b="0" i="0">
              <a:solidFill>
                <a:schemeClr val="dk1"/>
              </a:solidFill>
              <a:effectLst/>
              <a:latin typeface="+mn-lt"/>
              <a:ea typeface="+mn-ea"/>
              <a:cs typeface="+mn-cs"/>
            </a:rPr>
            <a:t>も減少となった。</a:t>
          </a:r>
          <a:endParaRPr lang="en-US" altLang="ja-JP" sz="1100" b="0" i="0">
            <a:solidFill>
              <a:schemeClr val="dk1"/>
            </a:solidFill>
            <a:effectLst/>
            <a:latin typeface="+mn-lt"/>
            <a:ea typeface="+mn-ea"/>
            <a:cs typeface="+mn-cs"/>
          </a:endParaRPr>
        </a:p>
        <a:p>
          <a:pPr rtl="0" eaLnBrk="1" fontAlgn="auto" latinLnBrk="0" hangingPunct="1"/>
          <a:r>
            <a:rPr lang="ja-JP" altLang="en-US" sz="1100" b="0" i="0">
              <a:solidFill>
                <a:schemeClr val="dk1"/>
              </a:solidFill>
              <a:effectLst/>
              <a:latin typeface="+mn-lt"/>
              <a:ea typeface="+mn-ea"/>
              <a:cs typeface="+mn-cs"/>
            </a:rPr>
            <a:t>　今後は財政調整基金に積み立てることを目標に、無理のない事業計画等を考えていく。</a:t>
          </a:r>
          <a:endParaRPr lang="ja-JP" altLang="ja-JP" sz="1400">
            <a:solidFill>
              <a:srgbClr val="FF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埼玉県鳩山町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100" b="0" i="0">
              <a:solidFill>
                <a:schemeClr val="dk1"/>
              </a:solidFill>
              <a:effectLst/>
              <a:latin typeface="+mn-lt"/>
              <a:ea typeface="+mn-ea"/>
              <a:cs typeface="+mn-cs"/>
            </a:rPr>
            <a:t>平成</a:t>
          </a:r>
          <a:r>
            <a:rPr lang="en-US" altLang="ja-JP" sz="1100" b="0" i="0">
              <a:solidFill>
                <a:schemeClr val="dk1"/>
              </a:solidFill>
              <a:effectLst/>
              <a:latin typeface="+mn-lt"/>
              <a:ea typeface="+mn-ea"/>
              <a:cs typeface="+mn-cs"/>
            </a:rPr>
            <a:t>19</a:t>
          </a:r>
          <a:r>
            <a:rPr lang="ja-JP" altLang="ja-JP" sz="1100" b="0" i="0">
              <a:solidFill>
                <a:schemeClr val="dk1"/>
              </a:solidFill>
              <a:effectLst/>
              <a:latin typeface="+mn-lt"/>
              <a:ea typeface="+mn-ea"/>
              <a:cs typeface="+mn-cs"/>
            </a:rPr>
            <a:t>年度決算からの算出開始以来、平成</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年度までは一般会計及び特別会計等の全ての会計において毎年度黒字となっていた平成</a:t>
          </a:r>
          <a:r>
            <a:rPr lang="en-US" altLang="ja-JP" sz="1100" b="0" i="0">
              <a:solidFill>
                <a:schemeClr val="dk1"/>
              </a:solidFill>
              <a:effectLst/>
              <a:latin typeface="+mn-lt"/>
              <a:ea typeface="+mn-ea"/>
              <a:cs typeface="+mn-cs"/>
            </a:rPr>
            <a:t>25</a:t>
          </a:r>
          <a:r>
            <a:rPr lang="ja-JP" altLang="ja-JP" sz="1100" b="0" i="0">
              <a:solidFill>
                <a:schemeClr val="dk1"/>
              </a:solidFill>
              <a:effectLst/>
              <a:latin typeface="+mn-lt"/>
              <a:ea typeface="+mn-ea"/>
              <a:cs typeface="+mn-cs"/>
            </a:rPr>
            <a:t>年度については国民健康保険特別会計が赤字となったものの平成</a:t>
          </a:r>
          <a:r>
            <a:rPr lang="en-US" altLang="ja-JP" sz="1100" b="0" i="0">
              <a:solidFill>
                <a:schemeClr val="dk1"/>
              </a:solidFill>
              <a:effectLst/>
              <a:latin typeface="+mn-lt"/>
              <a:ea typeface="+mn-ea"/>
              <a:cs typeface="+mn-cs"/>
            </a:rPr>
            <a:t>26</a:t>
          </a:r>
          <a:r>
            <a:rPr lang="ja-JP" altLang="ja-JP" sz="1100" b="0" i="0">
              <a:solidFill>
                <a:schemeClr val="dk1"/>
              </a:solidFill>
              <a:effectLst/>
              <a:latin typeface="+mn-lt"/>
              <a:ea typeface="+mn-ea"/>
              <a:cs typeface="+mn-cs"/>
            </a:rPr>
            <a:t>年度からは黒字となっている。</a:t>
          </a:r>
          <a:endParaRPr lang="ja-JP" altLang="ja-JP" sz="1400">
            <a:effectLst/>
          </a:endParaRPr>
        </a:p>
        <a:p>
          <a:pPr eaLnBrk="1" fontAlgn="base" latinLnBrk="0" hangingPunct="1"/>
          <a:r>
            <a:rPr lang="ja-JP" altLang="ja-JP" sz="1100" b="0" i="0">
              <a:solidFill>
                <a:schemeClr val="dk1"/>
              </a:solidFill>
              <a:effectLst/>
              <a:latin typeface="+mn-lt"/>
              <a:ea typeface="+mn-ea"/>
              <a:cs typeface="+mn-cs"/>
            </a:rPr>
            <a:t>　分母となる標準財政規模が、対前年度比で平成</a:t>
          </a:r>
          <a:r>
            <a:rPr lang="en-US" altLang="ja-JP" sz="1100" b="0" i="0">
              <a:solidFill>
                <a:schemeClr val="dk1"/>
              </a:solidFill>
              <a:effectLst/>
              <a:latin typeface="+mn-lt"/>
              <a:ea typeface="+mn-ea"/>
              <a:cs typeface="+mn-cs"/>
            </a:rPr>
            <a:t>20</a:t>
          </a:r>
          <a:r>
            <a:rPr lang="ja-JP" altLang="ja-JP" sz="1100" b="0" i="0">
              <a:solidFill>
                <a:schemeClr val="dk1"/>
              </a:solidFill>
              <a:effectLst/>
              <a:latin typeface="+mn-lt"/>
              <a:ea typeface="+mn-ea"/>
              <a:cs typeface="+mn-cs"/>
            </a:rPr>
            <a:t>年度に減額となったものの、平成</a:t>
          </a:r>
          <a:r>
            <a:rPr lang="en-US" altLang="ja-JP" sz="1100" b="0" i="0">
              <a:solidFill>
                <a:schemeClr val="dk1"/>
              </a:solidFill>
              <a:effectLst/>
              <a:latin typeface="+mn-lt"/>
              <a:ea typeface="+mn-ea"/>
              <a:cs typeface="+mn-cs"/>
            </a:rPr>
            <a:t>21</a:t>
          </a:r>
          <a:r>
            <a:rPr lang="ja-JP" altLang="ja-JP" sz="1100" b="0" i="0">
              <a:solidFill>
                <a:schemeClr val="dk1"/>
              </a:solidFill>
              <a:effectLst/>
              <a:latin typeface="+mn-lt"/>
              <a:ea typeface="+mn-ea"/>
              <a:cs typeface="+mn-cs"/>
            </a:rPr>
            <a:t>年度から平成</a:t>
          </a:r>
          <a:r>
            <a:rPr lang="en-US" altLang="ja-JP" sz="1100" b="0" i="0">
              <a:solidFill>
                <a:schemeClr val="dk1"/>
              </a:solidFill>
              <a:effectLst/>
              <a:latin typeface="+mn-lt"/>
              <a:ea typeface="+mn-ea"/>
              <a:cs typeface="+mn-cs"/>
            </a:rPr>
            <a:t>23</a:t>
          </a:r>
          <a:r>
            <a:rPr lang="ja-JP" altLang="ja-JP" sz="1100" b="0" i="0">
              <a:solidFill>
                <a:schemeClr val="dk1"/>
              </a:solidFill>
              <a:effectLst/>
              <a:latin typeface="+mn-lt"/>
              <a:ea typeface="+mn-ea"/>
              <a:cs typeface="+mn-cs"/>
            </a:rPr>
            <a:t>年度の間連続して増加し、平成</a:t>
          </a:r>
          <a:r>
            <a:rPr lang="en-US" altLang="ja-JP" sz="1100" b="0" i="0">
              <a:solidFill>
                <a:schemeClr val="dk1"/>
              </a:solidFill>
              <a:effectLst/>
              <a:latin typeface="+mn-lt"/>
              <a:ea typeface="+mn-ea"/>
              <a:cs typeface="+mn-cs"/>
            </a:rPr>
            <a:t>24</a:t>
          </a:r>
          <a:r>
            <a:rPr lang="ja-JP" altLang="ja-JP" sz="1100" b="0" i="0">
              <a:solidFill>
                <a:schemeClr val="dk1"/>
              </a:solidFill>
              <a:effectLst/>
              <a:latin typeface="+mn-lt"/>
              <a:ea typeface="+mn-ea"/>
              <a:cs typeface="+mn-cs"/>
            </a:rPr>
            <a:t>年度に減少するなど若干変動している状況である。</a:t>
          </a:r>
          <a:endParaRPr lang="ja-JP" altLang="ja-JP" sz="1400">
            <a:effectLst/>
          </a:endParaRPr>
        </a:p>
        <a:p>
          <a:pPr eaLnBrk="1" fontAlgn="base" latinLnBrk="0" hangingPunct="1"/>
          <a:r>
            <a:rPr lang="ja-JP" altLang="ja-JP" sz="1100" b="0" i="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また、地方公営企業法適用事業である水道事業会計については、一般会計やその他の特別会計とは異なり、当年度内の歳入歳出以外に流動資産なども算出に含まれるため、他の会計と比較して比率が大きくなっている。</a:t>
          </a:r>
          <a:endParaRPr lang="ja-JP" altLang="ja-JP" sz="1400">
            <a:effectLst/>
          </a:endParaRPr>
        </a:p>
        <a:p>
          <a:pPr eaLnBrk="1" fontAlgn="base" latinLnBrk="0" hangingPunct="1"/>
          <a:r>
            <a:rPr lang="ja-JP" altLang="ja-JP" sz="1100" baseline="0">
              <a:solidFill>
                <a:schemeClr val="dk1"/>
              </a:solidFill>
              <a:effectLst/>
              <a:latin typeface="+mn-lt"/>
              <a:ea typeface="+mn-ea"/>
              <a:cs typeface="+mn-cs"/>
            </a:rPr>
            <a:t>　水道事業会計を除いた各特別会計への一般会計からの繰出金額は全体的に増加傾向が続いており、特に国民健康保険事業においては、法定負担のみにとどまらず、法定外負担も必要となっている状況となっており、一般会計の負担は非常に大きくなっている。そのようなことから、今後は、一般会計のみならず、特別会計においても、できる限りの収入確保対策を行い、一般会計からの繰出額を減少させるように努めていかなければならない。</a:t>
          </a:r>
          <a:endParaRPr lang="ja-JP" altLang="ja-JP" sz="1400">
            <a:effectLst/>
          </a:endParaRPr>
        </a:p>
        <a:p>
          <a:pPr fontAlgn="base"/>
          <a:r>
            <a:rPr lang="ja-JP" altLang="ja-JP" sz="1100" baseline="0">
              <a:solidFill>
                <a:schemeClr val="dk1"/>
              </a:solidFill>
              <a:effectLst/>
              <a:latin typeface="+mn-lt"/>
              <a:ea typeface="+mn-ea"/>
              <a:cs typeface="+mn-cs"/>
            </a:rPr>
            <a:t>　また、一般会計においても、介護保険事業、国民健康保険事業そして後期高齢者医療事業の各特別会計に対しては、各特別会計事業費が増大すれば、連動して法定負担も増加するため、町税等自主財源の確保や歳出の更なる削減をしていかなければならず、実質赤字比率が生じなかったとはいえ、楽観視できない状況となっている。</a:t>
          </a:r>
          <a:endParaRPr lang="ja-JP" altLang="ja-JP" sz="1400">
            <a:effectLst/>
          </a:endParaRPr>
        </a:p>
        <a:p>
          <a:r>
            <a:rPr lang="ja-JP" altLang="ja-JP" sz="1100" baseline="0">
              <a:solidFill>
                <a:schemeClr val="dk1"/>
              </a:solidFill>
              <a:effectLst/>
              <a:latin typeface="+mn-lt"/>
              <a:ea typeface="+mn-ea"/>
              <a:cs typeface="+mn-cs"/>
            </a:rPr>
            <a:t>　そのようなことから、今後においても限りある予算の効率性を高め、適切な受益者負担となるよう健全な行財政運営及び経営管理を推進して行く必要がある。</a:t>
          </a:r>
          <a:endParaRPr lang="en-US" altLang="ja-JP" sz="1100" baseline="0">
            <a:solidFill>
              <a:schemeClr val="dk1"/>
            </a:solidFill>
            <a:effectLst/>
            <a:latin typeface="+mn-lt"/>
            <a:ea typeface="+mn-ea"/>
            <a:cs typeface="+mn-cs"/>
          </a:endParaRPr>
        </a:p>
        <a:p>
          <a:endParaRPr lang="en-US" altLang="ja-JP" sz="1100" baseline="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5252034</v>
      </c>
      <c r="BO4" s="381"/>
      <c r="BP4" s="381"/>
      <c r="BQ4" s="381"/>
      <c r="BR4" s="381"/>
      <c r="BS4" s="381"/>
      <c r="BT4" s="381"/>
      <c r="BU4" s="382"/>
      <c r="BV4" s="380">
        <v>5021556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1.4</v>
      </c>
      <c r="CU4" s="387"/>
      <c r="CV4" s="387"/>
      <c r="CW4" s="387"/>
      <c r="CX4" s="387"/>
      <c r="CY4" s="387"/>
      <c r="CZ4" s="387"/>
      <c r="DA4" s="388"/>
      <c r="DB4" s="386">
        <v>2.2000000000000002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5162600</v>
      </c>
      <c r="BO5" s="418"/>
      <c r="BP5" s="418"/>
      <c r="BQ5" s="418"/>
      <c r="BR5" s="418"/>
      <c r="BS5" s="418"/>
      <c r="BT5" s="418"/>
      <c r="BU5" s="419"/>
      <c r="BV5" s="417">
        <v>4942282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96.8</v>
      </c>
      <c r="CU5" s="415"/>
      <c r="CV5" s="415"/>
      <c r="CW5" s="415"/>
      <c r="CX5" s="415"/>
      <c r="CY5" s="415"/>
      <c r="CZ5" s="415"/>
      <c r="DA5" s="416"/>
      <c r="DB5" s="414">
        <v>90.9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89434</v>
      </c>
      <c r="BO6" s="418"/>
      <c r="BP6" s="418"/>
      <c r="BQ6" s="418"/>
      <c r="BR6" s="418"/>
      <c r="BS6" s="418"/>
      <c r="BT6" s="418"/>
      <c r="BU6" s="419"/>
      <c r="BV6" s="417">
        <v>79274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103.1</v>
      </c>
      <c r="CU6" s="455"/>
      <c r="CV6" s="455"/>
      <c r="CW6" s="455"/>
      <c r="CX6" s="455"/>
      <c r="CY6" s="455"/>
      <c r="CZ6" s="455"/>
      <c r="DA6" s="456"/>
      <c r="DB6" s="454">
        <v>98.3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40785</v>
      </c>
      <c r="BO7" s="418"/>
      <c r="BP7" s="418"/>
      <c r="BQ7" s="418"/>
      <c r="BR7" s="418"/>
      <c r="BS7" s="418"/>
      <c r="BT7" s="418"/>
      <c r="BU7" s="419"/>
      <c r="BV7" s="417">
        <v>1050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3519628</v>
      </c>
      <c r="CU7" s="418"/>
      <c r="CV7" s="418"/>
      <c r="CW7" s="418"/>
      <c r="CX7" s="418"/>
      <c r="CY7" s="418"/>
      <c r="CZ7" s="418"/>
      <c r="DA7" s="419"/>
      <c r="DB7" s="417">
        <v>3534745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48649</v>
      </c>
      <c r="BO8" s="418"/>
      <c r="BP8" s="418"/>
      <c r="BQ8" s="418"/>
      <c r="BR8" s="418"/>
      <c r="BS8" s="418"/>
      <c r="BT8" s="418"/>
      <c r="BU8" s="419"/>
      <c r="BV8" s="417">
        <v>78224</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0.61</v>
      </c>
      <c r="CU8" s="458"/>
      <c r="CV8" s="458"/>
      <c r="CW8" s="458"/>
      <c r="CX8" s="458"/>
      <c r="CY8" s="458"/>
      <c r="CZ8" s="458"/>
      <c r="DA8" s="459"/>
      <c r="DB8" s="457">
        <v>0.6</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14338</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-29575</v>
      </c>
      <c r="BO9" s="418"/>
      <c r="BP9" s="418"/>
      <c r="BQ9" s="418"/>
      <c r="BR9" s="418"/>
      <c r="BS9" s="418"/>
      <c r="BT9" s="418"/>
      <c r="BU9" s="419"/>
      <c r="BV9" s="417">
        <v>-38881</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12.8</v>
      </c>
      <c r="CU9" s="415"/>
      <c r="CV9" s="415"/>
      <c r="CW9" s="415"/>
      <c r="CX9" s="415"/>
      <c r="CY9" s="415"/>
      <c r="CZ9" s="415"/>
      <c r="DA9" s="416"/>
      <c r="DB9" s="414">
        <v>10.3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15305</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123</v>
      </c>
      <c r="BO10" s="418"/>
      <c r="BP10" s="418"/>
      <c r="BQ10" s="418"/>
      <c r="BR10" s="418"/>
      <c r="BS10" s="418"/>
      <c r="BT10" s="418"/>
      <c r="BU10" s="419"/>
      <c r="BV10" s="417">
        <v>143504</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c r="A12" s="140"/>
      <c r="B12" s="477" t="s">
        <v>112</v>
      </c>
      <c r="C12" s="478"/>
      <c r="D12" s="478"/>
      <c r="E12" s="478"/>
      <c r="F12" s="478"/>
      <c r="G12" s="478"/>
      <c r="H12" s="478"/>
      <c r="I12" s="478"/>
      <c r="J12" s="478"/>
      <c r="K12" s="479"/>
      <c r="L12" s="486" t="s">
        <v>113</v>
      </c>
      <c r="M12" s="487"/>
      <c r="N12" s="487"/>
      <c r="O12" s="487"/>
      <c r="P12" s="487"/>
      <c r="Q12" s="488"/>
      <c r="R12" s="489">
        <v>14165</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31111</v>
      </c>
      <c r="BO12" s="418"/>
      <c r="BP12" s="418"/>
      <c r="BQ12" s="418"/>
      <c r="BR12" s="418"/>
      <c r="BS12" s="418"/>
      <c r="BT12" s="418"/>
      <c r="BU12" s="419"/>
      <c r="BV12" s="417">
        <v>1000</v>
      </c>
      <c r="BW12" s="418"/>
      <c r="BX12" s="418"/>
      <c r="BY12" s="418"/>
      <c r="BZ12" s="418"/>
      <c r="CA12" s="418"/>
      <c r="CB12" s="418"/>
      <c r="CC12" s="419"/>
      <c r="CD12" s="420" t="s">
        <v>119</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121</v>
      </c>
      <c r="N13" s="506"/>
      <c r="O13" s="506"/>
      <c r="P13" s="506"/>
      <c r="Q13" s="507"/>
      <c r="R13" s="498">
        <v>14063</v>
      </c>
      <c r="S13" s="499"/>
      <c r="T13" s="499"/>
      <c r="U13" s="499"/>
      <c r="V13" s="500"/>
      <c r="W13" s="433" t="s">
        <v>122</v>
      </c>
      <c r="X13" s="434"/>
      <c r="Y13" s="434"/>
      <c r="Z13" s="434"/>
      <c r="AA13" s="434"/>
      <c r="AB13" s="424"/>
      <c r="AC13" s="468">
        <v>213</v>
      </c>
      <c r="AD13" s="469"/>
      <c r="AE13" s="469"/>
      <c r="AF13" s="469"/>
      <c r="AG13" s="508"/>
      <c r="AH13" s="468">
        <v>217</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-60563</v>
      </c>
      <c r="BO13" s="418"/>
      <c r="BP13" s="418"/>
      <c r="BQ13" s="418"/>
      <c r="BR13" s="418"/>
      <c r="BS13" s="418"/>
      <c r="BT13" s="418"/>
      <c r="BU13" s="419"/>
      <c r="BV13" s="417">
        <v>103623</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6.7</v>
      </c>
      <c r="CU13" s="415"/>
      <c r="CV13" s="415"/>
      <c r="CW13" s="415"/>
      <c r="CX13" s="415"/>
      <c r="CY13" s="415"/>
      <c r="CZ13" s="415"/>
      <c r="DA13" s="416"/>
      <c r="DB13" s="414">
        <v>6.2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14389</v>
      </c>
      <c r="S14" s="499"/>
      <c r="T14" s="499"/>
      <c r="U14" s="499"/>
      <c r="V14" s="500"/>
      <c r="W14" s="407"/>
      <c r="X14" s="408"/>
      <c r="Y14" s="408"/>
      <c r="Z14" s="408"/>
      <c r="AA14" s="408"/>
      <c r="AB14" s="397"/>
      <c r="AC14" s="501">
        <v>3.4</v>
      </c>
      <c r="AD14" s="502"/>
      <c r="AE14" s="502"/>
      <c r="AF14" s="502"/>
      <c r="AG14" s="503"/>
      <c r="AH14" s="501">
        <v>3.2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78.099999999999994</v>
      </c>
      <c r="CU14" s="513"/>
      <c r="CV14" s="513"/>
      <c r="CW14" s="513"/>
      <c r="CX14" s="513"/>
      <c r="CY14" s="513"/>
      <c r="CZ14" s="513"/>
      <c r="DA14" s="514"/>
      <c r="DB14" s="512">
        <v>69.3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121</v>
      </c>
      <c r="N15" s="506"/>
      <c r="O15" s="506"/>
      <c r="P15" s="506"/>
      <c r="Q15" s="507"/>
      <c r="R15" s="498">
        <v>14295</v>
      </c>
      <c r="S15" s="499"/>
      <c r="T15" s="499"/>
      <c r="U15" s="499"/>
      <c r="V15" s="500"/>
      <c r="W15" s="433" t="s">
        <v>129</v>
      </c>
      <c r="X15" s="434"/>
      <c r="Y15" s="434"/>
      <c r="Z15" s="434"/>
      <c r="AA15" s="434"/>
      <c r="AB15" s="424"/>
      <c r="AC15" s="468">
        <v>1662</v>
      </c>
      <c r="AD15" s="469"/>
      <c r="AE15" s="469"/>
      <c r="AF15" s="469"/>
      <c r="AG15" s="508"/>
      <c r="AH15" s="468">
        <v>1849</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1752692</v>
      </c>
      <c r="BO15" s="381"/>
      <c r="BP15" s="381"/>
      <c r="BQ15" s="381"/>
      <c r="BR15" s="381"/>
      <c r="BS15" s="381"/>
      <c r="BT15" s="381"/>
      <c r="BU15" s="382"/>
      <c r="BV15" s="380">
        <v>1695948</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26.6</v>
      </c>
      <c r="AD16" s="502"/>
      <c r="AE16" s="502"/>
      <c r="AF16" s="502"/>
      <c r="AG16" s="503"/>
      <c r="AH16" s="501">
        <v>26.9</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2825862</v>
      </c>
      <c r="BO16" s="418"/>
      <c r="BP16" s="418"/>
      <c r="BQ16" s="418"/>
      <c r="BR16" s="418"/>
      <c r="BS16" s="418"/>
      <c r="BT16" s="418"/>
      <c r="BU16" s="419"/>
      <c r="BV16" s="417">
        <v>2805744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4370</v>
      </c>
      <c r="AD17" s="469"/>
      <c r="AE17" s="469"/>
      <c r="AF17" s="469"/>
      <c r="AG17" s="508"/>
      <c r="AH17" s="468">
        <v>4809</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2229957</v>
      </c>
      <c r="BO17" s="418"/>
      <c r="BP17" s="418"/>
      <c r="BQ17" s="418"/>
      <c r="BR17" s="418"/>
      <c r="BS17" s="418"/>
      <c r="BT17" s="418"/>
      <c r="BU17" s="419"/>
      <c r="BV17" s="417">
        <v>2149741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138</v>
      </c>
      <c r="C18" s="460"/>
      <c r="D18" s="460"/>
      <c r="E18" s="529"/>
      <c r="F18" s="529"/>
      <c r="G18" s="529"/>
      <c r="H18" s="529"/>
      <c r="I18" s="529"/>
      <c r="J18" s="529"/>
      <c r="K18" s="529"/>
      <c r="L18" s="530">
        <v>25.73</v>
      </c>
      <c r="M18" s="530"/>
      <c r="N18" s="530"/>
      <c r="O18" s="530"/>
      <c r="P18" s="530"/>
      <c r="Q18" s="530"/>
      <c r="R18" s="531"/>
      <c r="S18" s="531"/>
      <c r="T18" s="531"/>
      <c r="U18" s="531"/>
      <c r="V18" s="532"/>
      <c r="W18" s="435"/>
      <c r="X18" s="436"/>
      <c r="Y18" s="436"/>
      <c r="Z18" s="436"/>
      <c r="AA18" s="436"/>
      <c r="AB18" s="427"/>
      <c r="AC18" s="533">
        <v>70</v>
      </c>
      <c r="AD18" s="534"/>
      <c r="AE18" s="534"/>
      <c r="AF18" s="534"/>
      <c r="AG18" s="535"/>
      <c r="AH18" s="533">
        <v>69.900000000000006</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3435971</v>
      </c>
      <c r="BO18" s="418"/>
      <c r="BP18" s="418"/>
      <c r="BQ18" s="418"/>
      <c r="BR18" s="418"/>
      <c r="BS18" s="418"/>
      <c r="BT18" s="418"/>
      <c r="BU18" s="419"/>
      <c r="BV18" s="417">
        <v>3299415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140</v>
      </c>
      <c r="C19" s="460"/>
      <c r="D19" s="460"/>
      <c r="E19" s="529"/>
      <c r="F19" s="529"/>
      <c r="G19" s="529"/>
      <c r="H19" s="529"/>
      <c r="I19" s="529"/>
      <c r="J19" s="529"/>
      <c r="K19" s="529"/>
      <c r="L19" s="537">
        <v>557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3869816</v>
      </c>
      <c r="BO19" s="418"/>
      <c r="BP19" s="418"/>
      <c r="BQ19" s="418"/>
      <c r="BR19" s="418"/>
      <c r="BS19" s="418"/>
      <c r="BT19" s="418"/>
      <c r="BU19" s="419"/>
      <c r="BV19" s="417">
        <v>4047422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142</v>
      </c>
      <c r="C20" s="460"/>
      <c r="D20" s="460"/>
      <c r="E20" s="529"/>
      <c r="F20" s="529"/>
      <c r="G20" s="529"/>
      <c r="H20" s="529"/>
      <c r="I20" s="529"/>
      <c r="J20" s="529"/>
      <c r="K20" s="529"/>
      <c r="L20" s="537">
        <v>5309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5980016</v>
      </c>
      <c r="BO23" s="418"/>
      <c r="BP23" s="418"/>
      <c r="BQ23" s="418"/>
      <c r="BR23" s="418"/>
      <c r="BS23" s="418"/>
      <c r="BT23" s="418"/>
      <c r="BU23" s="419"/>
      <c r="BV23" s="417">
        <v>5788642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151</v>
      </c>
      <c r="F24" s="447"/>
      <c r="G24" s="447"/>
      <c r="H24" s="447"/>
      <c r="I24" s="447"/>
      <c r="J24" s="447"/>
      <c r="K24" s="448"/>
      <c r="L24" s="468">
        <v>1</v>
      </c>
      <c r="M24" s="469"/>
      <c r="N24" s="469"/>
      <c r="O24" s="469"/>
      <c r="P24" s="508"/>
      <c r="Q24" s="468">
        <v>5624</v>
      </c>
      <c r="R24" s="469"/>
      <c r="S24" s="469"/>
      <c r="T24" s="469"/>
      <c r="U24" s="469"/>
      <c r="V24" s="508"/>
      <c r="W24" s="563"/>
      <c r="X24" s="551"/>
      <c r="Y24" s="552"/>
      <c r="Z24" s="467" t="s">
        <v>152</v>
      </c>
      <c r="AA24" s="447"/>
      <c r="AB24" s="447"/>
      <c r="AC24" s="447"/>
      <c r="AD24" s="447"/>
      <c r="AE24" s="447"/>
      <c r="AF24" s="447"/>
      <c r="AG24" s="448"/>
      <c r="AH24" s="468">
        <v>107</v>
      </c>
      <c r="AI24" s="469"/>
      <c r="AJ24" s="469"/>
      <c r="AK24" s="469"/>
      <c r="AL24" s="508"/>
      <c r="AM24" s="468">
        <v>325494</v>
      </c>
      <c r="AN24" s="469"/>
      <c r="AO24" s="469"/>
      <c r="AP24" s="469"/>
      <c r="AQ24" s="469"/>
      <c r="AR24" s="508"/>
      <c r="AS24" s="468">
        <v>3042</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4543914</v>
      </c>
      <c r="BO24" s="418"/>
      <c r="BP24" s="418"/>
      <c r="BQ24" s="418"/>
      <c r="BR24" s="418"/>
      <c r="BS24" s="418"/>
      <c r="BT24" s="418"/>
      <c r="BU24" s="419"/>
      <c r="BV24" s="417">
        <v>4604607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154</v>
      </c>
      <c r="F25" s="447"/>
      <c r="G25" s="447"/>
      <c r="H25" s="447"/>
      <c r="I25" s="447"/>
      <c r="J25" s="447"/>
      <c r="K25" s="448"/>
      <c r="L25" s="468">
        <v>1</v>
      </c>
      <c r="M25" s="469"/>
      <c r="N25" s="469"/>
      <c r="O25" s="469"/>
      <c r="P25" s="508"/>
      <c r="Q25" s="468">
        <v>5256</v>
      </c>
      <c r="R25" s="469"/>
      <c r="S25" s="469"/>
      <c r="T25" s="469"/>
      <c r="U25" s="469"/>
      <c r="V25" s="508"/>
      <c r="W25" s="563"/>
      <c r="X25" s="551"/>
      <c r="Y25" s="552"/>
      <c r="Z25" s="467" t="s">
        <v>155</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t="s">
        <v>120</v>
      </c>
      <c r="BO25" s="381"/>
      <c r="BP25" s="381"/>
      <c r="BQ25" s="381"/>
      <c r="BR25" s="381"/>
      <c r="BS25" s="381"/>
      <c r="BT25" s="381"/>
      <c r="BU25" s="382"/>
      <c r="BV25" s="380" t="s">
        <v>120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157</v>
      </c>
      <c r="F26" s="447"/>
      <c r="G26" s="447"/>
      <c r="H26" s="447"/>
      <c r="I26" s="447"/>
      <c r="J26" s="447"/>
      <c r="K26" s="448"/>
      <c r="L26" s="468">
        <v>1</v>
      </c>
      <c r="M26" s="469"/>
      <c r="N26" s="469"/>
      <c r="O26" s="469"/>
      <c r="P26" s="508"/>
      <c r="Q26" s="468">
        <v>5301</v>
      </c>
      <c r="R26" s="469"/>
      <c r="S26" s="469"/>
      <c r="T26" s="469"/>
      <c r="U26" s="469"/>
      <c r="V26" s="508"/>
      <c r="W26" s="563"/>
      <c r="X26" s="551"/>
      <c r="Y26" s="552"/>
      <c r="Z26" s="467" t="s">
        <v>158</v>
      </c>
      <c r="AA26" s="573"/>
      <c r="AB26" s="573"/>
      <c r="AC26" s="573"/>
      <c r="AD26" s="573"/>
      <c r="AE26" s="573"/>
      <c r="AF26" s="573"/>
      <c r="AG26" s="574"/>
      <c r="AH26" s="468">
        <v>2</v>
      </c>
      <c r="AI26" s="469"/>
      <c r="AJ26" s="469"/>
      <c r="AK26" s="469"/>
      <c r="AL26" s="508"/>
      <c r="AM26" s="468" t="s">
        <v>159</v>
      </c>
      <c r="AN26" s="469"/>
      <c r="AO26" s="469"/>
      <c r="AP26" s="469"/>
      <c r="AQ26" s="469"/>
      <c r="AR26" s="508"/>
      <c r="AS26" s="468" t="s">
        <v>159</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2980</v>
      </c>
      <c r="R27" s="469"/>
      <c r="S27" s="469"/>
      <c r="T27" s="469"/>
      <c r="U27" s="469"/>
      <c r="V27" s="508"/>
      <c r="W27" s="563"/>
      <c r="X27" s="551"/>
      <c r="Y27" s="552"/>
      <c r="Z27" s="467" t="s">
        <v>162</v>
      </c>
      <c r="AA27" s="447"/>
      <c r="AB27" s="447"/>
      <c r="AC27" s="447"/>
      <c r="AD27" s="447"/>
      <c r="AE27" s="447"/>
      <c r="AF27" s="447"/>
      <c r="AG27" s="448"/>
      <c r="AH27" s="468">
        <v>4</v>
      </c>
      <c r="AI27" s="469"/>
      <c r="AJ27" s="469"/>
      <c r="AK27" s="469"/>
      <c r="AL27" s="508"/>
      <c r="AM27" s="468">
        <v>12466</v>
      </c>
      <c r="AN27" s="469"/>
      <c r="AO27" s="469"/>
      <c r="AP27" s="469"/>
      <c r="AQ27" s="469"/>
      <c r="AR27" s="508"/>
      <c r="AS27" s="468">
        <v>3117</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211270</v>
      </c>
      <c r="BO27" s="587"/>
      <c r="BP27" s="587"/>
      <c r="BQ27" s="587"/>
      <c r="BR27" s="587"/>
      <c r="BS27" s="587"/>
      <c r="BT27" s="587"/>
      <c r="BU27" s="588"/>
      <c r="BV27" s="586">
        <v>211269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2320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262517</v>
      </c>
      <c r="BO28" s="381"/>
      <c r="BP28" s="381"/>
      <c r="BQ28" s="381"/>
      <c r="BR28" s="381"/>
      <c r="BS28" s="381"/>
      <c r="BT28" s="381"/>
      <c r="BU28" s="382"/>
      <c r="BV28" s="380">
        <v>293505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11</v>
      </c>
      <c r="M29" s="469"/>
      <c r="N29" s="469"/>
      <c r="O29" s="469"/>
      <c r="P29" s="508"/>
      <c r="Q29" s="468">
        <v>2110</v>
      </c>
      <c r="R29" s="469"/>
      <c r="S29" s="469"/>
      <c r="T29" s="469"/>
      <c r="U29" s="469"/>
      <c r="V29" s="508"/>
      <c r="W29" s="564"/>
      <c r="X29" s="565"/>
      <c r="Y29" s="566"/>
      <c r="Z29" s="467" t="s">
        <v>169</v>
      </c>
      <c r="AA29" s="447"/>
      <c r="AB29" s="447"/>
      <c r="AC29" s="447"/>
      <c r="AD29" s="447"/>
      <c r="AE29" s="447"/>
      <c r="AF29" s="447"/>
      <c r="AG29" s="448"/>
      <c r="AH29" s="468">
        <v>111</v>
      </c>
      <c r="AI29" s="469"/>
      <c r="AJ29" s="469"/>
      <c r="AK29" s="469"/>
      <c r="AL29" s="508"/>
      <c r="AM29" s="468">
        <v>337960</v>
      </c>
      <c r="AN29" s="469"/>
      <c r="AO29" s="469"/>
      <c r="AP29" s="469"/>
      <c r="AQ29" s="469"/>
      <c r="AR29" s="508"/>
      <c r="AS29" s="468">
        <v>3045</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188</v>
      </c>
      <c r="BO29" s="418"/>
      <c r="BP29" s="418"/>
      <c r="BQ29" s="418"/>
      <c r="BR29" s="418"/>
      <c r="BS29" s="418"/>
      <c r="BT29" s="418"/>
      <c r="BU29" s="419"/>
      <c r="BV29" s="417">
        <v>188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95.2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293641</v>
      </c>
      <c r="BO30" s="587"/>
      <c r="BP30" s="587"/>
      <c r="BQ30" s="587"/>
      <c r="BR30" s="587"/>
      <c r="BS30" s="587"/>
      <c r="BT30" s="587"/>
      <c r="BU30" s="588"/>
      <c r="BV30" s="586">
        <v>319924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毛呂山・越生・鳩山公共下水道組合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鳩山町毛呂山・越生都市計画事業今宿東土地区画整理事業（普通会計）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浄化槽設置管理事業特別会計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埼玉西部環境保全組合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IF('各会計、関係団体の財政状況及び健全化判断比率'!B34="","",'各会計、関係団体の財政状況及び健全化判断比率'!B34)</f>
        <v>鳩山町毛呂山・越生都市計画事業今宿東土地区画整理事業</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西入間広域消防組合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広域静苑組合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坂戸地区衛生組合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528</v>
      </c>
      <c r="D34" s="1184"/>
      <c r="E34" s="1185"/>
      <c r="F34" s="32">
        <v>27.22</v>
      </c>
      <c r="G34" s="33">
        <v>24.59</v>
      </c>
      <c r="H34" s="33">
        <v>15.76</v>
      </c>
      <c r="I34" s="33">
        <v>17.690000000000001</v>
      </c>
      <c r="J34" s="34">
        <v>18.64</v>
      </c>
      <c r="K34" s="22"/>
      <c r="L34" s="22"/>
      <c r="M34" s="22"/>
      <c r="N34" s="22"/>
      <c r="O34" s="22"/>
      <c r="P34" s="22"/>
    </row>
    <row r="35" spans="1:16" ht="39" customHeight="1">
      <c r="A35" s="22"/>
      <c r="B35" s="35"/>
      <c r="C35" s="1178" t="s">
        <v>529</v>
      </c>
      <c r="D35" s="1179"/>
      <c r="E35" s="1180"/>
      <c r="F35" s="36">
        <v>0.44</v>
      </c>
      <c r="G35" s="37" t="s">
        <v>530</v>
      </c>
      <c r="H35" s="37">
        <v>2.66</v>
      </c>
      <c r="I35" s="37">
        <v>2.33</v>
      </c>
      <c r="J35" s="38">
        <v>3.54</v>
      </c>
      <c r="K35" s="22"/>
      <c r="L35" s="22"/>
      <c r="M35" s="22"/>
      <c r="N35" s="22"/>
      <c r="O35" s="22"/>
      <c r="P35" s="22"/>
    </row>
    <row r="36" spans="1:16" ht="39" customHeight="1">
      <c r="A36" s="22"/>
      <c r="B36" s="35"/>
      <c r="C36" s="1178" t="s">
        <v>531</v>
      </c>
      <c r="D36" s="1179"/>
      <c r="E36" s="1180"/>
      <c r="F36" s="36">
        <v>1.29</v>
      </c>
      <c r="G36" s="37">
        <v>1.2</v>
      </c>
      <c r="H36" s="37">
        <v>1.53</v>
      </c>
      <c r="I36" s="37">
        <v>2.78</v>
      </c>
      <c r="J36" s="38">
        <v>1.8</v>
      </c>
      <c r="K36" s="22"/>
      <c r="L36" s="22"/>
      <c r="M36" s="22"/>
      <c r="N36" s="22"/>
      <c r="O36" s="22"/>
      <c r="P36" s="22"/>
    </row>
    <row r="37" spans="1:16" ht="39" customHeight="1">
      <c r="A37" s="22"/>
      <c r="B37" s="35"/>
      <c r="C37" s="1178" t="s">
        <v>532</v>
      </c>
      <c r="D37" s="1179"/>
      <c r="E37" s="1180"/>
      <c r="F37" s="36">
        <v>3.08</v>
      </c>
      <c r="G37" s="37">
        <v>2.82</v>
      </c>
      <c r="H37" s="37">
        <v>2.91</v>
      </c>
      <c r="I37" s="37">
        <v>2.17</v>
      </c>
      <c r="J37" s="38">
        <v>1.35</v>
      </c>
      <c r="K37" s="22"/>
      <c r="L37" s="22"/>
      <c r="M37" s="22"/>
      <c r="N37" s="22"/>
      <c r="O37" s="22"/>
      <c r="P37" s="22"/>
    </row>
    <row r="38" spans="1:16" ht="39" customHeight="1">
      <c r="A38" s="22"/>
      <c r="B38" s="35"/>
      <c r="C38" s="1178" t="s">
        <v>533</v>
      </c>
      <c r="D38" s="1179"/>
      <c r="E38" s="1180"/>
      <c r="F38" s="36" t="s">
        <v>479</v>
      </c>
      <c r="G38" s="37">
        <v>0.36</v>
      </c>
      <c r="H38" s="37">
        <v>0.46</v>
      </c>
      <c r="I38" s="37">
        <v>0.37</v>
      </c>
      <c r="J38" s="38">
        <v>0.19</v>
      </c>
      <c r="K38" s="22"/>
      <c r="L38" s="22"/>
      <c r="M38" s="22"/>
      <c r="N38" s="22"/>
      <c r="O38" s="22"/>
      <c r="P38" s="22"/>
    </row>
    <row r="39" spans="1:16" ht="39" customHeight="1">
      <c r="A39" s="22"/>
      <c r="B39" s="35"/>
      <c r="C39" s="1178" t="s">
        <v>534</v>
      </c>
      <c r="D39" s="1179"/>
      <c r="E39" s="1180"/>
      <c r="F39" s="36">
        <v>0.02</v>
      </c>
      <c r="G39" s="37">
        <v>0.03</v>
      </c>
      <c r="H39" s="37">
        <v>0.01</v>
      </c>
      <c r="I39" s="37">
        <v>0.02</v>
      </c>
      <c r="J39" s="38">
        <v>0.03</v>
      </c>
      <c r="K39" s="22"/>
      <c r="L39" s="22"/>
      <c r="M39" s="22"/>
      <c r="N39" s="22"/>
      <c r="O39" s="22"/>
      <c r="P39" s="22"/>
    </row>
    <row r="40" spans="1:16" ht="39" customHeight="1">
      <c r="A40" s="22"/>
      <c r="B40" s="35"/>
      <c r="C40" s="1178" t="s">
        <v>535</v>
      </c>
      <c r="D40" s="1179"/>
      <c r="E40" s="1180"/>
      <c r="F40" s="36" t="s">
        <v>479</v>
      </c>
      <c r="G40" s="37">
        <v>0.16</v>
      </c>
      <c r="H40" s="37">
        <v>0.54</v>
      </c>
      <c r="I40" s="37">
        <v>0.03</v>
      </c>
      <c r="J40" s="38">
        <v>0.02</v>
      </c>
      <c r="K40" s="22"/>
      <c r="L40" s="22"/>
      <c r="M40" s="22"/>
      <c r="N40" s="22"/>
      <c r="O40" s="22"/>
      <c r="P40" s="22"/>
    </row>
    <row r="41" spans="1:16" ht="39" customHeight="1">
      <c r="A41" s="22"/>
      <c r="B41" s="35"/>
      <c r="C41" s="1178" t="s">
        <v>536</v>
      </c>
      <c r="D41" s="1179"/>
      <c r="E41" s="1180"/>
      <c r="F41" s="36">
        <v>0.01</v>
      </c>
      <c r="G41" s="37">
        <v>0.01</v>
      </c>
      <c r="H41" s="37">
        <v>0.01</v>
      </c>
      <c r="I41" s="37">
        <v>0.01</v>
      </c>
      <c r="J41" s="38">
        <v>0.01</v>
      </c>
      <c r="K41" s="22"/>
      <c r="L41" s="22"/>
      <c r="M41" s="22"/>
      <c r="N41" s="22"/>
      <c r="O41" s="22"/>
      <c r="P41" s="22"/>
    </row>
    <row r="42" spans="1:16" ht="39" customHeight="1">
      <c r="A42" s="22"/>
      <c r="B42" s="39"/>
      <c r="C42" s="1178" t="s">
        <v>537</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538</v>
      </c>
      <c r="D43" s="1182"/>
      <c r="E43" s="1183"/>
      <c r="F43" s="41">
        <v>0.52</v>
      </c>
      <c r="G43" s="42">
        <v>0.01</v>
      </c>
      <c r="H43" s="42">
        <v>0</v>
      </c>
      <c r="I43" s="42">
        <v>0.01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387</v>
      </c>
      <c r="L45" s="60">
        <v>404</v>
      </c>
      <c r="M45" s="60">
        <v>423</v>
      </c>
      <c r="N45" s="60">
        <v>417</v>
      </c>
      <c r="O45" s="61">
        <v>495</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23</v>
      </c>
      <c r="L48" s="64">
        <v>18</v>
      </c>
      <c r="M48" s="64">
        <v>20</v>
      </c>
      <c r="N48" s="64">
        <v>17</v>
      </c>
      <c r="O48" s="65">
        <v>25</v>
      </c>
      <c r="P48" s="48"/>
      <c r="Q48" s="48"/>
      <c r="R48" s="48"/>
      <c r="S48" s="48"/>
      <c r="T48" s="48"/>
      <c r="U48" s="48"/>
    </row>
    <row r="49" spans="1:21" ht="30.75" customHeight="1">
      <c r="A49" s="48"/>
      <c r="B49" s="1196"/>
      <c r="C49" s="1197"/>
      <c r="D49" s="62"/>
      <c r="E49" s="1188" t="s">
        <v>16</v>
      </c>
      <c r="F49" s="1188"/>
      <c r="G49" s="1188"/>
      <c r="H49" s="1188"/>
      <c r="I49" s="1188"/>
      <c r="J49" s="1189"/>
      <c r="K49" s="63">
        <v>141</v>
      </c>
      <c r="L49" s="64">
        <v>156</v>
      </c>
      <c r="M49" s="64">
        <v>143</v>
      </c>
      <c r="N49" s="64">
        <v>139</v>
      </c>
      <c r="O49" s="65">
        <v>141</v>
      </c>
      <c r="P49" s="48"/>
      <c r="Q49" s="48"/>
      <c r="R49" s="48"/>
      <c r="S49" s="48"/>
      <c r="T49" s="48"/>
      <c r="U49" s="48"/>
    </row>
    <row r="50" spans="1:21" ht="30.75" customHeight="1">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c r="A51" s="48"/>
      <c r="B51" s="1198"/>
      <c r="C51" s="1199"/>
      <c r="D51" s="66"/>
      <c r="E51" s="1188" t="s">
        <v>18</v>
      </c>
      <c r="F51" s="1188"/>
      <c r="G51" s="1188"/>
      <c r="H51" s="1188"/>
      <c r="I51" s="1188"/>
      <c r="J51" s="1189"/>
      <c r="K51" s="63">
        <v>0</v>
      </c>
      <c r="L51" s="64">
        <v>1</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363</v>
      </c>
      <c r="L52" s="64">
        <v>379</v>
      </c>
      <c r="M52" s="64">
        <v>392</v>
      </c>
      <c r="N52" s="64">
        <v>394</v>
      </c>
      <c r="O52" s="65">
        <v>411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188</v>
      </c>
      <c r="L53" s="69">
        <v>200</v>
      </c>
      <c r="M53" s="69">
        <v>194</v>
      </c>
      <c r="N53" s="69">
        <v>179</v>
      </c>
      <c r="O53" s="70">
        <v>250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2" t="s">
        <v>24</v>
      </c>
      <c r="C41" s="1203"/>
      <c r="D41" s="81"/>
      <c r="E41" s="1208" t="s">
        <v>25</v>
      </c>
      <c r="F41" s="1208"/>
      <c r="G41" s="1208"/>
      <c r="H41" s="1209"/>
      <c r="I41" s="82">
        <v>4130</v>
      </c>
      <c r="J41" s="83">
        <v>5426</v>
      </c>
      <c r="K41" s="83">
        <v>5709</v>
      </c>
      <c r="L41" s="83">
        <v>5789</v>
      </c>
      <c r="M41" s="84">
        <v>5980</v>
      </c>
    </row>
    <row r="42" spans="2:13" ht="27.75" customHeight="1">
      <c r="B42" s="1204"/>
      <c r="C42" s="1205"/>
      <c r="D42" s="85"/>
      <c r="E42" s="1210" t="s">
        <v>26</v>
      </c>
      <c r="F42" s="1210"/>
      <c r="G42" s="1210"/>
      <c r="H42" s="1211"/>
      <c r="I42" s="86" t="s">
        <v>479</v>
      </c>
      <c r="J42" s="87" t="s">
        <v>479</v>
      </c>
      <c r="K42" s="87" t="s">
        <v>479</v>
      </c>
      <c r="L42" s="87" t="s">
        <v>479</v>
      </c>
      <c r="M42" s="88" t="s">
        <v>479</v>
      </c>
    </row>
    <row r="43" spans="2:13" ht="27.75" customHeight="1">
      <c r="B43" s="1204"/>
      <c r="C43" s="1205"/>
      <c r="D43" s="85"/>
      <c r="E43" s="1210" t="s">
        <v>27</v>
      </c>
      <c r="F43" s="1210"/>
      <c r="G43" s="1210"/>
      <c r="H43" s="1211"/>
      <c r="I43" s="86">
        <v>375</v>
      </c>
      <c r="J43" s="87">
        <v>325</v>
      </c>
      <c r="K43" s="87">
        <v>291</v>
      </c>
      <c r="L43" s="87">
        <v>258</v>
      </c>
      <c r="M43" s="88">
        <v>274</v>
      </c>
    </row>
    <row r="44" spans="2:13" ht="27.75" customHeight="1">
      <c r="B44" s="1204"/>
      <c r="C44" s="1205"/>
      <c r="D44" s="85"/>
      <c r="E44" s="1210" t="s">
        <v>28</v>
      </c>
      <c r="F44" s="1210"/>
      <c r="G44" s="1210"/>
      <c r="H44" s="1211"/>
      <c r="I44" s="86">
        <v>1327</v>
      </c>
      <c r="J44" s="87">
        <v>1230</v>
      </c>
      <c r="K44" s="87">
        <v>1190</v>
      </c>
      <c r="L44" s="87">
        <v>1249</v>
      </c>
      <c r="M44" s="88">
        <v>1251</v>
      </c>
    </row>
    <row r="45" spans="2:13" ht="27.75" customHeight="1">
      <c r="B45" s="1204"/>
      <c r="C45" s="1205"/>
      <c r="D45" s="85"/>
      <c r="E45" s="1210" t="s">
        <v>29</v>
      </c>
      <c r="F45" s="1210"/>
      <c r="G45" s="1210"/>
      <c r="H45" s="1211"/>
      <c r="I45" s="86">
        <v>848</v>
      </c>
      <c r="J45" s="87">
        <v>867</v>
      </c>
      <c r="K45" s="87">
        <v>748</v>
      </c>
      <c r="L45" s="87">
        <v>705</v>
      </c>
      <c r="M45" s="88">
        <v>760</v>
      </c>
    </row>
    <row r="46" spans="2:13" ht="27.75" customHeight="1">
      <c r="B46" s="1204"/>
      <c r="C46" s="1205"/>
      <c r="D46" s="89"/>
      <c r="E46" s="1210" t="s">
        <v>30</v>
      </c>
      <c r="F46" s="1210"/>
      <c r="G46" s="1210"/>
      <c r="H46" s="1211"/>
      <c r="I46" s="86" t="s">
        <v>479</v>
      </c>
      <c r="J46" s="87" t="s">
        <v>479</v>
      </c>
      <c r="K46" s="87" t="s">
        <v>479</v>
      </c>
      <c r="L46" s="87" t="s">
        <v>479</v>
      </c>
      <c r="M46" s="88" t="s">
        <v>479</v>
      </c>
    </row>
    <row r="47" spans="2:13" ht="27.75" customHeight="1">
      <c r="B47" s="1204"/>
      <c r="C47" s="1205"/>
      <c r="D47" s="90"/>
      <c r="E47" s="1212" t="s">
        <v>31</v>
      </c>
      <c r="F47" s="1213"/>
      <c r="G47" s="1213"/>
      <c r="H47" s="1214"/>
      <c r="I47" s="86" t="s">
        <v>479</v>
      </c>
      <c r="J47" s="87" t="s">
        <v>479</v>
      </c>
      <c r="K47" s="87" t="s">
        <v>479</v>
      </c>
      <c r="L47" s="87" t="s">
        <v>479</v>
      </c>
      <c r="M47" s="88" t="s">
        <v>479</v>
      </c>
    </row>
    <row r="48" spans="2:13" ht="27.75" customHeight="1">
      <c r="B48" s="1204"/>
      <c r="C48" s="1205"/>
      <c r="D48" s="85"/>
      <c r="E48" s="1210" t="s">
        <v>32</v>
      </c>
      <c r="F48" s="1210"/>
      <c r="G48" s="1210"/>
      <c r="H48" s="1211"/>
      <c r="I48" s="86" t="s">
        <v>479</v>
      </c>
      <c r="J48" s="87" t="s">
        <v>479</v>
      </c>
      <c r="K48" s="87" t="s">
        <v>479</v>
      </c>
      <c r="L48" s="87" t="s">
        <v>479</v>
      </c>
      <c r="M48" s="88" t="s">
        <v>479</v>
      </c>
    </row>
    <row r="49" spans="2:13" ht="27.75" customHeight="1">
      <c r="B49" s="1206"/>
      <c r="C49" s="1207"/>
      <c r="D49" s="85"/>
      <c r="E49" s="1210" t="s">
        <v>33</v>
      </c>
      <c r="F49" s="1210"/>
      <c r="G49" s="1210"/>
      <c r="H49" s="1211"/>
      <c r="I49" s="86" t="s">
        <v>479</v>
      </c>
      <c r="J49" s="87" t="s">
        <v>479</v>
      </c>
      <c r="K49" s="87" t="s">
        <v>479</v>
      </c>
      <c r="L49" s="87" t="s">
        <v>479</v>
      </c>
      <c r="M49" s="88" t="s">
        <v>479</v>
      </c>
    </row>
    <row r="50" spans="2:13" ht="27.75" customHeight="1">
      <c r="B50" s="1215" t="s">
        <v>34</v>
      </c>
      <c r="C50" s="1216"/>
      <c r="D50" s="91"/>
      <c r="E50" s="1210" t="s">
        <v>35</v>
      </c>
      <c r="F50" s="1210"/>
      <c r="G50" s="1210"/>
      <c r="H50" s="1211"/>
      <c r="I50" s="86">
        <v>744</v>
      </c>
      <c r="J50" s="87">
        <v>922</v>
      </c>
      <c r="K50" s="87">
        <v>441</v>
      </c>
      <c r="L50" s="87">
        <v>662</v>
      </c>
      <c r="M50" s="88">
        <v>656</v>
      </c>
    </row>
    <row r="51" spans="2:13" ht="27.75" customHeight="1">
      <c r="B51" s="1204"/>
      <c r="C51" s="1205"/>
      <c r="D51" s="85"/>
      <c r="E51" s="1210" t="s">
        <v>36</v>
      </c>
      <c r="F51" s="1210"/>
      <c r="G51" s="1210"/>
      <c r="H51" s="1211"/>
      <c r="I51" s="86" t="s">
        <v>479</v>
      </c>
      <c r="J51" s="87" t="s">
        <v>479</v>
      </c>
      <c r="K51" s="87" t="s">
        <v>479</v>
      </c>
      <c r="L51" s="87" t="s">
        <v>479</v>
      </c>
      <c r="M51" s="88" t="s">
        <v>479</v>
      </c>
    </row>
    <row r="52" spans="2:13" ht="27.75" customHeight="1">
      <c r="B52" s="1206"/>
      <c r="C52" s="1207"/>
      <c r="D52" s="85"/>
      <c r="E52" s="1210" t="s">
        <v>37</v>
      </c>
      <c r="F52" s="1210"/>
      <c r="G52" s="1210"/>
      <c r="H52" s="1211"/>
      <c r="I52" s="86">
        <v>5057</v>
      </c>
      <c r="J52" s="87">
        <v>5125</v>
      </c>
      <c r="K52" s="87">
        <v>5442</v>
      </c>
      <c r="L52" s="87">
        <v>5160</v>
      </c>
      <c r="M52" s="88">
        <v>5180</v>
      </c>
    </row>
    <row r="53" spans="2:13" ht="27.75" customHeight="1" thickBot="1">
      <c r="B53" s="1217" t="s">
        <v>21</v>
      </c>
      <c r="C53" s="1218"/>
      <c r="D53" s="92"/>
      <c r="E53" s="1219" t="s">
        <v>38</v>
      </c>
      <c r="F53" s="1219"/>
      <c r="G53" s="1219"/>
      <c r="H53" s="1220"/>
      <c r="I53" s="93">
        <v>879</v>
      </c>
      <c r="J53" s="94">
        <v>1800</v>
      </c>
      <c r="K53" s="94">
        <v>2055</v>
      </c>
      <c r="L53" s="94">
        <v>2179</v>
      </c>
      <c r="M53" s="95">
        <v>2430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546</v>
      </c>
      <c r="C41" s="248"/>
      <c r="D41" s="248"/>
      <c r="E41" s="248"/>
      <c r="F41" s="248"/>
      <c r="G41" s="248"/>
      <c r="H41" s="248"/>
      <c r="I41" s="248"/>
      <c r="J41" s="248"/>
      <c r="K41" s="248"/>
      <c r="L41" s="248"/>
      <c r="M41" s="248"/>
      <c r="N41" s="248"/>
      <c r="O41" s="248"/>
      <c r="P41" s="249"/>
    </row>
    <row r="42" spans="2:17">
      <c r="B42" s="250"/>
      <c r="C42" s="246"/>
      <c r="D42" s="246"/>
      <c r="E42" s="246"/>
      <c r="F42" s="246"/>
      <c r="G42" s="353" t="s">
        <v>547</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548</v>
      </c>
    </row>
    <row r="50" spans="1:17">
      <c r="B50" s="250"/>
      <c r="C50" s="246"/>
      <c r="D50" s="246"/>
      <c r="E50" s="246"/>
      <c r="F50" s="246"/>
      <c r="G50" s="1242"/>
      <c r="H50" s="1243"/>
      <c r="I50" s="1243"/>
      <c r="J50" s="1244"/>
      <c r="K50" s="356" t="s">
        <v>519</v>
      </c>
      <c r="L50" s="356" t="s">
        <v>520</v>
      </c>
      <c r="M50" s="356" t="s">
        <v>521</v>
      </c>
      <c r="N50" s="356" t="s">
        <v>522</v>
      </c>
      <c r="O50" s="356" t="s">
        <v>523</v>
      </c>
    </row>
    <row r="51" spans="1:17">
      <c r="B51" s="250"/>
      <c r="C51" s="246"/>
      <c r="D51" s="246"/>
      <c r="E51" s="246"/>
      <c r="F51" s="246"/>
      <c r="G51" s="1245" t="s">
        <v>549</v>
      </c>
      <c r="H51" s="1246"/>
      <c r="I51" s="1251" t="s">
        <v>550</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551</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552</v>
      </c>
      <c r="H55" s="1226"/>
      <c r="I55" s="1231" t="s">
        <v>550</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551</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553</v>
      </c>
      <c r="C63" s="246"/>
      <c r="D63" s="246"/>
      <c r="E63" s="246"/>
      <c r="F63" s="246"/>
      <c r="G63" s="246"/>
      <c r="H63" s="246"/>
      <c r="I63" s="246"/>
      <c r="J63" s="246"/>
      <c r="K63" s="246"/>
      <c r="L63" s="246"/>
      <c r="M63" s="246"/>
      <c r="N63" s="246"/>
      <c r="O63" s="246"/>
    </row>
    <row r="64" spans="1:17">
      <c r="B64" s="250"/>
      <c r="C64" s="246"/>
      <c r="D64" s="246"/>
      <c r="E64" s="246"/>
      <c r="F64" s="246"/>
      <c r="G64" s="353" t="s">
        <v>547</v>
      </c>
      <c r="I64" s="354"/>
      <c r="J64" s="354"/>
      <c r="K64" s="354"/>
      <c r="L64" s="246"/>
      <c r="M64" s="246"/>
      <c r="N64" s="246"/>
      <c r="O64" s="246"/>
    </row>
    <row r="65" spans="2:30">
      <c r="B65" s="250"/>
      <c r="C65" s="246"/>
      <c r="D65" s="246"/>
      <c r="E65" s="246"/>
      <c r="F65" s="246"/>
      <c r="G65" s="1233" t="s">
        <v>556</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554</v>
      </c>
      <c r="I71" s="370"/>
      <c r="J71" s="366"/>
      <c r="K71" s="366"/>
      <c r="L71" s="367"/>
      <c r="M71" s="366"/>
      <c r="N71" s="367"/>
      <c r="O71" s="368"/>
    </row>
    <row r="72" spans="2:30">
      <c r="B72" s="250"/>
      <c r="C72" s="246"/>
      <c r="D72" s="246"/>
      <c r="E72" s="246"/>
      <c r="F72" s="246"/>
      <c r="G72" s="1242"/>
      <c r="H72" s="1243"/>
      <c r="I72" s="1243"/>
      <c r="J72" s="1244"/>
      <c r="K72" s="356" t="s">
        <v>519</v>
      </c>
      <c r="L72" s="356" t="s">
        <v>520</v>
      </c>
      <c r="M72" s="356" t="s">
        <v>521</v>
      </c>
      <c r="N72" s="356" t="s">
        <v>522</v>
      </c>
      <c r="O72" s="356" t="s">
        <v>523</v>
      </c>
    </row>
    <row r="73" spans="2:30">
      <c r="B73" s="250"/>
      <c r="C73" s="246"/>
      <c r="D73" s="246"/>
      <c r="E73" s="246"/>
      <c r="F73" s="246"/>
      <c r="G73" s="1245" t="s">
        <v>549</v>
      </c>
      <c r="H73" s="1246"/>
      <c r="I73" s="1251" t="s">
        <v>550</v>
      </c>
      <c r="J73" s="1251"/>
      <c r="K73" s="1232">
        <v>29.3</v>
      </c>
      <c r="L73" s="1232">
        <v>60</v>
      </c>
      <c r="M73" s="1221">
        <v>68.599999999999994</v>
      </c>
      <c r="N73" s="1221">
        <v>69.3</v>
      </c>
      <c r="O73" s="1221">
        <v>78.099999999999994</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555</v>
      </c>
      <c r="J75" s="1231"/>
      <c r="K75" s="1253">
        <v>6.2</v>
      </c>
      <c r="L75" s="1253">
        <v>6.3</v>
      </c>
      <c r="M75" s="1253">
        <v>6.4</v>
      </c>
      <c r="N75" s="1253">
        <v>6.2</v>
      </c>
      <c r="O75" s="1253">
        <v>6.7</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552</v>
      </c>
      <c r="H77" s="1226"/>
      <c r="I77" s="1231" t="s">
        <v>550</v>
      </c>
      <c r="J77" s="1231"/>
      <c r="K77" s="1232">
        <v>61.3</v>
      </c>
      <c r="L77" s="1232">
        <v>54.6</v>
      </c>
      <c r="M77" s="1221">
        <v>48.7</v>
      </c>
      <c r="N77" s="1221">
        <v>13.1</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555</v>
      </c>
      <c r="J79" s="1223"/>
      <c r="K79" s="1224">
        <v>11.7</v>
      </c>
      <c r="L79" s="1224">
        <v>11.2</v>
      </c>
      <c r="M79" s="1224">
        <v>10.4</v>
      </c>
      <c r="N79" s="1224">
        <v>8.9</v>
      </c>
      <c r="O79" s="1224">
        <v>7.9</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36001</v>
      </c>
      <c r="E3" s="118"/>
      <c r="F3" s="119">
        <v>69806</v>
      </c>
      <c r="G3" s="120"/>
      <c r="H3" s="121"/>
    </row>
    <row r="4" spans="1:8">
      <c r="A4" s="122"/>
      <c r="B4" s="123"/>
      <c r="C4" s="124"/>
      <c r="D4" s="125">
        <v>8016</v>
      </c>
      <c r="E4" s="126"/>
      <c r="F4" s="127">
        <v>32823</v>
      </c>
      <c r="G4" s="128"/>
      <c r="H4" s="129"/>
    </row>
    <row r="5" spans="1:8">
      <c r="A5" s="110" t="s">
        <v>513</v>
      </c>
      <c r="B5" s="115"/>
      <c r="C5" s="116"/>
      <c r="D5" s="117">
        <v>150887</v>
      </c>
      <c r="E5" s="118"/>
      <c r="F5" s="119">
        <v>74444</v>
      </c>
      <c r="G5" s="120"/>
      <c r="H5" s="121"/>
    </row>
    <row r="6" spans="1:8">
      <c r="A6" s="122"/>
      <c r="B6" s="123"/>
      <c r="C6" s="124"/>
      <c r="D6" s="125">
        <v>60263</v>
      </c>
      <c r="E6" s="126"/>
      <c r="F6" s="127">
        <v>34175</v>
      </c>
      <c r="G6" s="128"/>
      <c r="H6" s="129"/>
    </row>
    <row r="7" spans="1:8">
      <c r="A7" s="110" t="s">
        <v>514</v>
      </c>
      <c r="B7" s="115"/>
      <c r="C7" s="116"/>
      <c r="D7" s="117">
        <v>65722</v>
      </c>
      <c r="E7" s="118"/>
      <c r="F7" s="119">
        <v>85205</v>
      </c>
      <c r="G7" s="120"/>
      <c r="H7" s="121"/>
    </row>
    <row r="8" spans="1:8">
      <c r="A8" s="122"/>
      <c r="B8" s="123"/>
      <c r="C8" s="124"/>
      <c r="D8" s="125">
        <v>40742</v>
      </c>
      <c r="E8" s="126"/>
      <c r="F8" s="127">
        <v>38847</v>
      </c>
      <c r="G8" s="128"/>
      <c r="H8" s="129"/>
    </row>
    <row r="9" spans="1:8">
      <c r="A9" s="110" t="s">
        <v>515</v>
      </c>
      <c r="B9" s="115"/>
      <c r="C9" s="116"/>
      <c r="D9" s="117">
        <v>20856</v>
      </c>
      <c r="E9" s="118"/>
      <c r="F9" s="119">
        <v>75972</v>
      </c>
      <c r="G9" s="120"/>
      <c r="H9" s="121"/>
    </row>
    <row r="10" spans="1:8">
      <c r="A10" s="122"/>
      <c r="B10" s="123"/>
      <c r="C10" s="124"/>
      <c r="D10" s="125">
        <v>6456</v>
      </c>
      <c r="E10" s="126"/>
      <c r="F10" s="127">
        <v>40712</v>
      </c>
      <c r="G10" s="128"/>
      <c r="H10" s="129"/>
    </row>
    <row r="11" spans="1:8">
      <c r="A11" s="110" t="s">
        <v>516</v>
      </c>
      <c r="B11" s="115"/>
      <c r="C11" s="116"/>
      <c r="D11" s="117">
        <v>46166</v>
      </c>
      <c r="E11" s="118"/>
      <c r="F11" s="119">
        <v>79466</v>
      </c>
      <c r="G11" s="120"/>
      <c r="H11" s="121"/>
    </row>
    <row r="12" spans="1:8">
      <c r="A12" s="122"/>
      <c r="B12" s="123"/>
      <c r="C12" s="130"/>
      <c r="D12" s="125">
        <v>5506</v>
      </c>
      <c r="E12" s="126"/>
      <c r="F12" s="127">
        <v>44645</v>
      </c>
      <c r="G12" s="128"/>
      <c r="H12" s="129"/>
    </row>
    <row r="13" spans="1:8">
      <c r="A13" s="110"/>
      <c r="B13" s="115"/>
      <c r="C13" s="131"/>
      <c r="D13" s="132">
        <v>63926</v>
      </c>
      <c r="E13" s="133"/>
      <c r="F13" s="134">
        <v>76979</v>
      </c>
      <c r="G13" s="135"/>
      <c r="H13" s="121"/>
    </row>
    <row r="14" spans="1:8">
      <c r="A14" s="122"/>
      <c r="B14" s="123"/>
      <c r="C14" s="124"/>
      <c r="D14" s="125">
        <v>24197</v>
      </c>
      <c r="E14" s="126"/>
      <c r="F14" s="127">
        <v>38240</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3.16</v>
      </c>
      <c r="C19" s="136">
        <f>ROUND(VALUE(SUBSTITUTE(実質収支比率等に係る経年分析!G$48,"▲","-")),2)</f>
        <v>2.99</v>
      </c>
      <c r="D19" s="136">
        <f>ROUND(VALUE(SUBSTITUTE(実質収支比率等に係る経年分析!H$48,"▲","-")),2)</f>
        <v>3.46</v>
      </c>
      <c r="E19" s="136">
        <f>ROUND(VALUE(SUBSTITUTE(実質収支比率等に係る経年分析!I$48,"▲","-")),2)</f>
        <v>2.21</v>
      </c>
      <c r="F19" s="136">
        <f>ROUND(VALUE(SUBSTITUTE(実質収支比率等に係る経年分析!J$48,"▲","-")),2)</f>
        <v>1.38</v>
      </c>
    </row>
    <row r="20" spans="1:11">
      <c r="A20" s="136" t="s">
        <v>43</v>
      </c>
      <c r="B20" s="136">
        <f>ROUND(VALUE(SUBSTITUTE(実質収支比率等に係る経年分析!F$47,"▲","-")),2)</f>
        <v>11.4</v>
      </c>
      <c r="C20" s="136">
        <f>ROUND(VALUE(SUBSTITUTE(実質収支比率等に係る経年分析!G$47,"▲","-")),2)</f>
        <v>7.85</v>
      </c>
      <c r="D20" s="136">
        <f>ROUND(VALUE(SUBSTITUTE(実質収支比率等に係る経年分析!H$47,"▲","-")),2)</f>
        <v>4.46</v>
      </c>
      <c r="E20" s="136">
        <f>ROUND(VALUE(SUBSTITUTE(実質収支比率等に係る経年分析!I$47,"▲","-")),2)</f>
        <v>8.3000000000000007</v>
      </c>
      <c r="F20" s="136">
        <f>ROUND(VALUE(SUBSTITUTE(実質収支比率等に係る経年分析!J$47,"▲","-")),2)</f>
        <v>7.46</v>
      </c>
    </row>
    <row r="21" spans="1:11">
      <c r="A21" s="136" t="s">
        <v>44</v>
      </c>
      <c r="B21" s="136">
        <f>IF(ISNUMBER(VALUE(SUBSTITUTE(実質収支比率等に係る経年分析!F$49,"▲","-"))),ROUND(VALUE(SUBSTITUTE(実質収支比率等に係る経年分析!F$49,"▲","-")),2),NA())</f>
        <v>-0.53</v>
      </c>
      <c r="C21" s="136">
        <f>IF(ISNUMBER(VALUE(SUBSTITUTE(実質収支比率等に係る経年分析!G$49,"▲","-"))),ROUND(VALUE(SUBSTITUTE(実質収支比率等に係る経年分析!G$49,"▲","-")),2),NA())</f>
        <v>-3.64</v>
      </c>
      <c r="D21" s="136">
        <f>IF(ISNUMBER(VALUE(SUBSTITUTE(実質収支比率等に係る経年分析!H$49,"▲","-"))),ROUND(VALUE(SUBSTITUTE(実質収支比率等に係る経年分析!H$49,"▲","-")),2),NA())</f>
        <v>-2.89</v>
      </c>
      <c r="E21" s="136">
        <f>IF(ISNUMBER(VALUE(SUBSTITUTE(実質収支比率等に係る経年分析!I$49,"▲","-"))),ROUND(VALUE(SUBSTITUTE(実質収支比率等に係る経年分析!I$49,"▲","-")),2),NA())</f>
        <v>2.93</v>
      </c>
      <c r="F21" s="136">
        <f>IF(ISNUMBER(VALUE(SUBSTITUTE(実質収支比率等に係る経年分析!J$49,"▲","-"))),ROUND(VALUE(SUBSTITUTE(実質収支比率等に係る経年分析!J$49,"▲","-")),2),NA())</f>
        <v>-1.72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0.52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鳩山町毛呂山・越生都市計画事業今宿東土地区画整理事業（普通会計）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0.54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浄化槽設置管理事業特別会計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c r="A32" s="137" t="str">
        <f>IF(連結実質赤字比率に係る赤字・黒字の構成分析!C$38="",NA(),連結実質赤字比率に係る赤字・黒字の構成分析!C$38)</f>
        <v>鳩山町毛呂山・越生都市計画事業今宿東土地区画整理事業</v>
      </c>
      <c r="B32" s="137" t="e">
        <f>IF(ROUND(VALUE(SUBSTITUTE(連結実質赤字比率に係る赤字・黒字の構成分析!F$38,"▲", "-")), 2) &lt; 0, ABS(ROUND(VALUE(SUBSTITUTE(連結実質赤字比率に係る赤字・黒字の構成分析!F$38,"▲", "-")), 2)), NA())</f>
        <v>#VALUE!</v>
      </c>
      <c r="C32" s="137" t="e">
        <f>IF(ROUND(VALUE(SUBSTITUTE(連結実質赤字比率に係る赤字・黒字の構成分析!F$38,"▲", "-")), 2) &gt;= 0, ABS(ROUND(VALUE(SUBSTITUTE(連結実質赤字比率に係る赤字・黒字の構成分析!F$38,"▲", "-")), 2)), NA())</f>
        <v>#VALUE!</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0.19</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2.82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2.91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1.35</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2.78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0.44</v>
      </c>
      <c r="D35" s="137">
        <f>IF(ROUND(VALUE(SUBSTITUTE(連結実質赤字比率に係る赤字・黒字の構成分析!G$35,"▲", "-")), 2) &lt; 0, ABS(ROUND(VALUE(SUBSTITUTE(連結実質赤字比率に係る赤字・黒字の構成分析!G$35,"▲", "-")), 2)), NA())</f>
        <v>0.3</v>
      </c>
      <c r="E35" s="137" t="e">
        <f>IF(ROUND(VALUE(SUBSTITUTE(連結実質赤字比率に係る赤字・黒字の構成分析!G$35,"▲", "-")), 2) &gt;= 0, ABS(ROUND(VALUE(SUBSTITUTE(連結実質赤字比率に係る赤字・黒字の構成分析!G$35,"▲", "-")), 2)), NA())</f>
        <v>#N/A</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2.66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2.33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3.54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27.22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24.59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15.76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17.690000000000001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18.64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363</v>
      </c>
      <c r="E42" s="138"/>
      <c r="F42" s="138"/>
      <c r="G42" s="138">
        <f>'実質公債費比率（分子）の構造'!L$52</f>
        <v>379</v>
      </c>
      <c r="H42" s="138"/>
      <c r="I42" s="138"/>
      <c r="J42" s="138">
        <f>'実質公債費比率（分子）の構造'!M$52</f>
        <v>392</v>
      </c>
      <c r="K42" s="138"/>
      <c r="L42" s="138"/>
      <c r="M42" s="138">
        <f>'実質公債費比率（分子）の構造'!N$52</f>
        <v>394</v>
      </c>
      <c r="N42" s="138"/>
      <c r="O42" s="138"/>
      <c r="P42" s="138">
        <f>'実質公債費比率（分子）の構造'!O$52</f>
        <v>411</v>
      </c>
    </row>
    <row r="43" spans="1:16">
      <c r="A43" s="138" t="s">
        <v>52</v>
      </c>
      <c r="B43" s="138">
        <f>'実質公債費比率（分子）の構造'!K$51</f>
        <v>0</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141</v>
      </c>
      <c r="C45" s="138"/>
      <c r="D45" s="138"/>
      <c r="E45" s="138">
        <f>'実質公債費比率（分子）の構造'!L$49</f>
        <v>156</v>
      </c>
      <c r="F45" s="138"/>
      <c r="G45" s="138"/>
      <c r="H45" s="138">
        <f>'実質公債費比率（分子）の構造'!M$49</f>
        <v>143</v>
      </c>
      <c r="I45" s="138"/>
      <c r="J45" s="138"/>
      <c r="K45" s="138">
        <f>'実質公債費比率（分子）の構造'!N$49</f>
        <v>139</v>
      </c>
      <c r="L45" s="138"/>
      <c r="M45" s="138"/>
      <c r="N45" s="138">
        <f>'実質公債費比率（分子）の構造'!O$49</f>
        <v>141</v>
      </c>
      <c r="O45" s="138"/>
      <c r="P45" s="138"/>
    </row>
    <row r="46" spans="1:16">
      <c r="A46" s="138" t="s">
        <v>55</v>
      </c>
      <c r="B46" s="138">
        <f>'実質公債費比率（分子）の構造'!K$48</f>
        <v>23</v>
      </c>
      <c r="C46" s="138"/>
      <c r="D46" s="138"/>
      <c r="E46" s="138">
        <f>'実質公債費比率（分子）の構造'!L$48</f>
        <v>18</v>
      </c>
      <c r="F46" s="138"/>
      <c r="G46" s="138"/>
      <c r="H46" s="138">
        <f>'実質公債費比率（分子）の構造'!M$48</f>
        <v>20</v>
      </c>
      <c r="I46" s="138"/>
      <c r="J46" s="138"/>
      <c r="K46" s="138">
        <f>'実質公債費比率（分子）の構造'!N$48</f>
        <v>17</v>
      </c>
      <c r="L46" s="138"/>
      <c r="M46" s="138"/>
      <c r="N46" s="138">
        <f>'実質公債費比率（分子）の構造'!O$48</f>
        <v>25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387</v>
      </c>
      <c r="C49" s="138"/>
      <c r="D49" s="138"/>
      <c r="E49" s="138">
        <f>'実質公債費比率（分子）の構造'!L$45</f>
        <v>404</v>
      </c>
      <c r="F49" s="138"/>
      <c r="G49" s="138"/>
      <c r="H49" s="138">
        <f>'実質公債費比率（分子）の構造'!M$45</f>
        <v>423</v>
      </c>
      <c r="I49" s="138"/>
      <c r="J49" s="138"/>
      <c r="K49" s="138">
        <f>'実質公債費比率（分子）の構造'!N$45</f>
        <v>417</v>
      </c>
      <c r="L49" s="138"/>
      <c r="M49" s="138"/>
      <c r="N49" s="138">
        <f>'実質公債費比率（分子）の構造'!O$45</f>
        <v>495</v>
      </c>
      <c r="O49" s="138"/>
      <c r="P49" s="138"/>
    </row>
    <row r="50" spans="1:16">
      <c r="A50" s="138" t="s">
        <v>59</v>
      </c>
      <c r="B50" s="138" t="e">
        <f>NA()</f>
        <v>#N/A</v>
      </c>
      <c r="C50" s="138">
        <f>IF(ISNUMBER('実質公債費比率（分子）の構造'!K$53),'実質公債費比率（分子）の構造'!K$53,NA())</f>
        <v>188</v>
      </c>
      <c r="D50" s="138" t="e">
        <f>NA()</f>
        <v>#N/A</v>
      </c>
      <c r="E50" s="138" t="e">
        <f>NA()</f>
        <v>#N/A</v>
      </c>
      <c r="F50" s="138">
        <f>IF(ISNUMBER('実質公債費比率（分子）の構造'!L$53),'実質公債費比率（分子）の構造'!L$53,NA())</f>
        <v>200</v>
      </c>
      <c r="G50" s="138" t="e">
        <f>NA()</f>
        <v>#N/A</v>
      </c>
      <c r="H50" s="138" t="e">
        <f>NA()</f>
        <v>#N/A</v>
      </c>
      <c r="I50" s="138">
        <f>IF(ISNUMBER('実質公債費比率（分子）の構造'!M$53),'実質公債費比率（分子）の構造'!M$53,NA())</f>
        <v>194</v>
      </c>
      <c r="J50" s="138" t="e">
        <f>NA()</f>
        <v>#N/A</v>
      </c>
      <c r="K50" s="138" t="e">
        <f>NA()</f>
        <v>#N/A</v>
      </c>
      <c r="L50" s="138">
        <f>IF(ISNUMBER('実質公債費比率（分子）の構造'!N$53),'実質公債費比率（分子）の構造'!N$53,NA())</f>
        <v>179</v>
      </c>
      <c r="M50" s="138" t="e">
        <f>NA()</f>
        <v>#N/A</v>
      </c>
      <c r="N50" s="138" t="e">
        <f>NA()</f>
        <v>#N/A</v>
      </c>
      <c r="O50" s="138">
        <f>IF(ISNUMBER('実質公債費比率（分子）の構造'!O$53),'実質公債費比率（分子）の構造'!O$53,NA())</f>
        <v>250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5057</v>
      </c>
      <c r="E56" s="137"/>
      <c r="F56" s="137"/>
      <c r="G56" s="137">
        <f>'将来負担比率（分子）の構造'!J$52</f>
        <v>5125</v>
      </c>
      <c r="H56" s="137"/>
      <c r="I56" s="137"/>
      <c r="J56" s="137">
        <f>'将来負担比率（分子）の構造'!K$52</f>
        <v>5442</v>
      </c>
      <c r="K56" s="137"/>
      <c r="L56" s="137"/>
      <c r="M56" s="137">
        <f>'将来負担比率（分子）の構造'!L$52</f>
        <v>5160</v>
      </c>
      <c r="N56" s="137"/>
      <c r="O56" s="137"/>
      <c r="P56" s="137">
        <f>'将来負担比率（分子）の構造'!M$52</f>
        <v>5180</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744</v>
      </c>
      <c r="E58" s="137"/>
      <c r="F58" s="137"/>
      <c r="G58" s="137">
        <f>'将来負担比率（分子）の構造'!J$50</f>
        <v>922</v>
      </c>
      <c r="H58" s="137"/>
      <c r="I58" s="137"/>
      <c r="J58" s="137">
        <f>'将来負担比率（分子）の構造'!K$50</f>
        <v>441</v>
      </c>
      <c r="K58" s="137"/>
      <c r="L58" s="137"/>
      <c r="M58" s="137">
        <f>'将来負担比率（分子）の構造'!L$50</f>
        <v>662</v>
      </c>
      <c r="N58" s="137"/>
      <c r="O58" s="137"/>
      <c r="P58" s="137">
        <f>'将来負担比率（分子）の構造'!M$50</f>
        <v>656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848</v>
      </c>
      <c r="C62" s="137"/>
      <c r="D62" s="137"/>
      <c r="E62" s="137">
        <f>'将来負担比率（分子）の構造'!J$45</f>
        <v>867</v>
      </c>
      <c r="F62" s="137"/>
      <c r="G62" s="137"/>
      <c r="H62" s="137">
        <f>'将来負担比率（分子）の構造'!K$45</f>
        <v>748</v>
      </c>
      <c r="I62" s="137"/>
      <c r="J62" s="137"/>
      <c r="K62" s="137">
        <f>'将来負担比率（分子）の構造'!L$45</f>
        <v>705</v>
      </c>
      <c r="L62" s="137"/>
      <c r="M62" s="137"/>
      <c r="N62" s="137">
        <f>'将来負担比率（分子）の構造'!M$45</f>
        <v>760</v>
      </c>
      <c r="O62" s="137"/>
      <c r="P62" s="137"/>
    </row>
    <row r="63" spans="1:16">
      <c r="A63" s="137" t="s">
        <v>28</v>
      </c>
      <c r="B63" s="137">
        <f>'将来負担比率（分子）の構造'!I$44</f>
        <v>1327</v>
      </c>
      <c r="C63" s="137"/>
      <c r="D63" s="137"/>
      <c r="E63" s="137">
        <f>'将来負担比率（分子）の構造'!J$44</f>
        <v>1230</v>
      </c>
      <c r="F63" s="137"/>
      <c r="G63" s="137"/>
      <c r="H63" s="137">
        <f>'将来負担比率（分子）の構造'!K$44</f>
        <v>1190</v>
      </c>
      <c r="I63" s="137"/>
      <c r="J63" s="137"/>
      <c r="K63" s="137">
        <f>'将来負担比率（分子）の構造'!L$44</f>
        <v>1249</v>
      </c>
      <c r="L63" s="137"/>
      <c r="M63" s="137"/>
      <c r="N63" s="137">
        <f>'将来負担比率（分子）の構造'!M$44</f>
        <v>1251</v>
      </c>
      <c r="O63" s="137"/>
      <c r="P63" s="137"/>
    </row>
    <row r="64" spans="1:16">
      <c r="A64" s="137" t="s">
        <v>27</v>
      </c>
      <c r="B64" s="137">
        <f>'将来負担比率（分子）の構造'!I$43</f>
        <v>375</v>
      </c>
      <c r="C64" s="137"/>
      <c r="D64" s="137"/>
      <c r="E64" s="137">
        <f>'将来負担比率（分子）の構造'!J$43</f>
        <v>325</v>
      </c>
      <c r="F64" s="137"/>
      <c r="G64" s="137"/>
      <c r="H64" s="137">
        <f>'将来負担比率（分子）の構造'!K$43</f>
        <v>291</v>
      </c>
      <c r="I64" s="137"/>
      <c r="J64" s="137"/>
      <c r="K64" s="137">
        <f>'将来負担比率（分子）の構造'!L$43</f>
        <v>258</v>
      </c>
      <c r="L64" s="137"/>
      <c r="M64" s="137"/>
      <c r="N64" s="137">
        <f>'将来負担比率（分子）の構造'!M$43</f>
        <v>274</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4130</v>
      </c>
      <c r="C66" s="137"/>
      <c r="D66" s="137"/>
      <c r="E66" s="137">
        <f>'将来負担比率（分子）の構造'!J$41</f>
        <v>5426</v>
      </c>
      <c r="F66" s="137"/>
      <c r="G66" s="137"/>
      <c r="H66" s="137">
        <f>'将来負担比率（分子）の構造'!K$41</f>
        <v>5709</v>
      </c>
      <c r="I66" s="137"/>
      <c r="J66" s="137"/>
      <c r="K66" s="137">
        <f>'将来負担比率（分子）の構造'!L$41</f>
        <v>5789</v>
      </c>
      <c r="L66" s="137"/>
      <c r="M66" s="137"/>
      <c r="N66" s="137">
        <f>'将来負担比率（分子）の構造'!M$41</f>
        <v>5980</v>
      </c>
      <c r="O66" s="137"/>
      <c r="P66" s="137"/>
    </row>
    <row r="67" spans="1:16">
      <c r="A67" s="137" t="s">
        <v>63</v>
      </c>
      <c r="B67" s="137" t="e">
        <f>NA()</f>
        <v>#N/A</v>
      </c>
      <c r="C67" s="137">
        <f>IF(ISNUMBER('将来負担比率（分子）の構造'!I$53), IF('将来負担比率（分子）の構造'!I$53 &lt; 0, 0, '将来負担比率（分子）の構造'!I$53), NA())</f>
        <v>879</v>
      </c>
      <c r="D67" s="137" t="e">
        <f>NA()</f>
        <v>#N/A</v>
      </c>
      <c r="E67" s="137" t="e">
        <f>NA()</f>
        <v>#N/A</v>
      </c>
      <c r="F67" s="137">
        <f>IF(ISNUMBER('将来負担比率（分子）の構造'!J$53), IF('将来負担比率（分子）の構造'!J$53 &lt; 0, 0, '将来負担比率（分子）の構造'!J$53), NA())</f>
        <v>1800</v>
      </c>
      <c r="G67" s="137" t="e">
        <f>NA()</f>
        <v>#N/A</v>
      </c>
      <c r="H67" s="137" t="e">
        <f>NA()</f>
        <v>#N/A</v>
      </c>
      <c r="I67" s="137">
        <f>IF(ISNUMBER('将来負担比率（分子）の構造'!K$53), IF('将来負担比率（分子）の構造'!K$53 &lt; 0, 0, '将来負担比率（分子）の構造'!K$53), NA())</f>
        <v>2055</v>
      </c>
      <c r="J67" s="137" t="e">
        <f>NA()</f>
        <v>#N/A</v>
      </c>
      <c r="K67" s="137" t="e">
        <f>NA()</f>
        <v>#N/A</v>
      </c>
      <c r="L67" s="137">
        <f>IF(ISNUMBER('将来負担比率（分子）の構造'!L$53), IF('将来負担比率（分子）の構造'!L$53 &lt; 0, 0, '将来負担比率（分子）の構造'!L$53), NA())</f>
        <v>2179</v>
      </c>
      <c r="M67" s="137" t="e">
        <f>NA()</f>
        <v>#N/A</v>
      </c>
      <c r="N67" s="137" t="e">
        <f>NA()</f>
        <v>#N/A</v>
      </c>
      <c r="O67" s="137">
        <f>IF(ISNUMBER('将来負担比率（分子）の構造'!M$53), IF('将来負担比率（分子）の構造'!M$53 &lt; 0, 0, '将来負担比率（分子）の構造'!M$53), NA())</f>
        <v>2430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207</v>
      </c>
      <c r="C5" s="612"/>
      <c r="D5" s="612"/>
      <c r="E5" s="612"/>
      <c r="F5" s="612"/>
      <c r="G5" s="612"/>
      <c r="H5" s="612"/>
      <c r="I5" s="612"/>
      <c r="J5" s="612"/>
      <c r="K5" s="612"/>
      <c r="L5" s="612"/>
      <c r="M5" s="612"/>
      <c r="N5" s="612"/>
      <c r="O5" s="612"/>
      <c r="P5" s="612"/>
      <c r="Q5" s="613"/>
      <c r="R5" s="614">
        <v>1807915</v>
      </c>
      <c r="S5" s="615"/>
      <c r="T5" s="615"/>
      <c r="U5" s="615"/>
      <c r="V5" s="615"/>
      <c r="W5" s="615"/>
      <c r="X5" s="615"/>
      <c r="Y5" s="616"/>
      <c r="Z5" s="617">
        <v>34.4</v>
      </c>
      <c r="AA5" s="617"/>
      <c r="AB5" s="617"/>
      <c r="AC5" s="617"/>
      <c r="AD5" s="618">
        <v>1807915</v>
      </c>
      <c r="AE5" s="618"/>
      <c r="AF5" s="618"/>
      <c r="AG5" s="618"/>
      <c r="AH5" s="618"/>
      <c r="AI5" s="618"/>
      <c r="AJ5" s="618"/>
      <c r="AK5" s="618"/>
      <c r="AL5" s="619">
        <v>54.3</v>
      </c>
      <c r="AM5" s="620"/>
      <c r="AN5" s="620"/>
      <c r="AO5" s="621"/>
      <c r="AP5" s="611" t="s">
        <v>208</v>
      </c>
      <c r="AQ5" s="612"/>
      <c r="AR5" s="612"/>
      <c r="AS5" s="612"/>
      <c r="AT5" s="612"/>
      <c r="AU5" s="612"/>
      <c r="AV5" s="612"/>
      <c r="AW5" s="612"/>
      <c r="AX5" s="612"/>
      <c r="AY5" s="612"/>
      <c r="AZ5" s="612"/>
      <c r="BA5" s="612"/>
      <c r="BB5" s="612"/>
      <c r="BC5" s="612"/>
      <c r="BD5" s="612"/>
      <c r="BE5" s="612"/>
      <c r="BF5" s="613"/>
      <c r="BG5" s="625">
        <v>1807915</v>
      </c>
      <c r="BH5" s="626"/>
      <c r="BI5" s="626"/>
      <c r="BJ5" s="626"/>
      <c r="BK5" s="626"/>
      <c r="BL5" s="626"/>
      <c r="BM5" s="626"/>
      <c r="BN5" s="627"/>
      <c r="BO5" s="628">
        <v>100</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65525</v>
      </c>
      <c r="S6" s="626"/>
      <c r="T6" s="626"/>
      <c r="U6" s="626"/>
      <c r="V6" s="626"/>
      <c r="W6" s="626"/>
      <c r="X6" s="626"/>
      <c r="Y6" s="627"/>
      <c r="Z6" s="628">
        <v>1.2</v>
      </c>
      <c r="AA6" s="628"/>
      <c r="AB6" s="628"/>
      <c r="AC6" s="628"/>
      <c r="AD6" s="629">
        <v>65525</v>
      </c>
      <c r="AE6" s="629"/>
      <c r="AF6" s="629"/>
      <c r="AG6" s="629"/>
      <c r="AH6" s="629"/>
      <c r="AI6" s="629"/>
      <c r="AJ6" s="629"/>
      <c r="AK6" s="629"/>
      <c r="AL6" s="630">
        <v>2</v>
      </c>
      <c r="AM6" s="631"/>
      <c r="AN6" s="631"/>
      <c r="AO6" s="632"/>
      <c r="AP6" s="622" t="s">
        <v>214</v>
      </c>
      <c r="AQ6" s="623"/>
      <c r="AR6" s="623"/>
      <c r="AS6" s="623"/>
      <c r="AT6" s="623"/>
      <c r="AU6" s="623"/>
      <c r="AV6" s="623"/>
      <c r="AW6" s="623"/>
      <c r="AX6" s="623"/>
      <c r="AY6" s="623"/>
      <c r="AZ6" s="623"/>
      <c r="BA6" s="623"/>
      <c r="BB6" s="623"/>
      <c r="BC6" s="623"/>
      <c r="BD6" s="623"/>
      <c r="BE6" s="623"/>
      <c r="BF6" s="624"/>
      <c r="BG6" s="625">
        <v>1807915</v>
      </c>
      <c r="BH6" s="626"/>
      <c r="BI6" s="626"/>
      <c r="BJ6" s="626"/>
      <c r="BK6" s="626"/>
      <c r="BL6" s="626"/>
      <c r="BM6" s="626"/>
      <c r="BN6" s="627"/>
      <c r="BO6" s="628">
        <v>100</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82763</v>
      </c>
      <c r="CS6" s="626"/>
      <c r="CT6" s="626"/>
      <c r="CU6" s="626"/>
      <c r="CV6" s="626"/>
      <c r="CW6" s="626"/>
      <c r="CX6" s="626"/>
      <c r="CY6" s="627"/>
      <c r="CZ6" s="628">
        <v>1.6</v>
      </c>
      <c r="DA6" s="628"/>
      <c r="DB6" s="628"/>
      <c r="DC6" s="628"/>
      <c r="DD6" s="634" t="s">
        <v>209</v>
      </c>
      <c r="DE6" s="626"/>
      <c r="DF6" s="626"/>
      <c r="DG6" s="626"/>
      <c r="DH6" s="626"/>
      <c r="DI6" s="626"/>
      <c r="DJ6" s="626"/>
      <c r="DK6" s="626"/>
      <c r="DL6" s="626"/>
      <c r="DM6" s="626"/>
      <c r="DN6" s="626"/>
      <c r="DO6" s="626"/>
      <c r="DP6" s="627"/>
      <c r="DQ6" s="634">
        <v>82763</v>
      </c>
      <c r="DR6" s="626"/>
      <c r="DS6" s="626"/>
      <c r="DT6" s="626"/>
      <c r="DU6" s="626"/>
      <c r="DV6" s="626"/>
      <c r="DW6" s="626"/>
      <c r="DX6" s="626"/>
      <c r="DY6" s="626"/>
      <c r="DZ6" s="626"/>
      <c r="EA6" s="626"/>
      <c r="EB6" s="626"/>
      <c r="EC6" s="635"/>
    </row>
    <row r="7" spans="2:143" ht="11.25" customHeight="1">
      <c r="B7" s="622" t="s">
        <v>216</v>
      </c>
      <c r="C7" s="623"/>
      <c r="D7" s="623"/>
      <c r="E7" s="623"/>
      <c r="F7" s="623"/>
      <c r="G7" s="623"/>
      <c r="H7" s="623"/>
      <c r="I7" s="623"/>
      <c r="J7" s="623"/>
      <c r="K7" s="623"/>
      <c r="L7" s="623"/>
      <c r="M7" s="623"/>
      <c r="N7" s="623"/>
      <c r="O7" s="623"/>
      <c r="P7" s="623"/>
      <c r="Q7" s="624"/>
      <c r="R7" s="625">
        <v>1761</v>
      </c>
      <c r="S7" s="626"/>
      <c r="T7" s="626"/>
      <c r="U7" s="626"/>
      <c r="V7" s="626"/>
      <c r="W7" s="626"/>
      <c r="X7" s="626"/>
      <c r="Y7" s="627"/>
      <c r="Z7" s="628">
        <v>0</v>
      </c>
      <c r="AA7" s="628"/>
      <c r="AB7" s="628"/>
      <c r="AC7" s="628"/>
      <c r="AD7" s="629">
        <v>1761</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790855</v>
      </c>
      <c r="BH7" s="626"/>
      <c r="BI7" s="626"/>
      <c r="BJ7" s="626"/>
      <c r="BK7" s="626"/>
      <c r="BL7" s="626"/>
      <c r="BM7" s="626"/>
      <c r="BN7" s="627"/>
      <c r="BO7" s="628">
        <v>43.7</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1113313</v>
      </c>
      <c r="CS7" s="626"/>
      <c r="CT7" s="626"/>
      <c r="CU7" s="626"/>
      <c r="CV7" s="626"/>
      <c r="CW7" s="626"/>
      <c r="CX7" s="626"/>
      <c r="CY7" s="627"/>
      <c r="CZ7" s="628">
        <v>21.6</v>
      </c>
      <c r="DA7" s="628"/>
      <c r="DB7" s="628"/>
      <c r="DC7" s="628"/>
      <c r="DD7" s="634">
        <v>305311</v>
      </c>
      <c r="DE7" s="626"/>
      <c r="DF7" s="626"/>
      <c r="DG7" s="626"/>
      <c r="DH7" s="626"/>
      <c r="DI7" s="626"/>
      <c r="DJ7" s="626"/>
      <c r="DK7" s="626"/>
      <c r="DL7" s="626"/>
      <c r="DM7" s="626"/>
      <c r="DN7" s="626"/>
      <c r="DO7" s="626"/>
      <c r="DP7" s="627"/>
      <c r="DQ7" s="634">
        <v>691067</v>
      </c>
      <c r="DR7" s="626"/>
      <c r="DS7" s="626"/>
      <c r="DT7" s="626"/>
      <c r="DU7" s="626"/>
      <c r="DV7" s="626"/>
      <c r="DW7" s="626"/>
      <c r="DX7" s="626"/>
      <c r="DY7" s="626"/>
      <c r="DZ7" s="626"/>
      <c r="EA7" s="626"/>
      <c r="EB7" s="626"/>
      <c r="EC7" s="635"/>
    </row>
    <row r="8" spans="2:143" ht="11.25" customHeight="1">
      <c r="B8" s="622" t="s">
        <v>219</v>
      </c>
      <c r="C8" s="623"/>
      <c r="D8" s="623"/>
      <c r="E8" s="623"/>
      <c r="F8" s="623"/>
      <c r="G8" s="623"/>
      <c r="H8" s="623"/>
      <c r="I8" s="623"/>
      <c r="J8" s="623"/>
      <c r="K8" s="623"/>
      <c r="L8" s="623"/>
      <c r="M8" s="623"/>
      <c r="N8" s="623"/>
      <c r="O8" s="623"/>
      <c r="P8" s="623"/>
      <c r="Q8" s="624"/>
      <c r="R8" s="625">
        <v>7262</v>
      </c>
      <c r="S8" s="626"/>
      <c r="T8" s="626"/>
      <c r="U8" s="626"/>
      <c r="V8" s="626"/>
      <c r="W8" s="626"/>
      <c r="X8" s="626"/>
      <c r="Y8" s="627"/>
      <c r="Z8" s="628">
        <v>0.1</v>
      </c>
      <c r="AA8" s="628"/>
      <c r="AB8" s="628"/>
      <c r="AC8" s="628"/>
      <c r="AD8" s="629">
        <v>7262</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26135</v>
      </c>
      <c r="BH8" s="626"/>
      <c r="BI8" s="626"/>
      <c r="BJ8" s="626"/>
      <c r="BK8" s="626"/>
      <c r="BL8" s="626"/>
      <c r="BM8" s="626"/>
      <c r="BN8" s="627"/>
      <c r="BO8" s="628">
        <v>1.4</v>
      </c>
      <c r="BP8" s="628"/>
      <c r="BQ8" s="628"/>
      <c r="BR8" s="628"/>
      <c r="BS8" s="634" t="s">
        <v>110</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1448808</v>
      </c>
      <c r="CS8" s="626"/>
      <c r="CT8" s="626"/>
      <c r="CU8" s="626"/>
      <c r="CV8" s="626"/>
      <c r="CW8" s="626"/>
      <c r="CX8" s="626"/>
      <c r="CY8" s="627"/>
      <c r="CZ8" s="628">
        <v>28.1</v>
      </c>
      <c r="DA8" s="628"/>
      <c r="DB8" s="628"/>
      <c r="DC8" s="628"/>
      <c r="DD8" s="634">
        <v>1253</v>
      </c>
      <c r="DE8" s="626"/>
      <c r="DF8" s="626"/>
      <c r="DG8" s="626"/>
      <c r="DH8" s="626"/>
      <c r="DI8" s="626"/>
      <c r="DJ8" s="626"/>
      <c r="DK8" s="626"/>
      <c r="DL8" s="626"/>
      <c r="DM8" s="626"/>
      <c r="DN8" s="626"/>
      <c r="DO8" s="626"/>
      <c r="DP8" s="627"/>
      <c r="DQ8" s="634">
        <v>863517</v>
      </c>
      <c r="DR8" s="626"/>
      <c r="DS8" s="626"/>
      <c r="DT8" s="626"/>
      <c r="DU8" s="626"/>
      <c r="DV8" s="626"/>
      <c r="DW8" s="626"/>
      <c r="DX8" s="626"/>
      <c r="DY8" s="626"/>
      <c r="DZ8" s="626"/>
      <c r="EA8" s="626"/>
      <c r="EB8" s="626"/>
      <c r="EC8" s="635"/>
    </row>
    <row r="9" spans="2:143" ht="11.25" customHeight="1">
      <c r="B9" s="622" t="s">
        <v>222</v>
      </c>
      <c r="C9" s="623"/>
      <c r="D9" s="623"/>
      <c r="E9" s="623"/>
      <c r="F9" s="623"/>
      <c r="G9" s="623"/>
      <c r="H9" s="623"/>
      <c r="I9" s="623"/>
      <c r="J9" s="623"/>
      <c r="K9" s="623"/>
      <c r="L9" s="623"/>
      <c r="M9" s="623"/>
      <c r="N9" s="623"/>
      <c r="O9" s="623"/>
      <c r="P9" s="623"/>
      <c r="Q9" s="624"/>
      <c r="R9" s="625">
        <v>4373</v>
      </c>
      <c r="S9" s="626"/>
      <c r="T9" s="626"/>
      <c r="U9" s="626"/>
      <c r="V9" s="626"/>
      <c r="W9" s="626"/>
      <c r="X9" s="626"/>
      <c r="Y9" s="627"/>
      <c r="Z9" s="628">
        <v>0.1</v>
      </c>
      <c r="AA9" s="628"/>
      <c r="AB9" s="628"/>
      <c r="AC9" s="628"/>
      <c r="AD9" s="629">
        <v>4373</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717323</v>
      </c>
      <c r="BH9" s="626"/>
      <c r="BI9" s="626"/>
      <c r="BJ9" s="626"/>
      <c r="BK9" s="626"/>
      <c r="BL9" s="626"/>
      <c r="BM9" s="626"/>
      <c r="BN9" s="627"/>
      <c r="BO9" s="628">
        <v>39.700000000000003</v>
      </c>
      <c r="BP9" s="628"/>
      <c r="BQ9" s="628"/>
      <c r="BR9" s="628"/>
      <c r="BS9" s="634" t="s">
        <v>110</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422521</v>
      </c>
      <c r="CS9" s="626"/>
      <c r="CT9" s="626"/>
      <c r="CU9" s="626"/>
      <c r="CV9" s="626"/>
      <c r="CW9" s="626"/>
      <c r="CX9" s="626"/>
      <c r="CY9" s="627"/>
      <c r="CZ9" s="628">
        <v>8.1999999999999993</v>
      </c>
      <c r="DA9" s="628"/>
      <c r="DB9" s="628"/>
      <c r="DC9" s="628"/>
      <c r="DD9" s="634" t="s">
        <v>110</v>
      </c>
      <c r="DE9" s="626"/>
      <c r="DF9" s="626"/>
      <c r="DG9" s="626"/>
      <c r="DH9" s="626"/>
      <c r="DI9" s="626"/>
      <c r="DJ9" s="626"/>
      <c r="DK9" s="626"/>
      <c r="DL9" s="626"/>
      <c r="DM9" s="626"/>
      <c r="DN9" s="626"/>
      <c r="DO9" s="626"/>
      <c r="DP9" s="627"/>
      <c r="DQ9" s="634">
        <v>415358</v>
      </c>
      <c r="DR9" s="626"/>
      <c r="DS9" s="626"/>
      <c r="DT9" s="626"/>
      <c r="DU9" s="626"/>
      <c r="DV9" s="626"/>
      <c r="DW9" s="626"/>
      <c r="DX9" s="626"/>
      <c r="DY9" s="626"/>
      <c r="DZ9" s="626"/>
      <c r="EA9" s="626"/>
      <c r="EB9" s="626"/>
      <c r="EC9" s="635"/>
    </row>
    <row r="10" spans="2:143" ht="11.25" customHeight="1">
      <c r="B10" s="622" t="s">
        <v>225</v>
      </c>
      <c r="C10" s="623"/>
      <c r="D10" s="623"/>
      <c r="E10" s="623"/>
      <c r="F10" s="623"/>
      <c r="G10" s="623"/>
      <c r="H10" s="623"/>
      <c r="I10" s="623"/>
      <c r="J10" s="623"/>
      <c r="K10" s="623"/>
      <c r="L10" s="623"/>
      <c r="M10" s="623"/>
      <c r="N10" s="623"/>
      <c r="O10" s="623"/>
      <c r="P10" s="623"/>
      <c r="Q10" s="624"/>
      <c r="R10" s="625">
        <v>196026</v>
      </c>
      <c r="S10" s="626"/>
      <c r="T10" s="626"/>
      <c r="U10" s="626"/>
      <c r="V10" s="626"/>
      <c r="W10" s="626"/>
      <c r="X10" s="626"/>
      <c r="Y10" s="627"/>
      <c r="Z10" s="628">
        <v>3.7</v>
      </c>
      <c r="AA10" s="628"/>
      <c r="AB10" s="628"/>
      <c r="AC10" s="628"/>
      <c r="AD10" s="629">
        <v>196026</v>
      </c>
      <c r="AE10" s="629"/>
      <c r="AF10" s="629"/>
      <c r="AG10" s="629"/>
      <c r="AH10" s="629"/>
      <c r="AI10" s="629"/>
      <c r="AJ10" s="629"/>
      <c r="AK10" s="629"/>
      <c r="AL10" s="630">
        <v>5.9</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20388</v>
      </c>
      <c r="BH10" s="626"/>
      <c r="BI10" s="626"/>
      <c r="BJ10" s="626"/>
      <c r="BK10" s="626"/>
      <c r="BL10" s="626"/>
      <c r="BM10" s="626"/>
      <c r="BN10" s="627"/>
      <c r="BO10" s="628">
        <v>1.1000000000000001</v>
      </c>
      <c r="BP10" s="628"/>
      <c r="BQ10" s="628"/>
      <c r="BR10" s="628"/>
      <c r="BS10" s="634" t="s">
        <v>110</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1466</v>
      </c>
      <c r="CS10" s="626"/>
      <c r="CT10" s="626"/>
      <c r="CU10" s="626"/>
      <c r="CV10" s="626"/>
      <c r="CW10" s="626"/>
      <c r="CX10" s="626"/>
      <c r="CY10" s="627"/>
      <c r="CZ10" s="628">
        <v>0</v>
      </c>
      <c r="DA10" s="628"/>
      <c r="DB10" s="628"/>
      <c r="DC10" s="628"/>
      <c r="DD10" s="634" t="s">
        <v>110</v>
      </c>
      <c r="DE10" s="626"/>
      <c r="DF10" s="626"/>
      <c r="DG10" s="626"/>
      <c r="DH10" s="626"/>
      <c r="DI10" s="626"/>
      <c r="DJ10" s="626"/>
      <c r="DK10" s="626"/>
      <c r="DL10" s="626"/>
      <c r="DM10" s="626"/>
      <c r="DN10" s="626"/>
      <c r="DO10" s="626"/>
      <c r="DP10" s="627"/>
      <c r="DQ10" s="634">
        <v>1466</v>
      </c>
      <c r="DR10" s="626"/>
      <c r="DS10" s="626"/>
      <c r="DT10" s="626"/>
      <c r="DU10" s="626"/>
      <c r="DV10" s="626"/>
      <c r="DW10" s="626"/>
      <c r="DX10" s="626"/>
      <c r="DY10" s="626"/>
      <c r="DZ10" s="626"/>
      <c r="EA10" s="626"/>
      <c r="EB10" s="626"/>
      <c r="EC10" s="635"/>
    </row>
    <row r="11" spans="2:143" ht="11.25" customHeight="1">
      <c r="B11" s="622" t="s">
        <v>228</v>
      </c>
      <c r="C11" s="623"/>
      <c r="D11" s="623"/>
      <c r="E11" s="623"/>
      <c r="F11" s="623"/>
      <c r="G11" s="623"/>
      <c r="H11" s="623"/>
      <c r="I11" s="623"/>
      <c r="J11" s="623"/>
      <c r="K11" s="623"/>
      <c r="L11" s="623"/>
      <c r="M11" s="623"/>
      <c r="N11" s="623"/>
      <c r="O11" s="623"/>
      <c r="P11" s="623"/>
      <c r="Q11" s="624"/>
      <c r="R11" s="625">
        <v>93361</v>
      </c>
      <c r="S11" s="626"/>
      <c r="T11" s="626"/>
      <c r="U11" s="626"/>
      <c r="V11" s="626"/>
      <c r="W11" s="626"/>
      <c r="X11" s="626"/>
      <c r="Y11" s="627"/>
      <c r="Z11" s="628">
        <v>1.8</v>
      </c>
      <c r="AA11" s="628"/>
      <c r="AB11" s="628"/>
      <c r="AC11" s="628"/>
      <c r="AD11" s="629">
        <v>93361</v>
      </c>
      <c r="AE11" s="629"/>
      <c r="AF11" s="629"/>
      <c r="AG11" s="629"/>
      <c r="AH11" s="629"/>
      <c r="AI11" s="629"/>
      <c r="AJ11" s="629"/>
      <c r="AK11" s="629"/>
      <c r="AL11" s="630">
        <v>2.8</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27009</v>
      </c>
      <c r="BH11" s="626"/>
      <c r="BI11" s="626"/>
      <c r="BJ11" s="626"/>
      <c r="BK11" s="626"/>
      <c r="BL11" s="626"/>
      <c r="BM11" s="626"/>
      <c r="BN11" s="627"/>
      <c r="BO11" s="628">
        <v>1.5</v>
      </c>
      <c r="BP11" s="628"/>
      <c r="BQ11" s="628"/>
      <c r="BR11" s="628"/>
      <c r="BS11" s="634" t="s">
        <v>110</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117033</v>
      </c>
      <c r="CS11" s="626"/>
      <c r="CT11" s="626"/>
      <c r="CU11" s="626"/>
      <c r="CV11" s="626"/>
      <c r="CW11" s="626"/>
      <c r="CX11" s="626"/>
      <c r="CY11" s="627"/>
      <c r="CZ11" s="628">
        <v>2.2999999999999998</v>
      </c>
      <c r="DA11" s="628"/>
      <c r="DB11" s="628"/>
      <c r="DC11" s="628"/>
      <c r="DD11" s="634">
        <v>211</v>
      </c>
      <c r="DE11" s="626"/>
      <c r="DF11" s="626"/>
      <c r="DG11" s="626"/>
      <c r="DH11" s="626"/>
      <c r="DI11" s="626"/>
      <c r="DJ11" s="626"/>
      <c r="DK11" s="626"/>
      <c r="DL11" s="626"/>
      <c r="DM11" s="626"/>
      <c r="DN11" s="626"/>
      <c r="DO11" s="626"/>
      <c r="DP11" s="627"/>
      <c r="DQ11" s="634">
        <v>105793</v>
      </c>
      <c r="DR11" s="626"/>
      <c r="DS11" s="626"/>
      <c r="DT11" s="626"/>
      <c r="DU11" s="626"/>
      <c r="DV11" s="626"/>
      <c r="DW11" s="626"/>
      <c r="DX11" s="626"/>
      <c r="DY11" s="626"/>
      <c r="DZ11" s="626"/>
      <c r="EA11" s="626"/>
      <c r="EB11" s="626"/>
      <c r="EC11" s="635"/>
    </row>
    <row r="12" spans="2:143" ht="11.25" customHeight="1">
      <c r="B12" s="622" t="s">
        <v>231</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902980</v>
      </c>
      <c r="BH12" s="626"/>
      <c r="BI12" s="626"/>
      <c r="BJ12" s="626"/>
      <c r="BK12" s="626"/>
      <c r="BL12" s="626"/>
      <c r="BM12" s="626"/>
      <c r="BN12" s="627"/>
      <c r="BO12" s="628">
        <v>49.9</v>
      </c>
      <c r="BP12" s="628"/>
      <c r="BQ12" s="628"/>
      <c r="BR12" s="628"/>
      <c r="BS12" s="634" t="s">
        <v>110</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55908</v>
      </c>
      <c r="CS12" s="626"/>
      <c r="CT12" s="626"/>
      <c r="CU12" s="626"/>
      <c r="CV12" s="626"/>
      <c r="CW12" s="626"/>
      <c r="CX12" s="626"/>
      <c r="CY12" s="627"/>
      <c r="CZ12" s="628">
        <v>1.1000000000000001</v>
      </c>
      <c r="DA12" s="628"/>
      <c r="DB12" s="628"/>
      <c r="DC12" s="628"/>
      <c r="DD12" s="634" t="s">
        <v>110</v>
      </c>
      <c r="DE12" s="626"/>
      <c r="DF12" s="626"/>
      <c r="DG12" s="626"/>
      <c r="DH12" s="626"/>
      <c r="DI12" s="626"/>
      <c r="DJ12" s="626"/>
      <c r="DK12" s="626"/>
      <c r="DL12" s="626"/>
      <c r="DM12" s="626"/>
      <c r="DN12" s="626"/>
      <c r="DO12" s="626"/>
      <c r="DP12" s="627"/>
      <c r="DQ12" s="634">
        <v>52665</v>
      </c>
      <c r="DR12" s="626"/>
      <c r="DS12" s="626"/>
      <c r="DT12" s="626"/>
      <c r="DU12" s="626"/>
      <c r="DV12" s="626"/>
      <c r="DW12" s="626"/>
      <c r="DX12" s="626"/>
      <c r="DY12" s="626"/>
      <c r="DZ12" s="626"/>
      <c r="EA12" s="626"/>
      <c r="EB12" s="626"/>
      <c r="EC12" s="635"/>
    </row>
    <row r="13" spans="2:143" ht="11.25" customHeight="1">
      <c r="B13" s="622" t="s">
        <v>234</v>
      </c>
      <c r="C13" s="623"/>
      <c r="D13" s="623"/>
      <c r="E13" s="623"/>
      <c r="F13" s="623"/>
      <c r="G13" s="623"/>
      <c r="H13" s="623"/>
      <c r="I13" s="623"/>
      <c r="J13" s="623"/>
      <c r="K13" s="623"/>
      <c r="L13" s="623"/>
      <c r="M13" s="623"/>
      <c r="N13" s="623"/>
      <c r="O13" s="623"/>
      <c r="P13" s="623"/>
      <c r="Q13" s="624"/>
      <c r="R13" s="625">
        <v>20734</v>
      </c>
      <c r="S13" s="626"/>
      <c r="T13" s="626"/>
      <c r="U13" s="626"/>
      <c r="V13" s="626"/>
      <c r="W13" s="626"/>
      <c r="X13" s="626"/>
      <c r="Y13" s="627"/>
      <c r="Z13" s="628">
        <v>0.4</v>
      </c>
      <c r="AA13" s="628"/>
      <c r="AB13" s="628"/>
      <c r="AC13" s="628"/>
      <c r="AD13" s="629">
        <v>20734</v>
      </c>
      <c r="AE13" s="629"/>
      <c r="AF13" s="629"/>
      <c r="AG13" s="629"/>
      <c r="AH13" s="629"/>
      <c r="AI13" s="629"/>
      <c r="AJ13" s="629"/>
      <c r="AK13" s="629"/>
      <c r="AL13" s="630">
        <v>0.6</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902980</v>
      </c>
      <c r="BH13" s="626"/>
      <c r="BI13" s="626"/>
      <c r="BJ13" s="626"/>
      <c r="BK13" s="626"/>
      <c r="BL13" s="626"/>
      <c r="BM13" s="626"/>
      <c r="BN13" s="627"/>
      <c r="BO13" s="628">
        <v>49.9</v>
      </c>
      <c r="BP13" s="628"/>
      <c r="BQ13" s="628"/>
      <c r="BR13" s="628"/>
      <c r="BS13" s="634" t="s">
        <v>110</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521584</v>
      </c>
      <c r="CS13" s="626"/>
      <c r="CT13" s="626"/>
      <c r="CU13" s="626"/>
      <c r="CV13" s="626"/>
      <c r="CW13" s="626"/>
      <c r="CX13" s="626"/>
      <c r="CY13" s="627"/>
      <c r="CZ13" s="628">
        <v>10.1</v>
      </c>
      <c r="DA13" s="628"/>
      <c r="DB13" s="628"/>
      <c r="DC13" s="628"/>
      <c r="DD13" s="634">
        <v>163905</v>
      </c>
      <c r="DE13" s="626"/>
      <c r="DF13" s="626"/>
      <c r="DG13" s="626"/>
      <c r="DH13" s="626"/>
      <c r="DI13" s="626"/>
      <c r="DJ13" s="626"/>
      <c r="DK13" s="626"/>
      <c r="DL13" s="626"/>
      <c r="DM13" s="626"/>
      <c r="DN13" s="626"/>
      <c r="DO13" s="626"/>
      <c r="DP13" s="627"/>
      <c r="DQ13" s="634">
        <v>365020</v>
      </c>
      <c r="DR13" s="626"/>
      <c r="DS13" s="626"/>
      <c r="DT13" s="626"/>
      <c r="DU13" s="626"/>
      <c r="DV13" s="626"/>
      <c r="DW13" s="626"/>
      <c r="DX13" s="626"/>
      <c r="DY13" s="626"/>
      <c r="DZ13" s="626"/>
      <c r="EA13" s="626"/>
      <c r="EB13" s="626"/>
      <c r="EC13" s="635"/>
    </row>
    <row r="14" spans="2:143" ht="11.25" customHeight="1">
      <c r="B14" s="622" t="s">
        <v>237</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32329</v>
      </c>
      <c r="BH14" s="626"/>
      <c r="BI14" s="626"/>
      <c r="BJ14" s="626"/>
      <c r="BK14" s="626"/>
      <c r="BL14" s="626"/>
      <c r="BM14" s="626"/>
      <c r="BN14" s="627"/>
      <c r="BO14" s="628">
        <v>1.8</v>
      </c>
      <c r="BP14" s="628"/>
      <c r="BQ14" s="628"/>
      <c r="BR14" s="628"/>
      <c r="BS14" s="634" t="s">
        <v>110</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317908</v>
      </c>
      <c r="CS14" s="626"/>
      <c r="CT14" s="626"/>
      <c r="CU14" s="626"/>
      <c r="CV14" s="626"/>
      <c r="CW14" s="626"/>
      <c r="CX14" s="626"/>
      <c r="CY14" s="627"/>
      <c r="CZ14" s="628">
        <v>6.2</v>
      </c>
      <c r="DA14" s="628"/>
      <c r="DB14" s="628"/>
      <c r="DC14" s="628"/>
      <c r="DD14" s="634">
        <v>11584</v>
      </c>
      <c r="DE14" s="626"/>
      <c r="DF14" s="626"/>
      <c r="DG14" s="626"/>
      <c r="DH14" s="626"/>
      <c r="DI14" s="626"/>
      <c r="DJ14" s="626"/>
      <c r="DK14" s="626"/>
      <c r="DL14" s="626"/>
      <c r="DM14" s="626"/>
      <c r="DN14" s="626"/>
      <c r="DO14" s="626"/>
      <c r="DP14" s="627"/>
      <c r="DQ14" s="634">
        <v>306708</v>
      </c>
      <c r="DR14" s="626"/>
      <c r="DS14" s="626"/>
      <c r="DT14" s="626"/>
      <c r="DU14" s="626"/>
      <c r="DV14" s="626"/>
      <c r="DW14" s="626"/>
      <c r="DX14" s="626"/>
      <c r="DY14" s="626"/>
      <c r="DZ14" s="626"/>
      <c r="EA14" s="626"/>
      <c r="EB14" s="626"/>
      <c r="EC14" s="635"/>
    </row>
    <row r="15" spans="2:143" ht="11.25" customHeight="1">
      <c r="B15" s="622" t="s">
        <v>240</v>
      </c>
      <c r="C15" s="623"/>
      <c r="D15" s="623"/>
      <c r="E15" s="623"/>
      <c r="F15" s="623"/>
      <c r="G15" s="623"/>
      <c r="H15" s="623"/>
      <c r="I15" s="623"/>
      <c r="J15" s="623"/>
      <c r="K15" s="623"/>
      <c r="L15" s="623"/>
      <c r="M15" s="623"/>
      <c r="N15" s="623"/>
      <c r="O15" s="623"/>
      <c r="P15" s="623"/>
      <c r="Q15" s="624"/>
      <c r="R15" s="625">
        <v>4709</v>
      </c>
      <c r="S15" s="626"/>
      <c r="T15" s="626"/>
      <c r="U15" s="626"/>
      <c r="V15" s="626"/>
      <c r="W15" s="626"/>
      <c r="X15" s="626"/>
      <c r="Y15" s="627"/>
      <c r="Z15" s="628">
        <v>0.1</v>
      </c>
      <c r="AA15" s="628"/>
      <c r="AB15" s="628"/>
      <c r="AC15" s="628"/>
      <c r="AD15" s="629">
        <v>4709</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81751</v>
      </c>
      <c r="BH15" s="626"/>
      <c r="BI15" s="626"/>
      <c r="BJ15" s="626"/>
      <c r="BK15" s="626"/>
      <c r="BL15" s="626"/>
      <c r="BM15" s="626"/>
      <c r="BN15" s="627"/>
      <c r="BO15" s="628">
        <v>4.5</v>
      </c>
      <c r="BP15" s="628"/>
      <c r="BQ15" s="628"/>
      <c r="BR15" s="628"/>
      <c r="BS15" s="634" t="s">
        <v>110</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586076</v>
      </c>
      <c r="CS15" s="626"/>
      <c r="CT15" s="626"/>
      <c r="CU15" s="626"/>
      <c r="CV15" s="626"/>
      <c r="CW15" s="626"/>
      <c r="CX15" s="626"/>
      <c r="CY15" s="627"/>
      <c r="CZ15" s="628">
        <v>11.4</v>
      </c>
      <c r="DA15" s="628"/>
      <c r="DB15" s="628"/>
      <c r="DC15" s="628"/>
      <c r="DD15" s="634">
        <v>171680</v>
      </c>
      <c r="DE15" s="626"/>
      <c r="DF15" s="626"/>
      <c r="DG15" s="626"/>
      <c r="DH15" s="626"/>
      <c r="DI15" s="626"/>
      <c r="DJ15" s="626"/>
      <c r="DK15" s="626"/>
      <c r="DL15" s="626"/>
      <c r="DM15" s="626"/>
      <c r="DN15" s="626"/>
      <c r="DO15" s="626"/>
      <c r="DP15" s="627"/>
      <c r="DQ15" s="634">
        <v>403711</v>
      </c>
      <c r="DR15" s="626"/>
      <c r="DS15" s="626"/>
      <c r="DT15" s="626"/>
      <c r="DU15" s="626"/>
      <c r="DV15" s="626"/>
      <c r="DW15" s="626"/>
      <c r="DX15" s="626"/>
      <c r="DY15" s="626"/>
      <c r="DZ15" s="626"/>
      <c r="EA15" s="626"/>
      <c r="EB15" s="626"/>
      <c r="EC15" s="635"/>
    </row>
    <row r="16" spans="2:143" ht="11.25" customHeight="1">
      <c r="B16" s="622" t="s">
        <v>243</v>
      </c>
      <c r="C16" s="623"/>
      <c r="D16" s="623"/>
      <c r="E16" s="623"/>
      <c r="F16" s="623"/>
      <c r="G16" s="623"/>
      <c r="H16" s="623"/>
      <c r="I16" s="623"/>
      <c r="J16" s="623"/>
      <c r="K16" s="623"/>
      <c r="L16" s="623"/>
      <c r="M16" s="623"/>
      <c r="N16" s="623"/>
      <c r="O16" s="623"/>
      <c r="P16" s="623"/>
      <c r="Q16" s="624"/>
      <c r="R16" s="625">
        <v>1151079</v>
      </c>
      <c r="S16" s="626"/>
      <c r="T16" s="626"/>
      <c r="U16" s="626"/>
      <c r="V16" s="626"/>
      <c r="W16" s="626"/>
      <c r="X16" s="626"/>
      <c r="Y16" s="627"/>
      <c r="Z16" s="628">
        <v>21.9</v>
      </c>
      <c r="AA16" s="628"/>
      <c r="AB16" s="628"/>
      <c r="AC16" s="628"/>
      <c r="AD16" s="629">
        <v>1070845</v>
      </c>
      <c r="AE16" s="629"/>
      <c r="AF16" s="629"/>
      <c r="AG16" s="629"/>
      <c r="AH16" s="629"/>
      <c r="AI16" s="629"/>
      <c r="AJ16" s="629"/>
      <c r="AK16" s="629"/>
      <c r="AL16" s="630">
        <v>32.1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110</v>
      </c>
      <c r="CS16" s="626"/>
      <c r="CT16" s="626"/>
      <c r="CU16" s="626"/>
      <c r="CV16" s="626"/>
      <c r="CW16" s="626"/>
      <c r="CX16" s="626"/>
      <c r="CY16" s="627"/>
      <c r="CZ16" s="628" t="s">
        <v>110</v>
      </c>
      <c r="DA16" s="628"/>
      <c r="DB16" s="628"/>
      <c r="DC16" s="628"/>
      <c r="DD16" s="634" t="s">
        <v>110</v>
      </c>
      <c r="DE16" s="626"/>
      <c r="DF16" s="626"/>
      <c r="DG16" s="626"/>
      <c r="DH16" s="626"/>
      <c r="DI16" s="626"/>
      <c r="DJ16" s="626"/>
      <c r="DK16" s="626"/>
      <c r="DL16" s="626"/>
      <c r="DM16" s="626"/>
      <c r="DN16" s="626"/>
      <c r="DO16" s="626"/>
      <c r="DP16" s="627"/>
      <c r="DQ16" s="634" t="s">
        <v>110</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1070845</v>
      </c>
      <c r="S17" s="626"/>
      <c r="T17" s="626"/>
      <c r="U17" s="626"/>
      <c r="V17" s="626"/>
      <c r="W17" s="626"/>
      <c r="X17" s="626"/>
      <c r="Y17" s="627"/>
      <c r="Z17" s="628">
        <v>20.399999999999999</v>
      </c>
      <c r="AA17" s="628"/>
      <c r="AB17" s="628"/>
      <c r="AC17" s="628"/>
      <c r="AD17" s="629">
        <v>1070845</v>
      </c>
      <c r="AE17" s="629"/>
      <c r="AF17" s="629"/>
      <c r="AG17" s="629"/>
      <c r="AH17" s="629"/>
      <c r="AI17" s="629"/>
      <c r="AJ17" s="629"/>
      <c r="AK17" s="629"/>
      <c r="AL17" s="630">
        <v>32.1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495220</v>
      </c>
      <c r="CS17" s="626"/>
      <c r="CT17" s="626"/>
      <c r="CU17" s="626"/>
      <c r="CV17" s="626"/>
      <c r="CW17" s="626"/>
      <c r="CX17" s="626"/>
      <c r="CY17" s="627"/>
      <c r="CZ17" s="628">
        <v>9.6</v>
      </c>
      <c r="DA17" s="628"/>
      <c r="DB17" s="628"/>
      <c r="DC17" s="628"/>
      <c r="DD17" s="634" t="s">
        <v>110</v>
      </c>
      <c r="DE17" s="626"/>
      <c r="DF17" s="626"/>
      <c r="DG17" s="626"/>
      <c r="DH17" s="626"/>
      <c r="DI17" s="626"/>
      <c r="DJ17" s="626"/>
      <c r="DK17" s="626"/>
      <c r="DL17" s="626"/>
      <c r="DM17" s="626"/>
      <c r="DN17" s="626"/>
      <c r="DO17" s="626"/>
      <c r="DP17" s="627"/>
      <c r="DQ17" s="634">
        <v>495220</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80214</v>
      </c>
      <c r="S18" s="626"/>
      <c r="T18" s="626"/>
      <c r="U18" s="626"/>
      <c r="V18" s="626"/>
      <c r="W18" s="626"/>
      <c r="X18" s="626"/>
      <c r="Y18" s="627"/>
      <c r="Z18" s="628">
        <v>1.5</v>
      </c>
      <c r="AA18" s="628"/>
      <c r="AB18" s="628"/>
      <c r="AC18" s="628"/>
      <c r="AD18" s="629" t="s">
        <v>110</v>
      </c>
      <c r="AE18" s="629"/>
      <c r="AF18" s="629"/>
      <c r="AG18" s="629"/>
      <c r="AH18" s="629"/>
      <c r="AI18" s="629"/>
      <c r="AJ18" s="629"/>
      <c r="AK18" s="629"/>
      <c r="AL18" s="630" t="s">
        <v>110</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v>20</v>
      </c>
      <c r="S19" s="626"/>
      <c r="T19" s="626"/>
      <c r="U19" s="626"/>
      <c r="V19" s="626"/>
      <c r="W19" s="626"/>
      <c r="X19" s="626"/>
      <c r="Y19" s="627"/>
      <c r="Z19" s="628">
        <v>0</v>
      </c>
      <c r="AA19" s="628"/>
      <c r="AB19" s="628"/>
      <c r="AC19" s="628"/>
      <c r="AD19" s="629" t="s">
        <v>110</v>
      </c>
      <c r="AE19" s="629"/>
      <c r="AF19" s="629"/>
      <c r="AG19" s="629"/>
      <c r="AH19" s="629"/>
      <c r="AI19" s="629"/>
      <c r="AJ19" s="629"/>
      <c r="AK19" s="629"/>
      <c r="AL19" s="630" t="s">
        <v>110</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110</v>
      </c>
      <c r="BH19" s="626"/>
      <c r="BI19" s="626"/>
      <c r="BJ19" s="626"/>
      <c r="BK19" s="626"/>
      <c r="BL19" s="626"/>
      <c r="BM19" s="626"/>
      <c r="BN19" s="627"/>
      <c r="BO19" s="628" t="s">
        <v>110</v>
      </c>
      <c r="BP19" s="628"/>
      <c r="BQ19" s="628"/>
      <c r="BR19" s="628"/>
      <c r="BS19" s="634" t="s">
        <v>110</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3352745</v>
      </c>
      <c r="S20" s="626"/>
      <c r="T20" s="626"/>
      <c r="U20" s="626"/>
      <c r="V20" s="626"/>
      <c r="W20" s="626"/>
      <c r="X20" s="626"/>
      <c r="Y20" s="627"/>
      <c r="Z20" s="628">
        <v>63.8</v>
      </c>
      <c r="AA20" s="628"/>
      <c r="AB20" s="628"/>
      <c r="AC20" s="628"/>
      <c r="AD20" s="629">
        <v>3272511</v>
      </c>
      <c r="AE20" s="629"/>
      <c r="AF20" s="629"/>
      <c r="AG20" s="629"/>
      <c r="AH20" s="629"/>
      <c r="AI20" s="629"/>
      <c r="AJ20" s="629"/>
      <c r="AK20" s="629"/>
      <c r="AL20" s="630">
        <v>98.2</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110</v>
      </c>
      <c r="BH20" s="626"/>
      <c r="BI20" s="626"/>
      <c r="BJ20" s="626"/>
      <c r="BK20" s="626"/>
      <c r="BL20" s="626"/>
      <c r="BM20" s="626"/>
      <c r="BN20" s="627"/>
      <c r="BO20" s="628" t="s">
        <v>110</v>
      </c>
      <c r="BP20" s="628"/>
      <c r="BQ20" s="628"/>
      <c r="BR20" s="628"/>
      <c r="BS20" s="634" t="s">
        <v>110</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5162600</v>
      </c>
      <c r="CS20" s="626"/>
      <c r="CT20" s="626"/>
      <c r="CU20" s="626"/>
      <c r="CV20" s="626"/>
      <c r="CW20" s="626"/>
      <c r="CX20" s="626"/>
      <c r="CY20" s="627"/>
      <c r="CZ20" s="628">
        <v>100</v>
      </c>
      <c r="DA20" s="628"/>
      <c r="DB20" s="628"/>
      <c r="DC20" s="628"/>
      <c r="DD20" s="634">
        <v>653944</v>
      </c>
      <c r="DE20" s="626"/>
      <c r="DF20" s="626"/>
      <c r="DG20" s="626"/>
      <c r="DH20" s="626"/>
      <c r="DI20" s="626"/>
      <c r="DJ20" s="626"/>
      <c r="DK20" s="626"/>
      <c r="DL20" s="626"/>
      <c r="DM20" s="626"/>
      <c r="DN20" s="626"/>
      <c r="DO20" s="626"/>
      <c r="DP20" s="627"/>
      <c r="DQ20" s="634">
        <v>3783288</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2519</v>
      </c>
      <c r="S21" s="626"/>
      <c r="T21" s="626"/>
      <c r="U21" s="626"/>
      <c r="V21" s="626"/>
      <c r="W21" s="626"/>
      <c r="X21" s="626"/>
      <c r="Y21" s="627"/>
      <c r="Z21" s="628">
        <v>0</v>
      </c>
      <c r="AA21" s="628"/>
      <c r="AB21" s="628"/>
      <c r="AC21" s="628"/>
      <c r="AD21" s="629">
        <v>2519</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110</v>
      </c>
      <c r="BH21" s="626"/>
      <c r="BI21" s="626"/>
      <c r="BJ21" s="626"/>
      <c r="BK21" s="626"/>
      <c r="BL21" s="626"/>
      <c r="BM21" s="626"/>
      <c r="BN21" s="627"/>
      <c r="BO21" s="628" t="s">
        <v>110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67170</v>
      </c>
      <c r="S22" s="626"/>
      <c r="T22" s="626"/>
      <c r="U22" s="626"/>
      <c r="V22" s="626"/>
      <c r="W22" s="626"/>
      <c r="X22" s="626"/>
      <c r="Y22" s="627"/>
      <c r="Z22" s="628">
        <v>1.3</v>
      </c>
      <c r="AA22" s="628"/>
      <c r="AB22" s="628"/>
      <c r="AC22" s="628"/>
      <c r="AD22" s="629" t="s">
        <v>110</v>
      </c>
      <c r="AE22" s="629"/>
      <c r="AF22" s="629"/>
      <c r="AG22" s="629"/>
      <c r="AH22" s="629"/>
      <c r="AI22" s="629"/>
      <c r="AJ22" s="629"/>
      <c r="AK22" s="629"/>
      <c r="AL22" s="630" t="s">
        <v>110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19515</v>
      </c>
      <c r="S23" s="626"/>
      <c r="T23" s="626"/>
      <c r="U23" s="626"/>
      <c r="V23" s="626"/>
      <c r="W23" s="626"/>
      <c r="X23" s="626"/>
      <c r="Y23" s="627"/>
      <c r="Z23" s="628">
        <v>0.4</v>
      </c>
      <c r="AA23" s="628"/>
      <c r="AB23" s="628"/>
      <c r="AC23" s="628"/>
      <c r="AD23" s="629">
        <v>7465</v>
      </c>
      <c r="AE23" s="629"/>
      <c r="AF23" s="629"/>
      <c r="AG23" s="629"/>
      <c r="AH23" s="629"/>
      <c r="AI23" s="629"/>
      <c r="AJ23" s="629"/>
      <c r="AK23" s="629"/>
      <c r="AL23" s="630">
        <v>0.2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110</v>
      </c>
      <c r="BH23" s="626"/>
      <c r="BI23" s="626"/>
      <c r="BJ23" s="626"/>
      <c r="BK23" s="626"/>
      <c r="BL23" s="626"/>
      <c r="BM23" s="626"/>
      <c r="BN23" s="627"/>
      <c r="BO23" s="628" t="s">
        <v>110</v>
      </c>
      <c r="BP23" s="628"/>
      <c r="BQ23" s="628"/>
      <c r="BR23" s="628"/>
      <c r="BS23" s="634" t="s">
        <v>110</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5866</v>
      </c>
      <c r="S24" s="626"/>
      <c r="T24" s="626"/>
      <c r="U24" s="626"/>
      <c r="V24" s="626"/>
      <c r="W24" s="626"/>
      <c r="X24" s="626"/>
      <c r="Y24" s="627"/>
      <c r="Z24" s="628">
        <v>0.1</v>
      </c>
      <c r="AA24" s="628"/>
      <c r="AB24" s="628"/>
      <c r="AC24" s="628"/>
      <c r="AD24" s="629" t="s">
        <v>110</v>
      </c>
      <c r="AE24" s="629"/>
      <c r="AF24" s="629"/>
      <c r="AG24" s="629"/>
      <c r="AH24" s="629"/>
      <c r="AI24" s="629"/>
      <c r="AJ24" s="629"/>
      <c r="AK24" s="629"/>
      <c r="AL24" s="630" t="s">
        <v>110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2203012</v>
      </c>
      <c r="CS24" s="615"/>
      <c r="CT24" s="615"/>
      <c r="CU24" s="615"/>
      <c r="CV24" s="615"/>
      <c r="CW24" s="615"/>
      <c r="CX24" s="615"/>
      <c r="CY24" s="616"/>
      <c r="CZ24" s="652">
        <v>42.7</v>
      </c>
      <c r="DA24" s="653"/>
      <c r="DB24" s="653"/>
      <c r="DC24" s="654"/>
      <c r="DD24" s="651">
        <v>1710160</v>
      </c>
      <c r="DE24" s="615"/>
      <c r="DF24" s="615"/>
      <c r="DG24" s="615"/>
      <c r="DH24" s="615"/>
      <c r="DI24" s="615"/>
      <c r="DJ24" s="615"/>
      <c r="DK24" s="616"/>
      <c r="DL24" s="651">
        <v>1678944</v>
      </c>
      <c r="DM24" s="615"/>
      <c r="DN24" s="615"/>
      <c r="DO24" s="615"/>
      <c r="DP24" s="615"/>
      <c r="DQ24" s="615"/>
      <c r="DR24" s="615"/>
      <c r="DS24" s="615"/>
      <c r="DT24" s="615"/>
      <c r="DU24" s="615"/>
      <c r="DV24" s="616"/>
      <c r="DW24" s="619">
        <v>47.3</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609750</v>
      </c>
      <c r="S25" s="626"/>
      <c r="T25" s="626"/>
      <c r="U25" s="626"/>
      <c r="V25" s="626"/>
      <c r="W25" s="626"/>
      <c r="X25" s="626"/>
      <c r="Y25" s="627"/>
      <c r="Z25" s="628">
        <v>11.6</v>
      </c>
      <c r="AA25" s="628"/>
      <c r="AB25" s="628"/>
      <c r="AC25" s="628"/>
      <c r="AD25" s="629" t="s">
        <v>110</v>
      </c>
      <c r="AE25" s="629"/>
      <c r="AF25" s="629"/>
      <c r="AG25" s="629"/>
      <c r="AH25" s="629"/>
      <c r="AI25" s="629"/>
      <c r="AJ25" s="629"/>
      <c r="AK25" s="629"/>
      <c r="AL25" s="630" t="s">
        <v>110</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1033143</v>
      </c>
      <c r="CS25" s="657"/>
      <c r="CT25" s="657"/>
      <c r="CU25" s="657"/>
      <c r="CV25" s="657"/>
      <c r="CW25" s="657"/>
      <c r="CX25" s="657"/>
      <c r="CY25" s="658"/>
      <c r="CZ25" s="659">
        <v>20</v>
      </c>
      <c r="DA25" s="660"/>
      <c r="DB25" s="660"/>
      <c r="DC25" s="661"/>
      <c r="DD25" s="634">
        <v>1002555</v>
      </c>
      <c r="DE25" s="657"/>
      <c r="DF25" s="657"/>
      <c r="DG25" s="657"/>
      <c r="DH25" s="657"/>
      <c r="DI25" s="657"/>
      <c r="DJ25" s="657"/>
      <c r="DK25" s="658"/>
      <c r="DL25" s="634">
        <v>971509</v>
      </c>
      <c r="DM25" s="657"/>
      <c r="DN25" s="657"/>
      <c r="DO25" s="657"/>
      <c r="DP25" s="657"/>
      <c r="DQ25" s="657"/>
      <c r="DR25" s="657"/>
      <c r="DS25" s="657"/>
      <c r="DT25" s="657"/>
      <c r="DU25" s="657"/>
      <c r="DV25" s="658"/>
      <c r="DW25" s="630">
        <v>27.4</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682863</v>
      </c>
      <c r="CS26" s="626"/>
      <c r="CT26" s="626"/>
      <c r="CU26" s="626"/>
      <c r="CV26" s="626"/>
      <c r="CW26" s="626"/>
      <c r="CX26" s="626"/>
      <c r="CY26" s="627"/>
      <c r="CZ26" s="659">
        <v>13.2</v>
      </c>
      <c r="DA26" s="660"/>
      <c r="DB26" s="660"/>
      <c r="DC26" s="661"/>
      <c r="DD26" s="634">
        <v>659575</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249799</v>
      </c>
      <c r="S27" s="626"/>
      <c r="T27" s="626"/>
      <c r="U27" s="626"/>
      <c r="V27" s="626"/>
      <c r="W27" s="626"/>
      <c r="X27" s="626"/>
      <c r="Y27" s="627"/>
      <c r="Z27" s="628">
        <v>4.8</v>
      </c>
      <c r="AA27" s="628"/>
      <c r="AB27" s="628"/>
      <c r="AC27" s="628"/>
      <c r="AD27" s="629" t="s">
        <v>110</v>
      </c>
      <c r="AE27" s="629"/>
      <c r="AF27" s="629"/>
      <c r="AG27" s="629"/>
      <c r="AH27" s="629"/>
      <c r="AI27" s="629"/>
      <c r="AJ27" s="629"/>
      <c r="AK27" s="629"/>
      <c r="AL27" s="630" t="s">
        <v>110</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1807915</v>
      </c>
      <c r="BH27" s="626"/>
      <c r="BI27" s="626"/>
      <c r="BJ27" s="626"/>
      <c r="BK27" s="626"/>
      <c r="BL27" s="626"/>
      <c r="BM27" s="626"/>
      <c r="BN27" s="627"/>
      <c r="BO27" s="628">
        <v>100</v>
      </c>
      <c r="BP27" s="628"/>
      <c r="BQ27" s="628"/>
      <c r="BR27" s="628"/>
      <c r="BS27" s="634" t="s">
        <v>110</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674649</v>
      </c>
      <c r="CS27" s="657"/>
      <c r="CT27" s="657"/>
      <c r="CU27" s="657"/>
      <c r="CV27" s="657"/>
      <c r="CW27" s="657"/>
      <c r="CX27" s="657"/>
      <c r="CY27" s="658"/>
      <c r="CZ27" s="659">
        <v>13.1</v>
      </c>
      <c r="DA27" s="660"/>
      <c r="DB27" s="660"/>
      <c r="DC27" s="661"/>
      <c r="DD27" s="634">
        <v>212385</v>
      </c>
      <c r="DE27" s="657"/>
      <c r="DF27" s="657"/>
      <c r="DG27" s="657"/>
      <c r="DH27" s="657"/>
      <c r="DI27" s="657"/>
      <c r="DJ27" s="657"/>
      <c r="DK27" s="658"/>
      <c r="DL27" s="634">
        <v>212215</v>
      </c>
      <c r="DM27" s="657"/>
      <c r="DN27" s="657"/>
      <c r="DO27" s="657"/>
      <c r="DP27" s="657"/>
      <c r="DQ27" s="657"/>
      <c r="DR27" s="657"/>
      <c r="DS27" s="657"/>
      <c r="DT27" s="657"/>
      <c r="DU27" s="657"/>
      <c r="DV27" s="658"/>
      <c r="DW27" s="630">
        <v>6</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26528</v>
      </c>
      <c r="S28" s="626"/>
      <c r="T28" s="626"/>
      <c r="U28" s="626"/>
      <c r="V28" s="626"/>
      <c r="W28" s="626"/>
      <c r="X28" s="626"/>
      <c r="Y28" s="627"/>
      <c r="Z28" s="628">
        <v>0.5</v>
      </c>
      <c r="AA28" s="628"/>
      <c r="AB28" s="628"/>
      <c r="AC28" s="628"/>
      <c r="AD28" s="629">
        <v>22202</v>
      </c>
      <c r="AE28" s="629"/>
      <c r="AF28" s="629"/>
      <c r="AG28" s="629"/>
      <c r="AH28" s="629"/>
      <c r="AI28" s="629"/>
      <c r="AJ28" s="629"/>
      <c r="AK28" s="629"/>
      <c r="AL28" s="630">
        <v>0.7</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495220</v>
      </c>
      <c r="CS28" s="626"/>
      <c r="CT28" s="626"/>
      <c r="CU28" s="626"/>
      <c r="CV28" s="626"/>
      <c r="CW28" s="626"/>
      <c r="CX28" s="626"/>
      <c r="CY28" s="627"/>
      <c r="CZ28" s="659">
        <v>9.6</v>
      </c>
      <c r="DA28" s="660"/>
      <c r="DB28" s="660"/>
      <c r="DC28" s="661"/>
      <c r="DD28" s="634">
        <v>495220</v>
      </c>
      <c r="DE28" s="626"/>
      <c r="DF28" s="626"/>
      <c r="DG28" s="626"/>
      <c r="DH28" s="626"/>
      <c r="DI28" s="626"/>
      <c r="DJ28" s="626"/>
      <c r="DK28" s="627"/>
      <c r="DL28" s="634">
        <v>495220</v>
      </c>
      <c r="DM28" s="626"/>
      <c r="DN28" s="626"/>
      <c r="DO28" s="626"/>
      <c r="DP28" s="626"/>
      <c r="DQ28" s="626"/>
      <c r="DR28" s="626"/>
      <c r="DS28" s="626"/>
      <c r="DT28" s="626"/>
      <c r="DU28" s="626"/>
      <c r="DV28" s="627"/>
      <c r="DW28" s="630">
        <v>14</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6476</v>
      </c>
      <c r="S29" s="626"/>
      <c r="T29" s="626"/>
      <c r="U29" s="626"/>
      <c r="V29" s="626"/>
      <c r="W29" s="626"/>
      <c r="X29" s="626"/>
      <c r="Y29" s="627"/>
      <c r="Z29" s="628">
        <v>0.1</v>
      </c>
      <c r="AA29" s="628"/>
      <c r="AB29" s="628"/>
      <c r="AC29" s="628"/>
      <c r="AD29" s="629" t="s">
        <v>110</v>
      </c>
      <c r="AE29" s="629"/>
      <c r="AF29" s="629"/>
      <c r="AG29" s="629"/>
      <c r="AH29" s="629"/>
      <c r="AI29" s="629"/>
      <c r="AJ29" s="629"/>
      <c r="AK29" s="629"/>
      <c r="AL29" s="630" t="s">
        <v>110</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494908</v>
      </c>
      <c r="CS29" s="657"/>
      <c r="CT29" s="657"/>
      <c r="CU29" s="657"/>
      <c r="CV29" s="657"/>
      <c r="CW29" s="657"/>
      <c r="CX29" s="657"/>
      <c r="CY29" s="658"/>
      <c r="CZ29" s="659">
        <v>9.6</v>
      </c>
      <c r="DA29" s="660"/>
      <c r="DB29" s="660"/>
      <c r="DC29" s="661"/>
      <c r="DD29" s="634">
        <v>494908</v>
      </c>
      <c r="DE29" s="657"/>
      <c r="DF29" s="657"/>
      <c r="DG29" s="657"/>
      <c r="DH29" s="657"/>
      <c r="DI29" s="657"/>
      <c r="DJ29" s="657"/>
      <c r="DK29" s="658"/>
      <c r="DL29" s="634">
        <v>494908</v>
      </c>
      <c r="DM29" s="657"/>
      <c r="DN29" s="657"/>
      <c r="DO29" s="657"/>
      <c r="DP29" s="657"/>
      <c r="DQ29" s="657"/>
      <c r="DR29" s="657"/>
      <c r="DS29" s="657"/>
      <c r="DT29" s="657"/>
      <c r="DU29" s="657"/>
      <c r="DV29" s="658"/>
      <c r="DW29" s="630">
        <v>13.9</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110716</v>
      </c>
      <c r="S30" s="626"/>
      <c r="T30" s="626"/>
      <c r="U30" s="626"/>
      <c r="V30" s="626"/>
      <c r="W30" s="626"/>
      <c r="X30" s="626"/>
      <c r="Y30" s="627"/>
      <c r="Z30" s="628">
        <v>2.1</v>
      </c>
      <c r="AA30" s="628"/>
      <c r="AB30" s="628"/>
      <c r="AC30" s="628"/>
      <c r="AD30" s="629" t="s">
        <v>110</v>
      </c>
      <c r="AE30" s="629"/>
      <c r="AF30" s="629"/>
      <c r="AG30" s="629"/>
      <c r="AH30" s="629"/>
      <c r="AI30" s="629"/>
      <c r="AJ30" s="629"/>
      <c r="AK30" s="629"/>
      <c r="AL30" s="630" t="s">
        <v>110</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v>
      </c>
      <c r="BH30" s="684"/>
      <c r="BI30" s="684"/>
      <c r="BJ30" s="684"/>
      <c r="BK30" s="684"/>
      <c r="BL30" s="684"/>
      <c r="BM30" s="620">
        <v>96.3</v>
      </c>
      <c r="BN30" s="684"/>
      <c r="BO30" s="684"/>
      <c r="BP30" s="684"/>
      <c r="BQ30" s="685"/>
      <c r="BR30" s="683">
        <v>98.9</v>
      </c>
      <c r="BS30" s="684"/>
      <c r="BT30" s="684"/>
      <c r="BU30" s="684"/>
      <c r="BV30" s="684"/>
      <c r="BW30" s="684"/>
      <c r="BX30" s="620">
        <v>95.9</v>
      </c>
      <c r="BY30" s="684"/>
      <c r="BZ30" s="684"/>
      <c r="CA30" s="684"/>
      <c r="CB30" s="685"/>
      <c r="CD30" s="688"/>
      <c r="CE30" s="689"/>
      <c r="CF30" s="639" t="s">
        <v>291</v>
      </c>
      <c r="CG30" s="640"/>
      <c r="CH30" s="640"/>
      <c r="CI30" s="640"/>
      <c r="CJ30" s="640"/>
      <c r="CK30" s="640"/>
      <c r="CL30" s="640"/>
      <c r="CM30" s="640"/>
      <c r="CN30" s="640"/>
      <c r="CO30" s="640"/>
      <c r="CP30" s="640"/>
      <c r="CQ30" s="641"/>
      <c r="CR30" s="625">
        <v>446552</v>
      </c>
      <c r="CS30" s="626"/>
      <c r="CT30" s="626"/>
      <c r="CU30" s="626"/>
      <c r="CV30" s="626"/>
      <c r="CW30" s="626"/>
      <c r="CX30" s="626"/>
      <c r="CY30" s="627"/>
      <c r="CZ30" s="659">
        <v>8.6</v>
      </c>
      <c r="DA30" s="660"/>
      <c r="DB30" s="660"/>
      <c r="DC30" s="661"/>
      <c r="DD30" s="634">
        <v>446552</v>
      </c>
      <c r="DE30" s="626"/>
      <c r="DF30" s="626"/>
      <c r="DG30" s="626"/>
      <c r="DH30" s="626"/>
      <c r="DI30" s="626"/>
      <c r="DJ30" s="626"/>
      <c r="DK30" s="627"/>
      <c r="DL30" s="634">
        <v>446552</v>
      </c>
      <c r="DM30" s="626"/>
      <c r="DN30" s="626"/>
      <c r="DO30" s="626"/>
      <c r="DP30" s="626"/>
      <c r="DQ30" s="626"/>
      <c r="DR30" s="626"/>
      <c r="DS30" s="626"/>
      <c r="DT30" s="626"/>
      <c r="DU30" s="626"/>
      <c r="DV30" s="627"/>
      <c r="DW30" s="630">
        <v>12.6</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79274</v>
      </c>
      <c r="S31" s="626"/>
      <c r="T31" s="626"/>
      <c r="U31" s="626"/>
      <c r="V31" s="626"/>
      <c r="W31" s="626"/>
      <c r="X31" s="626"/>
      <c r="Y31" s="627"/>
      <c r="Z31" s="628">
        <v>1.5</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99.1</v>
      </c>
      <c r="BH31" s="657"/>
      <c r="BI31" s="657"/>
      <c r="BJ31" s="657"/>
      <c r="BK31" s="657"/>
      <c r="BL31" s="657"/>
      <c r="BM31" s="631">
        <v>96.7</v>
      </c>
      <c r="BN31" s="681"/>
      <c r="BO31" s="681"/>
      <c r="BP31" s="681"/>
      <c r="BQ31" s="682"/>
      <c r="BR31" s="680">
        <v>98.9</v>
      </c>
      <c r="BS31" s="657"/>
      <c r="BT31" s="657"/>
      <c r="BU31" s="657"/>
      <c r="BV31" s="657"/>
      <c r="BW31" s="657"/>
      <c r="BX31" s="631">
        <v>96.1</v>
      </c>
      <c r="BY31" s="681"/>
      <c r="BZ31" s="681"/>
      <c r="CA31" s="681"/>
      <c r="CB31" s="682"/>
      <c r="CD31" s="688"/>
      <c r="CE31" s="689"/>
      <c r="CF31" s="639" t="s">
        <v>295</v>
      </c>
      <c r="CG31" s="640"/>
      <c r="CH31" s="640"/>
      <c r="CI31" s="640"/>
      <c r="CJ31" s="640"/>
      <c r="CK31" s="640"/>
      <c r="CL31" s="640"/>
      <c r="CM31" s="640"/>
      <c r="CN31" s="640"/>
      <c r="CO31" s="640"/>
      <c r="CP31" s="640"/>
      <c r="CQ31" s="641"/>
      <c r="CR31" s="625">
        <v>48356</v>
      </c>
      <c r="CS31" s="657"/>
      <c r="CT31" s="657"/>
      <c r="CU31" s="657"/>
      <c r="CV31" s="657"/>
      <c r="CW31" s="657"/>
      <c r="CX31" s="657"/>
      <c r="CY31" s="658"/>
      <c r="CZ31" s="659">
        <v>0.9</v>
      </c>
      <c r="DA31" s="660"/>
      <c r="DB31" s="660"/>
      <c r="DC31" s="661"/>
      <c r="DD31" s="634">
        <v>48356</v>
      </c>
      <c r="DE31" s="657"/>
      <c r="DF31" s="657"/>
      <c r="DG31" s="657"/>
      <c r="DH31" s="657"/>
      <c r="DI31" s="657"/>
      <c r="DJ31" s="657"/>
      <c r="DK31" s="658"/>
      <c r="DL31" s="634">
        <v>48356</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83750</v>
      </c>
      <c r="S32" s="626"/>
      <c r="T32" s="626"/>
      <c r="U32" s="626"/>
      <c r="V32" s="626"/>
      <c r="W32" s="626"/>
      <c r="X32" s="626"/>
      <c r="Y32" s="627"/>
      <c r="Z32" s="628">
        <v>1.6</v>
      </c>
      <c r="AA32" s="628"/>
      <c r="AB32" s="628"/>
      <c r="AC32" s="628"/>
      <c r="AD32" s="629">
        <v>26417</v>
      </c>
      <c r="AE32" s="629"/>
      <c r="AF32" s="629"/>
      <c r="AG32" s="629"/>
      <c r="AH32" s="629"/>
      <c r="AI32" s="629"/>
      <c r="AJ32" s="629"/>
      <c r="AK32" s="629"/>
      <c r="AL32" s="630">
        <v>0.8</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98.9</v>
      </c>
      <c r="BH32" s="693"/>
      <c r="BI32" s="693"/>
      <c r="BJ32" s="693"/>
      <c r="BK32" s="693"/>
      <c r="BL32" s="693"/>
      <c r="BM32" s="694">
        <v>95.7</v>
      </c>
      <c r="BN32" s="693"/>
      <c r="BO32" s="693"/>
      <c r="BP32" s="693"/>
      <c r="BQ32" s="695"/>
      <c r="BR32" s="692">
        <v>98.8</v>
      </c>
      <c r="BS32" s="693"/>
      <c r="BT32" s="693"/>
      <c r="BU32" s="693"/>
      <c r="BV32" s="693"/>
      <c r="BW32" s="693"/>
      <c r="BX32" s="694">
        <v>95.3</v>
      </c>
      <c r="BY32" s="693"/>
      <c r="BZ32" s="693"/>
      <c r="CA32" s="693"/>
      <c r="CB32" s="695"/>
      <c r="CD32" s="690"/>
      <c r="CE32" s="691"/>
      <c r="CF32" s="639" t="s">
        <v>298</v>
      </c>
      <c r="CG32" s="640"/>
      <c r="CH32" s="640"/>
      <c r="CI32" s="640"/>
      <c r="CJ32" s="640"/>
      <c r="CK32" s="640"/>
      <c r="CL32" s="640"/>
      <c r="CM32" s="640"/>
      <c r="CN32" s="640"/>
      <c r="CO32" s="640"/>
      <c r="CP32" s="640"/>
      <c r="CQ32" s="641"/>
      <c r="CR32" s="625">
        <v>312</v>
      </c>
      <c r="CS32" s="626"/>
      <c r="CT32" s="626"/>
      <c r="CU32" s="626"/>
      <c r="CV32" s="626"/>
      <c r="CW32" s="626"/>
      <c r="CX32" s="626"/>
      <c r="CY32" s="627"/>
      <c r="CZ32" s="659">
        <v>0</v>
      </c>
      <c r="DA32" s="660"/>
      <c r="DB32" s="660"/>
      <c r="DC32" s="661"/>
      <c r="DD32" s="634">
        <v>312</v>
      </c>
      <c r="DE32" s="626"/>
      <c r="DF32" s="626"/>
      <c r="DG32" s="626"/>
      <c r="DH32" s="626"/>
      <c r="DI32" s="626"/>
      <c r="DJ32" s="626"/>
      <c r="DK32" s="627"/>
      <c r="DL32" s="634">
        <v>312</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637926</v>
      </c>
      <c r="S33" s="626"/>
      <c r="T33" s="626"/>
      <c r="U33" s="626"/>
      <c r="V33" s="626"/>
      <c r="W33" s="626"/>
      <c r="X33" s="626"/>
      <c r="Y33" s="627"/>
      <c r="Z33" s="628">
        <v>12.1</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2305644</v>
      </c>
      <c r="CS33" s="657"/>
      <c r="CT33" s="657"/>
      <c r="CU33" s="657"/>
      <c r="CV33" s="657"/>
      <c r="CW33" s="657"/>
      <c r="CX33" s="657"/>
      <c r="CY33" s="658"/>
      <c r="CZ33" s="659">
        <v>44.7</v>
      </c>
      <c r="DA33" s="660"/>
      <c r="DB33" s="660"/>
      <c r="DC33" s="661"/>
      <c r="DD33" s="634">
        <v>2001722</v>
      </c>
      <c r="DE33" s="657"/>
      <c r="DF33" s="657"/>
      <c r="DG33" s="657"/>
      <c r="DH33" s="657"/>
      <c r="DI33" s="657"/>
      <c r="DJ33" s="657"/>
      <c r="DK33" s="658"/>
      <c r="DL33" s="634">
        <v>1757027</v>
      </c>
      <c r="DM33" s="657"/>
      <c r="DN33" s="657"/>
      <c r="DO33" s="657"/>
      <c r="DP33" s="657"/>
      <c r="DQ33" s="657"/>
      <c r="DR33" s="657"/>
      <c r="DS33" s="657"/>
      <c r="DT33" s="657"/>
      <c r="DU33" s="657"/>
      <c r="DV33" s="658"/>
      <c r="DW33" s="630">
        <v>49.5</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734030</v>
      </c>
      <c r="CS34" s="626"/>
      <c r="CT34" s="626"/>
      <c r="CU34" s="626"/>
      <c r="CV34" s="626"/>
      <c r="CW34" s="626"/>
      <c r="CX34" s="626"/>
      <c r="CY34" s="627"/>
      <c r="CZ34" s="659">
        <v>14.2</v>
      </c>
      <c r="DA34" s="660"/>
      <c r="DB34" s="660"/>
      <c r="DC34" s="661"/>
      <c r="DD34" s="634">
        <v>558810</v>
      </c>
      <c r="DE34" s="626"/>
      <c r="DF34" s="626"/>
      <c r="DG34" s="626"/>
      <c r="DH34" s="626"/>
      <c r="DI34" s="626"/>
      <c r="DJ34" s="626"/>
      <c r="DK34" s="627"/>
      <c r="DL34" s="634">
        <v>428036</v>
      </c>
      <c r="DM34" s="626"/>
      <c r="DN34" s="626"/>
      <c r="DO34" s="626"/>
      <c r="DP34" s="626"/>
      <c r="DQ34" s="626"/>
      <c r="DR34" s="626"/>
      <c r="DS34" s="626"/>
      <c r="DT34" s="626"/>
      <c r="DU34" s="626"/>
      <c r="DV34" s="627"/>
      <c r="DW34" s="630">
        <v>12.1</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218826</v>
      </c>
      <c r="S35" s="626"/>
      <c r="T35" s="626"/>
      <c r="U35" s="626"/>
      <c r="V35" s="626"/>
      <c r="W35" s="626"/>
      <c r="X35" s="626"/>
      <c r="Y35" s="627"/>
      <c r="Z35" s="628">
        <v>4.2</v>
      </c>
      <c r="AA35" s="628"/>
      <c r="AB35" s="628"/>
      <c r="AC35" s="628"/>
      <c r="AD35" s="629" t="s">
        <v>110</v>
      </c>
      <c r="AE35" s="629"/>
      <c r="AF35" s="629"/>
      <c r="AG35" s="629"/>
      <c r="AH35" s="629"/>
      <c r="AI35" s="629"/>
      <c r="AJ35" s="629"/>
      <c r="AK35" s="629"/>
      <c r="AL35" s="630" t="s">
        <v>110</v>
      </c>
      <c r="AM35" s="631"/>
      <c r="AN35" s="631"/>
      <c r="AO35" s="632"/>
      <c r="AP35" s="188"/>
      <c r="AQ35" s="636" t="s">
        <v>306</v>
      </c>
      <c r="AR35" s="637"/>
      <c r="AS35" s="637"/>
      <c r="AT35" s="637"/>
      <c r="AU35" s="637"/>
      <c r="AV35" s="637"/>
      <c r="AW35" s="637"/>
      <c r="AX35" s="637"/>
      <c r="AY35" s="638"/>
      <c r="AZ35" s="614">
        <v>692421</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124668</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22713</v>
      </c>
      <c r="CS35" s="657"/>
      <c r="CT35" s="657"/>
      <c r="CU35" s="657"/>
      <c r="CV35" s="657"/>
      <c r="CW35" s="657"/>
      <c r="CX35" s="657"/>
      <c r="CY35" s="658"/>
      <c r="CZ35" s="659">
        <v>0.4</v>
      </c>
      <c r="DA35" s="660"/>
      <c r="DB35" s="660"/>
      <c r="DC35" s="661"/>
      <c r="DD35" s="634">
        <v>22713</v>
      </c>
      <c r="DE35" s="657"/>
      <c r="DF35" s="657"/>
      <c r="DG35" s="657"/>
      <c r="DH35" s="657"/>
      <c r="DI35" s="657"/>
      <c r="DJ35" s="657"/>
      <c r="DK35" s="658"/>
      <c r="DL35" s="634">
        <v>22713</v>
      </c>
      <c r="DM35" s="657"/>
      <c r="DN35" s="657"/>
      <c r="DO35" s="657"/>
      <c r="DP35" s="657"/>
      <c r="DQ35" s="657"/>
      <c r="DR35" s="657"/>
      <c r="DS35" s="657"/>
      <c r="DT35" s="657"/>
      <c r="DU35" s="657"/>
      <c r="DV35" s="658"/>
      <c r="DW35" s="630">
        <v>0.6</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5252034</v>
      </c>
      <c r="S36" s="698"/>
      <c r="T36" s="698"/>
      <c r="U36" s="698"/>
      <c r="V36" s="698"/>
      <c r="W36" s="698"/>
      <c r="X36" s="698"/>
      <c r="Y36" s="699"/>
      <c r="Z36" s="700">
        <v>100</v>
      </c>
      <c r="AA36" s="700"/>
      <c r="AB36" s="700"/>
      <c r="AC36" s="700"/>
      <c r="AD36" s="701">
        <v>3331114</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176843</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97598</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842734</v>
      </c>
      <c r="CS36" s="626"/>
      <c r="CT36" s="626"/>
      <c r="CU36" s="626"/>
      <c r="CV36" s="626"/>
      <c r="CW36" s="626"/>
      <c r="CX36" s="626"/>
      <c r="CY36" s="627"/>
      <c r="CZ36" s="659">
        <v>16.3</v>
      </c>
      <c r="DA36" s="660"/>
      <c r="DB36" s="660"/>
      <c r="DC36" s="661"/>
      <c r="DD36" s="634">
        <v>773575</v>
      </c>
      <c r="DE36" s="626"/>
      <c r="DF36" s="626"/>
      <c r="DG36" s="626"/>
      <c r="DH36" s="626"/>
      <c r="DI36" s="626"/>
      <c r="DJ36" s="626"/>
      <c r="DK36" s="627"/>
      <c r="DL36" s="634">
        <v>665031</v>
      </c>
      <c r="DM36" s="626"/>
      <c r="DN36" s="626"/>
      <c r="DO36" s="626"/>
      <c r="DP36" s="626"/>
      <c r="DQ36" s="626"/>
      <c r="DR36" s="626"/>
      <c r="DS36" s="626"/>
      <c r="DT36" s="626"/>
      <c r="DU36" s="626"/>
      <c r="DV36" s="627"/>
      <c r="DW36" s="630">
        <v>18.7</v>
      </c>
      <c r="DX36" s="655"/>
      <c r="DY36" s="655"/>
      <c r="DZ36" s="655"/>
      <c r="EA36" s="655"/>
      <c r="EB36" s="655"/>
      <c r="EC36" s="656"/>
    </row>
    <row r="37" spans="2:133" ht="11.25" customHeight="1">
      <c r="AQ37" s="704" t="s">
        <v>313</v>
      </c>
      <c r="AR37" s="705"/>
      <c r="AS37" s="705"/>
      <c r="AT37" s="705"/>
      <c r="AU37" s="705"/>
      <c r="AV37" s="705"/>
      <c r="AW37" s="705"/>
      <c r="AX37" s="705"/>
      <c r="AY37" s="706"/>
      <c r="AZ37" s="625" t="s">
        <v>314</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2763</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515027</v>
      </c>
      <c r="CS37" s="657"/>
      <c r="CT37" s="657"/>
      <c r="CU37" s="657"/>
      <c r="CV37" s="657"/>
      <c r="CW37" s="657"/>
      <c r="CX37" s="657"/>
      <c r="CY37" s="658"/>
      <c r="CZ37" s="659">
        <v>10</v>
      </c>
      <c r="DA37" s="660"/>
      <c r="DB37" s="660"/>
      <c r="DC37" s="661"/>
      <c r="DD37" s="634">
        <v>515027</v>
      </c>
      <c r="DE37" s="657"/>
      <c r="DF37" s="657"/>
      <c r="DG37" s="657"/>
      <c r="DH37" s="657"/>
      <c r="DI37" s="657"/>
      <c r="DJ37" s="657"/>
      <c r="DK37" s="658"/>
      <c r="DL37" s="634">
        <v>467965</v>
      </c>
      <c r="DM37" s="657"/>
      <c r="DN37" s="657"/>
      <c r="DO37" s="657"/>
      <c r="DP37" s="657"/>
      <c r="DQ37" s="657"/>
      <c r="DR37" s="657"/>
      <c r="DS37" s="657"/>
      <c r="DT37" s="657"/>
      <c r="DU37" s="657"/>
      <c r="DV37" s="658"/>
      <c r="DW37" s="630">
        <v>13.2</v>
      </c>
      <c r="DX37" s="655"/>
      <c r="DY37" s="655"/>
      <c r="DZ37" s="655"/>
      <c r="EA37" s="655"/>
      <c r="EB37" s="655"/>
      <c r="EC37" s="656"/>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4624</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692421</v>
      </c>
      <c r="CS38" s="626"/>
      <c r="CT38" s="626"/>
      <c r="CU38" s="626"/>
      <c r="CV38" s="626"/>
      <c r="CW38" s="626"/>
      <c r="CX38" s="626"/>
      <c r="CY38" s="627"/>
      <c r="CZ38" s="659">
        <v>13.4</v>
      </c>
      <c r="DA38" s="660"/>
      <c r="DB38" s="660"/>
      <c r="DC38" s="661"/>
      <c r="DD38" s="634">
        <v>642624</v>
      </c>
      <c r="DE38" s="626"/>
      <c r="DF38" s="626"/>
      <c r="DG38" s="626"/>
      <c r="DH38" s="626"/>
      <c r="DI38" s="626"/>
      <c r="DJ38" s="626"/>
      <c r="DK38" s="627"/>
      <c r="DL38" s="634">
        <v>641247</v>
      </c>
      <c r="DM38" s="626"/>
      <c r="DN38" s="626"/>
      <c r="DO38" s="626"/>
      <c r="DP38" s="626"/>
      <c r="DQ38" s="626"/>
      <c r="DR38" s="626"/>
      <c r="DS38" s="626"/>
      <c r="DT38" s="626"/>
      <c r="DU38" s="626"/>
      <c r="DV38" s="627"/>
      <c r="DW38" s="630">
        <v>18.100000000000001</v>
      </c>
      <c r="DX38" s="655"/>
      <c r="DY38" s="655"/>
      <c r="DZ38" s="655"/>
      <c r="EA38" s="655"/>
      <c r="EB38" s="655"/>
      <c r="EC38" s="656"/>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93</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10746</v>
      </c>
      <c r="CS39" s="657"/>
      <c r="CT39" s="657"/>
      <c r="CU39" s="657"/>
      <c r="CV39" s="657"/>
      <c r="CW39" s="657"/>
      <c r="CX39" s="657"/>
      <c r="CY39" s="658"/>
      <c r="CZ39" s="659">
        <v>0.2</v>
      </c>
      <c r="DA39" s="660"/>
      <c r="DB39" s="660"/>
      <c r="DC39" s="661"/>
      <c r="DD39" s="634">
        <v>4000</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112842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92</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3000</v>
      </c>
      <c r="CS40" s="626"/>
      <c r="CT40" s="626"/>
      <c r="CU40" s="626"/>
      <c r="CV40" s="626"/>
      <c r="CW40" s="626"/>
      <c r="CX40" s="626"/>
      <c r="CY40" s="627"/>
      <c r="CZ40" s="659">
        <v>0.1</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402736</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311</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314</v>
      </c>
      <c r="CS41" s="657"/>
      <c r="CT41" s="657"/>
      <c r="CU41" s="657"/>
      <c r="CV41" s="657"/>
      <c r="CW41" s="657"/>
      <c r="CX41" s="657"/>
      <c r="CY41" s="658"/>
      <c r="CZ41" s="659" t="s">
        <v>314</v>
      </c>
      <c r="DA41" s="660"/>
      <c r="DB41" s="660"/>
      <c r="DC41" s="661"/>
      <c r="DD41" s="634" t="s">
        <v>314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653944</v>
      </c>
      <c r="CS42" s="626"/>
      <c r="CT42" s="626"/>
      <c r="CU42" s="626"/>
      <c r="CV42" s="626"/>
      <c r="CW42" s="626"/>
      <c r="CX42" s="626"/>
      <c r="CY42" s="627"/>
      <c r="CZ42" s="659">
        <v>12.7</v>
      </c>
      <c r="DA42" s="708"/>
      <c r="DB42" s="708"/>
      <c r="DC42" s="709"/>
      <c r="DD42" s="634">
        <v>71406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9885</v>
      </c>
      <c r="CS43" s="657"/>
      <c r="CT43" s="657"/>
      <c r="CU43" s="657"/>
      <c r="CV43" s="657"/>
      <c r="CW43" s="657"/>
      <c r="CX43" s="657"/>
      <c r="CY43" s="658"/>
      <c r="CZ43" s="659">
        <v>0.2</v>
      </c>
      <c r="DA43" s="660"/>
      <c r="DB43" s="660"/>
      <c r="DC43" s="661"/>
      <c r="DD43" s="634">
        <v>9885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653944</v>
      </c>
      <c r="CS44" s="626"/>
      <c r="CT44" s="626"/>
      <c r="CU44" s="626"/>
      <c r="CV44" s="626"/>
      <c r="CW44" s="626"/>
      <c r="CX44" s="626"/>
      <c r="CY44" s="627"/>
      <c r="CZ44" s="659">
        <v>12.7</v>
      </c>
      <c r="DA44" s="708"/>
      <c r="DB44" s="708"/>
      <c r="DC44" s="709"/>
      <c r="DD44" s="634">
        <v>71406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483849</v>
      </c>
      <c r="CS45" s="657"/>
      <c r="CT45" s="657"/>
      <c r="CU45" s="657"/>
      <c r="CV45" s="657"/>
      <c r="CW45" s="657"/>
      <c r="CX45" s="657"/>
      <c r="CY45" s="658"/>
      <c r="CZ45" s="659">
        <v>9.4</v>
      </c>
      <c r="DA45" s="660"/>
      <c r="DB45" s="660"/>
      <c r="DC45" s="661"/>
      <c r="DD45" s="634">
        <v>14607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77992</v>
      </c>
      <c r="CS46" s="626"/>
      <c r="CT46" s="626"/>
      <c r="CU46" s="626"/>
      <c r="CV46" s="626"/>
      <c r="CW46" s="626"/>
      <c r="CX46" s="626"/>
      <c r="CY46" s="627"/>
      <c r="CZ46" s="659">
        <v>1.5</v>
      </c>
      <c r="DA46" s="708"/>
      <c r="DB46" s="708"/>
      <c r="DC46" s="709"/>
      <c r="DD46" s="634">
        <v>56296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t="s">
        <v>110</v>
      </c>
      <c r="CS47" s="657"/>
      <c r="CT47" s="657"/>
      <c r="CU47" s="657"/>
      <c r="CV47" s="657"/>
      <c r="CW47" s="657"/>
      <c r="CX47" s="657"/>
      <c r="CY47" s="658"/>
      <c r="CZ47" s="659" t="s">
        <v>110</v>
      </c>
      <c r="DA47" s="660"/>
      <c r="DB47" s="660"/>
      <c r="DC47" s="661"/>
      <c r="DD47" s="634" t="s">
        <v>110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5162600</v>
      </c>
      <c r="CS49" s="693"/>
      <c r="CT49" s="693"/>
      <c r="CU49" s="693"/>
      <c r="CV49" s="693"/>
      <c r="CW49" s="693"/>
      <c r="CX49" s="693"/>
      <c r="CY49" s="720"/>
      <c r="CZ49" s="721">
        <v>100</v>
      </c>
      <c r="DA49" s="722"/>
      <c r="DB49" s="722"/>
      <c r="DC49" s="723"/>
      <c r="DD49" s="724">
        <v>3783288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5118</v>
      </c>
      <c r="R7" s="755"/>
      <c r="S7" s="755"/>
      <c r="T7" s="755"/>
      <c r="U7" s="755"/>
      <c r="V7" s="755">
        <v>5032</v>
      </c>
      <c r="W7" s="755"/>
      <c r="X7" s="755"/>
      <c r="Y7" s="755"/>
      <c r="Z7" s="755"/>
      <c r="AA7" s="755">
        <v>86</v>
      </c>
      <c r="AB7" s="755"/>
      <c r="AC7" s="755"/>
      <c r="AD7" s="755"/>
      <c r="AE7" s="756"/>
      <c r="AF7" s="757">
        <v>48</v>
      </c>
      <c r="AG7" s="758"/>
      <c r="AH7" s="758"/>
      <c r="AI7" s="758"/>
      <c r="AJ7" s="759"/>
      <c r="AK7" s="794">
        <v>110</v>
      </c>
      <c r="AL7" s="795"/>
      <c r="AM7" s="795"/>
      <c r="AN7" s="795"/>
      <c r="AO7" s="795"/>
      <c r="AP7" s="795">
        <v>5466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216</v>
      </c>
      <c r="R8" s="779"/>
      <c r="S8" s="779"/>
      <c r="T8" s="779"/>
      <c r="U8" s="779"/>
      <c r="V8" s="779">
        <v>212</v>
      </c>
      <c r="W8" s="779"/>
      <c r="X8" s="779"/>
      <c r="Y8" s="779"/>
      <c r="Z8" s="779"/>
      <c r="AA8" s="779">
        <v>3</v>
      </c>
      <c r="AB8" s="779"/>
      <c r="AC8" s="779"/>
      <c r="AD8" s="779"/>
      <c r="AE8" s="780"/>
      <c r="AF8" s="781">
        <v>1</v>
      </c>
      <c r="AG8" s="782"/>
      <c r="AH8" s="782"/>
      <c r="AI8" s="782"/>
      <c r="AJ8" s="783"/>
      <c r="AK8" s="784">
        <v>0</v>
      </c>
      <c r="AL8" s="785"/>
      <c r="AM8" s="785"/>
      <c r="AN8" s="785"/>
      <c r="AO8" s="785"/>
      <c r="AP8" s="785">
        <v>514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5252</v>
      </c>
      <c r="R23" s="814"/>
      <c r="S23" s="814"/>
      <c r="T23" s="814"/>
      <c r="U23" s="814"/>
      <c r="V23" s="814">
        <v>5163</v>
      </c>
      <c r="W23" s="814"/>
      <c r="X23" s="814"/>
      <c r="Y23" s="814"/>
      <c r="Z23" s="814"/>
      <c r="AA23" s="814">
        <v>89</v>
      </c>
      <c r="AB23" s="814"/>
      <c r="AC23" s="814"/>
      <c r="AD23" s="814"/>
      <c r="AE23" s="815"/>
      <c r="AF23" s="816">
        <v>49</v>
      </c>
      <c r="AG23" s="814"/>
      <c r="AH23" s="814"/>
      <c r="AI23" s="814"/>
      <c r="AJ23" s="817"/>
      <c r="AK23" s="818"/>
      <c r="AL23" s="819"/>
      <c r="AM23" s="819"/>
      <c r="AN23" s="819"/>
      <c r="AO23" s="819"/>
      <c r="AP23" s="814">
        <v>5980</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2433</v>
      </c>
      <c r="R28" s="843"/>
      <c r="S28" s="843"/>
      <c r="T28" s="843"/>
      <c r="U28" s="843"/>
      <c r="V28" s="843">
        <v>2309</v>
      </c>
      <c r="W28" s="843"/>
      <c r="X28" s="843"/>
      <c r="Y28" s="843"/>
      <c r="Z28" s="843"/>
      <c r="AA28" s="843">
        <v>125</v>
      </c>
      <c r="AB28" s="843"/>
      <c r="AC28" s="843"/>
      <c r="AD28" s="843"/>
      <c r="AE28" s="844"/>
      <c r="AF28" s="845">
        <v>125</v>
      </c>
      <c r="AG28" s="843"/>
      <c r="AH28" s="843"/>
      <c r="AI28" s="843"/>
      <c r="AJ28" s="846"/>
      <c r="AK28" s="847">
        <v>112</v>
      </c>
      <c r="AL28" s="838"/>
      <c r="AM28" s="838"/>
      <c r="AN28" s="838"/>
      <c r="AO28" s="838"/>
      <c r="AP28" s="838">
        <v>0</v>
      </c>
      <c r="AQ28" s="838"/>
      <c r="AR28" s="838"/>
      <c r="AS28" s="838"/>
      <c r="AT28" s="838"/>
      <c r="AU28" s="838">
        <v>0</v>
      </c>
      <c r="AV28" s="838"/>
      <c r="AW28" s="838"/>
      <c r="AX28" s="838"/>
      <c r="AY28" s="838"/>
      <c r="AZ28" s="839">
        <v>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1125</v>
      </c>
      <c r="R29" s="779"/>
      <c r="S29" s="779"/>
      <c r="T29" s="779"/>
      <c r="U29" s="779"/>
      <c r="V29" s="779">
        <v>1062</v>
      </c>
      <c r="W29" s="779"/>
      <c r="X29" s="779"/>
      <c r="Y29" s="779"/>
      <c r="Z29" s="779"/>
      <c r="AA29" s="779">
        <v>64</v>
      </c>
      <c r="AB29" s="779"/>
      <c r="AC29" s="779"/>
      <c r="AD29" s="779"/>
      <c r="AE29" s="780"/>
      <c r="AF29" s="781">
        <v>64</v>
      </c>
      <c r="AG29" s="782"/>
      <c r="AH29" s="782"/>
      <c r="AI29" s="782"/>
      <c r="AJ29" s="783"/>
      <c r="AK29" s="850">
        <v>206</v>
      </c>
      <c r="AL29" s="851"/>
      <c r="AM29" s="851"/>
      <c r="AN29" s="851"/>
      <c r="AO29" s="851"/>
      <c r="AP29" s="851">
        <v>0</v>
      </c>
      <c r="AQ29" s="851"/>
      <c r="AR29" s="851"/>
      <c r="AS29" s="851"/>
      <c r="AT29" s="851"/>
      <c r="AU29" s="851">
        <v>0</v>
      </c>
      <c r="AV29" s="851"/>
      <c r="AW29" s="851"/>
      <c r="AX29" s="851"/>
      <c r="AY29" s="851"/>
      <c r="AZ29" s="852">
        <v>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195</v>
      </c>
      <c r="R30" s="779"/>
      <c r="S30" s="779"/>
      <c r="T30" s="779"/>
      <c r="U30" s="779"/>
      <c r="V30" s="779">
        <v>194</v>
      </c>
      <c r="W30" s="779"/>
      <c r="X30" s="779"/>
      <c r="Y30" s="779"/>
      <c r="Z30" s="779"/>
      <c r="AA30" s="779">
        <v>0</v>
      </c>
      <c r="AB30" s="779"/>
      <c r="AC30" s="779"/>
      <c r="AD30" s="779"/>
      <c r="AE30" s="780"/>
      <c r="AF30" s="781">
        <v>0</v>
      </c>
      <c r="AG30" s="782"/>
      <c r="AH30" s="782"/>
      <c r="AI30" s="782"/>
      <c r="AJ30" s="783"/>
      <c r="AK30" s="850">
        <v>554</v>
      </c>
      <c r="AL30" s="851"/>
      <c r="AM30" s="851"/>
      <c r="AN30" s="851"/>
      <c r="AO30" s="851"/>
      <c r="AP30" s="851">
        <v>0</v>
      </c>
      <c r="AQ30" s="851"/>
      <c r="AR30" s="851"/>
      <c r="AS30" s="851"/>
      <c r="AT30" s="851"/>
      <c r="AU30" s="851">
        <v>0</v>
      </c>
      <c r="AV30" s="851"/>
      <c r="AW30" s="851"/>
      <c r="AX30" s="851"/>
      <c r="AY30" s="851"/>
      <c r="AZ30" s="852">
        <v>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281</v>
      </c>
      <c r="R31" s="779"/>
      <c r="S31" s="779"/>
      <c r="T31" s="779"/>
      <c r="U31" s="779"/>
      <c r="V31" s="779">
        <v>249</v>
      </c>
      <c r="W31" s="779"/>
      <c r="X31" s="779"/>
      <c r="Y31" s="779"/>
      <c r="Z31" s="779"/>
      <c r="AA31" s="779">
        <v>32</v>
      </c>
      <c r="AB31" s="779"/>
      <c r="AC31" s="779"/>
      <c r="AD31" s="779"/>
      <c r="AE31" s="780"/>
      <c r="AF31" s="781">
        <v>656</v>
      </c>
      <c r="AG31" s="782"/>
      <c r="AH31" s="782"/>
      <c r="AI31" s="782"/>
      <c r="AJ31" s="783"/>
      <c r="AK31" s="850">
        <v>0</v>
      </c>
      <c r="AL31" s="851"/>
      <c r="AM31" s="851"/>
      <c r="AN31" s="851"/>
      <c r="AO31" s="851"/>
      <c r="AP31" s="851">
        <v>45</v>
      </c>
      <c r="AQ31" s="851"/>
      <c r="AR31" s="851"/>
      <c r="AS31" s="851"/>
      <c r="AT31" s="851"/>
      <c r="AU31" s="851">
        <v>1</v>
      </c>
      <c r="AV31" s="851"/>
      <c r="AW31" s="851"/>
      <c r="AX31" s="851"/>
      <c r="AY31" s="851"/>
      <c r="AZ31" s="852">
        <v>0</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38</v>
      </c>
      <c r="R32" s="779"/>
      <c r="S32" s="779"/>
      <c r="T32" s="779"/>
      <c r="U32" s="779"/>
      <c r="V32" s="779">
        <v>37</v>
      </c>
      <c r="W32" s="779"/>
      <c r="X32" s="779"/>
      <c r="Y32" s="779"/>
      <c r="Z32" s="779"/>
      <c r="AA32" s="779">
        <v>0</v>
      </c>
      <c r="AB32" s="779"/>
      <c r="AC32" s="779"/>
      <c r="AD32" s="779"/>
      <c r="AE32" s="780"/>
      <c r="AF32" s="781">
        <v>0</v>
      </c>
      <c r="AG32" s="782"/>
      <c r="AH32" s="782"/>
      <c r="AI32" s="782"/>
      <c r="AJ32" s="783"/>
      <c r="AK32" s="850">
        <v>30</v>
      </c>
      <c r="AL32" s="851"/>
      <c r="AM32" s="851"/>
      <c r="AN32" s="851"/>
      <c r="AO32" s="851"/>
      <c r="AP32" s="851">
        <v>316</v>
      </c>
      <c r="AQ32" s="851"/>
      <c r="AR32" s="851"/>
      <c r="AS32" s="851"/>
      <c r="AT32" s="851"/>
      <c r="AU32" s="851">
        <v>273</v>
      </c>
      <c r="AV32" s="851"/>
      <c r="AW32" s="851"/>
      <c r="AX32" s="851"/>
      <c r="AY32" s="851"/>
      <c r="AZ32" s="852">
        <v>0</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28</v>
      </c>
      <c r="R33" s="779"/>
      <c r="S33" s="779"/>
      <c r="T33" s="779"/>
      <c r="U33" s="779"/>
      <c r="V33" s="779">
        <v>27</v>
      </c>
      <c r="W33" s="779"/>
      <c r="X33" s="779"/>
      <c r="Y33" s="779"/>
      <c r="Z33" s="779"/>
      <c r="AA33" s="779">
        <v>1</v>
      </c>
      <c r="AB33" s="779"/>
      <c r="AC33" s="779"/>
      <c r="AD33" s="779"/>
      <c r="AE33" s="780"/>
      <c r="AF33" s="781">
        <v>1</v>
      </c>
      <c r="AG33" s="782"/>
      <c r="AH33" s="782"/>
      <c r="AI33" s="782"/>
      <c r="AJ33" s="783"/>
      <c r="AK33" s="850">
        <v>2</v>
      </c>
      <c r="AL33" s="851"/>
      <c r="AM33" s="851"/>
      <c r="AN33" s="851"/>
      <c r="AO33" s="851"/>
      <c r="AP33" s="851">
        <v>84</v>
      </c>
      <c r="AQ33" s="851"/>
      <c r="AR33" s="851"/>
      <c r="AS33" s="851"/>
      <c r="AT33" s="851"/>
      <c r="AU33" s="851">
        <v>0</v>
      </c>
      <c r="AV33" s="851"/>
      <c r="AW33" s="851"/>
      <c r="AX33" s="851"/>
      <c r="AY33" s="851"/>
      <c r="AZ33" s="852">
        <v>0</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7</v>
      </c>
      <c r="R34" s="779"/>
      <c r="S34" s="779"/>
      <c r="T34" s="779"/>
      <c r="U34" s="779"/>
      <c r="V34" s="779">
        <v>7</v>
      </c>
      <c r="W34" s="779"/>
      <c r="X34" s="779"/>
      <c r="Y34" s="779"/>
      <c r="Z34" s="779"/>
      <c r="AA34" s="779" t="s">
        <v>539</v>
      </c>
      <c r="AB34" s="779"/>
      <c r="AC34" s="779"/>
      <c r="AD34" s="779"/>
      <c r="AE34" s="780"/>
      <c r="AF34" s="781">
        <v>7</v>
      </c>
      <c r="AG34" s="782"/>
      <c r="AH34" s="782"/>
      <c r="AI34" s="782"/>
      <c r="AJ34" s="783"/>
      <c r="AK34" s="850">
        <v>0</v>
      </c>
      <c r="AL34" s="851"/>
      <c r="AM34" s="851"/>
      <c r="AN34" s="851"/>
      <c r="AO34" s="851"/>
      <c r="AP34" s="851">
        <v>0</v>
      </c>
      <c r="AQ34" s="851"/>
      <c r="AR34" s="851"/>
      <c r="AS34" s="851"/>
      <c r="AT34" s="851"/>
      <c r="AU34" s="851">
        <v>0</v>
      </c>
      <c r="AV34" s="851"/>
      <c r="AW34" s="851"/>
      <c r="AX34" s="851"/>
      <c r="AY34" s="851"/>
      <c r="AZ34" s="852">
        <v>0</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853</v>
      </c>
      <c r="AG63" s="862"/>
      <c r="AH63" s="862"/>
      <c r="AI63" s="862"/>
      <c r="AJ63" s="863"/>
      <c r="AK63" s="864"/>
      <c r="AL63" s="859"/>
      <c r="AM63" s="859"/>
      <c r="AN63" s="859"/>
      <c r="AO63" s="859"/>
      <c r="AP63" s="862">
        <v>445</v>
      </c>
      <c r="AQ63" s="862"/>
      <c r="AR63" s="862"/>
      <c r="AS63" s="862"/>
      <c r="AT63" s="862"/>
      <c r="AU63" s="862">
        <v>274</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392</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540</v>
      </c>
      <c r="C68" s="890"/>
      <c r="D68" s="890"/>
      <c r="E68" s="890"/>
      <c r="F68" s="890"/>
      <c r="G68" s="890"/>
      <c r="H68" s="890"/>
      <c r="I68" s="890"/>
      <c r="J68" s="890"/>
      <c r="K68" s="890"/>
      <c r="L68" s="890"/>
      <c r="M68" s="890"/>
      <c r="N68" s="890"/>
      <c r="O68" s="890"/>
      <c r="P68" s="891"/>
      <c r="Q68" s="892">
        <v>1511</v>
      </c>
      <c r="R68" s="886"/>
      <c r="S68" s="886"/>
      <c r="T68" s="886"/>
      <c r="U68" s="886"/>
      <c r="V68" s="886">
        <v>1434</v>
      </c>
      <c r="W68" s="886"/>
      <c r="X68" s="886"/>
      <c r="Y68" s="886"/>
      <c r="Z68" s="886"/>
      <c r="AA68" s="886">
        <v>77</v>
      </c>
      <c r="AB68" s="886"/>
      <c r="AC68" s="886"/>
      <c r="AD68" s="886"/>
      <c r="AE68" s="886"/>
      <c r="AF68" s="886">
        <v>76</v>
      </c>
      <c r="AG68" s="886"/>
      <c r="AH68" s="886"/>
      <c r="AI68" s="886"/>
      <c r="AJ68" s="886"/>
      <c r="AK68" s="886">
        <v>714</v>
      </c>
      <c r="AL68" s="886"/>
      <c r="AM68" s="886"/>
      <c r="AN68" s="886"/>
      <c r="AO68" s="886"/>
      <c r="AP68" s="886">
        <v>6216</v>
      </c>
      <c r="AQ68" s="886"/>
      <c r="AR68" s="886"/>
      <c r="AS68" s="886"/>
      <c r="AT68" s="886"/>
      <c r="AU68" s="886">
        <v>1013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541</v>
      </c>
      <c r="C69" s="894"/>
      <c r="D69" s="894"/>
      <c r="E69" s="894"/>
      <c r="F69" s="894"/>
      <c r="G69" s="894"/>
      <c r="H69" s="894"/>
      <c r="I69" s="894"/>
      <c r="J69" s="894"/>
      <c r="K69" s="894"/>
      <c r="L69" s="894"/>
      <c r="M69" s="894"/>
      <c r="N69" s="894"/>
      <c r="O69" s="894"/>
      <c r="P69" s="895"/>
      <c r="Q69" s="896">
        <v>2806</v>
      </c>
      <c r="R69" s="851"/>
      <c r="S69" s="851"/>
      <c r="T69" s="851"/>
      <c r="U69" s="851"/>
      <c r="V69" s="851">
        <v>2721</v>
      </c>
      <c r="W69" s="851"/>
      <c r="X69" s="851"/>
      <c r="Y69" s="851"/>
      <c r="Z69" s="851"/>
      <c r="AA69" s="851">
        <v>85</v>
      </c>
      <c r="AB69" s="851"/>
      <c r="AC69" s="851"/>
      <c r="AD69" s="851"/>
      <c r="AE69" s="851"/>
      <c r="AF69" s="851">
        <v>80</v>
      </c>
      <c r="AG69" s="851"/>
      <c r="AH69" s="851"/>
      <c r="AI69" s="851"/>
      <c r="AJ69" s="851"/>
      <c r="AK69" s="851">
        <v>316</v>
      </c>
      <c r="AL69" s="851"/>
      <c r="AM69" s="851"/>
      <c r="AN69" s="851"/>
      <c r="AO69" s="851"/>
      <c r="AP69" s="851">
        <v>1062</v>
      </c>
      <c r="AQ69" s="851"/>
      <c r="AR69" s="851"/>
      <c r="AS69" s="851"/>
      <c r="AT69" s="851"/>
      <c r="AU69" s="851">
        <v>137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542</v>
      </c>
      <c r="C70" s="894"/>
      <c r="D70" s="894"/>
      <c r="E70" s="894"/>
      <c r="F70" s="894"/>
      <c r="G70" s="894"/>
      <c r="H70" s="894"/>
      <c r="I70" s="894"/>
      <c r="J70" s="894"/>
      <c r="K70" s="894"/>
      <c r="L70" s="894"/>
      <c r="M70" s="894"/>
      <c r="N70" s="894"/>
      <c r="O70" s="894"/>
      <c r="P70" s="895"/>
      <c r="Q70" s="896">
        <v>1267</v>
      </c>
      <c r="R70" s="851"/>
      <c r="S70" s="851"/>
      <c r="T70" s="851"/>
      <c r="U70" s="851"/>
      <c r="V70" s="851">
        <v>1242</v>
      </c>
      <c r="W70" s="851"/>
      <c r="X70" s="851"/>
      <c r="Y70" s="851"/>
      <c r="Z70" s="851"/>
      <c r="AA70" s="851">
        <v>25</v>
      </c>
      <c r="AB70" s="851"/>
      <c r="AC70" s="851"/>
      <c r="AD70" s="851"/>
      <c r="AE70" s="851"/>
      <c r="AF70" s="851">
        <v>25</v>
      </c>
      <c r="AG70" s="851"/>
      <c r="AH70" s="851"/>
      <c r="AI70" s="851"/>
      <c r="AJ70" s="851"/>
      <c r="AK70" s="851">
        <v>21</v>
      </c>
      <c r="AL70" s="851"/>
      <c r="AM70" s="851"/>
      <c r="AN70" s="851"/>
      <c r="AO70" s="851"/>
      <c r="AP70" s="851">
        <v>466</v>
      </c>
      <c r="AQ70" s="851"/>
      <c r="AR70" s="851"/>
      <c r="AS70" s="851"/>
      <c r="AT70" s="851"/>
      <c r="AU70" s="851">
        <v>95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543</v>
      </c>
      <c r="C71" s="894"/>
      <c r="D71" s="894"/>
      <c r="E71" s="894"/>
      <c r="F71" s="894"/>
      <c r="G71" s="894"/>
      <c r="H71" s="894"/>
      <c r="I71" s="894"/>
      <c r="J71" s="894"/>
      <c r="K71" s="894"/>
      <c r="L71" s="894"/>
      <c r="M71" s="894"/>
      <c r="N71" s="894"/>
      <c r="O71" s="894"/>
      <c r="P71" s="895"/>
      <c r="Q71" s="896">
        <v>347</v>
      </c>
      <c r="R71" s="851"/>
      <c r="S71" s="851"/>
      <c r="T71" s="851"/>
      <c r="U71" s="851"/>
      <c r="V71" s="851">
        <v>326</v>
      </c>
      <c r="W71" s="851"/>
      <c r="X71" s="851"/>
      <c r="Y71" s="851"/>
      <c r="Z71" s="851"/>
      <c r="AA71" s="851">
        <v>21</v>
      </c>
      <c r="AB71" s="851"/>
      <c r="AC71" s="851"/>
      <c r="AD71" s="851"/>
      <c r="AE71" s="851"/>
      <c r="AF71" s="851">
        <v>21</v>
      </c>
      <c r="AG71" s="851"/>
      <c r="AH71" s="851"/>
      <c r="AI71" s="851"/>
      <c r="AJ71" s="851"/>
      <c r="AK71" s="851">
        <v>23</v>
      </c>
      <c r="AL71" s="851"/>
      <c r="AM71" s="851"/>
      <c r="AN71" s="851"/>
      <c r="AO71" s="851"/>
      <c r="AP71" s="851">
        <v>0</v>
      </c>
      <c r="AQ71" s="851"/>
      <c r="AR71" s="851"/>
      <c r="AS71" s="851"/>
      <c r="AT71" s="851"/>
      <c r="AU71" s="851">
        <v>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544</v>
      </c>
      <c r="C72" s="894"/>
      <c r="D72" s="894"/>
      <c r="E72" s="894"/>
      <c r="F72" s="894"/>
      <c r="G72" s="894"/>
      <c r="H72" s="894"/>
      <c r="I72" s="894"/>
      <c r="J72" s="894"/>
      <c r="K72" s="894"/>
      <c r="L72" s="894"/>
      <c r="M72" s="894"/>
      <c r="N72" s="894"/>
      <c r="O72" s="894"/>
      <c r="P72" s="895"/>
      <c r="Q72" s="896">
        <v>280</v>
      </c>
      <c r="R72" s="851"/>
      <c r="S72" s="851"/>
      <c r="T72" s="851"/>
      <c r="U72" s="851"/>
      <c r="V72" s="851">
        <v>247</v>
      </c>
      <c r="W72" s="851"/>
      <c r="X72" s="851"/>
      <c r="Y72" s="851"/>
      <c r="Z72" s="851"/>
      <c r="AA72" s="851">
        <v>32</v>
      </c>
      <c r="AB72" s="851"/>
      <c r="AC72" s="851"/>
      <c r="AD72" s="851"/>
      <c r="AE72" s="851"/>
      <c r="AF72" s="851">
        <v>32</v>
      </c>
      <c r="AG72" s="851"/>
      <c r="AH72" s="851"/>
      <c r="AI72" s="851"/>
      <c r="AJ72" s="851"/>
      <c r="AK72" s="851">
        <v>0</v>
      </c>
      <c r="AL72" s="851"/>
      <c r="AM72" s="851"/>
      <c r="AN72" s="851"/>
      <c r="AO72" s="851"/>
      <c r="AP72" s="851">
        <v>60</v>
      </c>
      <c r="AQ72" s="851"/>
      <c r="AR72" s="851"/>
      <c r="AS72" s="851"/>
      <c r="AT72" s="851"/>
      <c r="AU72" s="851">
        <v>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234</v>
      </c>
      <c r="AG88" s="862"/>
      <c r="AH88" s="862"/>
      <c r="AI88" s="862"/>
      <c r="AJ88" s="862"/>
      <c r="AK88" s="859"/>
      <c r="AL88" s="859"/>
      <c r="AM88" s="859"/>
      <c r="AN88" s="859"/>
      <c r="AO88" s="859"/>
      <c r="AP88" s="862">
        <v>7804</v>
      </c>
      <c r="AQ88" s="862"/>
      <c r="AR88" s="862"/>
      <c r="AS88" s="862"/>
      <c r="AT88" s="862"/>
      <c r="AU88" s="862">
        <v>1251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286</v>
      </c>
      <c r="AG109" s="915"/>
      <c r="AH109" s="915"/>
      <c r="AI109" s="915"/>
      <c r="AJ109" s="916"/>
      <c r="AK109" s="914" t="s">
        <v>285</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286</v>
      </c>
      <c r="BW109" s="915"/>
      <c r="BX109" s="915"/>
      <c r="BY109" s="915"/>
      <c r="BZ109" s="916"/>
      <c r="CA109" s="914" t="s">
        <v>285</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286</v>
      </c>
      <c r="DM109" s="915"/>
      <c r="DN109" s="915"/>
      <c r="DO109" s="915"/>
      <c r="DP109" s="916"/>
      <c r="DQ109" s="914" t="s">
        <v>285</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423036</v>
      </c>
      <c r="AB110" s="922"/>
      <c r="AC110" s="922"/>
      <c r="AD110" s="922"/>
      <c r="AE110" s="923"/>
      <c r="AF110" s="924">
        <v>416689</v>
      </c>
      <c r="AG110" s="922"/>
      <c r="AH110" s="922"/>
      <c r="AI110" s="922"/>
      <c r="AJ110" s="923"/>
      <c r="AK110" s="924">
        <v>494908</v>
      </c>
      <c r="AL110" s="922"/>
      <c r="AM110" s="922"/>
      <c r="AN110" s="922"/>
      <c r="AO110" s="923"/>
      <c r="AP110" s="925">
        <v>15.9</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5708503</v>
      </c>
      <c r="BR110" s="957"/>
      <c r="BS110" s="957"/>
      <c r="BT110" s="957"/>
      <c r="BU110" s="957"/>
      <c r="BV110" s="957">
        <v>5788642</v>
      </c>
      <c r="BW110" s="957"/>
      <c r="BX110" s="957"/>
      <c r="BY110" s="957"/>
      <c r="BZ110" s="957"/>
      <c r="CA110" s="957">
        <v>5980015</v>
      </c>
      <c r="CB110" s="957"/>
      <c r="CC110" s="957"/>
      <c r="CD110" s="957"/>
      <c r="CE110" s="957"/>
      <c r="CF110" s="971">
        <v>192.4</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110</v>
      </c>
      <c r="BR111" s="950"/>
      <c r="BS111" s="950"/>
      <c r="BT111" s="950"/>
      <c r="BU111" s="950"/>
      <c r="BV111" s="950" t="s">
        <v>110</v>
      </c>
      <c r="BW111" s="950"/>
      <c r="BX111" s="950"/>
      <c r="BY111" s="950"/>
      <c r="BZ111" s="950"/>
      <c r="CA111" s="950" t="s">
        <v>110</v>
      </c>
      <c r="CB111" s="950"/>
      <c r="CC111" s="950"/>
      <c r="CD111" s="950"/>
      <c r="CE111" s="950"/>
      <c r="CF111" s="944" t="s">
        <v>110</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290911</v>
      </c>
      <c r="BR112" s="950"/>
      <c r="BS112" s="950"/>
      <c r="BT112" s="950"/>
      <c r="BU112" s="950"/>
      <c r="BV112" s="950">
        <v>257526</v>
      </c>
      <c r="BW112" s="950"/>
      <c r="BX112" s="950"/>
      <c r="BY112" s="950"/>
      <c r="BZ112" s="950"/>
      <c r="CA112" s="950">
        <v>274450</v>
      </c>
      <c r="CB112" s="950"/>
      <c r="CC112" s="950"/>
      <c r="CD112" s="950"/>
      <c r="CE112" s="950"/>
      <c r="CF112" s="944">
        <v>8.8000000000000007</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20266</v>
      </c>
      <c r="AB113" s="964"/>
      <c r="AC113" s="964"/>
      <c r="AD113" s="964"/>
      <c r="AE113" s="965"/>
      <c r="AF113" s="966">
        <v>17300</v>
      </c>
      <c r="AG113" s="964"/>
      <c r="AH113" s="964"/>
      <c r="AI113" s="964"/>
      <c r="AJ113" s="965"/>
      <c r="AK113" s="966">
        <v>24966</v>
      </c>
      <c r="AL113" s="964"/>
      <c r="AM113" s="964"/>
      <c r="AN113" s="964"/>
      <c r="AO113" s="965"/>
      <c r="AP113" s="967">
        <v>0.8</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1189584</v>
      </c>
      <c r="BR113" s="950"/>
      <c r="BS113" s="950"/>
      <c r="BT113" s="950"/>
      <c r="BU113" s="950"/>
      <c r="BV113" s="950">
        <v>1248831</v>
      </c>
      <c r="BW113" s="950"/>
      <c r="BX113" s="950"/>
      <c r="BY113" s="950"/>
      <c r="BZ113" s="950"/>
      <c r="CA113" s="950">
        <v>1250990</v>
      </c>
      <c r="CB113" s="950"/>
      <c r="CC113" s="950"/>
      <c r="CD113" s="950"/>
      <c r="CE113" s="950"/>
      <c r="CF113" s="944">
        <v>40.200000000000003</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143183</v>
      </c>
      <c r="AB114" s="989"/>
      <c r="AC114" s="989"/>
      <c r="AD114" s="989"/>
      <c r="AE114" s="990"/>
      <c r="AF114" s="991">
        <v>138931</v>
      </c>
      <c r="AG114" s="989"/>
      <c r="AH114" s="989"/>
      <c r="AI114" s="989"/>
      <c r="AJ114" s="990"/>
      <c r="AK114" s="991">
        <v>140543</v>
      </c>
      <c r="AL114" s="989"/>
      <c r="AM114" s="989"/>
      <c r="AN114" s="989"/>
      <c r="AO114" s="990"/>
      <c r="AP114" s="992">
        <v>4.5</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748343</v>
      </c>
      <c r="BR114" s="950"/>
      <c r="BS114" s="950"/>
      <c r="BT114" s="950"/>
      <c r="BU114" s="950"/>
      <c r="BV114" s="950">
        <v>705431</v>
      </c>
      <c r="BW114" s="950"/>
      <c r="BX114" s="950"/>
      <c r="BY114" s="950"/>
      <c r="BZ114" s="950"/>
      <c r="CA114" s="950">
        <v>760153</v>
      </c>
      <c r="CB114" s="950"/>
      <c r="CC114" s="950"/>
      <c r="CD114" s="950"/>
      <c r="CE114" s="950"/>
      <c r="CF114" s="944">
        <v>24.5</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110</v>
      </c>
      <c r="AB115" s="964"/>
      <c r="AC115" s="964"/>
      <c r="AD115" s="964"/>
      <c r="AE115" s="965"/>
      <c r="AF115" s="966" t="s">
        <v>110</v>
      </c>
      <c r="AG115" s="964"/>
      <c r="AH115" s="964"/>
      <c r="AI115" s="964"/>
      <c r="AJ115" s="965"/>
      <c r="AK115" s="966" t="s">
        <v>110</v>
      </c>
      <c r="AL115" s="964"/>
      <c r="AM115" s="964"/>
      <c r="AN115" s="964"/>
      <c r="AO115" s="965"/>
      <c r="AP115" s="967" t="s">
        <v>110</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158</v>
      </c>
      <c r="AB116" s="989"/>
      <c r="AC116" s="989"/>
      <c r="AD116" s="989"/>
      <c r="AE116" s="990"/>
      <c r="AF116" s="991">
        <v>49</v>
      </c>
      <c r="AG116" s="989"/>
      <c r="AH116" s="989"/>
      <c r="AI116" s="989"/>
      <c r="AJ116" s="990"/>
      <c r="AK116" s="991">
        <v>312</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586643</v>
      </c>
      <c r="AB117" s="1007"/>
      <c r="AC117" s="1007"/>
      <c r="AD117" s="1007"/>
      <c r="AE117" s="1008"/>
      <c r="AF117" s="1009">
        <v>572969</v>
      </c>
      <c r="AG117" s="1007"/>
      <c r="AH117" s="1007"/>
      <c r="AI117" s="1007"/>
      <c r="AJ117" s="1008"/>
      <c r="AK117" s="1009">
        <v>660729</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286</v>
      </c>
      <c r="AG118" s="915"/>
      <c r="AH118" s="915"/>
      <c r="AI118" s="915"/>
      <c r="AJ118" s="916"/>
      <c r="AK118" s="914" t="s">
        <v>285</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433</v>
      </c>
      <c r="BP119" s="1036"/>
      <c r="BQ119" s="1027">
        <v>7937341</v>
      </c>
      <c r="BR119" s="1028"/>
      <c r="BS119" s="1028"/>
      <c r="BT119" s="1028"/>
      <c r="BU119" s="1028"/>
      <c r="BV119" s="1028">
        <v>8000430</v>
      </c>
      <c r="BW119" s="1028"/>
      <c r="BX119" s="1028"/>
      <c r="BY119" s="1028"/>
      <c r="BZ119" s="1028"/>
      <c r="CA119" s="1028">
        <v>8265608</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110</v>
      </c>
      <c r="DH119" s="1014"/>
      <c r="DI119" s="1014"/>
      <c r="DJ119" s="1014"/>
      <c r="DK119" s="1015"/>
      <c r="DL119" s="1013" t="s">
        <v>110</v>
      </c>
      <c r="DM119" s="1014"/>
      <c r="DN119" s="1014"/>
      <c r="DO119" s="1014"/>
      <c r="DP119" s="1015"/>
      <c r="DQ119" s="1013" t="s">
        <v>110</v>
      </c>
      <c r="DR119" s="1014"/>
      <c r="DS119" s="1014"/>
      <c r="DT119" s="1014"/>
      <c r="DU119" s="1015"/>
      <c r="DV119" s="1016" t="s">
        <v>110</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440918</v>
      </c>
      <c r="BR120" s="957"/>
      <c r="BS120" s="957"/>
      <c r="BT120" s="957"/>
      <c r="BU120" s="957"/>
      <c r="BV120" s="957">
        <v>662006</v>
      </c>
      <c r="BW120" s="957"/>
      <c r="BX120" s="957"/>
      <c r="BY120" s="957"/>
      <c r="BZ120" s="957"/>
      <c r="CA120" s="957">
        <v>655657</v>
      </c>
      <c r="CB120" s="957"/>
      <c r="CC120" s="957"/>
      <c r="CD120" s="957"/>
      <c r="CE120" s="957"/>
      <c r="CF120" s="971">
        <v>21.1</v>
      </c>
      <c r="CG120" s="972"/>
      <c r="CH120" s="972"/>
      <c r="CI120" s="972"/>
      <c r="CJ120" s="972"/>
      <c r="CK120" s="1037" t="s">
        <v>437</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288315</v>
      </c>
      <c r="DH120" s="957"/>
      <c r="DI120" s="957"/>
      <c r="DJ120" s="957"/>
      <c r="DK120" s="957"/>
      <c r="DL120" s="957">
        <v>256848</v>
      </c>
      <c r="DM120" s="957"/>
      <c r="DN120" s="957"/>
      <c r="DO120" s="957"/>
      <c r="DP120" s="957"/>
      <c r="DQ120" s="957">
        <v>273416</v>
      </c>
      <c r="DR120" s="957"/>
      <c r="DS120" s="957"/>
      <c r="DT120" s="957"/>
      <c r="DU120" s="957"/>
      <c r="DV120" s="958">
        <v>8.8000000000000007</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t="s">
        <v>110</v>
      </c>
      <c r="BR121" s="950"/>
      <c r="BS121" s="950"/>
      <c r="BT121" s="950"/>
      <c r="BU121" s="950"/>
      <c r="BV121" s="950" t="s">
        <v>110</v>
      </c>
      <c r="BW121" s="950"/>
      <c r="BX121" s="950"/>
      <c r="BY121" s="950"/>
      <c r="BZ121" s="950"/>
      <c r="CA121" s="950" t="s">
        <v>110</v>
      </c>
      <c r="CB121" s="950"/>
      <c r="CC121" s="950"/>
      <c r="CD121" s="950"/>
      <c r="CE121" s="950"/>
      <c r="CF121" s="944" t="s">
        <v>110</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v>2596</v>
      </c>
      <c r="DH121" s="950"/>
      <c r="DI121" s="950"/>
      <c r="DJ121" s="950"/>
      <c r="DK121" s="950"/>
      <c r="DL121" s="950">
        <v>678</v>
      </c>
      <c r="DM121" s="950"/>
      <c r="DN121" s="950"/>
      <c r="DO121" s="950"/>
      <c r="DP121" s="950"/>
      <c r="DQ121" s="950">
        <v>1034</v>
      </c>
      <c r="DR121" s="950"/>
      <c r="DS121" s="950"/>
      <c r="DT121" s="950"/>
      <c r="DU121" s="950"/>
      <c r="DV121" s="951">
        <v>0</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5441884</v>
      </c>
      <c r="BR122" s="1028"/>
      <c r="BS122" s="1028"/>
      <c r="BT122" s="1028"/>
      <c r="BU122" s="1028"/>
      <c r="BV122" s="1028">
        <v>5159694</v>
      </c>
      <c r="BW122" s="1028"/>
      <c r="BX122" s="1028"/>
      <c r="BY122" s="1028"/>
      <c r="BZ122" s="1028"/>
      <c r="CA122" s="1028">
        <v>5179875</v>
      </c>
      <c r="CB122" s="1028"/>
      <c r="CC122" s="1028"/>
      <c r="CD122" s="1028"/>
      <c r="CE122" s="1028"/>
      <c r="CF122" s="1048">
        <v>166.6</v>
      </c>
      <c r="CG122" s="1049"/>
      <c r="CH122" s="1049"/>
      <c r="CI122" s="1049"/>
      <c r="CJ122" s="1049"/>
      <c r="CK122" s="1040"/>
      <c r="CL122" s="1041"/>
      <c r="CM122" s="1041"/>
      <c r="CN122" s="1041"/>
      <c r="CO122" s="1042"/>
      <c r="CP122" s="1050" t="s">
        <v>441</v>
      </c>
      <c r="CQ122" s="1051"/>
      <c r="CR122" s="1051"/>
      <c r="CS122" s="1051"/>
      <c r="CT122" s="1051"/>
      <c r="CU122" s="1051"/>
      <c r="CV122" s="1051"/>
      <c r="CW122" s="1051"/>
      <c r="CX122" s="1051"/>
      <c r="CY122" s="1051"/>
      <c r="CZ122" s="1051"/>
      <c r="DA122" s="1051"/>
      <c r="DB122" s="1051"/>
      <c r="DC122" s="1051"/>
      <c r="DD122" s="1051"/>
      <c r="DE122" s="1051"/>
      <c r="DF122" s="1052"/>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442</v>
      </c>
      <c r="BP123" s="1036"/>
      <c r="BQ123" s="1095">
        <v>5882802</v>
      </c>
      <c r="BR123" s="1096"/>
      <c r="BS123" s="1096"/>
      <c r="BT123" s="1096"/>
      <c r="BU123" s="1096"/>
      <c r="BV123" s="1096">
        <v>5821700</v>
      </c>
      <c r="BW123" s="1096"/>
      <c r="BX123" s="1096"/>
      <c r="BY123" s="1096"/>
      <c r="BZ123" s="1096"/>
      <c r="CA123" s="1096">
        <v>5835532</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68.599999999999994</v>
      </c>
      <c r="BR124" s="1058"/>
      <c r="BS124" s="1058"/>
      <c r="BT124" s="1058"/>
      <c r="BU124" s="1058"/>
      <c r="BV124" s="1058">
        <v>69.3</v>
      </c>
      <c r="BW124" s="1058"/>
      <c r="BX124" s="1058"/>
      <c r="BY124" s="1058"/>
      <c r="BZ124" s="1058"/>
      <c r="CA124" s="1058">
        <v>78.099999999999994</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110</v>
      </c>
      <c r="DH124" s="1014"/>
      <c r="DI124" s="1014"/>
      <c r="DJ124" s="1014"/>
      <c r="DK124" s="1015"/>
      <c r="DL124" s="1013" t="s">
        <v>110</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9" customFormat="1" ht="26.25" customHeight="1">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110</v>
      </c>
      <c r="AB127" s="989"/>
      <c r="AC127" s="989"/>
      <c r="AD127" s="989"/>
      <c r="AE127" s="990"/>
      <c r="AF127" s="991" t="s">
        <v>110</v>
      </c>
      <c r="AG127" s="989"/>
      <c r="AH127" s="989"/>
      <c r="AI127" s="989"/>
      <c r="AJ127" s="990"/>
      <c r="AK127" s="991" t="s">
        <v>110</v>
      </c>
      <c r="AL127" s="989"/>
      <c r="AM127" s="989"/>
      <c r="AN127" s="989"/>
      <c r="AO127" s="990"/>
      <c r="AP127" s="992" t="s">
        <v>110</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t="s">
        <v>110</v>
      </c>
      <c r="AB128" s="1078"/>
      <c r="AC128" s="1078"/>
      <c r="AD128" s="1078"/>
      <c r="AE128" s="1079"/>
      <c r="AF128" s="1080" t="s">
        <v>110</v>
      </c>
      <c r="AG128" s="1078"/>
      <c r="AH128" s="1078"/>
      <c r="AI128" s="1078"/>
      <c r="AJ128" s="1079"/>
      <c r="AK128" s="1080" t="s">
        <v>110</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110</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110</v>
      </c>
      <c r="DH128" s="1070"/>
      <c r="DI128" s="1070"/>
      <c r="DJ128" s="1070"/>
      <c r="DK128" s="1070"/>
      <c r="DL128" s="1070" t="s">
        <v>110</v>
      </c>
      <c r="DM128" s="1070"/>
      <c r="DN128" s="1070"/>
      <c r="DO128" s="1070"/>
      <c r="DP128" s="1070"/>
      <c r="DQ128" s="1070" t="s">
        <v>110</v>
      </c>
      <c r="DR128" s="1070"/>
      <c r="DS128" s="1070"/>
      <c r="DT128" s="1070"/>
      <c r="DU128" s="1070"/>
      <c r="DV128" s="1071" t="s">
        <v>110</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3384858</v>
      </c>
      <c r="AB129" s="989"/>
      <c r="AC129" s="989"/>
      <c r="AD129" s="989"/>
      <c r="AE129" s="990"/>
      <c r="AF129" s="991">
        <v>3534745</v>
      </c>
      <c r="AG129" s="989"/>
      <c r="AH129" s="989"/>
      <c r="AI129" s="989"/>
      <c r="AJ129" s="990"/>
      <c r="AK129" s="991">
        <v>3519628</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110</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392938</v>
      </c>
      <c r="AB130" s="989"/>
      <c r="AC130" s="989"/>
      <c r="AD130" s="989"/>
      <c r="AE130" s="990"/>
      <c r="AF130" s="991">
        <v>393564</v>
      </c>
      <c r="AG130" s="989"/>
      <c r="AH130" s="989"/>
      <c r="AI130" s="989"/>
      <c r="AJ130" s="990"/>
      <c r="AK130" s="991">
        <v>411307</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6.7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2991920</v>
      </c>
      <c r="AB131" s="1014"/>
      <c r="AC131" s="1014"/>
      <c r="AD131" s="1014"/>
      <c r="AE131" s="1015"/>
      <c r="AF131" s="1013">
        <v>3141181</v>
      </c>
      <c r="AG131" s="1014"/>
      <c r="AH131" s="1014"/>
      <c r="AI131" s="1014"/>
      <c r="AJ131" s="1015"/>
      <c r="AK131" s="1013">
        <v>3108321</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78.099999999999994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6.4742707020000001</v>
      </c>
      <c r="AB132" s="1130"/>
      <c r="AC132" s="1130"/>
      <c r="AD132" s="1130"/>
      <c r="AE132" s="1131"/>
      <c r="AF132" s="1132">
        <v>5.7113868959999996</v>
      </c>
      <c r="AG132" s="1130"/>
      <c r="AH132" s="1130"/>
      <c r="AI132" s="1130"/>
      <c r="AJ132" s="1131"/>
      <c r="AK132" s="1132">
        <v>8.0243321069999993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6.4</v>
      </c>
      <c r="AB133" s="1113"/>
      <c r="AC133" s="1113"/>
      <c r="AD133" s="1113"/>
      <c r="AE133" s="1114"/>
      <c r="AF133" s="1112">
        <v>6.2</v>
      </c>
      <c r="AG133" s="1113"/>
      <c r="AH133" s="1113"/>
      <c r="AI133" s="1113"/>
      <c r="AJ133" s="1114"/>
      <c r="AK133" s="1112">
        <v>6.7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0" t="s">
        <v>470</v>
      </c>
      <c r="L7" s="256"/>
      <c r="M7" s="257" t="s">
        <v>471</v>
      </c>
      <c r="N7" s="258"/>
    </row>
    <row r="8" spans="1:16">
      <c r="A8" s="250"/>
      <c r="B8" s="246"/>
      <c r="C8" s="246"/>
      <c r="D8" s="246"/>
      <c r="E8" s="246"/>
      <c r="F8" s="246"/>
      <c r="G8" s="259"/>
      <c r="H8" s="260"/>
      <c r="I8" s="260"/>
      <c r="J8" s="261"/>
      <c r="K8" s="1151"/>
      <c r="L8" s="262" t="s">
        <v>472</v>
      </c>
      <c r="M8" s="263" t="s">
        <v>473</v>
      </c>
      <c r="N8" s="264" t="s">
        <v>474</v>
      </c>
    </row>
    <row r="9" spans="1:16">
      <c r="A9" s="250"/>
      <c r="B9" s="246"/>
      <c r="C9" s="246"/>
      <c r="D9" s="246"/>
      <c r="E9" s="246"/>
      <c r="F9" s="246"/>
      <c r="G9" s="1152" t="s">
        <v>475</v>
      </c>
      <c r="H9" s="1153"/>
      <c r="I9" s="1153"/>
      <c r="J9" s="1154"/>
      <c r="K9" s="265">
        <v>1033143</v>
      </c>
      <c r="L9" s="266">
        <v>72936</v>
      </c>
      <c r="M9" s="267">
        <v>85687</v>
      </c>
      <c r="N9" s="268">
        <v>-14.9</v>
      </c>
    </row>
    <row r="10" spans="1:16">
      <c r="A10" s="250"/>
      <c r="B10" s="246"/>
      <c r="C10" s="246"/>
      <c r="D10" s="246"/>
      <c r="E10" s="246"/>
      <c r="F10" s="246"/>
      <c r="G10" s="1152" t="s">
        <v>476</v>
      </c>
      <c r="H10" s="1153"/>
      <c r="I10" s="1153"/>
      <c r="J10" s="1154"/>
      <c r="K10" s="269">
        <v>68231</v>
      </c>
      <c r="L10" s="270">
        <v>4817</v>
      </c>
      <c r="M10" s="271">
        <v>10096</v>
      </c>
      <c r="N10" s="272">
        <v>-52.3</v>
      </c>
    </row>
    <row r="11" spans="1:16" ht="13.5" customHeight="1">
      <c r="A11" s="250"/>
      <c r="B11" s="246"/>
      <c r="C11" s="246"/>
      <c r="D11" s="246"/>
      <c r="E11" s="246"/>
      <c r="F11" s="246"/>
      <c r="G11" s="1152" t="s">
        <v>477</v>
      </c>
      <c r="H11" s="1153"/>
      <c r="I11" s="1153"/>
      <c r="J11" s="1154"/>
      <c r="K11" s="269">
        <v>253417</v>
      </c>
      <c r="L11" s="270">
        <v>17890</v>
      </c>
      <c r="M11" s="271">
        <v>13592</v>
      </c>
      <c r="N11" s="272">
        <v>31.6</v>
      </c>
    </row>
    <row r="12" spans="1:16" ht="13.5" customHeight="1">
      <c r="A12" s="250"/>
      <c r="B12" s="246"/>
      <c r="C12" s="246"/>
      <c r="D12" s="246"/>
      <c r="E12" s="246"/>
      <c r="F12" s="246"/>
      <c r="G12" s="1152" t="s">
        <v>478</v>
      </c>
      <c r="H12" s="1153"/>
      <c r="I12" s="1153"/>
      <c r="J12" s="1154"/>
      <c r="K12" s="269" t="s">
        <v>479</v>
      </c>
      <c r="L12" s="270" t="s">
        <v>479</v>
      </c>
      <c r="M12" s="271">
        <v>962</v>
      </c>
      <c r="N12" s="272" t="s">
        <v>479</v>
      </c>
    </row>
    <row r="13" spans="1:16" ht="13.5" customHeight="1">
      <c r="A13" s="250"/>
      <c r="B13" s="246"/>
      <c r="C13" s="246"/>
      <c r="D13" s="246"/>
      <c r="E13" s="246"/>
      <c r="F13" s="246"/>
      <c r="G13" s="1152" t="s">
        <v>480</v>
      </c>
      <c r="H13" s="1153"/>
      <c r="I13" s="1153"/>
      <c r="J13" s="1154"/>
      <c r="K13" s="269" t="s">
        <v>479</v>
      </c>
      <c r="L13" s="270" t="s">
        <v>479</v>
      </c>
      <c r="M13" s="271">
        <v>34</v>
      </c>
      <c r="N13" s="272" t="s">
        <v>479</v>
      </c>
    </row>
    <row r="14" spans="1:16" ht="13.5" customHeight="1">
      <c r="A14" s="250"/>
      <c r="B14" s="246"/>
      <c r="C14" s="246"/>
      <c r="D14" s="246"/>
      <c r="E14" s="246"/>
      <c r="F14" s="246"/>
      <c r="G14" s="1152" t="s">
        <v>481</v>
      </c>
      <c r="H14" s="1153"/>
      <c r="I14" s="1153"/>
      <c r="J14" s="1154"/>
      <c r="K14" s="269">
        <v>51287</v>
      </c>
      <c r="L14" s="270">
        <v>3621</v>
      </c>
      <c r="M14" s="271">
        <v>3922</v>
      </c>
      <c r="N14" s="272">
        <v>-7.7</v>
      </c>
    </row>
    <row r="15" spans="1:16" ht="13.5" customHeight="1">
      <c r="A15" s="250"/>
      <c r="B15" s="246"/>
      <c r="C15" s="246"/>
      <c r="D15" s="246"/>
      <c r="E15" s="246"/>
      <c r="F15" s="246"/>
      <c r="G15" s="1152" t="s">
        <v>482</v>
      </c>
      <c r="H15" s="1153"/>
      <c r="I15" s="1153"/>
      <c r="J15" s="1154"/>
      <c r="K15" s="269">
        <v>9885</v>
      </c>
      <c r="L15" s="270">
        <v>698</v>
      </c>
      <c r="M15" s="271">
        <v>1815</v>
      </c>
      <c r="N15" s="272">
        <v>-61.5</v>
      </c>
    </row>
    <row r="16" spans="1:16">
      <c r="A16" s="250"/>
      <c r="B16" s="246"/>
      <c r="C16" s="246"/>
      <c r="D16" s="246"/>
      <c r="E16" s="246"/>
      <c r="F16" s="246"/>
      <c r="G16" s="1155" t="s">
        <v>483</v>
      </c>
      <c r="H16" s="1156"/>
      <c r="I16" s="1156"/>
      <c r="J16" s="1157"/>
      <c r="K16" s="270">
        <v>-106379</v>
      </c>
      <c r="L16" s="270">
        <v>-7510</v>
      </c>
      <c r="M16" s="271">
        <v>-9409</v>
      </c>
      <c r="N16" s="272">
        <v>-20.2</v>
      </c>
    </row>
    <row r="17" spans="1:16">
      <c r="A17" s="250"/>
      <c r="B17" s="246"/>
      <c r="C17" s="246"/>
      <c r="D17" s="246"/>
      <c r="E17" s="246"/>
      <c r="F17" s="246"/>
      <c r="G17" s="1155" t="s">
        <v>169</v>
      </c>
      <c r="H17" s="1156"/>
      <c r="I17" s="1156"/>
      <c r="J17" s="1157"/>
      <c r="K17" s="270">
        <v>1309584</v>
      </c>
      <c r="L17" s="270">
        <v>92452</v>
      </c>
      <c r="M17" s="271">
        <v>106699</v>
      </c>
      <c r="N17" s="272">
        <v>-13.4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47" t="s">
        <v>488</v>
      </c>
      <c r="H21" s="1148"/>
      <c r="I21" s="1148"/>
      <c r="J21" s="1149"/>
      <c r="K21" s="282">
        <v>7.84</v>
      </c>
      <c r="L21" s="283">
        <v>9.99</v>
      </c>
      <c r="M21" s="284">
        <v>-2.15</v>
      </c>
      <c r="N21" s="251"/>
      <c r="O21" s="285"/>
      <c r="P21" s="281"/>
    </row>
    <row r="22" spans="1:16" s="286" customFormat="1">
      <c r="A22" s="281"/>
      <c r="B22" s="251"/>
      <c r="C22" s="251"/>
      <c r="D22" s="251"/>
      <c r="E22" s="251"/>
      <c r="F22" s="251"/>
      <c r="G22" s="1147" t="s">
        <v>489</v>
      </c>
      <c r="H22" s="1148"/>
      <c r="I22" s="1148"/>
      <c r="J22" s="1149"/>
      <c r="K22" s="287">
        <v>95.2</v>
      </c>
      <c r="L22" s="288">
        <v>96.4</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0" t="s">
        <v>470</v>
      </c>
      <c r="L30" s="256"/>
      <c r="M30" s="257" t="s">
        <v>471</v>
      </c>
      <c r="N30" s="258"/>
    </row>
    <row r="31" spans="1:16">
      <c r="A31" s="250"/>
      <c r="B31" s="246"/>
      <c r="C31" s="246"/>
      <c r="D31" s="246"/>
      <c r="E31" s="246"/>
      <c r="F31" s="246"/>
      <c r="G31" s="259"/>
      <c r="H31" s="260"/>
      <c r="I31" s="260"/>
      <c r="J31" s="261"/>
      <c r="K31" s="1151"/>
      <c r="L31" s="262" t="s">
        <v>472</v>
      </c>
      <c r="M31" s="263" t="s">
        <v>473</v>
      </c>
      <c r="N31" s="264" t="s">
        <v>474</v>
      </c>
    </row>
    <row r="32" spans="1:16" ht="27" customHeight="1">
      <c r="A32" s="250"/>
      <c r="B32" s="246"/>
      <c r="C32" s="246"/>
      <c r="D32" s="246"/>
      <c r="E32" s="246"/>
      <c r="F32" s="246"/>
      <c r="G32" s="1163" t="s">
        <v>493</v>
      </c>
      <c r="H32" s="1164"/>
      <c r="I32" s="1164"/>
      <c r="J32" s="1165"/>
      <c r="K32" s="296">
        <v>494908</v>
      </c>
      <c r="L32" s="296">
        <v>34939</v>
      </c>
      <c r="M32" s="297">
        <v>51894</v>
      </c>
      <c r="N32" s="298">
        <v>-32.700000000000003</v>
      </c>
    </row>
    <row r="33" spans="1:16" ht="13.5" customHeight="1">
      <c r="A33" s="250"/>
      <c r="B33" s="246"/>
      <c r="C33" s="246"/>
      <c r="D33" s="246"/>
      <c r="E33" s="246"/>
      <c r="F33" s="246"/>
      <c r="G33" s="1163" t="s">
        <v>494</v>
      </c>
      <c r="H33" s="1164"/>
      <c r="I33" s="1164"/>
      <c r="J33" s="1165"/>
      <c r="K33" s="296" t="s">
        <v>479</v>
      </c>
      <c r="L33" s="296" t="s">
        <v>479</v>
      </c>
      <c r="M33" s="297" t="s">
        <v>479</v>
      </c>
      <c r="N33" s="298" t="s">
        <v>479</v>
      </c>
    </row>
    <row r="34" spans="1:16" ht="27" customHeight="1">
      <c r="A34" s="250"/>
      <c r="B34" s="246"/>
      <c r="C34" s="246"/>
      <c r="D34" s="246"/>
      <c r="E34" s="246"/>
      <c r="F34" s="246"/>
      <c r="G34" s="1163" t="s">
        <v>495</v>
      </c>
      <c r="H34" s="1164"/>
      <c r="I34" s="1164"/>
      <c r="J34" s="1165"/>
      <c r="K34" s="296" t="s">
        <v>479</v>
      </c>
      <c r="L34" s="296" t="s">
        <v>479</v>
      </c>
      <c r="M34" s="297">
        <v>10</v>
      </c>
      <c r="N34" s="298" t="s">
        <v>479</v>
      </c>
    </row>
    <row r="35" spans="1:16" ht="27" customHeight="1">
      <c r="A35" s="250"/>
      <c r="B35" s="246"/>
      <c r="C35" s="246"/>
      <c r="D35" s="246"/>
      <c r="E35" s="246"/>
      <c r="F35" s="246"/>
      <c r="G35" s="1163" t="s">
        <v>496</v>
      </c>
      <c r="H35" s="1164"/>
      <c r="I35" s="1164"/>
      <c r="J35" s="1165"/>
      <c r="K35" s="296">
        <v>24966</v>
      </c>
      <c r="L35" s="296">
        <v>1763</v>
      </c>
      <c r="M35" s="297">
        <v>15077</v>
      </c>
      <c r="N35" s="298">
        <v>-88.3</v>
      </c>
    </row>
    <row r="36" spans="1:16" ht="27" customHeight="1">
      <c r="A36" s="250"/>
      <c r="B36" s="246"/>
      <c r="C36" s="246"/>
      <c r="D36" s="246"/>
      <c r="E36" s="246"/>
      <c r="F36" s="246"/>
      <c r="G36" s="1163" t="s">
        <v>497</v>
      </c>
      <c r="H36" s="1164"/>
      <c r="I36" s="1164"/>
      <c r="J36" s="1165"/>
      <c r="K36" s="296">
        <v>140543</v>
      </c>
      <c r="L36" s="296">
        <v>9922</v>
      </c>
      <c r="M36" s="297">
        <v>4066</v>
      </c>
      <c r="N36" s="298">
        <v>144</v>
      </c>
    </row>
    <row r="37" spans="1:16" ht="13.5" customHeight="1">
      <c r="A37" s="250"/>
      <c r="B37" s="246"/>
      <c r="C37" s="246"/>
      <c r="D37" s="246"/>
      <c r="E37" s="246"/>
      <c r="F37" s="246"/>
      <c r="G37" s="1163" t="s">
        <v>498</v>
      </c>
      <c r="H37" s="1164"/>
      <c r="I37" s="1164"/>
      <c r="J37" s="1165"/>
      <c r="K37" s="296" t="s">
        <v>479</v>
      </c>
      <c r="L37" s="296" t="s">
        <v>479</v>
      </c>
      <c r="M37" s="297">
        <v>901</v>
      </c>
      <c r="N37" s="298" t="s">
        <v>479</v>
      </c>
    </row>
    <row r="38" spans="1:16" ht="27" customHeight="1">
      <c r="A38" s="250"/>
      <c r="B38" s="246"/>
      <c r="C38" s="246"/>
      <c r="D38" s="246"/>
      <c r="E38" s="246"/>
      <c r="F38" s="246"/>
      <c r="G38" s="1166" t="s">
        <v>499</v>
      </c>
      <c r="H38" s="1167"/>
      <c r="I38" s="1167"/>
      <c r="J38" s="1168"/>
      <c r="K38" s="299">
        <v>312</v>
      </c>
      <c r="L38" s="299">
        <v>22</v>
      </c>
      <c r="M38" s="300">
        <v>5</v>
      </c>
      <c r="N38" s="301">
        <v>340</v>
      </c>
      <c r="O38" s="295"/>
    </row>
    <row r="39" spans="1:16">
      <c r="A39" s="250"/>
      <c r="B39" s="246"/>
      <c r="C39" s="246"/>
      <c r="D39" s="246"/>
      <c r="E39" s="246"/>
      <c r="F39" s="246"/>
      <c r="G39" s="1166" t="s">
        <v>500</v>
      </c>
      <c r="H39" s="1167"/>
      <c r="I39" s="1167"/>
      <c r="J39" s="1168"/>
      <c r="K39" s="302" t="s">
        <v>479</v>
      </c>
      <c r="L39" s="302" t="s">
        <v>479</v>
      </c>
      <c r="M39" s="303">
        <v>-2383</v>
      </c>
      <c r="N39" s="304" t="s">
        <v>479</v>
      </c>
      <c r="O39" s="295"/>
    </row>
    <row r="40" spans="1:16" ht="27" customHeight="1">
      <c r="A40" s="250"/>
      <c r="B40" s="246"/>
      <c r="C40" s="246"/>
      <c r="D40" s="246"/>
      <c r="E40" s="246"/>
      <c r="F40" s="246"/>
      <c r="G40" s="1163" t="s">
        <v>501</v>
      </c>
      <c r="H40" s="1164"/>
      <c r="I40" s="1164"/>
      <c r="J40" s="1165"/>
      <c r="K40" s="302">
        <v>-411307</v>
      </c>
      <c r="L40" s="302">
        <v>-29037</v>
      </c>
      <c r="M40" s="303">
        <v>-48190</v>
      </c>
      <c r="N40" s="304">
        <v>-39.700000000000003</v>
      </c>
      <c r="O40" s="295"/>
    </row>
    <row r="41" spans="1:16">
      <c r="A41" s="250"/>
      <c r="B41" s="246"/>
      <c r="C41" s="246"/>
      <c r="D41" s="246"/>
      <c r="E41" s="246"/>
      <c r="F41" s="246"/>
      <c r="G41" s="1169" t="s">
        <v>280</v>
      </c>
      <c r="H41" s="1170"/>
      <c r="I41" s="1170"/>
      <c r="J41" s="1171"/>
      <c r="K41" s="296">
        <v>249422</v>
      </c>
      <c r="L41" s="302">
        <v>17608</v>
      </c>
      <c r="M41" s="303">
        <v>21380</v>
      </c>
      <c r="N41" s="304">
        <v>-17.600000000000001</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58" t="s">
        <v>470</v>
      </c>
      <c r="J49" s="1160" t="s">
        <v>505</v>
      </c>
      <c r="K49" s="1161"/>
      <c r="L49" s="1161"/>
      <c r="M49" s="1161"/>
      <c r="N49" s="1162"/>
    </row>
    <row r="50" spans="1:14">
      <c r="A50" s="250"/>
      <c r="B50" s="246"/>
      <c r="C50" s="246"/>
      <c r="D50" s="246"/>
      <c r="E50" s="246"/>
      <c r="F50" s="246"/>
      <c r="G50" s="314"/>
      <c r="H50" s="315"/>
      <c r="I50" s="1159"/>
      <c r="J50" s="316" t="s">
        <v>506</v>
      </c>
      <c r="K50" s="317" t="s">
        <v>507</v>
      </c>
      <c r="L50" s="318" t="s">
        <v>508</v>
      </c>
      <c r="M50" s="319" t="s">
        <v>509</v>
      </c>
      <c r="N50" s="320" t="s">
        <v>510</v>
      </c>
    </row>
    <row r="51" spans="1:14">
      <c r="A51" s="250"/>
      <c r="B51" s="246"/>
      <c r="C51" s="246"/>
      <c r="D51" s="246"/>
      <c r="E51" s="246"/>
      <c r="F51" s="246"/>
      <c r="G51" s="312" t="s">
        <v>511</v>
      </c>
      <c r="H51" s="313"/>
      <c r="I51" s="321">
        <v>534873</v>
      </c>
      <c r="J51" s="322">
        <v>36001</v>
      </c>
      <c r="K51" s="323">
        <v>41.1</v>
      </c>
      <c r="L51" s="324">
        <v>69806</v>
      </c>
      <c r="M51" s="325">
        <v>13.4</v>
      </c>
      <c r="N51" s="326">
        <v>27.7</v>
      </c>
    </row>
    <row r="52" spans="1:14">
      <c r="A52" s="250"/>
      <c r="B52" s="246"/>
      <c r="C52" s="246"/>
      <c r="D52" s="246"/>
      <c r="E52" s="246"/>
      <c r="F52" s="246"/>
      <c r="G52" s="327"/>
      <c r="H52" s="328" t="s">
        <v>512</v>
      </c>
      <c r="I52" s="329">
        <v>119094</v>
      </c>
      <c r="J52" s="330">
        <v>8016</v>
      </c>
      <c r="K52" s="331">
        <v>-38.4</v>
      </c>
      <c r="L52" s="332">
        <v>32823</v>
      </c>
      <c r="M52" s="333">
        <v>1</v>
      </c>
      <c r="N52" s="334">
        <v>-39.4</v>
      </c>
    </row>
    <row r="53" spans="1:14">
      <c r="A53" s="250"/>
      <c r="B53" s="246"/>
      <c r="C53" s="246"/>
      <c r="D53" s="246"/>
      <c r="E53" s="246"/>
      <c r="F53" s="246"/>
      <c r="G53" s="312" t="s">
        <v>513</v>
      </c>
      <c r="H53" s="313"/>
      <c r="I53" s="321">
        <v>2219856</v>
      </c>
      <c r="J53" s="322">
        <v>150887</v>
      </c>
      <c r="K53" s="323">
        <v>319.10000000000002</v>
      </c>
      <c r="L53" s="324">
        <v>74444</v>
      </c>
      <c r="M53" s="325">
        <v>6.6</v>
      </c>
      <c r="N53" s="326">
        <v>312.5</v>
      </c>
    </row>
    <row r="54" spans="1:14">
      <c r="A54" s="250"/>
      <c r="B54" s="246"/>
      <c r="C54" s="246"/>
      <c r="D54" s="246"/>
      <c r="E54" s="246"/>
      <c r="F54" s="246"/>
      <c r="G54" s="327"/>
      <c r="H54" s="328" t="s">
        <v>512</v>
      </c>
      <c r="I54" s="329">
        <v>886586</v>
      </c>
      <c r="J54" s="330">
        <v>60263</v>
      </c>
      <c r="K54" s="331">
        <v>651.79999999999995</v>
      </c>
      <c r="L54" s="332">
        <v>34175</v>
      </c>
      <c r="M54" s="333">
        <v>4.0999999999999996</v>
      </c>
      <c r="N54" s="334">
        <v>647.70000000000005</v>
      </c>
    </row>
    <row r="55" spans="1:14">
      <c r="A55" s="250"/>
      <c r="B55" s="246"/>
      <c r="C55" s="246"/>
      <c r="D55" s="246"/>
      <c r="E55" s="246"/>
      <c r="F55" s="246"/>
      <c r="G55" s="312" t="s">
        <v>514</v>
      </c>
      <c r="H55" s="313"/>
      <c r="I55" s="321">
        <v>950997</v>
      </c>
      <c r="J55" s="322">
        <v>65722</v>
      </c>
      <c r="K55" s="323">
        <v>-56.4</v>
      </c>
      <c r="L55" s="324">
        <v>85205</v>
      </c>
      <c r="M55" s="325">
        <v>14.5</v>
      </c>
      <c r="N55" s="326">
        <v>-70.900000000000006</v>
      </c>
    </row>
    <row r="56" spans="1:14">
      <c r="A56" s="250"/>
      <c r="B56" s="246"/>
      <c r="C56" s="246"/>
      <c r="D56" s="246"/>
      <c r="E56" s="246"/>
      <c r="F56" s="246"/>
      <c r="G56" s="327"/>
      <c r="H56" s="328" t="s">
        <v>512</v>
      </c>
      <c r="I56" s="329">
        <v>589537</v>
      </c>
      <c r="J56" s="330">
        <v>40742</v>
      </c>
      <c r="K56" s="331">
        <v>-32.4</v>
      </c>
      <c r="L56" s="332">
        <v>38847</v>
      </c>
      <c r="M56" s="333">
        <v>13.7</v>
      </c>
      <c r="N56" s="334">
        <v>-46.1</v>
      </c>
    </row>
    <row r="57" spans="1:14">
      <c r="A57" s="250"/>
      <c r="B57" s="246"/>
      <c r="C57" s="246"/>
      <c r="D57" s="246"/>
      <c r="E57" s="246"/>
      <c r="F57" s="246"/>
      <c r="G57" s="312" t="s">
        <v>515</v>
      </c>
      <c r="H57" s="313"/>
      <c r="I57" s="321">
        <v>300101</v>
      </c>
      <c r="J57" s="322">
        <v>20856</v>
      </c>
      <c r="K57" s="323">
        <v>-68.3</v>
      </c>
      <c r="L57" s="324">
        <v>75972</v>
      </c>
      <c r="M57" s="325">
        <v>-10.8</v>
      </c>
      <c r="N57" s="326">
        <v>-57.5</v>
      </c>
    </row>
    <row r="58" spans="1:14">
      <c r="A58" s="250"/>
      <c r="B58" s="246"/>
      <c r="C58" s="246"/>
      <c r="D58" s="246"/>
      <c r="E58" s="246"/>
      <c r="F58" s="246"/>
      <c r="G58" s="327"/>
      <c r="H58" s="328" t="s">
        <v>512</v>
      </c>
      <c r="I58" s="329">
        <v>92889</v>
      </c>
      <c r="J58" s="330">
        <v>6456</v>
      </c>
      <c r="K58" s="331">
        <v>-84.2</v>
      </c>
      <c r="L58" s="332">
        <v>40712</v>
      </c>
      <c r="M58" s="333">
        <v>4.8</v>
      </c>
      <c r="N58" s="334">
        <v>-89</v>
      </c>
    </row>
    <row r="59" spans="1:14">
      <c r="A59" s="250"/>
      <c r="B59" s="246"/>
      <c r="C59" s="246"/>
      <c r="D59" s="246"/>
      <c r="E59" s="246"/>
      <c r="F59" s="246"/>
      <c r="G59" s="312" t="s">
        <v>516</v>
      </c>
      <c r="H59" s="313"/>
      <c r="I59" s="321">
        <v>653944</v>
      </c>
      <c r="J59" s="322">
        <v>46166</v>
      </c>
      <c r="K59" s="323">
        <v>121.4</v>
      </c>
      <c r="L59" s="324">
        <v>79466</v>
      </c>
      <c r="M59" s="325">
        <v>4.5999999999999996</v>
      </c>
      <c r="N59" s="326">
        <v>116.8</v>
      </c>
    </row>
    <row r="60" spans="1:14">
      <c r="A60" s="250"/>
      <c r="B60" s="246"/>
      <c r="C60" s="246"/>
      <c r="D60" s="246"/>
      <c r="E60" s="246"/>
      <c r="F60" s="246"/>
      <c r="G60" s="327"/>
      <c r="H60" s="328" t="s">
        <v>512</v>
      </c>
      <c r="I60" s="335">
        <v>77992</v>
      </c>
      <c r="J60" s="330">
        <v>5506</v>
      </c>
      <c r="K60" s="331">
        <v>-14.7</v>
      </c>
      <c r="L60" s="332">
        <v>44645</v>
      </c>
      <c r="M60" s="333">
        <v>9.6999999999999993</v>
      </c>
      <c r="N60" s="334">
        <v>-24.4</v>
      </c>
    </row>
    <row r="61" spans="1:14">
      <c r="A61" s="250"/>
      <c r="B61" s="246"/>
      <c r="C61" s="246"/>
      <c r="D61" s="246"/>
      <c r="E61" s="246"/>
      <c r="F61" s="246"/>
      <c r="G61" s="312" t="s">
        <v>517</v>
      </c>
      <c r="H61" s="336"/>
      <c r="I61" s="337">
        <v>931954</v>
      </c>
      <c r="J61" s="338">
        <v>63926</v>
      </c>
      <c r="K61" s="339">
        <v>71.400000000000006</v>
      </c>
      <c r="L61" s="340">
        <v>76979</v>
      </c>
      <c r="M61" s="341">
        <v>5.7</v>
      </c>
      <c r="N61" s="326">
        <v>65.7</v>
      </c>
    </row>
    <row r="62" spans="1:14">
      <c r="A62" s="250"/>
      <c r="B62" s="246"/>
      <c r="C62" s="246"/>
      <c r="D62" s="246"/>
      <c r="E62" s="246"/>
      <c r="F62" s="246"/>
      <c r="G62" s="327"/>
      <c r="H62" s="328" t="s">
        <v>512</v>
      </c>
      <c r="I62" s="329">
        <v>353220</v>
      </c>
      <c r="J62" s="330">
        <v>24197</v>
      </c>
      <c r="K62" s="331">
        <v>96.4</v>
      </c>
      <c r="L62" s="332">
        <v>38240</v>
      </c>
      <c r="M62" s="333">
        <v>6.7</v>
      </c>
      <c r="N62" s="334">
        <v>89.7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11.4</v>
      </c>
      <c r="G47" s="12">
        <v>7.85</v>
      </c>
      <c r="H47" s="12">
        <v>4.46</v>
      </c>
      <c r="I47" s="12">
        <v>8.3000000000000007</v>
      </c>
      <c r="J47" s="13">
        <v>7.46</v>
      </c>
    </row>
    <row r="48" spans="2:10" ht="57.75" customHeight="1">
      <c r="B48" s="14"/>
      <c r="C48" s="1174" t="s">
        <v>4</v>
      </c>
      <c r="D48" s="1174"/>
      <c r="E48" s="1175"/>
      <c r="F48" s="15">
        <v>3.16</v>
      </c>
      <c r="G48" s="16">
        <v>2.99</v>
      </c>
      <c r="H48" s="16">
        <v>3.46</v>
      </c>
      <c r="I48" s="16">
        <v>2.21</v>
      </c>
      <c r="J48" s="17">
        <v>1.38</v>
      </c>
    </row>
    <row r="49" spans="2:10" ht="57.75" customHeight="1" thickBot="1">
      <c r="B49" s="18"/>
      <c r="C49" s="1176" t="s">
        <v>5</v>
      </c>
      <c r="D49" s="1176"/>
      <c r="E49" s="1177"/>
      <c r="F49" s="19" t="s">
        <v>524</v>
      </c>
      <c r="G49" s="20" t="s">
        <v>525</v>
      </c>
      <c r="H49" s="20" t="s">
        <v>526</v>
      </c>
      <c r="I49" s="20">
        <v>2.93</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2018-10-23T05:58:17Z</cp:lastPrinted>
  <dcterms:created xsi:type="dcterms:W3CDTF">2018-01-24T04:19:03Z</dcterms:created>
  <dcterms:modified xsi:type="dcterms:W3CDTF">2018-11-21T02:37:00Z</dcterms:modified>
</cp:coreProperties>
</file>