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370" tabRatio="81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concurrentManualCount="2"/>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W34" i="9" l="1"/>
  <c r="BW35" i="9" s="1"/>
  <c r="BW36" i="9" s="1"/>
  <c r="BW37" i="9" s="1"/>
  <c r="BW38" i="9" s="1"/>
  <c r="BW39" i="9" s="1"/>
  <c r="BW40" i="9" s="1"/>
  <c r="CO34" i="9" l="1"/>
</calcChain>
</file>

<file path=xl/sharedStrings.xml><?xml version="1.0" encoding="utf-8"?>
<sst xmlns="http://schemas.openxmlformats.org/spreadsheetml/2006/main" count="1061" uniqueCount="556">
  <si>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</si>
  <si>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</si>
  <si>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</si>
  <si>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</si>
  <si>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</si>
  <si>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</si>
  <si>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</si>
  <si>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</si>
  <si>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</si>
  <si>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</si>
  <si>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</si>
  <si>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</si>
  <si>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</si>
  <si>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</si>
  <si>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</si>
  <si>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</si>
  <si>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</si>
  <si>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</si>
  <si>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</si>
  <si>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</si>
  <si>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</si>
  <si>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</si>
  <si>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</si>
  <si>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</si>
  <si>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</si>
  <si>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</si>
  <si>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</si>
  <si>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</si>
  <si>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</si>
  <si>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</si>
  <si>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</si>
  <si>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</si>
  <si>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</si>
  <si>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</si>
  <si>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</si>
  <si>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</si>
  <si>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</si>
  <si>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</si>
  <si>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</si>
  <si>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</si>
  <si>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</si>
  <si>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</si>
  <si>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</si>
  <si>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</si>
  <si>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</si>
  <si>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</si>
  <si>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</si>
  <si>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</si>
  <si>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</si>
  <si>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</si>
  <si>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</si>
  <si>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</si>
  <si>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</si>
  <si>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</si>
  <si>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</si>
  <si>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</si>
  <si>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</si>
  <si>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</si>
  <si>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</si>
  <si>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</si>
  <si>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</si>
  <si>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</si>
  <si>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</si>
  <si>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</si>
  <si>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</si>
  <si>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</si>
  <si>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</si>
  <si>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</si>
  <si>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</si>
  <si>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</si>
  <si>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</si>
  <si>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</si>
  <si>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</si>
  <si>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</si>
  <si>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</si>
  <si>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</si>
  <si>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</si>
  <si>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</si>
  <si>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</si>
  <si>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</si>
  <si>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</si>
  <si>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</si>
  <si>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</si>
  <si>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ふじみ野市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</si>
  <si>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</si>
  <si>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</si>
  <si>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</si>
  <si>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</si>
  <si>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</si>
  <si>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</si>
  <si>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</si>
  <si>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</si>
  <si>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</si>
  <si>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</si>
  <si>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</si>
  <si>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</si>
  <si>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</si>
  <si>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</si>
  <si>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</si>
  <si>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</si>
  <si>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</si>
  <si>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</si>
  <si>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</si>
  <si>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</si>
  <si>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</si>
  <si>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</si>
  <si>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</si>
  <si>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</si>
  <si>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</si>
  <si>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</si>
  <si>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</si>
  <si>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</si>
  <si>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</si>
  <si>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</si>
  <si>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</si>
  <si>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</si>
  <si>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</si>
  <si>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</si>
  <si>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</si>
  <si>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</si>
  <si>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</si>
  <si>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</si>
  <si>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</si>
  <si>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</si>
  <si>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</si>
  <si>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</si>
  <si>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</si>
  <si>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</si>
  <si>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</si>
  <si>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</si>
  <si>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</si>
  <si>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</si>
  <si>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</si>
  <si>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</si>
  <si>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</si>
  <si>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</si>
  <si>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</si>
  <si>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</si>
  <si>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</si>
  <si>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</si>
  <si>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</si>
  <si>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</si>
  <si>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</si>
  <si>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</si>
  <si>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</si>
  <si>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</si>
  <si>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</si>
  <si>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</si>
  <si>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</si>
  <si>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</si>
  <si>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</si>
  <si>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</si>
  <si>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</si>
  <si>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</si>
  <si>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</si>
  <si>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</si>
  <si>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</si>
  <si>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</si>
  <si>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</si>
  <si>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</si>
  <si>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</si>
  <si>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</si>
  <si>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</si>
  <si>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</si>
  <si>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</si>
  <si>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</si>
  <si>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</si>
  <si>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</si>
  <si>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</si>
  <si>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</si>
  <si>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</si>
  <si>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</si>
  <si>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</si>
  <si>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</si>
  <si>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</si>
  <si>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</si>
  <si>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</si>
  <si>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</si>
  <si>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</si>
  <si>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</si>
  <si>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</si>
  <si>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</si>
  <si>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</si>
  <si>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</si>
  <si>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</si>
  <si>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</si>
  <si>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</si>
  <si>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</si>
  <si>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</si>
  <si>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</si>
  <si>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</si>
  <si>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</si>
  <si>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</si>
  <si>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</si>
  <si>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</si>
  <si>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</si>
  <si>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</si>
  <si>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埼玉県ふじみ野市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</si>
  <si>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</si>
  <si>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</si>
  <si>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</si>
  <si>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</si>
  <si>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</si>
  <si>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</si>
  <si>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</si>
  <si>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</si>
  <si>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</si>
  <si>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</si>
  <si>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</si>
  <si>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</si>
  <si>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</si>
  <si>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</si>
  <si>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</si>
  <si>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</si>
  <si>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</si>
  <si>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</si>
  <si>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</si>
  <si>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</si>
  <si>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</si>
  <si>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</si>
  <si>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</si>
  <si>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</si>
  <si>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</si>
  <si>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</si>
  <si>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</si>
  <si>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</si>
  <si>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</si>
  <si>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</si>
  <si>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</si>
  <si>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</si>
  <si>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</si>
  <si>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</si>
  <si>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</si>
  <si>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</si>
  <si>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</si>
  <si>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</si>
  <si>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</si>
  <si>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</si>
  <si>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</si>
  <si>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</si>
  <si>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</si>
  <si>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</si>
  <si>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</si>
  <si>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</si>
  <si>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</si>
  <si>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</si>
  <si>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</si>
  <si>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</si>
  <si>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</si>
  <si>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</si>
  <si>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</si>
  <si>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</si>
  <si>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</si>
  <si>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</si>
  <si>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</si>
  <si>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</si>
  <si>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</si>
  <si>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</si>
  <si>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</si>
  <si>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</si>
  <si>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</si>
  <si>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</si>
  <si>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</si>
  <si>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</si>
  <si>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</si>
  <si>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</si>
  <si>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</si>
  <si>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</si>
  <si>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</si>
  <si>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</si>
  <si>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</si>
  <si>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</si>
  <si>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</si>
  <si>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</si>
  <si>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</si>
  <si>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</si>
  <si>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</si>
  <si>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</si>
  <si>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</si>
  <si>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</si>
  <si>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</si>
  <si>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</si>
  <si>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</si>
  <si>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</si>
  <si>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</si>
  <si>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</si>
  <si>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</si>
  <si>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</si>
  <si>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</si>
  <si>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</si>
  <si>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</si>
  <si>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</si>
  <si>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</si>
  <si>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</si>
  <si>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</si>
  <si>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</si>
  <si>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</si>
  <si>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</si>
  <si>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</si>
  <si>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</si>
  <si>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</si>
  <si>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</si>
  <si>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</si>
  <si>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</si>
  <si>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</si>
  <si>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</si>
  <si>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</si>
  <si>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</si>
  <si>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</si>
  <si>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</si>
  <si>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</si>
  <si>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</si>
  <si>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</si>
  <si>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</si>
  <si>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</si>
  <si>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</si>
  <si>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</si>
  <si>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</si>
  <si>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</si>
  <si>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</si>
  <si>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</si>
  <si>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</si>
  <si>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</si>
  <si>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</si>
  <si>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</si>
  <si>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</si>
  <si>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</si>
  <si>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</si>
  <si>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</si>
  <si>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</si>
  <si>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</si>
  <si>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</si>
  <si>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</si>
  <si>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</si>
  <si>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</si>
  <si>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</si>
  <si>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</si>
  <si>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</si>
  <si>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</si>
  <si>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</si>
  <si>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</si>
  <si>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</si>
  <si>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</si>
  <si>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</si>
  <si>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</si>
  <si>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</si>
  <si>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埼玉県ふじみ野市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</si>
  <si>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</si>
  <si>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</si>
  <si>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</si>
  <si>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</si>
  <si>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</si>
  <si>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</si>
  <si>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</si>
  <si>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</si>
  <si>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</si>
  <si>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</si>
  <si>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</si>
  <si>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</si>
  <si>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</si>
  <si>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</si>
  <si>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</si>
  <si>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</si>
  <si>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</si>
  <si>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</si>
  <si>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</si>
  <si>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</si>
  <si>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</si>
  <si>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</si>
  <si>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</si>
  <si>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</si>
  <si>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</si>
  <si>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</si>
  <si>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</si>
  <si>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</si>
  <si>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</si>
  <si>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</si>
  <si>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</si>
  <si>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</si>
  <si>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</si>
  <si>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</si>
  <si>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</si>
  <si>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</si>
  <si>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</si>
  <si>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</si>
  <si>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</si>
  <si>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</si>
  <si>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</si>
  <si>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</si>
  <si>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</si>
  <si>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</si>
  <si>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</si>
  <si>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</si>
  <si>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</si>
  <si>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</si>
  <si>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</si>
  <si>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</si>
  <si>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</si>
  <si>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</si>
  <si>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</si>
  <si>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</si>
  <si>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</si>
  <si>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</si>
  <si>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</si>
  <si>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</si>
  <si>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</si>
  <si>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</si>
  <si>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</si>
  <si>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</si>
  <si>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</si>
  <si>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</si>
  <si>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</si>
  <si>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</si>
  <si>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</si>
  <si>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</si>
  <si>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</si>
  <si>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</si>
  <si>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</si>
  <si>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</si>
  <si>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</si>
  <si>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</si>
  <si>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</si>
  <si>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</si>
  <si>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</si>
  <si>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</si>
  <si>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</si>
  <si>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</si>
  <si>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</si>
  <si>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</si>
  <si>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</si>
  <si>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</si>
  <si>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</si>
  <si>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</si>
  <si>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</si>
  <si>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</si>
  <si>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</si>
  <si>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</si>
  <si>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</si>
  <si>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</si>
  <si>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</si>
  <si>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</si>
  <si>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</si>
  <si>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</si>
  <si>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</si>
  <si>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</si>
  <si>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</si>
  <si>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</si>
  <si>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</si>
  <si>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</si>
  <si>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</si>
  <si>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</si>
  <si>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</si>
  <si>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</si>
  <si>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</si>
  <si>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</si>
  <si>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</si>
  <si>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</si>
  <si>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</si>
  <si>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</si>
  <si>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</si>
  <si>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</si>
  <si>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</si>
  <si>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</si>
  <si>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</si>
  <si>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</si>
  <si>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</si>
  <si>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</si>
  <si>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</si>
  <si>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</si>
  <si>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</si>
  <si>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</si>
  <si>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</si>
  <si>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</si>
  <si>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</si>
  <si>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</si>
  <si>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</si>
  <si>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</si>
  <si>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</si>
  <si>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</si>
  <si>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</si>
  <si>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</si>
  <si>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</si>
  <si>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</si>
  <si>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</si>
  <si>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</si>
  <si>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</si>
  <si>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</si>
  <si>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</si>
  <si>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</si>
  <si>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</si>
  <si>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</si>
  <si>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</si>
  <si>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</si>
  <si>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</si>
  <si>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</si>
  <si>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</si>
  <si>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</si>
  <si>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</si>
  <si>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</si>
  <si>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</si>
  <si>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</si>
  <si>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</si>
  <si>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</si>
  <si>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</si>
  <si>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</si>
  <si>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</si>
  <si>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</si>
  <si>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</si>
  <si>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</si>
  <si>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</si>
  <si>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</si>
  <si>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</si>
  <si>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</si>
  <si>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</si>
  <si>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</si>
  <si>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</si>
  <si>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</si>
  <si>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</si>
  <si>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</si>
  <si>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</si>
  <si>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</si>
  <si>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0.03</t>
  </si>
  <si>
    <t>▲ 1.05</t>
  </si>
  <si>
    <t>水道事業会計</t>
  </si>
  <si>
    <t>一般会計</t>
  </si>
  <si>
    <t>下水道事業会計</t>
  </si>
  <si>
    <t>国民健康保険特別会計</t>
  </si>
  <si>
    <t>介護保険特別会計</t>
  </si>
  <si>
    <t>後期高齢者医療事業特別会計</t>
  </si>
  <si>
    <t>その他会計（赤字）</t>
  </si>
  <si>
    <t>その他会計（黒字）</t>
  </si>
  <si>
    <t>入間東部地区衛生組合</t>
    <rPh sb="0" eb="2">
      <t>イルマ</t>
    </rPh>
    <rPh sb="2" eb="4">
      <t>トウブ</t>
    </rPh>
    <rPh sb="4" eb="6">
      <t>チク</t>
    </rPh>
    <rPh sb="6" eb="8">
      <t>エイセイ</t>
    </rPh>
    <rPh sb="8" eb="10">
      <t>クミアイ</t>
    </rPh>
    <phoneticPr fontId="2"/>
  </si>
  <si>
    <t>入間東部地区消防組合</t>
    <rPh sb="0" eb="2">
      <t>イルマ</t>
    </rPh>
    <rPh sb="2" eb="4">
      <t>トウブ</t>
    </rPh>
    <rPh sb="4" eb="6">
      <t>チク</t>
    </rPh>
    <rPh sb="6" eb="8">
      <t>ショウボウ</t>
    </rPh>
    <rPh sb="8" eb="10">
      <t>クミアイ</t>
    </rPh>
    <phoneticPr fontId="2"/>
  </si>
  <si>
    <t>埼玉県後期高齢者医療広域連合</t>
    <rPh sb="0" eb="2">
      <t>サイタマ</t>
    </rPh>
    <rPh sb="2" eb="3">
      <t>ケン</t>
    </rPh>
    <rPh sb="3" eb="5">
      <t>コウキ</t>
    </rPh>
    <rPh sb="5" eb="7">
      <t>コウレイ</t>
    </rPh>
    <rPh sb="7" eb="8">
      <t>シャ</t>
    </rPh>
    <rPh sb="8" eb="10">
      <t>イリョウ</t>
    </rPh>
    <rPh sb="10" eb="12">
      <t>コウイキ</t>
    </rPh>
    <rPh sb="12" eb="14">
      <t>レンゴウ</t>
    </rPh>
    <phoneticPr fontId="2"/>
  </si>
  <si>
    <t>埼玉県市町村総合事務組合</t>
    <rPh sb="0" eb="2">
      <t>サイタマ</t>
    </rPh>
    <rPh sb="2" eb="3">
      <t>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</si>
  <si>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</si>
  <si>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</si>
  <si>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3">
      <t>カイ</t>
    </rPh>
    <rPh sb="3" eb="4">
      <t>ケイ</t>
    </rPh>
    <phoneticPr fontId="2"/>
  </si>
  <si>
    <t>交通災害特別会計</t>
    <rPh sb="0" eb="2">
      <t>コウツウ</t>
    </rPh>
    <rPh sb="2" eb="4">
      <t>サイガイ</t>
    </rPh>
    <rPh sb="4" eb="6">
      <t>トクベツ</t>
    </rPh>
    <rPh sb="6" eb="7">
      <t>カイ</t>
    </rPh>
    <rPh sb="7" eb="8">
      <t>ケイ</t>
    </rPh>
    <phoneticPr fontId="2"/>
  </si>
  <si>
    <t>ふじみ野市土地開発公社</t>
    <rPh sb="3" eb="5">
      <t>ノシ</t>
    </rPh>
    <rPh sb="5" eb="7">
      <t>トチ</t>
    </rPh>
    <rPh sb="7" eb="9">
      <t>カイハツ</t>
    </rPh>
    <rPh sb="9" eb="11">
      <t>コウシャ</t>
    </rPh>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</si>
  <si>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</si>
  <si>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</si>
  <si>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</si>
  <si>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</si>
  <si>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</si>
  <si>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</si>
  <si>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</si>
  <si>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</si>
  <si>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</si>
  <si>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</si>
  <si>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</si>
  <si>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</si>
  <si>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</si>
  <si>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</si>
  <si>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</si>
  <si>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将来負担比率については、類似団体と比較して大きく下回っており、前年度同様マイナスとなっている。また、実質公債費比率も類似団体と比較して低い水準で推移している。
　実質公債費比率が低い水準で推移している主な要因としては、市債残高は大きいものの、合併特例債等の有利な起債の活用や償還予測に基づき計画的に基金を積み立てを行っていることが挙げられる。
　今後も計画的な基金管理及び合併特例債などの有利な起債の計画的活用を図り、財政の健全化を推進していく。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</si>
</sst>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extLst xmlns:c16r2="http://schemas.microsoft.com/office/drawing/2015/06/chart">
            <c:ext xmlns:c16="http://schemas.microsoft.com/office/drawing/2014/chart" uri="{C3380CC4-5D6E-409C-BE32-E72D297353CC}">
              <c16:uniqueId val="{00000000-3215-413A-86F7-8649C6560F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25799</c:v>
                </c:pt>
                <c:pt idx="1">
                  <c:v>40392</c:v>
                </c:pt>
                <c:pt idx="2">
                  <c:v>72197</c:v>
                </c:pt>
                <c:pt idx="3">
                  <c:v>124631</c:v>
                </c:pt>
                <c:pt idx="4">
                  <c:v>61979</c:v>
                </c:pt>
              </c:numCache>
            </c:numRef>
          </c:val>
          <c:smooth val="0"/>
          <c:extLst xmlns:c16r2="http://schemas.microsoft.com/office/drawing/2015/06/chart">
            <c:ext xmlns:c16="http://schemas.microsoft.com/office/drawing/2014/chart" uri="{C3380CC4-5D6E-409C-BE32-E72D297353CC}">
              <c16:uniqueId val="{00000001-3215-413A-86F7-8649C6560F7B}"/>
            </c:ext>
          </c:extLst>
        </c:ser>
        <c:dLbls>
          <c:showLegendKey val="0"/>
          <c:showVal val="0"/>
          <c:showCatName val="0"/>
          <c:showSerName val="0"/>
          <c:showPercent val="0"/>
          <c:showBubbleSize val="0"/>
        </c:dLbls>
        <c:marker val="1"/>
        <c:smooth val="0"/>
        <c:axId val="97759616"/>
        <c:axId val="97761536"/>
      </c:lineChart>
      <c:catAx>
        <c:axId val="97759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761536"/>
        <c:crosses val="autoZero"/>
        <c:auto val="1"/>
        <c:lblAlgn val="ctr"/>
        <c:lblOffset val="100"/>
        <c:tickLblSkip val="1"/>
        <c:tickMarkSkip val="1"/>
        <c:noMultiLvlLbl val="0"/>
      </c:catAx>
      <c:valAx>
        <c:axId val="977615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759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7.2</c:v>
                </c:pt>
                <c:pt idx="1">
                  <c:v>6.02</c:v>
                </c:pt>
                <c:pt idx="2">
                  <c:v>5.91</c:v>
                </c:pt>
                <c:pt idx="3">
                  <c:v>7.16</c:v>
                </c:pt>
                <c:pt idx="4">
                  <c:v>5.5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11.82</c:v>
                </c:pt>
                <c:pt idx="1">
                  <c:v>15.55</c:v>
                </c:pt>
                <c:pt idx="2">
                  <c:v>15.45</c:v>
                </c:pt>
                <c:pt idx="3">
                  <c:v>15.06</c:v>
                </c:pt>
                <c:pt idx="4">
                  <c:v>15.11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5999744"/>
        <c:axId val="106010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3.13</c:v>
                </c:pt>
                <c:pt idx="1">
                  <c:v>4.92</c:v>
                </c:pt>
                <c:pt idx="2">
                  <c:v>-0.03</c:v>
                </c:pt>
                <c:pt idx="3">
                  <c:v>3.39</c:v>
                </c:pt>
                <c:pt idx="4">
                  <c:v>-1.05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5999744"/>
        <c:axId val="106010112"/>
      </c:lineChart>
      <c:catAx>
        <c:axId val="10599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010112"/>
        <c:crosses val="autoZero"/>
        <c:auto val="1"/>
        <c:lblAlgn val="ctr"/>
        <c:lblOffset val="100"/>
        <c:tickLblSkip val="1"/>
        <c:tickMarkSkip val="1"/>
        <c:noMultiLvlLbl val="0"/>
      </c:catAx>
      <c:valAx>
        <c:axId val="106010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9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0.14000000000000001</c:v>
                </c:pt>
                <c:pt idx="2">
                  <c:v>#N/A</c:v>
                </c:pt>
                <c:pt idx="3">
                  <c:v>0.13</c:v>
                </c:pt>
                <c:pt idx="4">
                  <c:v>#N/A</c:v>
                </c:pt>
                <c:pt idx="5">
                  <c:v>0.19</c:v>
                </c:pt>
                <c:pt idx="6">
                  <c:v>#N/A</c:v>
                </c:pt>
                <c:pt idx="7">
                  <c:v>1.92</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0.01</c:v>
                </c:pt>
                <c:pt idx="4">
                  <c:v>#N/A</c:v>
                </c:pt>
                <c:pt idx="5">
                  <c:v>0.06</c:v>
                </c:pt>
                <c:pt idx="6">
                  <c:v>#N/A</c:v>
                </c:pt>
                <c:pt idx="7">
                  <c:v>0.06</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0.96</c:v>
                </c:pt>
                <c:pt idx="2">
                  <c:v>#N/A</c:v>
                </c:pt>
                <c:pt idx="3">
                  <c:v>0.96</c:v>
                </c:pt>
                <c:pt idx="4">
                  <c:v>#N/A</c:v>
                </c:pt>
                <c:pt idx="5">
                  <c:v>0.45</c:v>
                </c:pt>
                <c:pt idx="6">
                  <c:v>#N/A</c:v>
                </c:pt>
                <c:pt idx="7">
                  <c:v>0.94</c:v>
                </c:pt>
                <c:pt idx="8">
                  <c:v>#N/A</c:v>
                </c:pt>
                <c:pt idx="9">
                  <c:v>1.0900000000000001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1.55</c:v>
                </c:pt>
                <c:pt idx="2">
                  <c:v>#N/A</c:v>
                </c:pt>
                <c:pt idx="3">
                  <c:v>2.0499999999999998</c:v>
                </c:pt>
                <c:pt idx="4">
                  <c:v>#N/A</c:v>
                </c:pt>
                <c:pt idx="5">
                  <c:v>3.28</c:v>
                </c:pt>
                <c:pt idx="6">
                  <c:v>#N/A</c:v>
                </c:pt>
                <c:pt idx="7">
                  <c:v>2.75</c:v>
                </c:pt>
                <c:pt idx="8">
                  <c:v>#N/A</c:v>
                </c:pt>
                <c:pt idx="9">
                  <c:v>3.06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3.17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7.2</c:v>
                </c:pt>
                <c:pt idx="2">
                  <c:v>#N/A</c:v>
                </c:pt>
                <c:pt idx="3">
                  <c:v>6.02</c:v>
                </c:pt>
                <c:pt idx="4">
                  <c:v>#N/A</c:v>
                </c:pt>
                <c:pt idx="5">
                  <c:v>5.9</c:v>
                </c:pt>
                <c:pt idx="6">
                  <c:v>#N/A</c:v>
                </c:pt>
                <c:pt idx="7">
                  <c:v>7.16</c:v>
                </c:pt>
                <c:pt idx="8">
                  <c:v>#N/A</c:v>
                </c:pt>
                <c:pt idx="9">
                  <c:v>5.49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8.6300000000000008</c:v>
                </c:pt>
                <c:pt idx="2">
                  <c:v>#N/A</c:v>
                </c:pt>
                <c:pt idx="3">
                  <c:v>8.93</c:v>
                </c:pt>
                <c:pt idx="4">
                  <c:v>#N/A</c:v>
                </c:pt>
                <c:pt idx="5">
                  <c:v>8.56</c:v>
                </c:pt>
                <c:pt idx="6">
                  <c:v>#N/A</c:v>
                </c:pt>
                <c:pt idx="7">
                  <c:v>7.67</c:v>
                </c:pt>
                <c:pt idx="8">
                  <c:v>#N/A</c:v>
                </c:pt>
                <c:pt idx="9">
                  <c:v>6.11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6849792"/>
        <c:axId val="106851328"/>
      </c:barChart>
      <c:catAx>
        <c:axId val="10684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851328"/>
        <c:crosses val="autoZero"/>
        <c:auto val="1"/>
        <c:lblAlgn val="ctr"/>
        <c:lblOffset val="100"/>
        <c:tickLblSkip val="1"/>
        <c:tickMarkSkip val="1"/>
        <c:noMultiLvlLbl val="0"/>
      </c:catAx>
      <c:valAx>
        <c:axId val="106851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49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2897</c:v>
                </c:pt>
                <c:pt idx="5">
                  <c:v>2916</c:v>
                </c:pt>
                <c:pt idx="8">
                  <c:v>3133</c:v>
                </c:pt>
                <c:pt idx="11">
                  <c:v>3254</c:v>
                </c:pt>
                <c:pt idx="14">
                  <c:v>3535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171</c:v>
                </c:pt>
                <c:pt idx="3">
                  <c:v>169</c:v>
                </c:pt>
                <c:pt idx="6">
                  <c:v>0</c:v>
                </c:pt>
                <c:pt idx="9">
                  <c:v>0</c:v>
                </c:pt>
                <c:pt idx="12">
                  <c:v>24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191</c:v>
                </c:pt>
                <c:pt idx="3">
                  <c:v>141</c:v>
                </c:pt>
                <c:pt idx="6">
                  <c:v>221</c:v>
                </c:pt>
                <c:pt idx="9">
                  <c:v>288</c:v>
                </c:pt>
                <c:pt idx="12">
                  <c:v>235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196</c:v>
                </c:pt>
                <c:pt idx="3">
                  <c:v>167</c:v>
                </c:pt>
                <c:pt idx="6">
                  <c:v>135</c:v>
                </c:pt>
                <c:pt idx="9">
                  <c:v>118</c:v>
                </c:pt>
                <c:pt idx="12">
                  <c:v>236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2788</c:v>
                </c:pt>
                <c:pt idx="3">
                  <c:v>2741</c:v>
                </c:pt>
                <c:pt idx="6">
                  <c:v>2696</c:v>
                </c:pt>
                <c:pt idx="9">
                  <c:v>2810</c:v>
                </c:pt>
                <c:pt idx="12">
                  <c:v>3401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6463232"/>
        <c:axId val="106465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449</c:v>
                </c:pt>
                <c:pt idx="2">
                  <c:v>#N/A</c:v>
                </c:pt>
                <c:pt idx="3">
                  <c:v>#N/A</c:v>
                </c:pt>
                <c:pt idx="4">
                  <c:v>302</c:v>
                </c:pt>
                <c:pt idx="5">
                  <c:v>#N/A</c:v>
                </c:pt>
                <c:pt idx="6">
                  <c:v>#N/A</c:v>
                </c:pt>
                <c:pt idx="7">
                  <c:v>-81</c:v>
                </c:pt>
                <c:pt idx="8">
                  <c:v>#N/A</c:v>
                </c:pt>
                <c:pt idx="9">
                  <c:v>#N/A</c:v>
                </c:pt>
                <c:pt idx="10">
                  <c:v>-38</c:v>
                </c:pt>
                <c:pt idx="11">
                  <c:v>#N/A</c:v>
                </c:pt>
                <c:pt idx="12">
                  <c:v>#N/A</c:v>
                </c:pt>
                <c:pt idx="13">
                  <c:v>361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6463232"/>
        <c:axId val="106465152"/>
      </c:lineChart>
      <c:catAx>
        <c:axId val="10646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465152"/>
        <c:crosses val="autoZero"/>
        <c:auto val="1"/>
        <c:lblAlgn val="ctr"/>
        <c:lblOffset val="100"/>
        <c:tickLblSkip val="1"/>
        <c:tickMarkSkip val="1"/>
        <c:noMultiLvlLbl val="0"/>
      </c:catAx>
      <c:valAx>
        <c:axId val="10646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6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23581</c:v>
                </c:pt>
                <c:pt idx="5">
                  <c:v>24743</c:v>
                </c:pt>
                <c:pt idx="8">
                  <c:v>27211</c:v>
                </c:pt>
                <c:pt idx="11">
                  <c:v>32690</c:v>
                </c:pt>
                <c:pt idx="14">
                  <c:v>33741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6569</c:v>
                </c:pt>
                <c:pt idx="5">
                  <c:v>6083</c:v>
                </c:pt>
                <c:pt idx="8">
                  <c:v>7245</c:v>
                </c:pt>
                <c:pt idx="11">
                  <c:v>6109</c:v>
                </c:pt>
                <c:pt idx="14">
                  <c:v>8538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7232</c:v>
                </c:pt>
                <c:pt idx="5">
                  <c:v>9139</c:v>
                </c:pt>
                <c:pt idx="8">
                  <c:v>9885</c:v>
                </c:pt>
                <c:pt idx="11">
                  <c:v>10444</c:v>
                </c:pt>
                <c:pt idx="14">
                  <c:v>11847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c:v>
                </c:pt>
                <c:pt idx="3">
                  <c:v>2</c:v>
                </c:pt>
                <c:pt idx="6">
                  <c:v>2</c:v>
                </c:pt>
                <c:pt idx="9">
                  <c:v>180</c:v>
                </c:pt>
                <c:pt idx="12">
                  <c:v>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6370</c:v>
                </c:pt>
                <c:pt idx="3">
                  <c:v>5998</c:v>
                </c:pt>
                <c:pt idx="6">
                  <c:v>5680</c:v>
                </c:pt>
                <c:pt idx="9">
                  <c:v>5107</c:v>
                </c:pt>
                <c:pt idx="12">
                  <c:v>5088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1825</c:v>
                </c:pt>
                <c:pt idx="3">
                  <c:v>2147</c:v>
                </c:pt>
                <c:pt idx="6">
                  <c:v>1921</c:v>
                </c:pt>
                <c:pt idx="9">
                  <c:v>1719</c:v>
                </c:pt>
                <c:pt idx="12">
                  <c:v>1492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1345</c:v>
                </c:pt>
                <c:pt idx="3">
                  <c:v>1176</c:v>
                </c:pt>
                <c:pt idx="6">
                  <c:v>1046</c:v>
                </c:pt>
                <c:pt idx="9">
                  <c:v>886</c:v>
                </c:pt>
                <c:pt idx="12">
                  <c:v>1078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2534</c:v>
                </c:pt>
                <c:pt idx="3">
                  <c:v>2210</c:v>
                </c:pt>
                <c:pt idx="6">
                  <c:v>2105</c:v>
                </c:pt>
                <c:pt idx="9">
                  <c:v>2199</c:v>
                </c:pt>
                <c:pt idx="12">
                  <c:v>2175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25174</c:v>
                </c:pt>
                <c:pt idx="3">
                  <c:v>26576</c:v>
                </c:pt>
                <c:pt idx="6">
                  <c:v>30366</c:v>
                </c:pt>
                <c:pt idx="9">
                  <c:v>36659</c:v>
                </c:pt>
                <c:pt idx="12">
                  <c:v>38694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88889984"/>
        <c:axId val="88904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88889984"/>
        <c:axId val="88904448"/>
      </c:lineChart>
      <c:catAx>
        <c:axId val="8888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8904448"/>
        <c:crosses val="autoZero"/>
        <c:auto val="1"/>
        <c:lblAlgn val="ctr"/>
        <c:lblOffset val="100"/>
        <c:tickLblSkip val="1"/>
        <c:tickMarkSkip val="1"/>
        <c:noMultiLvlLbl val="0"/>
      </c:catAx>
      <c:valAx>
        <c:axId val="88904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8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{41CDCA06-7B32-42DF-8945-73E129A93440}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A5FA-4EB8-9C7F-47DA97F7332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{31125CFF-79CA-4F2D-AD77-BFA1C01F34C8}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A5FA-4EB8-9C7F-47DA97F7332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{5424F8B9-437E-40D3-BB90-2D6D58A3E2AA}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A5FA-4EB8-9C7F-47DA97F7332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{2D8F16E3-53FB-404F-B593-CB1C0CD0CAC9}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A5FA-4EB8-9C7F-47DA97F7332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{1A2F2042-E108-4D45-9EB6-97FA0A0EB430}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A5FA-4EB8-9C7F-47DA97F733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A5FA-4EB8-9C7F-47DA97F7332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{2CE32E74-3FBF-4A9B-806F-77D8697ABF31}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A5FA-4EB8-9C7F-47DA97F7332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{6F2C5CF6-242D-449B-825B-D7E8CC1EB784}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A5FA-4EB8-9C7F-47DA97F7332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{98B67AF7-0904-4136-B03E-3729F56DA559}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A5FA-4EB8-9C7F-47DA97F7332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{02AC30BA-C683-4733-9A22-D8DD598EC4F1}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A5FA-4EB8-9C7F-47DA97F7332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{0A0A70FD-737A-44F8-BBFD-3D40DA0D0812}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A5FA-4EB8-9C7F-47DA97F733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A5FA-4EB8-9C7F-47DA97F73325}"/>
            </c:ext>
          </c:extLst>
        </c:ser>
        <c:dLbls>
          <c:showLegendKey val="0"/>
          <c:showVal val="0"/>
          <c:showCatName val="0"/>
          <c:showSerName val="0"/>
          <c:showPercent val="0"/>
          <c:showBubbleSize val="0"/>
        </c:dLbls>
        <c:axId val="106413440"/>
        <c:axId val="107689472"/>
      </c:scatterChart>
      <c:valAx>
        <c:axId val="1064134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689472"/>
        <c:crosses val="autoZero"/>
        <c:crossBetween val="midCat"/>
      </c:valAx>
      <c:valAx>
        <c:axId val="1076894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413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{6BAA40A8-8775-4FA8-8EA2-0A78468D1068}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9314-485E-B3C5-EF1F2139D478}"/>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{625AFEBE-42AF-44F1-A72D-7E8EEDD030D2}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9314-485E-B3C5-EF1F2139D478}"/>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{76FAA9E0-F150-44A7-8EF3-AB478C4F756E}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9314-485E-B3C5-EF1F2139D478}"/>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{ED98024C-D36B-406E-BB34-36FFA21C22E6}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9314-485E-B3C5-EF1F2139D478}"/>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{C04581B3-7B1B-45ED-BC23-1505F73E8AF9}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9314-485E-B3C5-EF1F2139D4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2.9</c:v>
                </c:pt>
                <c:pt idx="1">
                  <c:v>2.1</c:v>
                </c:pt>
                <c:pt idx="2">
                  <c:v>1.2</c:v>
                </c:pt>
                <c:pt idx="3">
                  <c:v>0.3</c:v>
                </c:pt>
                <c:pt idx="4">
                  <c:v>0.4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9314-485E-B3C5-EF1F2139D47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{30847702-EA5C-4275-A5E7-92ACFA5D620B}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9314-485E-B3C5-EF1F2139D478}"/>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{0030CE01-6D4B-415B-A41F-06E62017FA37}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9314-485E-B3C5-EF1F2139D478}"/>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{3D2BAB73-AADD-4A25-A31A-C8C42A7B1F8A}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9314-485E-B3C5-EF1F2139D478}"/>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{C39C6B8A-7B80-4063-8010-D3B8B7EEE37B}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9314-485E-B3C5-EF1F2139D478}"/>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{7F270791-140B-4335-9D7B-716F0F5BD905}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9314-485E-B3C5-EF1F2139D4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xmlns:c16r2="http://schemas.microsoft.com/office/drawing/2015/06/chart">
            <c:ext xmlns:c16="http://schemas.microsoft.com/office/drawing/2014/chart" uri="{C3380CC4-5D6E-409C-BE32-E72D297353CC}">
              <c16:uniqueId val="{0000000B-9314-485E-B3C5-EF1F2139D478}"/>
            </c:ext>
          </c:extLst>
        </c:ser>
        <c:dLbls>
          <c:showLegendKey val="0"/>
          <c:showVal val="0"/>
          <c:showCatName val="0"/>
          <c:showSerName val="0"/>
          <c:showPercent val="0"/>
          <c:showBubbleSize val="0"/>
        </c:dLbls>
        <c:axId val="107736448"/>
        <c:axId val="107435520"/>
      </c:scatterChart>
      <c:valAx>
        <c:axId val="107736448"/>
        <c:scaling>
          <c:orientation val="minMax"/>
          <c:max val="8.7999999999999989"/>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435520"/>
        <c:crosses val="autoZero"/>
        <c:crossBetween val="midCat"/>
      </c:valAx>
      <c:valAx>
        <c:axId val="107435520"/>
        <c:scaling>
          <c:orientation val="minMax"/>
          <c:max val="5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7364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元利償還金等</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元利償還金については、</a:t>
          </a:r>
          <a:r>
            <a:rPr kumimoji="1" lang="ja-JP" altLang="en-US" sz="1200" b="0" i="0" u="none" strike="noStrike" kern="0" cap="none" spc="0" normalizeH="0" baseline="0" noProof="0">
              <a:ln>
                <a:noFill/>
              </a:ln>
              <a:solidFill>
                <a:prstClr val="black"/>
              </a:solidFill>
              <a:effectLst/>
              <a:uLnTx/>
              <a:uFillTx/>
              <a:latin typeface="+mn-lt"/>
              <a:ea typeface="+mn-ea"/>
              <a:cs typeface="+mn-cs"/>
            </a:rPr>
            <a:t>大規模な建設事業に係る地方債の償還に伴い今後も増加</a:t>
          </a:r>
          <a:r>
            <a:rPr kumimoji="1" lang="ja-JP" altLang="ja-JP" sz="1200" b="0" i="0" u="none" strike="noStrike" kern="0" cap="none" spc="0" normalizeH="0" baseline="0" noProof="0">
              <a:ln>
                <a:noFill/>
              </a:ln>
              <a:solidFill>
                <a:prstClr val="black"/>
              </a:solidFill>
              <a:effectLst/>
              <a:uLnTx/>
              <a:uFillTx/>
              <a:latin typeface="+mn-lt"/>
              <a:ea typeface="+mn-ea"/>
              <a:cs typeface="+mn-cs"/>
            </a:rPr>
            <a:t>傾向にある。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公営企業債の元利償還金に対する繰入金については</a:t>
          </a:r>
          <a:r>
            <a:rPr kumimoji="1" lang="ja-JP" altLang="en-US" sz="1200" b="0" i="0" u="none" strike="noStrike" kern="0" cap="none" spc="0" normalizeH="0" baseline="0" noProof="0">
              <a:ln>
                <a:noFill/>
              </a:ln>
              <a:solidFill>
                <a:prstClr val="black"/>
              </a:solidFill>
              <a:effectLst/>
              <a:uLnTx/>
              <a:uFillTx/>
              <a:latin typeface="+mn-lt"/>
              <a:ea typeface="+mn-ea"/>
              <a:cs typeface="+mn-cs"/>
            </a:rPr>
            <a:t>雨水処理施設整備により増加している。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一部事務組合については入間東部地区消防組合</a:t>
          </a:r>
          <a:r>
            <a:rPr kumimoji="1" lang="ja-JP" altLang="en-US" sz="1200" b="0" i="0" u="none" strike="noStrike" kern="0" cap="none" spc="0" normalizeH="0" baseline="0" noProof="0">
              <a:ln>
                <a:noFill/>
              </a:ln>
              <a:solidFill>
                <a:prstClr val="black"/>
              </a:solidFill>
              <a:effectLst/>
              <a:uLnTx/>
              <a:uFillTx/>
              <a:latin typeface="+mn-lt"/>
              <a:ea typeface="+mn-ea"/>
              <a:cs typeface="+mn-cs"/>
            </a:rPr>
            <a:t>及び入間東部衛生組合</a:t>
          </a:r>
          <a:r>
            <a:rPr kumimoji="1" lang="ja-JP" altLang="ja-JP" sz="1200" b="0" i="0" u="none" strike="noStrike" kern="0" cap="none" spc="0" normalizeH="0" baseline="0" noProof="0">
              <a:ln>
                <a:noFill/>
              </a:ln>
              <a:solidFill>
                <a:prstClr val="black"/>
              </a:solidFill>
              <a:effectLst/>
              <a:uLnTx/>
              <a:uFillTx/>
              <a:latin typeface="+mn-lt"/>
              <a:ea typeface="+mn-ea"/>
              <a:cs typeface="+mn-cs"/>
            </a:rPr>
            <a:t>の公債費負担金が</a:t>
          </a:r>
          <a:r>
            <a:rPr kumimoji="1" lang="ja-JP" altLang="en-US" sz="1200" b="0" i="0" u="none" strike="noStrike" kern="0" cap="none" spc="0" normalizeH="0" baseline="0" noProof="0">
              <a:ln>
                <a:noFill/>
              </a:ln>
              <a:solidFill>
                <a:prstClr val="black"/>
              </a:solidFill>
              <a:effectLst/>
              <a:uLnTx/>
              <a:uFillTx/>
              <a:latin typeface="+mn-lt"/>
              <a:ea typeface="+mn-ea"/>
              <a:cs typeface="+mn-cs"/>
            </a:rPr>
            <a:t>減</a:t>
          </a:r>
          <a:r>
            <a:rPr kumimoji="1" lang="ja-JP" altLang="ja-JP" sz="1200" b="0" i="0" u="none" strike="noStrike" kern="0" cap="none" spc="0" normalizeH="0" baseline="0" noProof="0">
              <a:ln>
                <a:noFill/>
              </a:ln>
              <a:solidFill>
                <a:prstClr val="black"/>
              </a:solidFill>
              <a:effectLst/>
              <a:uLnTx/>
              <a:uFillTx/>
              <a:latin typeface="+mn-lt"/>
              <a:ea typeface="+mn-ea"/>
              <a:cs typeface="+mn-cs"/>
            </a:rPr>
            <a:t>額となっている</a:t>
          </a:r>
          <a:r>
            <a:rPr kumimoji="1" lang="ja-JP" altLang="en-US" sz="1200" b="0" i="0" u="none" strike="noStrike" kern="0" cap="none" spc="0" normalizeH="0" baseline="0" noProof="0">
              <a:ln>
                <a:noFill/>
              </a:ln>
              <a:solidFill>
                <a:prstClr val="black"/>
              </a:solidFill>
              <a:effectLst/>
              <a:uLnTx/>
              <a:uFillTx/>
              <a:latin typeface="+mn-lt"/>
              <a:ea typeface="+mn-ea"/>
              <a:cs typeface="+mn-cs"/>
            </a:rPr>
            <a:t>が、今後、し尿処理施設建設に伴う償還の増加が見込まれる。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債務負担行為に基づく支出額については、</a:t>
          </a:r>
          <a:r>
            <a:rPr kumimoji="1" lang="en-US" altLang="ja-JP" sz="1200" b="0" i="0" u="none" strike="noStrike" kern="0" cap="none" spc="0" normalizeH="0" baseline="0" noProof="0">
              <a:ln>
                <a:noFill/>
              </a:ln>
              <a:solidFill>
                <a:prstClr val="black"/>
              </a:solidFill>
              <a:effectLst/>
              <a:uLnTx/>
              <a:uFillTx/>
              <a:latin typeface="+mn-lt"/>
              <a:ea typeface="+mn-ea"/>
              <a:cs typeface="+mn-cs"/>
            </a:rPr>
            <a:t>PFI</a:t>
          </a:r>
          <a:r>
            <a:rPr kumimoji="1" lang="ja-JP" altLang="en-US" sz="1200" b="0" i="0" u="none" strike="noStrike" kern="0" cap="none" spc="0" normalizeH="0" baseline="0" noProof="0">
              <a:ln>
                <a:noFill/>
              </a:ln>
              <a:solidFill>
                <a:prstClr val="black"/>
              </a:solidFill>
              <a:effectLst/>
              <a:uLnTx/>
              <a:uFillTx/>
              <a:latin typeface="+mn-lt"/>
              <a:ea typeface="+mn-ea"/>
              <a:cs typeface="+mn-cs"/>
            </a:rPr>
            <a:t>事業による学校給食センター建設事業により増加している。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算入公債費等については、合併特例債等の基準財政需要額に算入される割合が高い起債の借り入れにより増加している。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a:t>
          </a:r>
          <a:endParaRPr lang="ja-JP" altLang="ja-JP" sz="1400">
            <a:effectLst/>
          </a:endParaRPr>
        </a:p>
        <a:p>
          <a:r>
            <a:rPr kumimoji="1" lang="ja-JP" altLang="ja-JP" sz="1100">
              <a:solidFill>
                <a:schemeClr val="dk1"/>
              </a:solidFill>
              <a:effectLst/>
              <a:latin typeface="+mn-lt"/>
              <a:ea typeface="+mn-ea"/>
              <a:cs typeface="+mn-cs"/>
            </a:rPr>
            <a:t>　一般会計等に係る地方債の現在高については、</a:t>
          </a:r>
          <a:r>
            <a:rPr kumimoji="1" lang="ja-JP" altLang="en-US" sz="1100">
              <a:solidFill>
                <a:schemeClr val="dk1"/>
              </a:solidFill>
              <a:effectLst/>
              <a:latin typeface="+mn-lt"/>
              <a:ea typeface="+mn-ea"/>
              <a:cs typeface="+mn-cs"/>
            </a:rPr>
            <a:t>合併特例債を活用した</a:t>
          </a:r>
          <a:r>
            <a:rPr kumimoji="1" lang="ja-JP" altLang="ja-JP" sz="1100">
              <a:solidFill>
                <a:schemeClr val="dk1"/>
              </a:solidFill>
              <a:effectLst/>
              <a:latin typeface="+mn-lt"/>
              <a:ea typeface="+mn-ea"/>
              <a:cs typeface="+mn-cs"/>
            </a:rPr>
            <a:t>大規模な</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事業に伴い今後将来負担比率の上昇が予想される。</a:t>
          </a:r>
          <a:endParaRPr lang="ja-JP" altLang="ja-JP" sz="1400">
            <a:effectLst/>
          </a:endParaRPr>
        </a:p>
        <a:p>
          <a:r>
            <a:rPr kumimoji="1" lang="ja-JP" altLang="ja-JP" sz="1100">
              <a:solidFill>
                <a:schemeClr val="dk1"/>
              </a:solidFill>
              <a:effectLst/>
              <a:latin typeface="+mn-lt"/>
              <a:ea typeface="+mn-ea"/>
              <a:cs typeface="+mn-cs"/>
            </a:rPr>
            <a:t>　債務負担行為に基づく支出予定額については、学校給食センター整備に係る債務負担行為の増により増加している。</a:t>
          </a:r>
          <a:endParaRPr lang="ja-JP" altLang="ja-JP" sz="1400">
            <a:effectLst/>
          </a:endParaRPr>
        </a:p>
        <a:p>
          <a:r>
            <a:rPr kumimoji="1" lang="ja-JP" altLang="ja-JP" sz="1100">
              <a:solidFill>
                <a:schemeClr val="dk1"/>
              </a:solidFill>
              <a:effectLst/>
              <a:latin typeface="+mn-lt"/>
              <a:ea typeface="+mn-ea"/>
              <a:cs typeface="+mn-cs"/>
            </a:rPr>
            <a:t>　設立法人等の負債額等負担見込額については、土地開発公社の将来負担額が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その他の公営企業債等繰入見込額などについては</a:t>
          </a:r>
          <a:r>
            <a:rPr kumimoji="1" lang="ja-JP" altLang="en-US" sz="1100">
              <a:solidFill>
                <a:schemeClr val="dk1"/>
              </a:solidFill>
              <a:effectLst/>
              <a:latin typeface="+mn-lt"/>
              <a:ea typeface="+mn-ea"/>
              <a:cs typeface="+mn-cs"/>
            </a:rPr>
            <a:t>、新たな公営企業債の発行により増加している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退職手当負担見込額</a:t>
          </a:r>
          <a:r>
            <a:rPr kumimoji="1" lang="ja-JP" altLang="ja-JP" sz="1100">
              <a:solidFill>
                <a:schemeClr val="dk1"/>
              </a:solidFill>
              <a:effectLst/>
              <a:latin typeface="+mn-lt"/>
              <a:ea typeface="+mn-ea"/>
              <a:cs typeface="+mn-cs"/>
            </a:rPr>
            <a:t>については定員管理を適正に行っており、ほぼ横ばいである。</a:t>
          </a:r>
          <a:endParaRPr lang="ja-JP" altLang="ja-JP" sz="1400">
            <a:effectLst/>
          </a:endParaRPr>
        </a:p>
        <a:p>
          <a:r>
            <a:rPr kumimoji="1" lang="ja-JP" altLang="ja-JP" sz="1100">
              <a:solidFill>
                <a:schemeClr val="dk1"/>
              </a:solidFill>
              <a:effectLst/>
              <a:latin typeface="+mn-lt"/>
              <a:ea typeface="+mn-ea"/>
              <a:cs typeface="+mn-cs"/>
            </a:rPr>
            <a:t>充当可能財源等</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公共施設の老朽化に係る整備</a:t>
          </a:r>
          <a:r>
            <a:rPr kumimoji="1" lang="ja-JP" altLang="ja-JP" sz="1100">
              <a:solidFill>
                <a:schemeClr val="dk1"/>
              </a:solidFill>
              <a:effectLst/>
              <a:latin typeface="+mn-lt"/>
              <a:ea typeface="+mn-ea"/>
              <a:cs typeface="+mn-cs"/>
            </a:rPr>
            <a:t>など今後の大規模な事業実施に備え、決算余剰金は公共施設整備基金や減債基金へ積み立てを行い、充当可能基金の増加を図った。基準財政需要額算入見込額については、現在交付税上有利な合併特例債の借り入れを行っており増加傾向に</a:t>
          </a:r>
          <a:r>
            <a:rPr kumimoji="1" lang="ja-JP" altLang="ja-JP" sz="1050">
              <a:solidFill>
                <a:schemeClr val="dk1"/>
              </a:solidFill>
              <a:effectLst/>
              <a:latin typeface="+mn-lt"/>
              <a:ea typeface="+mn-ea"/>
              <a:cs typeface="+mn-cs"/>
            </a:rPr>
            <a:t>ある</a:t>
          </a: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埼玉県ふじみ野市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113,553
111,314
14.64
42,333,340
40,766,328
1,203,987
21,890,877
38,694,036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埼玉県ふじみ野市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113,553
111,314
14.64
42,333,340
40,766,328
1,203,987
21,890,877
38,694,036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埼玉県ふじみ野市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113,553
111,314
14.64
42,333,340
40,766,328
1,203,987
21,890,877
38,694,036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埼玉県ふじみ野市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113,553
111,314
14.64
42,333,340
40,766,328
1,203,987
21,890,877
38,694,036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大規模な建設事業に係る合併特例債の借入額が増加しており、それに伴う基準財政需要額の公債費に算入される経費が増加していることから、平成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0.01</a:t>
          </a:r>
          <a:r>
            <a:rPr kumimoji="1" lang="ja-JP" altLang="en-US" sz="1300">
              <a:latin typeface="ＭＳ Ｐゴシック"/>
            </a:rPr>
            <a:t>ポイント減少した。今後も大規模な建設事業に係る費用の増加が見込まれることから、徴収率の向上による歳入の確保とともに様々な自主財源の確保に努める。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49389</xdr:rowOff>
    </xdr:from>
    <xdr:to>
      <xdr:col>7</xdr:col>
      <xdr:colOff>152400</xdr:colOff>
      <xdr:row>41</xdr:row>
      <xdr:rowOff>62795</xdr:rowOff>
    </xdr:to>
    <xdr:cxnSp macro="">
      <xdr:nvCxnSpPr>
        <xdr:cNvPr id="68" name="直線コネクタ 67"/>
        <xdr:cNvCxnSpPr/>
      </xdr:nvCxnSpPr>
      <xdr:spPr>
        <a:xfrm>
          <a:off x="4114800" y="70788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49389</xdr:rowOff>
    </xdr:from>
    <xdr:to>
      <xdr:col>6</xdr:col>
      <xdr:colOff>0</xdr:colOff>
      <xdr:row>41</xdr:row>
      <xdr:rowOff>49389</xdr:rowOff>
    </xdr:to>
    <xdr:cxnSp macro="">
      <xdr:nvCxnSpPr>
        <xdr:cNvPr id="71" name="直線コネクタ 70"/>
        <xdr:cNvCxnSpPr/>
      </xdr:nvCxnSpPr>
      <xdr:spPr>
        <a:xfrm>
          <a:off x="3225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165399</xdr:rowOff>
    </xdr:from>
    <xdr:ext cx="736600" cy="259045"/>
    <xdr:sp macro="" textlink="">
      <xdr:nvSpPr>
        <xdr:cNvPr id="73" name="テキスト ボックス 72"/>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49389</xdr:rowOff>
    </xdr:from>
    <xdr:to>
      <xdr:col>4</xdr:col>
      <xdr:colOff>482600</xdr:colOff>
      <xdr:row>41</xdr:row>
      <xdr:rowOff>49389</xdr:rowOff>
    </xdr:to>
    <xdr:cxnSp macro="">
      <xdr:nvCxnSpPr>
        <xdr:cNvPr id="74" name="直線コネクタ 73"/>
        <xdr:cNvCxnSpPr/>
      </xdr:nvCxnSpPr>
      <xdr:spPr>
        <a:xfrm>
          <a:off x="2336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49389</xdr:rowOff>
    </xdr:from>
    <xdr:to>
      <xdr:col>3</xdr:col>
      <xdr:colOff>279400</xdr:colOff>
      <xdr:row>41</xdr:row>
      <xdr:rowOff>49389</xdr:rowOff>
    </xdr:to>
    <xdr:cxnSp macro="">
      <xdr:nvCxnSpPr>
        <xdr:cNvPr id="77" name="直線コネクタ 76"/>
        <xdr:cNvCxnSpPr/>
      </xdr:nvCxnSpPr>
      <xdr:spPr>
        <a:xfrm>
          <a:off x="1447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87" name="円/楕円 86"/>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28522</xdr:rowOff>
    </xdr:from>
    <xdr:ext cx="762000" cy="259045"/>
    <xdr:sp macro="" textlink="">
      <xdr:nvSpPr>
        <xdr:cNvPr id="88"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170039</xdr:rowOff>
    </xdr:from>
    <xdr:to>
      <xdr:col>6</xdr:col>
      <xdr:colOff>50800</xdr:colOff>
      <xdr:row>41</xdr:row>
      <xdr:rowOff>100189</xdr:rowOff>
    </xdr:to>
    <xdr:sp macro="" textlink="">
      <xdr:nvSpPr>
        <xdr:cNvPr id="89" name="円/楕円 88"/>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110366</xdr:rowOff>
    </xdr:from>
    <xdr:ext cx="736600" cy="259045"/>
    <xdr:sp macro="" textlink="">
      <xdr:nvSpPr>
        <xdr:cNvPr id="90" name="テキスト ボックス 89"/>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170039</xdr:rowOff>
    </xdr:from>
    <xdr:to>
      <xdr:col>4</xdr:col>
      <xdr:colOff>533400</xdr:colOff>
      <xdr:row>41</xdr:row>
      <xdr:rowOff>100189</xdr:rowOff>
    </xdr:to>
    <xdr:sp macro="" textlink="">
      <xdr:nvSpPr>
        <xdr:cNvPr id="91" name="円/楕円 90"/>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110366</xdr:rowOff>
    </xdr:from>
    <xdr:ext cx="762000" cy="259045"/>
    <xdr:sp macro="" textlink="">
      <xdr:nvSpPr>
        <xdr:cNvPr id="92" name="テキスト ボックス 91"/>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170039</xdr:rowOff>
    </xdr:from>
    <xdr:to>
      <xdr:col>3</xdr:col>
      <xdr:colOff>330200</xdr:colOff>
      <xdr:row>41</xdr:row>
      <xdr:rowOff>100189</xdr:rowOff>
    </xdr:to>
    <xdr:sp macro="" textlink="">
      <xdr:nvSpPr>
        <xdr:cNvPr id="93" name="円/楕円 92"/>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110366</xdr:rowOff>
    </xdr:from>
    <xdr:ext cx="762000" cy="259045"/>
    <xdr:sp macro="" textlink="">
      <xdr:nvSpPr>
        <xdr:cNvPr id="94" name="テキスト ボックス 93"/>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170039</xdr:rowOff>
    </xdr:from>
    <xdr:to>
      <xdr:col>2</xdr:col>
      <xdr:colOff>127000</xdr:colOff>
      <xdr:row>41</xdr:row>
      <xdr:rowOff>100189</xdr:rowOff>
    </xdr:to>
    <xdr:sp macro="" textlink="">
      <xdr:nvSpPr>
        <xdr:cNvPr id="95" name="円/楕円 94"/>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110366</xdr:rowOff>
    </xdr:from>
    <xdr:ext cx="762000" cy="259045"/>
    <xdr:sp macro="" textlink="">
      <xdr:nvSpPr>
        <xdr:cNvPr id="96" name="テキスト ボックス 95"/>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経常的収入である市税が伸びているものの、経常経費である大規模な建設事業に係る公債費の増加や民間保育園４園の新規開園に伴う運営委託等の増加により、平成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2.8</a:t>
          </a:r>
          <a:r>
            <a:rPr kumimoji="1" lang="ja-JP" altLang="en-US" sz="1300">
              <a:latin typeface="ＭＳ Ｐゴシック"/>
            </a:rPr>
            <a:t>ポイントの上昇となった。経常収支比率が更に悪化しないように、引き続き事務事業等の見直しを行い、経常経費の削減に努める。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95250</xdr:rowOff>
    </xdr:from>
    <xdr:to>
      <xdr:col>7</xdr:col>
      <xdr:colOff>152400</xdr:colOff>
      <xdr:row>62</xdr:row>
      <xdr:rowOff>58928</xdr:rowOff>
    </xdr:to>
    <xdr:cxnSp macro="">
      <xdr:nvCxnSpPr>
        <xdr:cNvPr id="129" name="直線コネクタ 128"/>
        <xdr:cNvCxnSpPr/>
      </xdr:nvCxnSpPr>
      <xdr:spPr>
        <a:xfrm>
          <a:off x="4114800" y="1055370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18813</xdr:rowOff>
    </xdr:from>
    <xdr:ext cx="762000" cy="259045"/>
    <xdr:sp macro="" textlink="">
      <xdr:nvSpPr>
        <xdr:cNvPr id="130"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46990</xdr:rowOff>
    </xdr:from>
    <xdr:to>
      <xdr:col>6</xdr:col>
      <xdr:colOff>0</xdr:colOff>
      <xdr:row>61</xdr:row>
      <xdr:rowOff>95250</xdr:rowOff>
    </xdr:to>
    <xdr:cxnSp macro="">
      <xdr:nvCxnSpPr>
        <xdr:cNvPr id="132" name="直線コネクタ 131"/>
        <xdr:cNvCxnSpPr/>
      </xdr:nvCxnSpPr>
      <xdr:spPr>
        <a:xfrm>
          <a:off x="3225800" y="1050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22115</xdr:rowOff>
    </xdr:from>
    <xdr:ext cx="736600" cy="259045"/>
    <xdr:sp macro="" textlink="">
      <xdr:nvSpPr>
        <xdr:cNvPr id="134" name="テキスト ボックス 133"/>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131572</xdr:rowOff>
    </xdr:from>
    <xdr:to>
      <xdr:col>4</xdr:col>
      <xdr:colOff>482600</xdr:colOff>
      <xdr:row>61</xdr:row>
      <xdr:rowOff>46990</xdr:rowOff>
    </xdr:to>
    <xdr:cxnSp macro="">
      <xdr:nvCxnSpPr>
        <xdr:cNvPr id="135" name="直線コネクタ 134"/>
        <xdr:cNvCxnSpPr/>
      </xdr:nvCxnSpPr>
      <xdr:spPr>
        <a:xfrm>
          <a:off x="2336800" y="104185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37" name="テキスト ボックス 136"/>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131572</xdr:rowOff>
    </xdr:from>
    <xdr:to>
      <xdr:col>3</xdr:col>
      <xdr:colOff>279400</xdr:colOff>
      <xdr:row>61</xdr:row>
      <xdr:rowOff>56642</xdr:rowOff>
    </xdr:to>
    <xdr:cxnSp macro="">
      <xdr:nvCxnSpPr>
        <xdr:cNvPr id="138" name="直線コネクタ 137"/>
        <xdr:cNvCxnSpPr/>
      </xdr:nvCxnSpPr>
      <xdr:spPr>
        <a:xfrm flipV="1">
          <a:off x="1447800" y="1041857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40" name="テキスト ボックス 139"/>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145305</xdr:rowOff>
    </xdr:from>
    <xdr:ext cx="762000" cy="259045"/>
    <xdr:sp macro="" textlink="">
      <xdr:nvSpPr>
        <xdr:cNvPr id="142" name="テキスト ボックス 141"/>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8128</xdr:rowOff>
    </xdr:from>
    <xdr:to>
      <xdr:col>7</xdr:col>
      <xdr:colOff>203200</xdr:colOff>
      <xdr:row>62</xdr:row>
      <xdr:rowOff>109728</xdr:rowOff>
    </xdr:to>
    <xdr:sp macro="" textlink="">
      <xdr:nvSpPr>
        <xdr:cNvPr id="148" name="円/楕円 147"/>
        <xdr:cNvSpPr/>
      </xdr:nvSpPr>
      <xdr:spPr>
        <a:xfrm>
          <a:off x="49022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24655</xdr:rowOff>
    </xdr:from>
    <xdr:ext cx="762000" cy="259045"/>
    <xdr:sp macro="" textlink="">
      <xdr:nvSpPr>
        <xdr:cNvPr id="149" name="財政構造の弾力性該当値テキスト"/>
        <xdr:cNvSpPr txBox="1"/>
      </xdr:nvSpPr>
      <xdr:spPr>
        <a:xfrm>
          <a:off x="50419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0" name="円/楕円 149"/>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156227</xdr:rowOff>
    </xdr:from>
    <xdr:ext cx="736600" cy="259045"/>
    <xdr:sp macro="" textlink="">
      <xdr:nvSpPr>
        <xdr:cNvPr id="151" name="テキスト ボックス 150"/>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167640</xdr:rowOff>
    </xdr:from>
    <xdr:to>
      <xdr:col>4</xdr:col>
      <xdr:colOff>533400</xdr:colOff>
      <xdr:row>61</xdr:row>
      <xdr:rowOff>97790</xdr:rowOff>
    </xdr:to>
    <xdr:sp macro="" textlink="">
      <xdr:nvSpPr>
        <xdr:cNvPr id="152" name="円/楕円 151"/>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107967</xdr:rowOff>
    </xdr:from>
    <xdr:ext cx="762000" cy="259045"/>
    <xdr:sp macro="" textlink="">
      <xdr:nvSpPr>
        <xdr:cNvPr id="153" name="テキスト ボックス 152"/>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80772</xdr:rowOff>
    </xdr:from>
    <xdr:to>
      <xdr:col>3</xdr:col>
      <xdr:colOff>330200</xdr:colOff>
      <xdr:row>61</xdr:row>
      <xdr:rowOff>10922</xdr:rowOff>
    </xdr:to>
    <xdr:sp macro="" textlink="">
      <xdr:nvSpPr>
        <xdr:cNvPr id="154" name="円/楕円 153"/>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21099</xdr:rowOff>
    </xdr:from>
    <xdr:ext cx="762000" cy="259045"/>
    <xdr:sp macro="" textlink="">
      <xdr:nvSpPr>
        <xdr:cNvPr id="155" name="テキスト ボックス 154"/>
        <xdr:cNvSpPr txBox="1"/>
      </xdr:nvSpPr>
      <xdr:spPr>
        <a:xfrm>
          <a:off x="1955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5842</xdr:rowOff>
    </xdr:from>
    <xdr:to>
      <xdr:col>2</xdr:col>
      <xdr:colOff>127000</xdr:colOff>
      <xdr:row>61</xdr:row>
      <xdr:rowOff>107442</xdr:rowOff>
    </xdr:to>
    <xdr:sp macro="" textlink="">
      <xdr:nvSpPr>
        <xdr:cNvPr id="156" name="円/楕円 155"/>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117619</xdr:rowOff>
    </xdr:from>
    <xdr:ext cx="762000" cy="259045"/>
    <xdr:sp macro="" textlink="">
      <xdr:nvSpPr>
        <xdr:cNvPr id="157" name="テキスト ボックス 156"/>
        <xdr:cNvSpPr txBox="1"/>
      </xdr:nvSpPr>
      <xdr:spPr>
        <a:xfrm>
          <a:off x="1066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[102,872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県平均を上回っている。人件費については、新規採用者に係る給与、手当が退職者に係るそれらを下回ったことや、退職手当負担金率の引下げにより減少している。また、物件費についても、減少しているが施設の指定管理料などの費用が増加傾向にあるため、公共施設適正配置計画を踏まえた施設のあり方を検討し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30234</xdr:rowOff>
    </xdr:from>
    <xdr:to>
      <xdr:col>7</xdr:col>
      <xdr:colOff>152400</xdr:colOff>
      <xdr:row>83</xdr:row>
      <xdr:rowOff>76343</xdr:rowOff>
    </xdr:to>
    <xdr:cxnSp macro="">
      <xdr:nvCxnSpPr>
        <xdr:cNvPr id="192" name="直線コネクタ 191"/>
        <xdr:cNvCxnSpPr/>
      </xdr:nvCxnSpPr>
      <xdr:spPr>
        <a:xfrm flipV="1">
          <a:off x="4114800" y="14260584"/>
          <a:ext cx="838200" cy="4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40028</xdr:rowOff>
    </xdr:from>
    <xdr:ext cx="762000" cy="259045"/>
    <xdr:sp macro="" textlink="">
      <xdr:nvSpPr>
        <xdr:cNvPr id="193" name="人件費・物件費等の状況平均値テキスト"/>
        <xdr:cNvSpPr txBox="1"/>
      </xdr:nvSpPr>
      <xdr:spPr>
        <a:xfrm>
          <a:off x="5041900" y="14270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9584</xdr:rowOff>
    </xdr:from>
    <xdr:to>
      <xdr:col>6</xdr:col>
      <xdr:colOff>0</xdr:colOff>
      <xdr:row>83</xdr:row>
      <xdr:rowOff>76343</xdr:rowOff>
    </xdr:to>
    <xdr:cxnSp macro="">
      <xdr:nvCxnSpPr>
        <xdr:cNvPr id="195" name="直線コネクタ 194"/>
        <xdr:cNvCxnSpPr/>
      </xdr:nvCxnSpPr>
      <xdr:spPr>
        <a:xfrm>
          <a:off x="3225800" y="14239934"/>
          <a:ext cx="8890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137899</xdr:rowOff>
    </xdr:from>
    <xdr:ext cx="736600" cy="259045"/>
    <xdr:sp macro="" textlink="">
      <xdr:nvSpPr>
        <xdr:cNvPr id="197" name="テキスト ボックス 196"/>
        <xdr:cNvSpPr txBox="1"/>
      </xdr:nvSpPr>
      <xdr:spPr>
        <a:xfrm>
          <a:off x="3733800" y="14368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84313</xdr:rowOff>
    </xdr:from>
    <xdr:to>
      <xdr:col>4</xdr:col>
      <xdr:colOff>482600</xdr:colOff>
      <xdr:row>83</xdr:row>
      <xdr:rowOff>9584</xdr:rowOff>
    </xdr:to>
    <xdr:cxnSp macro="">
      <xdr:nvCxnSpPr>
        <xdr:cNvPr id="198" name="直線コネクタ 197"/>
        <xdr:cNvCxnSpPr/>
      </xdr:nvCxnSpPr>
      <xdr:spPr>
        <a:xfrm>
          <a:off x="2336800" y="14143213"/>
          <a:ext cx="889000" cy="9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0" name="テキスト ボックス 199"/>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84313</xdr:rowOff>
    </xdr:from>
    <xdr:to>
      <xdr:col>3</xdr:col>
      <xdr:colOff>279400</xdr:colOff>
      <xdr:row>82</xdr:row>
      <xdr:rowOff>168746</xdr:rowOff>
    </xdr:to>
    <xdr:cxnSp macro="">
      <xdr:nvCxnSpPr>
        <xdr:cNvPr id="201" name="直線コネクタ 200"/>
        <xdr:cNvCxnSpPr/>
      </xdr:nvCxnSpPr>
      <xdr:spPr>
        <a:xfrm flipV="1">
          <a:off x="1447800" y="14143213"/>
          <a:ext cx="889000" cy="8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3" name="テキスト ボックス 202"/>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5" name="テキスト ボックス 204"/>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150884</xdr:rowOff>
    </xdr:from>
    <xdr:to>
      <xdr:col>7</xdr:col>
      <xdr:colOff>203200</xdr:colOff>
      <xdr:row>83</xdr:row>
      <xdr:rowOff>81034</xdr:rowOff>
    </xdr:to>
    <xdr:sp macro="" textlink="">
      <xdr:nvSpPr>
        <xdr:cNvPr id="211" name="円/楕円 210"/>
        <xdr:cNvSpPr/>
      </xdr:nvSpPr>
      <xdr:spPr>
        <a:xfrm>
          <a:off x="4902200" y="1420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167411</xdr:rowOff>
    </xdr:from>
    <xdr:ext cx="762000" cy="259045"/>
    <xdr:sp macro="" textlink="">
      <xdr:nvSpPr>
        <xdr:cNvPr id="212" name="人件費・物件費等の状況該当値テキスト"/>
        <xdr:cNvSpPr txBox="1"/>
      </xdr:nvSpPr>
      <xdr:spPr>
        <a:xfrm>
          <a:off x="5041900" y="1405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102,872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25543</xdr:rowOff>
    </xdr:from>
    <xdr:to>
      <xdr:col>6</xdr:col>
      <xdr:colOff>50800</xdr:colOff>
      <xdr:row>83</xdr:row>
      <xdr:rowOff>127143</xdr:rowOff>
    </xdr:to>
    <xdr:sp macro="" textlink="">
      <xdr:nvSpPr>
        <xdr:cNvPr id="213" name="円/楕円 212"/>
        <xdr:cNvSpPr/>
      </xdr:nvSpPr>
      <xdr:spPr>
        <a:xfrm>
          <a:off x="4064000" y="142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137320</xdr:rowOff>
    </xdr:from>
    <xdr:ext cx="736600" cy="259045"/>
    <xdr:sp macro="" textlink="">
      <xdr:nvSpPr>
        <xdr:cNvPr id="214" name="テキスト ボックス 213"/>
        <xdr:cNvSpPr txBox="1"/>
      </xdr:nvSpPr>
      <xdr:spPr>
        <a:xfrm>
          <a:off x="3733800" y="14024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105,165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130234</xdr:rowOff>
    </xdr:from>
    <xdr:to>
      <xdr:col>4</xdr:col>
      <xdr:colOff>533400</xdr:colOff>
      <xdr:row>83</xdr:row>
      <xdr:rowOff>60384</xdr:rowOff>
    </xdr:to>
    <xdr:sp macro="" textlink="">
      <xdr:nvSpPr>
        <xdr:cNvPr id="215" name="円/楕円 214"/>
        <xdr:cNvSpPr/>
      </xdr:nvSpPr>
      <xdr:spPr>
        <a:xfrm>
          <a:off x="3175000" y="141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70561</xdr:rowOff>
    </xdr:from>
    <xdr:ext cx="762000" cy="259045"/>
    <xdr:sp macro="" textlink="">
      <xdr:nvSpPr>
        <xdr:cNvPr id="216" name="テキスト ボックス 215"/>
        <xdr:cNvSpPr txBox="1"/>
      </xdr:nvSpPr>
      <xdr:spPr>
        <a:xfrm>
          <a:off x="2844800" y="139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101,845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33513</xdr:rowOff>
    </xdr:from>
    <xdr:to>
      <xdr:col>3</xdr:col>
      <xdr:colOff>330200</xdr:colOff>
      <xdr:row>82</xdr:row>
      <xdr:rowOff>135113</xdr:rowOff>
    </xdr:to>
    <xdr:sp macro="" textlink="">
      <xdr:nvSpPr>
        <xdr:cNvPr id="217" name="円/楕円 216"/>
        <xdr:cNvSpPr/>
      </xdr:nvSpPr>
      <xdr:spPr>
        <a:xfrm>
          <a:off x="2286000" y="1409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145290</xdr:rowOff>
    </xdr:from>
    <xdr:ext cx="762000" cy="259045"/>
    <xdr:sp macro="" textlink="">
      <xdr:nvSpPr>
        <xdr:cNvPr id="218" name="テキスト ボックス 217"/>
        <xdr:cNvSpPr txBox="1"/>
      </xdr:nvSpPr>
      <xdr:spPr>
        <a:xfrm>
          <a:off x="1955800" y="1386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97,035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117946</xdr:rowOff>
    </xdr:from>
    <xdr:to>
      <xdr:col>2</xdr:col>
      <xdr:colOff>127000</xdr:colOff>
      <xdr:row>83</xdr:row>
      <xdr:rowOff>48096</xdr:rowOff>
    </xdr:to>
    <xdr:sp macro="" textlink="">
      <xdr:nvSpPr>
        <xdr:cNvPr id="219" name="円/楕円 218"/>
        <xdr:cNvSpPr/>
      </xdr:nvSpPr>
      <xdr:spPr>
        <a:xfrm>
          <a:off x="1397000" y="141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58273</xdr:rowOff>
    </xdr:from>
    <xdr:ext cx="762000" cy="259045"/>
    <xdr:sp macro="" textlink="">
      <xdr:nvSpPr>
        <xdr:cNvPr id="220" name="テキスト ボックス 219"/>
        <xdr:cNvSpPr txBox="1"/>
      </xdr:nvSpPr>
      <xdr:spPr>
        <a:xfrm>
          <a:off x="1066800" y="1394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給与水準については、類似団体平均を下回る水準で推移している。今後も類似団体や近隣団体との比較をしつつ、適正な給料水準の維持に努める。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34289</xdr:rowOff>
    </xdr:from>
    <xdr:to>
      <xdr:col>24</xdr:col>
      <xdr:colOff>558800</xdr:colOff>
      <xdr:row>84</xdr:row>
      <xdr:rowOff>42334</xdr:rowOff>
    </xdr:to>
    <xdr:cxnSp macro="">
      <xdr:nvCxnSpPr>
        <xdr:cNvPr id="254" name="直線コネクタ 253"/>
        <xdr:cNvCxnSpPr/>
      </xdr:nvCxnSpPr>
      <xdr:spPr>
        <a:xfrm flipV="1">
          <a:off x="16179800" y="14436089"/>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108390</xdr:rowOff>
    </xdr:from>
    <xdr:ext cx="762000" cy="259045"/>
    <xdr:sp macro="" textlink="">
      <xdr:nvSpPr>
        <xdr:cNvPr id="255" name="給与水準   （国との比較）平均値テキスト"/>
        <xdr:cNvSpPr txBox="1"/>
      </xdr:nvSpPr>
      <xdr:spPr>
        <a:xfrm>
          <a:off x="17106900" y="1451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84</xdr:row>
      <xdr:rowOff>50377</xdr:rowOff>
    </xdr:to>
    <xdr:cxnSp macro="">
      <xdr:nvCxnSpPr>
        <xdr:cNvPr id="257" name="直線コネクタ 256"/>
        <xdr:cNvCxnSpPr/>
      </xdr:nvCxnSpPr>
      <xdr:spPr>
        <a:xfrm flipV="1">
          <a:off x="15290800" y="1444413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59" name="テキスト ボックス 258"/>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2116</xdr:rowOff>
    </xdr:from>
    <xdr:to>
      <xdr:col>22</xdr:col>
      <xdr:colOff>203200</xdr:colOff>
      <xdr:row>84</xdr:row>
      <xdr:rowOff>50377</xdr:rowOff>
    </xdr:to>
    <xdr:cxnSp macro="">
      <xdr:nvCxnSpPr>
        <xdr:cNvPr id="260" name="直線コネクタ 259"/>
        <xdr:cNvCxnSpPr/>
      </xdr:nvCxnSpPr>
      <xdr:spPr>
        <a:xfrm>
          <a:off x="14401800" y="1440391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2981</xdr:rowOff>
    </xdr:from>
    <xdr:ext cx="762000" cy="259045"/>
    <xdr:sp macro="" textlink="">
      <xdr:nvSpPr>
        <xdr:cNvPr id="262" name="テキスト ボックス 261"/>
        <xdr:cNvSpPr txBox="1"/>
      </xdr:nvSpPr>
      <xdr:spPr>
        <a:xfrm>
          <a:off x="14909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2116</xdr:rowOff>
    </xdr:from>
    <xdr:to>
      <xdr:col>21</xdr:col>
      <xdr:colOff>0</xdr:colOff>
      <xdr:row>87</xdr:row>
      <xdr:rowOff>66887</xdr:rowOff>
    </xdr:to>
    <xdr:cxnSp macro="">
      <xdr:nvCxnSpPr>
        <xdr:cNvPr id="263" name="直線コネクタ 262"/>
        <xdr:cNvCxnSpPr/>
      </xdr:nvCxnSpPr>
      <xdr:spPr>
        <a:xfrm flipV="1">
          <a:off x="13512800" y="14403916"/>
          <a:ext cx="889000" cy="57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150300</xdr:rowOff>
    </xdr:from>
    <xdr:ext cx="762000" cy="259045"/>
    <xdr:sp macro="" textlink="">
      <xdr:nvSpPr>
        <xdr:cNvPr id="265" name="テキスト ボックス 264"/>
        <xdr:cNvSpPr txBox="1"/>
      </xdr:nvSpPr>
      <xdr:spPr>
        <a:xfrm>
          <a:off x="14020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7" name="テキスト ボックス 266"/>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73" name="円/楕円 272"/>
        <xdr:cNvSpPr/>
      </xdr:nvSpPr>
      <xdr:spPr>
        <a:xfrm>
          <a:off x="169672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xdr:rowOff>
    </xdr:from>
    <xdr:ext cx="762000" cy="259045"/>
    <xdr:sp macro="" textlink="">
      <xdr:nvSpPr>
        <xdr:cNvPr id="274" name="給与水準   （国との比較）該当値テキスト"/>
        <xdr:cNvSpPr txBox="1"/>
      </xdr:nvSpPr>
      <xdr:spPr>
        <a:xfrm>
          <a:off x="17106900" y="1423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5" name="円/楕円 274"/>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103311</xdr:rowOff>
    </xdr:from>
    <xdr:ext cx="736600" cy="259045"/>
    <xdr:sp macro="" textlink="">
      <xdr:nvSpPr>
        <xdr:cNvPr id="276" name="テキスト ボックス 275"/>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171027</xdr:rowOff>
    </xdr:from>
    <xdr:to>
      <xdr:col>22</xdr:col>
      <xdr:colOff>254000</xdr:colOff>
      <xdr:row>84</xdr:row>
      <xdr:rowOff>101177</xdr:rowOff>
    </xdr:to>
    <xdr:sp macro="" textlink="">
      <xdr:nvSpPr>
        <xdr:cNvPr id="277" name="円/楕円 276"/>
        <xdr:cNvSpPr/>
      </xdr:nvSpPr>
      <xdr:spPr>
        <a:xfrm>
          <a:off x="15240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78" name="テキスト ボックス 277"/>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122766</xdr:rowOff>
    </xdr:from>
    <xdr:to>
      <xdr:col>21</xdr:col>
      <xdr:colOff>50800</xdr:colOff>
      <xdr:row>84</xdr:row>
      <xdr:rowOff>52916</xdr:rowOff>
    </xdr:to>
    <xdr:sp macro="" textlink="">
      <xdr:nvSpPr>
        <xdr:cNvPr id="279" name="円/楕円 278"/>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63093</xdr:rowOff>
    </xdr:from>
    <xdr:ext cx="762000" cy="259045"/>
    <xdr:sp macro="" textlink="">
      <xdr:nvSpPr>
        <xdr:cNvPr id="280" name="テキスト ボックス 279"/>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16087</xdr:rowOff>
    </xdr:from>
    <xdr:to>
      <xdr:col>19</xdr:col>
      <xdr:colOff>533400</xdr:colOff>
      <xdr:row>87</xdr:row>
      <xdr:rowOff>117687</xdr:rowOff>
    </xdr:to>
    <xdr:sp macro="" textlink="">
      <xdr:nvSpPr>
        <xdr:cNvPr id="281" name="円/楕円 280"/>
        <xdr:cNvSpPr/>
      </xdr:nvSpPr>
      <xdr:spPr>
        <a:xfrm>
          <a:off x="13462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127864</xdr:rowOff>
    </xdr:from>
    <xdr:ext cx="762000" cy="259045"/>
    <xdr:sp macro="" textlink="">
      <xdr:nvSpPr>
        <xdr:cNvPr id="282" name="テキスト ボックス 281"/>
        <xdr:cNvSpPr txBox="1"/>
      </xdr:nvSpPr>
      <xdr:spPr>
        <a:xfrm>
          <a:off x="13131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類似団体平均及び埼玉県平均を下回っており、平成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0.07</a:t>
          </a:r>
          <a:r>
            <a:rPr kumimoji="1" lang="ja-JP" altLang="en-US" sz="1300">
              <a:latin typeface="ＭＳ Ｐゴシック"/>
            </a:rPr>
            <a:t>ポイント減少している。行政経営戦略方針に基づき、適正な定員管理に努めており、今後も引き続き事務事業の見直しを図るとともに、定員の適正な管理に努める。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141499</xdr:rowOff>
    </xdr:from>
    <xdr:to>
      <xdr:col>24</xdr:col>
      <xdr:colOff>558800</xdr:colOff>
      <xdr:row>61</xdr:row>
      <xdr:rowOff>155575</xdr:rowOff>
    </xdr:to>
    <xdr:cxnSp macro="">
      <xdr:nvCxnSpPr>
        <xdr:cNvPr id="317" name="直線コネクタ 316"/>
        <xdr:cNvCxnSpPr/>
      </xdr:nvCxnSpPr>
      <xdr:spPr>
        <a:xfrm flipV="1">
          <a:off x="16179800" y="10599949"/>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80345</xdr:rowOff>
    </xdr:from>
    <xdr:ext cx="762000" cy="259045"/>
    <xdr:sp macro="" textlink="">
      <xdr:nvSpPr>
        <xdr:cNvPr id="318" name="定員管理の状況平均値テキスト"/>
        <xdr:cNvSpPr txBox="1"/>
      </xdr:nvSpPr>
      <xdr:spPr>
        <a:xfrm>
          <a:off x="17106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155575</xdr:rowOff>
    </xdr:from>
    <xdr:to>
      <xdr:col>23</xdr:col>
      <xdr:colOff>406400</xdr:colOff>
      <xdr:row>62</xdr:row>
      <xdr:rowOff>2222</xdr:rowOff>
    </xdr:to>
    <xdr:cxnSp macro="">
      <xdr:nvCxnSpPr>
        <xdr:cNvPr id="320" name="直線コネクタ 319"/>
        <xdr:cNvCxnSpPr/>
      </xdr:nvCxnSpPr>
      <xdr:spPr>
        <a:xfrm flipV="1">
          <a:off x="15290800" y="1061402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41292</xdr:rowOff>
    </xdr:from>
    <xdr:ext cx="736600" cy="259045"/>
    <xdr:sp macro="" textlink="">
      <xdr:nvSpPr>
        <xdr:cNvPr id="322" name="テキスト ボックス 321"/>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2222</xdr:rowOff>
    </xdr:from>
    <xdr:to>
      <xdr:col>22</xdr:col>
      <xdr:colOff>203200</xdr:colOff>
      <xdr:row>62</xdr:row>
      <xdr:rowOff>12277</xdr:rowOff>
    </xdr:to>
    <xdr:cxnSp macro="">
      <xdr:nvCxnSpPr>
        <xdr:cNvPr id="323" name="直線コネクタ 322"/>
        <xdr:cNvCxnSpPr/>
      </xdr:nvCxnSpPr>
      <xdr:spPr>
        <a:xfrm flipV="1">
          <a:off x="14401800" y="1063212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105639</xdr:rowOff>
    </xdr:from>
    <xdr:ext cx="762000" cy="259045"/>
    <xdr:sp macro="" textlink="">
      <xdr:nvSpPr>
        <xdr:cNvPr id="325" name="テキスト ボックス 324"/>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12277</xdr:rowOff>
    </xdr:from>
    <xdr:to>
      <xdr:col>21</xdr:col>
      <xdr:colOff>0</xdr:colOff>
      <xdr:row>62</xdr:row>
      <xdr:rowOff>22331</xdr:rowOff>
    </xdr:to>
    <xdr:cxnSp macro="">
      <xdr:nvCxnSpPr>
        <xdr:cNvPr id="326" name="直線コネクタ 325"/>
        <xdr:cNvCxnSpPr/>
      </xdr:nvCxnSpPr>
      <xdr:spPr>
        <a:xfrm flipV="1">
          <a:off x="13512800" y="1064217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109660</xdr:rowOff>
    </xdr:from>
    <xdr:ext cx="762000" cy="259045"/>
    <xdr:sp macro="" textlink="">
      <xdr:nvSpPr>
        <xdr:cNvPr id="328" name="テキスト ボックス 327"/>
        <xdr:cNvSpPr txBox="1"/>
      </xdr:nvSpPr>
      <xdr:spPr>
        <a:xfrm>
          <a:off x="14020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115693</xdr:rowOff>
    </xdr:from>
    <xdr:ext cx="762000" cy="259045"/>
    <xdr:sp macro="" textlink="">
      <xdr:nvSpPr>
        <xdr:cNvPr id="330" name="テキスト ボックス 329"/>
        <xdr:cNvSpPr txBox="1"/>
      </xdr:nvSpPr>
      <xdr:spPr>
        <a:xfrm>
          <a:off x="13131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90699</xdr:rowOff>
    </xdr:from>
    <xdr:to>
      <xdr:col>24</xdr:col>
      <xdr:colOff>609600</xdr:colOff>
      <xdr:row>62</xdr:row>
      <xdr:rowOff>20849</xdr:rowOff>
    </xdr:to>
    <xdr:sp macro="" textlink="">
      <xdr:nvSpPr>
        <xdr:cNvPr id="336" name="円/楕円 335"/>
        <xdr:cNvSpPr/>
      </xdr:nvSpPr>
      <xdr:spPr>
        <a:xfrm>
          <a:off x="169672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107226</xdr:rowOff>
    </xdr:from>
    <xdr:ext cx="762000" cy="259045"/>
    <xdr:sp macro="" textlink="">
      <xdr:nvSpPr>
        <xdr:cNvPr id="337" name="定員管理の状況該当値テキスト"/>
        <xdr:cNvSpPr txBox="1"/>
      </xdr:nvSpPr>
      <xdr:spPr>
        <a:xfrm>
          <a:off x="17106900" y="1039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104775</xdr:rowOff>
    </xdr:from>
    <xdr:to>
      <xdr:col>23</xdr:col>
      <xdr:colOff>457200</xdr:colOff>
      <xdr:row>62</xdr:row>
      <xdr:rowOff>34925</xdr:rowOff>
    </xdr:to>
    <xdr:sp macro="" textlink="">
      <xdr:nvSpPr>
        <xdr:cNvPr id="338" name="円/楕円 337"/>
        <xdr:cNvSpPr/>
      </xdr:nvSpPr>
      <xdr:spPr>
        <a:xfrm>
          <a:off x="16129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39" name="テキスト ボックス 338"/>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122872</xdr:rowOff>
    </xdr:from>
    <xdr:to>
      <xdr:col>22</xdr:col>
      <xdr:colOff>254000</xdr:colOff>
      <xdr:row>62</xdr:row>
      <xdr:rowOff>53022</xdr:rowOff>
    </xdr:to>
    <xdr:sp macro="" textlink="">
      <xdr:nvSpPr>
        <xdr:cNvPr id="340" name="円/楕円 339"/>
        <xdr:cNvSpPr/>
      </xdr:nvSpPr>
      <xdr:spPr>
        <a:xfrm>
          <a:off x="15240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63199</xdr:rowOff>
    </xdr:from>
    <xdr:ext cx="762000" cy="259045"/>
    <xdr:sp macro="" textlink="">
      <xdr:nvSpPr>
        <xdr:cNvPr id="341" name="テキスト ボックス 340"/>
        <xdr:cNvSpPr txBox="1"/>
      </xdr:nvSpPr>
      <xdr:spPr>
        <a:xfrm>
          <a:off x="14909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132927</xdr:rowOff>
    </xdr:from>
    <xdr:to>
      <xdr:col>21</xdr:col>
      <xdr:colOff>50800</xdr:colOff>
      <xdr:row>62</xdr:row>
      <xdr:rowOff>63077</xdr:rowOff>
    </xdr:to>
    <xdr:sp macro="" textlink="">
      <xdr:nvSpPr>
        <xdr:cNvPr id="342" name="円/楕円 341"/>
        <xdr:cNvSpPr/>
      </xdr:nvSpPr>
      <xdr:spPr>
        <a:xfrm>
          <a:off x="14351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43" name="テキスト ボックス 342"/>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142981</xdr:rowOff>
    </xdr:from>
    <xdr:to>
      <xdr:col>19</xdr:col>
      <xdr:colOff>533400</xdr:colOff>
      <xdr:row>62</xdr:row>
      <xdr:rowOff>73131</xdr:rowOff>
    </xdr:to>
    <xdr:sp macro="" textlink="">
      <xdr:nvSpPr>
        <xdr:cNvPr id="344" name="円/楕円 343"/>
        <xdr:cNvSpPr/>
      </xdr:nvSpPr>
      <xdr:spPr>
        <a:xfrm>
          <a:off x="13462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83308</xdr:rowOff>
    </xdr:from>
    <xdr:ext cx="762000" cy="259045"/>
    <xdr:sp macro="" textlink="">
      <xdr:nvSpPr>
        <xdr:cNvPr id="345" name="テキスト ボックス 344"/>
        <xdr:cNvSpPr txBox="1"/>
      </xdr:nvSpPr>
      <xdr:spPr>
        <a:xfrm>
          <a:off x="13131800" y="1037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類似団体平均及び埼玉県平均を大きく下回って</a:t>
          </a:r>
          <a:r>
            <a:rPr kumimoji="1" lang="ja-JP" altLang="en-US" sz="1300">
              <a:solidFill>
                <a:schemeClr val="dk1"/>
              </a:solidFill>
              <a:effectLst/>
              <a:latin typeface="+mn-lt"/>
              <a:ea typeface="+mn-ea"/>
              <a:cs typeface="+mn-cs"/>
            </a:rPr>
            <a:t>いる。地方債に係る元利償還金が増加している一方で、控除される元利償還金に係る交付税措置額も増加していることで、ほぼ横ばいで推移している。今後も引き続き、地方債の発行と償還のバランスを取りつつ財政健全化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56197</xdr:rowOff>
    </xdr:from>
    <xdr:to>
      <xdr:col>24</xdr:col>
      <xdr:colOff>558800</xdr:colOff>
      <xdr:row>37</xdr:row>
      <xdr:rowOff>62230</xdr:rowOff>
    </xdr:to>
    <xdr:cxnSp macro="">
      <xdr:nvCxnSpPr>
        <xdr:cNvPr id="375" name="直線コネクタ 374"/>
        <xdr:cNvCxnSpPr/>
      </xdr:nvCxnSpPr>
      <xdr:spPr>
        <a:xfrm>
          <a:off x="16179800" y="639984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89552</xdr:rowOff>
    </xdr:from>
    <xdr:ext cx="762000" cy="259045"/>
    <xdr:sp macro="" textlink="">
      <xdr:nvSpPr>
        <xdr:cNvPr id="376" name="公債費負担の状況平均値テキスト"/>
        <xdr:cNvSpPr txBox="1"/>
      </xdr:nvSpPr>
      <xdr:spPr>
        <a:xfrm>
          <a:off x="17106900" y="6604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56197</xdr:rowOff>
    </xdr:from>
    <xdr:to>
      <xdr:col>23</xdr:col>
      <xdr:colOff>406400</xdr:colOff>
      <xdr:row>37</xdr:row>
      <xdr:rowOff>110490</xdr:rowOff>
    </xdr:to>
    <xdr:cxnSp macro="">
      <xdr:nvCxnSpPr>
        <xdr:cNvPr id="378" name="直線コネクタ 377"/>
        <xdr:cNvCxnSpPr/>
      </xdr:nvCxnSpPr>
      <xdr:spPr>
        <a:xfrm flipV="1">
          <a:off x="15290800" y="639984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50499</xdr:rowOff>
    </xdr:from>
    <xdr:ext cx="736600" cy="259045"/>
    <xdr:sp macro="" textlink="">
      <xdr:nvSpPr>
        <xdr:cNvPr id="380" name="テキスト ボックス 379"/>
        <xdr:cNvSpPr txBox="1"/>
      </xdr:nvSpPr>
      <xdr:spPr>
        <a:xfrm>
          <a:off x="15798800" y="673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110490</xdr:rowOff>
    </xdr:from>
    <xdr:to>
      <xdr:col>22</xdr:col>
      <xdr:colOff>203200</xdr:colOff>
      <xdr:row>37</xdr:row>
      <xdr:rowOff>164782</xdr:rowOff>
    </xdr:to>
    <xdr:cxnSp macro="">
      <xdr:nvCxnSpPr>
        <xdr:cNvPr id="381" name="直線コネクタ 380"/>
        <xdr:cNvCxnSpPr/>
      </xdr:nvCxnSpPr>
      <xdr:spPr>
        <a:xfrm flipV="1">
          <a:off x="14401800" y="645414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159084</xdr:rowOff>
    </xdr:from>
    <xdr:ext cx="762000" cy="259045"/>
    <xdr:sp macro="" textlink="">
      <xdr:nvSpPr>
        <xdr:cNvPr id="383" name="テキスト ボックス 382"/>
        <xdr:cNvSpPr txBox="1"/>
      </xdr:nvSpPr>
      <xdr:spPr>
        <a:xfrm>
          <a:off x="14909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164782</xdr:rowOff>
    </xdr:from>
    <xdr:to>
      <xdr:col>21</xdr:col>
      <xdr:colOff>0</xdr:colOff>
      <xdr:row>38</xdr:row>
      <xdr:rowOff>41593</xdr:rowOff>
    </xdr:to>
    <xdr:cxnSp macro="">
      <xdr:nvCxnSpPr>
        <xdr:cNvPr id="384" name="直線コネクタ 383"/>
        <xdr:cNvCxnSpPr/>
      </xdr:nvCxnSpPr>
      <xdr:spPr>
        <a:xfrm flipV="1">
          <a:off x="13512800" y="650843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35895</xdr:rowOff>
    </xdr:from>
    <xdr:ext cx="762000" cy="259045"/>
    <xdr:sp macro="" textlink="">
      <xdr:nvSpPr>
        <xdr:cNvPr id="386" name="テキスト ボックス 385"/>
        <xdr:cNvSpPr txBox="1"/>
      </xdr:nvSpPr>
      <xdr:spPr>
        <a:xfrm>
          <a:off x="14020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72090</xdr:rowOff>
    </xdr:from>
    <xdr:ext cx="762000" cy="259045"/>
    <xdr:sp macro="" textlink="">
      <xdr:nvSpPr>
        <xdr:cNvPr id="388" name="テキスト ボックス 387"/>
        <xdr:cNvSpPr txBox="1"/>
      </xdr:nvSpPr>
      <xdr:spPr>
        <a:xfrm>
          <a:off x="13131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11430</xdr:rowOff>
    </xdr:from>
    <xdr:to>
      <xdr:col>24</xdr:col>
      <xdr:colOff>609600</xdr:colOff>
      <xdr:row>37</xdr:row>
      <xdr:rowOff>113030</xdr:rowOff>
    </xdr:to>
    <xdr:sp macro="" textlink="">
      <xdr:nvSpPr>
        <xdr:cNvPr id="394" name="円/楕円 393"/>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104157</xdr:rowOff>
    </xdr:from>
    <xdr:ext cx="762000" cy="259045"/>
    <xdr:sp macro="" textlink="">
      <xdr:nvSpPr>
        <xdr:cNvPr id="395" name="公債費負担の状況該当値テキスト"/>
        <xdr:cNvSpPr txBox="1"/>
      </xdr:nvSpPr>
      <xdr:spPr>
        <a:xfrm>
          <a:off x="17106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5397</xdr:rowOff>
    </xdr:from>
    <xdr:to>
      <xdr:col>23</xdr:col>
      <xdr:colOff>457200</xdr:colOff>
      <xdr:row>37</xdr:row>
      <xdr:rowOff>106997</xdr:rowOff>
    </xdr:to>
    <xdr:sp macro="" textlink="">
      <xdr:nvSpPr>
        <xdr:cNvPr id="396" name="円/楕円 395"/>
        <xdr:cNvSpPr/>
      </xdr:nvSpPr>
      <xdr:spPr>
        <a:xfrm>
          <a:off x="16129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117174</xdr:rowOff>
    </xdr:from>
    <xdr:ext cx="736600" cy="259045"/>
    <xdr:sp macro="" textlink="">
      <xdr:nvSpPr>
        <xdr:cNvPr id="397" name="テキスト ボックス 396"/>
        <xdr:cNvSpPr txBox="1"/>
      </xdr:nvSpPr>
      <xdr:spPr>
        <a:xfrm>
          <a:off x="15798800" y="611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59690</xdr:rowOff>
    </xdr:from>
    <xdr:to>
      <xdr:col>22</xdr:col>
      <xdr:colOff>254000</xdr:colOff>
      <xdr:row>37</xdr:row>
      <xdr:rowOff>161290</xdr:rowOff>
    </xdr:to>
    <xdr:sp macro="" textlink="">
      <xdr:nvSpPr>
        <xdr:cNvPr id="398" name="円/楕円 397"/>
        <xdr:cNvSpPr/>
      </xdr:nvSpPr>
      <xdr:spPr>
        <a:xfrm>
          <a:off x="15240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17</xdr:rowOff>
    </xdr:from>
    <xdr:ext cx="762000" cy="259045"/>
    <xdr:sp macro="" textlink="">
      <xdr:nvSpPr>
        <xdr:cNvPr id="399" name="テキスト ボックス 398"/>
        <xdr:cNvSpPr txBox="1"/>
      </xdr:nvSpPr>
      <xdr:spPr>
        <a:xfrm>
          <a:off x="14909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113983</xdr:rowOff>
    </xdr:from>
    <xdr:to>
      <xdr:col>21</xdr:col>
      <xdr:colOff>50800</xdr:colOff>
      <xdr:row>38</xdr:row>
      <xdr:rowOff>44132</xdr:rowOff>
    </xdr:to>
    <xdr:sp macro="" textlink="">
      <xdr:nvSpPr>
        <xdr:cNvPr id="400" name="円/楕円 399"/>
        <xdr:cNvSpPr/>
      </xdr:nvSpPr>
      <xdr:spPr>
        <a:xfrm>
          <a:off x="14351000" y="645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54310</xdr:rowOff>
    </xdr:from>
    <xdr:ext cx="762000" cy="259045"/>
    <xdr:sp macro="" textlink="">
      <xdr:nvSpPr>
        <xdr:cNvPr id="401" name="テキスト ボックス 400"/>
        <xdr:cNvSpPr txBox="1"/>
      </xdr:nvSpPr>
      <xdr:spPr>
        <a:xfrm>
          <a:off x="14020800" y="622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162243</xdr:rowOff>
    </xdr:from>
    <xdr:to>
      <xdr:col>19</xdr:col>
      <xdr:colOff>533400</xdr:colOff>
      <xdr:row>38</xdr:row>
      <xdr:rowOff>92393</xdr:rowOff>
    </xdr:to>
    <xdr:sp macro="" textlink="">
      <xdr:nvSpPr>
        <xdr:cNvPr id="402" name="円/楕円 401"/>
        <xdr:cNvSpPr/>
      </xdr:nvSpPr>
      <xdr:spPr>
        <a:xfrm>
          <a:off x="134620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102569</xdr:rowOff>
    </xdr:from>
    <xdr:ext cx="762000" cy="259045"/>
    <xdr:sp macro="" textlink="">
      <xdr:nvSpPr>
        <xdr:cNvPr id="403" name="テキスト ボックス 402"/>
        <xdr:cNvSpPr txBox="1"/>
      </xdr:nvSpPr>
      <xdr:spPr>
        <a:xfrm>
          <a:off x="13131800" y="627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及び埼玉県平均を大きく下回っており、前年同様マイナスとなっている。主な要因として、充当可能基金残高や地方債現在高等に係る交付税算入見込みの増加があげられる。ただ、大規模な建設事業に係る地方債の現在高が年々増加しているため、将来世代への負担を考慮し、計画的な基金管理及び地方債の借入れ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37"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8" name="フローチャート : 判断 437"/>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39" name="フローチャート : 判断 438"/>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0" name="テキスト ボックス 439"/>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19981</xdr:rowOff>
    </xdr:from>
    <xdr:to>
      <xdr:col>22</xdr:col>
      <xdr:colOff>254000</xdr:colOff>
      <xdr:row>15</xdr:row>
      <xdr:rowOff>121581</xdr:rowOff>
    </xdr:to>
    <xdr:sp macro="" textlink="">
      <xdr:nvSpPr>
        <xdr:cNvPr id="441" name="フローチャート : 判断 440"/>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2" name="テキスト ボックス 441"/>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3" name="フローチャート : 判断 442"/>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4" name="テキスト ボックス 443"/>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5" name="フローチャート : 判断 444"/>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46" name="テキスト ボックス 445"/>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埼玉県ふじみ野市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113,553
111,314
14.64
42,333,340
40,766,328
1,203,987
21,890,877
38,694,036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団体平均及び埼玉県平均を下回っており、年々減少している。主な要因は、人件費の抑制を図るため、再任用制度を活用して、適正な定員管理に努めたことによる。今後も引き続き、行政経営戦略方針に基づいた行政運営を継続していくとともに諸手当の見直しを図るなどコスト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35</xdr:row>
      <xdr:rowOff>146050</xdr:rowOff>
    </xdr:to>
    <xdr:cxnSp macro="">
      <xdr:nvCxnSpPr>
        <xdr:cNvPr id="66" name="直線コネクタ 65"/>
        <xdr:cNvCxnSpPr/>
      </xdr:nvCxnSpPr>
      <xdr:spPr>
        <a:xfrm flipV="1">
          <a:off x="3987800" y="610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36</xdr:row>
      <xdr:rowOff>58420</xdr:rowOff>
    </xdr:to>
    <xdr:cxnSp macro="">
      <xdr:nvCxnSpPr>
        <xdr:cNvPr id="69" name="直線コネクタ 68"/>
        <xdr:cNvCxnSpPr/>
      </xdr:nvCxnSpPr>
      <xdr:spPr>
        <a:xfrm flipV="1">
          <a:off x="3098800" y="6146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58420</xdr:rowOff>
    </xdr:from>
    <xdr:to>
      <xdr:col>4</xdr:col>
      <xdr:colOff>346075</xdr:colOff>
      <xdr:row>36</xdr:row>
      <xdr:rowOff>73660</xdr:rowOff>
    </xdr:to>
    <xdr:cxnSp macro="">
      <xdr:nvCxnSpPr>
        <xdr:cNvPr id="72" name="直線コネクタ 71"/>
        <xdr:cNvCxnSpPr/>
      </xdr:nvCxnSpPr>
      <xdr:spPr>
        <a:xfrm flipV="1">
          <a:off x="2209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74" name="テキスト ボックス 73"/>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73660</xdr:rowOff>
    </xdr:from>
    <xdr:to>
      <xdr:col>3</xdr:col>
      <xdr:colOff>142875</xdr:colOff>
      <xdr:row>37</xdr:row>
      <xdr:rowOff>39370</xdr:rowOff>
    </xdr:to>
    <xdr:cxnSp macro="">
      <xdr:nvCxnSpPr>
        <xdr:cNvPr id="75" name="直線コネクタ 74"/>
        <xdr:cNvCxnSpPr/>
      </xdr:nvCxnSpPr>
      <xdr:spPr>
        <a:xfrm flipV="1">
          <a:off x="1320800" y="6245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79" name="テキスト ボックス 78"/>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57150</xdr:rowOff>
    </xdr:from>
    <xdr:to>
      <xdr:col>7</xdr:col>
      <xdr:colOff>66675</xdr:colOff>
      <xdr:row>35</xdr:row>
      <xdr:rowOff>158750</xdr:rowOff>
    </xdr:to>
    <xdr:sp macro="" textlink="">
      <xdr:nvSpPr>
        <xdr:cNvPr id="85" name="円/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95250</xdr:rowOff>
    </xdr:from>
    <xdr:to>
      <xdr:col>5</xdr:col>
      <xdr:colOff>600075</xdr:colOff>
      <xdr:row>36</xdr:row>
      <xdr:rowOff>25400</xdr:rowOff>
    </xdr:to>
    <xdr:sp macro="" textlink="">
      <xdr:nvSpPr>
        <xdr:cNvPr id="87" name="円/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89" name="円/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22860</xdr:rowOff>
    </xdr:from>
    <xdr:to>
      <xdr:col>3</xdr:col>
      <xdr:colOff>193675</xdr:colOff>
      <xdr:row>36</xdr:row>
      <xdr:rowOff>124460</xdr:rowOff>
    </xdr:to>
    <xdr:sp macro="" textlink="">
      <xdr:nvSpPr>
        <xdr:cNvPr id="91" name="円/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93" name="円/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94" name="テキスト ボックス 93"/>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chemeClr val="dk1"/>
              </a:solidFill>
              <a:effectLst/>
              <a:latin typeface="+mn-lt"/>
              <a:ea typeface="+mn-ea"/>
              <a:cs typeface="+mn-cs"/>
            </a:rPr>
            <a:t>物件</a:t>
          </a:r>
          <a:r>
            <a:rPr kumimoji="1" lang="ja-JP" altLang="ja-JP" sz="1300">
              <a:solidFill>
                <a:schemeClr val="dk1"/>
              </a:solidFill>
              <a:effectLst/>
              <a:latin typeface="+mn-lt"/>
              <a:ea typeface="+mn-ea"/>
              <a:cs typeface="+mn-cs"/>
            </a:rPr>
            <a:t>費に係る経常収支比率は</a:t>
          </a:r>
          <a:r>
            <a:rPr kumimoji="1" lang="ja-JP" altLang="en-US" sz="1300">
              <a:solidFill>
                <a:schemeClr val="dk1"/>
              </a:solidFill>
              <a:effectLst/>
              <a:latin typeface="+mn-lt"/>
              <a:ea typeface="+mn-ea"/>
              <a:cs typeface="+mn-cs"/>
            </a:rPr>
            <a:t>、類似団体平均及び埼玉県平均を上回っている。要因は、指定管理など業務の民間委託化を推進し、職員人件費等から委託料などの物件費への振替が進んでいることによる。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今後も効率的な財政運営により、財政負担を減らすよう努める。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154432</xdr:rowOff>
    </xdr:from>
    <xdr:to>
      <xdr:col>24</xdr:col>
      <xdr:colOff>31750</xdr:colOff>
      <xdr:row>18</xdr:row>
      <xdr:rowOff>163576</xdr:rowOff>
    </xdr:to>
    <xdr:cxnSp macro="">
      <xdr:nvCxnSpPr>
        <xdr:cNvPr id="125" name="直線コネクタ 124"/>
        <xdr:cNvCxnSpPr/>
      </xdr:nvCxnSpPr>
      <xdr:spPr>
        <a:xfrm flipV="1">
          <a:off x="15671800" y="32405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108712</xdr:rowOff>
    </xdr:from>
    <xdr:to>
      <xdr:col>22</xdr:col>
      <xdr:colOff>565150</xdr:colOff>
      <xdr:row>18</xdr:row>
      <xdr:rowOff>163576</xdr:rowOff>
    </xdr:to>
    <xdr:cxnSp macro="">
      <xdr:nvCxnSpPr>
        <xdr:cNvPr id="128" name="直線コネクタ 127"/>
        <xdr:cNvCxnSpPr/>
      </xdr:nvCxnSpPr>
      <xdr:spPr>
        <a:xfrm>
          <a:off x="14782800" y="31948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62992</xdr:rowOff>
    </xdr:from>
    <xdr:to>
      <xdr:col>21</xdr:col>
      <xdr:colOff>361950</xdr:colOff>
      <xdr:row>18</xdr:row>
      <xdr:rowOff>108712</xdr:rowOff>
    </xdr:to>
    <xdr:cxnSp macro="">
      <xdr:nvCxnSpPr>
        <xdr:cNvPr id="131" name="直線コネクタ 130"/>
        <xdr:cNvCxnSpPr/>
      </xdr:nvCxnSpPr>
      <xdr:spPr>
        <a:xfrm>
          <a:off x="13893800" y="31490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115570</xdr:rowOff>
    </xdr:from>
    <xdr:to>
      <xdr:col>20</xdr:col>
      <xdr:colOff>158750</xdr:colOff>
      <xdr:row>18</xdr:row>
      <xdr:rowOff>62992</xdr:rowOff>
    </xdr:to>
    <xdr:cxnSp macro="">
      <xdr:nvCxnSpPr>
        <xdr:cNvPr id="134" name="直線コネクタ 133"/>
        <xdr:cNvCxnSpPr/>
      </xdr:nvCxnSpPr>
      <xdr:spPr>
        <a:xfrm>
          <a:off x="13004800" y="30302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103632</xdr:rowOff>
    </xdr:from>
    <xdr:to>
      <xdr:col>24</xdr:col>
      <xdr:colOff>82550</xdr:colOff>
      <xdr:row>19</xdr:row>
      <xdr:rowOff>33782</xdr:rowOff>
    </xdr:to>
    <xdr:sp macro="" textlink="">
      <xdr:nvSpPr>
        <xdr:cNvPr id="144" name="円/楕円 143"/>
        <xdr:cNvSpPr/>
      </xdr:nvSpPr>
      <xdr:spPr>
        <a:xfrm>
          <a:off x="164592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75709</xdr:rowOff>
    </xdr:from>
    <xdr:ext cx="762000" cy="259045"/>
    <xdr:sp macro="" textlink="">
      <xdr:nvSpPr>
        <xdr:cNvPr id="145" name="物件費該当値テキスト"/>
        <xdr:cNvSpPr txBox="1"/>
      </xdr:nvSpPr>
      <xdr:spPr>
        <a:xfrm>
          <a:off x="165989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112776</xdr:rowOff>
    </xdr:from>
    <xdr:to>
      <xdr:col>22</xdr:col>
      <xdr:colOff>615950</xdr:colOff>
      <xdr:row>19</xdr:row>
      <xdr:rowOff>42926</xdr:rowOff>
    </xdr:to>
    <xdr:sp macro="" textlink="">
      <xdr:nvSpPr>
        <xdr:cNvPr id="146" name="円/楕円 145"/>
        <xdr:cNvSpPr/>
      </xdr:nvSpPr>
      <xdr:spPr>
        <a:xfrm>
          <a:off x="15621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27703</xdr:rowOff>
    </xdr:from>
    <xdr:ext cx="736600" cy="259045"/>
    <xdr:sp macro="" textlink="">
      <xdr:nvSpPr>
        <xdr:cNvPr id="147" name="テキスト ボックス 146"/>
        <xdr:cNvSpPr txBox="1"/>
      </xdr:nvSpPr>
      <xdr:spPr>
        <a:xfrm>
          <a:off x="15290800" y="328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57912</xdr:rowOff>
    </xdr:from>
    <xdr:to>
      <xdr:col>21</xdr:col>
      <xdr:colOff>412750</xdr:colOff>
      <xdr:row>18</xdr:row>
      <xdr:rowOff>159512</xdr:rowOff>
    </xdr:to>
    <xdr:sp macro="" textlink="">
      <xdr:nvSpPr>
        <xdr:cNvPr id="148" name="円/楕円 147"/>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144289</xdr:rowOff>
    </xdr:from>
    <xdr:ext cx="762000" cy="259045"/>
    <xdr:sp macro="" textlink="">
      <xdr:nvSpPr>
        <xdr:cNvPr id="149" name="テキスト ボックス 148"/>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12192</xdr:rowOff>
    </xdr:from>
    <xdr:to>
      <xdr:col>20</xdr:col>
      <xdr:colOff>209550</xdr:colOff>
      <xdr:row>18</xdr:row>
      <xdr:rowOff>113792</xdr:rowOff>
    </xdr:to>
    <xdr:sp macro="" textlink="">
      <xdr:nvSpPr>
        <xdr:cNvPr id="150" name="円/楕円 149"/>
        <xdr:cNvSpPr/>
      </xdr:nvSpPr>
      <xdr:spPr>
        <a:xfrm>
          <a:off x="13843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98569</xdr:rowOff>
    </xdr:from>
    <xdr:ext cx="762000" cy="259045"/>
    <xdr:sp macro="" textlink="">
      <xdr:nvSpPr>
        <xdr:cNvPr id="151" name="テキスト ボックス 150"/>
        <xdr:cNvSpPr txBox="1"/>
      </xdr:nvSpPr>
      <xdr:spPr>
        <a:xfrm>
          <a:off x="13512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64770</xdr:rowOff>
    </xdr:from>
    <xdr:to>
      <xdr:col>19</xdr:col>
      <xdr:colOff>6350</xdr:colOff>
      <xdr:row>17</xdr:row>
      <xdr:rowOff>166370</xdr:rowOff>
    </xdr:to>
    <xdr:sp macro="" textlink="">
      <xdr:nvSpPr>
        <xdr:cNvPr id="152" name="円/楕円 151"/>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151147</xdr:rowOff>
    </xdr:from>
    <xdr:ext cx="762000" cy="259045"/>
    <xdr:sp macro="" textlink="">
      <xdr:nvSpPr>
        <xdr:cNvPr id="153" name="テキスト ボックス 152"/>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扶助費</a:t>
          </a:r>
          <a:r>
            <a:rPr kumimoji="1" lang="ja-JP" altLang="ja-JP" sz="1300">
              <a:solidFill>
                <a:schemeClr val="dk1"/>
              </a:solidFill>
              <a:effectLst/>
              <a:latin typeface="+mn-lt"/>
              <a:ea typeface="+mn-ea"/>
              <a:cs typeface="+mn-cs"/>
            </a:rPr>
            <a:t>に係る経常収支比率は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類似団体平均及び埼玉県平均を</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回っており、年々</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している。</a:t>
          </a:r>
          <a:r>
            <a:rPr kumimoji="1" lang="ja-JP" altLang="en-US" sz="1300">
              <a:solidFill>
                <a:schemeClr val="dk1"/>
              </a:solidFill>
              <a:effectLst/>
              <a:latin typeface="+mn-lt"/>
              <a:ea typeface="+mn-ea"/>
              <a:cs typeface="+mn-cs"/>
            </a:rPr>
            <a:t>主な要因は、待機児童対策などの子育て支援施策に係る費用や障がい者医療費、子ども医療費が増加していることが挙げられる。今後も費用の拡大が見込まれるため、審査の適正化や単独事業の見直しなどにより、財政健全化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76200</xdr:rowOff>
    </xdr:to>
    <xdr:cxnSp macro="">
      <xdr:nvCxnSpPr>
        <xdr:cNvPr id="186" name="直線コネクタ 185"/>
        <xdr:cNvCxnSpPr/>
      </xdr:nvCxnSpPr>
      <xdr:spPr>
        <a:xfrm>
          <a:off x="3987800" y="9613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7"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133350</xdr:rowOff>
    </xdr:from>
    <xdr:to>
      <xdr:col>5</xdr:col>
      <xdr:colOff>549275</xdr:colOff>
      <xdr:row>56</xdr:row>
      <xdr:rowOff>12700</xdr:rowOff>
    </xdr:to>
    <xdr:cxnSp macro="">
      <xdr:nvCxnSpPr>
        <xdr:cNvPr id="189" name="直線コネクタ 188"/>
        <xdr:cNvCxnSpPr/>
      </xdr:nvCxnSpPr>
      <xdr:spPr>
        <a:xfrm>
          <a:off x="3098800" y="956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133350</xdr:rowOff>
    </xdr:from>
    <xdr:to>
      <xdr:col>4</xdr:col>
      <xdr:colOff>346075</xdr:colOff>
      <xdr:row>55</xdr:row>
      <xdr:rowOff>158750</xdr:rowOff>
    </xdr:to>
    <xdr:cxnSp macro="">
      <xdr:nvCxnSpPr>
        <xdr:cNvPr id="192" name="直線コネクタ 191"/>
        <xdr:cNvCxnSpPr/>
      </xdr:nvCxnSpPr>
      <xdr:spPr>
        <a:xfrm flipV="1">
          <a:off x="2209800" y="956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194" name="テキスト ボックス 193"/>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82550</xdr:rowOff>
    </xdr:from>
    <xdr:to>
      <xdr:col>3</xdr:col>
      <xdr:colOff>142875</xdr:colOff>
      <xdr:row>55</xdr:row>
      <xdr:rowOff>158750</xdr:rowOff>
    </xdr:to>
    <xdr:cxnSp macro="">
      <xdr:nvCxnSpPr>
        <xdr:cNvPr id="195" name="直線コネクタ 194"/>
        <xdr:cNvCxnSpPr/>
      </xdr:nvCxnSpPr>
      <xdr:spPr>
        <a:xfrm>
          <a:off x="1320800" y="951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197" name="テキスト ボックス 196"/>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137177</xdr:rowOff>
    </xdr:from>
    <xdr:ext cx="762000" cy="259045"/>
    <xdr:sp macro="" textlink="">
      <xdr:nvSpPr>
        <xdr:cNvPr id="199" name="テキスト ボックス 198"/>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25400</xdr:rowOff>
    </xdr:from>
    <xdr:to>
      <xdr:col>7</xdr:col>
      <xdr:colOff>66675</xdr:colOff>
      <xdr:row>56</xdr:row>
      <xdr:rowOff>127000</xdr:rowOff>
    </xdr:to>
    <xdr:sp macro="" textlink="">
      <xdr:nvSpPr>
        <xdr:cNvPr id="205" name="円/楕円 204"/>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168927</xdr:rowOff>
    </xdr:from>
    <xdr:ext cx="762000" cy="259045"/>
    <xdr:sp macro="" textlink="">
      <xdr:nvSpPr>
        <xdr:cNvPr id="206" name="扶助費該当値テキスト"/>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7" name="円/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8" name="テキスト ボックス 20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82550</xdr:rowOff>
    </xdr:from>
    <xdr:to>
      <xdr:col>4</xdr:col>
      <xdr:colOff>396875</xdr:colOff>
      <xdr:row>56</xdr:row>
      <xdr:rowOff>12700</xdr:rowOff>
    </xdr:to>
    <xdr:sp macro="" textlink="">
      <xdr:nvSpPr>
        <xdr:cNvPr id="209" name="円/楕円 208"/>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210" name="テキスト ボックス 209"/>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107950</xdr:rowOff>
    </xdr:from>
    <xdr:to>
      <xdr:col>3</xdr:col>
      <xdr:colOff>193675</xdr:colOff>
      <xdr:row>56</xdr:row>
      <xdr:rowOff>38100</xdr:rowOff>
    </xdr:to>
    <xdr:sp macro="" textlink="">
      <xdr:nvSpPr>
        <xdr:cNvPr id="211" name="円/楕円 210"/>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212" name="テキスト ボックス 211"/>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13" name="円/楕円 212"/>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14" name="テキスト ボックス 213"/>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a:t>
          </a: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、類似団体平均及び埼玉県平均を</a:t>
          </a:r>
          <a:r>
            <a:rPr kumimoji="1" lang="ja-JP" altLang="en-US" sz="1300" b="0" i="0" u="none" strike="noStrike" kern="0" cap="none" spc="0" normalizeH="0" baseline="0" noProof="0">
              <a:ln>
                <a:noFill/>
              </a:ln>
              <a:solidFill>
                <a:prstClr val="black"/>
              </a:solidFill>
              <a:effectLst/>
              <a:uLnTx/>
              <a:uFillTx/>
              <a:latin typeface="+mn-lt"/>
              <a:ea typeface="+mn-ea"/>
              <a:cs typeface="+mn-cs"/>
            </a:rPr>
            <a:t>下回</a:t>
          </a:r>
          <a:r>
            <a:rPr kumimoji="1" lang="ja-JP" altLang="ja-JP" sz="1300" b="0" i="0" u="none" strike="noStrike" kern="0" cap="none" spc="0" normalizeH="0" baseline="0" noProof="0">
              <a:ln>
                <a:noFill/>
              </a:ln>
              <a:solidFill>
                <a:prstClr val="black"/>
              </a:solidFill>
              <a:effectLst/>
              <a:uLnTx/>
              <a:uFillTx/>
              <a:latin typeface="+mn-lt"/>
              <a:ea typeface="+mn-ea"/>
              <a:cs typeface="+mn-cs"/>
            </a:rPr>
            <a:t>って</a:t>
          </a:r>
          <a:r>
            <a:rPr kumimoji="1" lang="ja-JP" altLang="en-US" sz="1300" b="0" i="0" u="none" strike="noStrike" kern="0" cap="none" spc="0" normalizeH="0" baseline="0" noProof="0">
              <a:ln>
                <a:noFill/>
              </a:ln>
              <a:solidFill>
                <a:prstClr val="black"/>
              </a:solidFill>
              <a:effectLst/>
              <a:uLnTx/>
              <a:uFillTx/>
              <a:latin typeface="+mn-lt"/>
              <a:ea typeface="+mn-ea"/>
              <a:cs typeface="+mn-cs"/>
            </a:rPr>
            <a:t>いる。しかし、依然として</a:t>
          </a:r>
          <a:r>
            <a:rPr kumimoji="1" lang="ja-JP" altLang="en-US" sz="1300">
              <a:latin typeface="ＭＳ Ｐゴシック"/>
            </a:rPr>
            <a:t>国民健康保険、介護保険及び後期高齢者医療事業の各特別会計への繰出金が多額となっているため、保険税の適正化や医療費等の抑制により各特別会計の収支均衡に努め、繰出し金の抑制を図る。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38100</xdr:rowOff>
    </xdr:from>
    <xdr:to>
      <xdr:col>24</xdr:col>
      <xdr:colOff>31750</xdr:colOff>
      <xdr:row>54</xdr:row>
      <xdr:rowOff>101600</xdr:rowOff>
    </xdr:to>
    <xdr:cxnSp macro="">
      <xdr:nvCxnSpPr>
        <xdr:cNvPr id="247" name="直線コネクタ 246"/>
        <xdr:cNvCxnSpPr/>
      </xdr:nvCxnSpPr>
      <xdr:spPr>
        <a:xfrm flipV="1">
          <a:off x="15671800" y="9296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48"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54</xdr:row>
      <xdr:rowOff>101600</xdr:rowOff>
    </xdr:to>
    <xdr:cxnSp macro="">
      <xdr:nvCxnSpPr>
        <xdr:cNvPr id="250" name="直線コネクタ 249"/>
        <xdr:cNvCxnSpPr/>
      </xdr:nvCxnSpPr>
      <xdr:spPr>
        <a:xfrm>
          <a:off x="14782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52" name="テキスト ボックス 251"/>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0</xdr:rowOff>
    </xdr:from>
    <xdr:to>
      <xdr:col>21</xdr:col>
      <xdr:colOff>361950</xdr:colOff>
      <xdr:row>54</xdr:row>
      <xdr:rowOff>50800</xdr:rowOff>
    </xdr:to>
    <xdr:cxnSp macro="">
      <xdr:nvCxnSpPr>
        <xdr:cNvPr id="253" name="直線コネクタ 252"/>
        <xdr:cNvCxnSpPr/>
      </xdr:nvCxnSpPr>
      <xdr:spPr>
        <a:xfrm>
          <a:off x="13893800" y="9258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5" name="テキスト ボックス 25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158750</xdr:rowOff>
    </xdr:from>
    <xdr:to>
      <xdr:col>20</xdr:col>
      <xdr:colOff>158750</xdr:colOff>
      <xdr:row>54</xdr:row>
      <xdr:rowOff>0</xdr:rowOff>
    </xdr:to>
    <xdr:cxnSp macro="">
      <xdr:nvCxnSpPr>
        <xdr:cNvPr id="256" name="直線コネクタ 255"/>
        <xdr:cNvCxnSpPr/>
      </xdr:nvCxnSpPr>
      <xdr:spPr>
        <a:xfrm>
          <a:off x="13004800" y="924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58" name="テキスト ボックス 257"/>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0" name="テキスト ボックス 259"/>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158750</xdr:rowOff>
    </xdr:from>
    <xdr:to>
      <xdr:col>24</xdr:col>
      <xdr:colOff>82550</xdr:colOff>
      <xdr:row>54</xdr:row>
      <xdr:rowOff>88900</xdr:rowOff>
    </xdr:to>
    <xdr:sp macro="" textlink="">
      <xdr:nvSpPr>
        <xdr:cNvPr id="266" name="円/楕円 265"/>
        <xdr:cNvSpPr/>
      </xdr:nvSpPr>
      <xdr:spPr>
        <a:xfrm>
          <a:off x="16459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67327</xdr:rowOff>
    </xdr:from>
    <xdr:ext cx="762000" cy="259045"/>
    <xdr:sp macro="" textlink="">
      <xdr:nvSpPr>
        <xdr:cNvPr id="267" name="その他該当値テキスト"/>
        <xdr:cNvSpPr txBox="1"/>
      </xdr:nvSpPr>
      <xdr:spPr>
        <a:xfrm>
          <a:off x="16598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50800</xdr:rowOff>
    </xdr:from>
    <xdr:to>
      <xdr:col>22</xdr:col>
      <xdr:colOff>615950</xdr:colOff>
      <xdr:row>54</xdr:row>
      <xdr:rowOff>152400</xdr:rowOff>
    </xdr:to>
    <xdr:sp macro="" textlink="">
      <xdr:nvSpPr>
        <xdr:cNvPr id="268" name="円/楕円 267"/>
        <xdr:cNvSpPr/>
      </xdr:nvSpPr>
      <xdr:spPr>
        <a:xfrm>
          <a:off x="15621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162577</xdr:rowOff>
    </xdr:from>
    <xdr:ext cx="736600" cy="259045"/>
    <xdr:sp macro="" textlink="">
      <xdr:nvSpPr>
        <xdr:cNvPr id="269" name="テキスト ボックス 268"/>
        <xdr:cNvSpPr txBox="1"/>
      </xdr:nvSpPr>
      <xdr:spPr>
        <a:xfrm>
          <a:off x="15290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0</xdr:rowOff>
    </xdr:from>
    <xdr:to>
      <xdr:col>21</xdr:col>
      <xdr:colOff>412750</xdr:colOff>
      <xdr:row>54</xdr:row>
      <xdr:rowOff>101600</xdr:rowOff>
    </xdr:to>
    <xdr:sp macro="" textlink="">
      <xdr:nvSpPr>
        <xdr:cNvPr id="270" name="円/楕円 269"/>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111777</xdr:rowOff>
    </xdr:from>
    <xdr:ext cx="762000" cy="259045"/>
    <xdr:sp macro="" textlink="">
      <xdr:nvSpPr>
        <xdr:cNvPr id="271" name="テキスト ボックス 270"/>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120650</xdr:rowOff>
    </xdr:from>
    <xdr:to>
      <xdr:col>20</xdr:col>
      <xdr:colOff>209550</xdr:colOff>
      <xdr:row>54</xdr:row>
      <xdr:rowOff>50800</xdr:rowOff>
    </xdr:to>
    <xdr:sp macro="" textlink="">
      <xdr:nvSpPr>
        <xdr:cNvPr id="272" name="円/楕円 271"/>
        <xdr:cNvSpPr/>
      </xdr:nvSpPr>
      <xdr:spPr>
        <a:xfrm>
          <a:off x="13843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60977</xdr:rowOff>
    </xdr:from>
    <xdr:ext cx="762000" cy="259045"/>
    <xdr:sp macro="" textlink="">
      <xdr:nvSpPr>
        <xdr:cNvPr id="273" name="テキスト ボックス 272"/>
        <xdr:cNvSpPr txBox="1"/>
      </xdr:nvSpPr>
      <xdr:spPr>
        <a:xfrm>
          <a:off x="13512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107950</xdr:rowOff>
    </xdr:from>
    <xdr:to>
      <xdr:col>19</xdr:col>
      <xdr:colOff>6350</xdr:colOff>
      <xdr:row>54</xdr:row>
      <xdr:rowOff>38100</xdr:rowOff>
    </xdr:to>
    <xdr:sp macro="" textlink="">
      <xdr:nvSpPr>
        <xdr:cNvPr id="274" name="円/楕円 273"/>
        <xdr:cNvSpPr/>
      </xdr:nvSpPr>
      <xdr:spPr>
        <a:xfrm>
          <a:off x="12954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48277</xdr:rowOff>
    </xdr:from>
    <xdr:ext cx="762000" cy="259045"/>
    <xdr:sp macro="" textlink="">
      <xdr:nvSpPr>
        <xdr:cNvPr id="275" name="テキスト ボックス 274"/>
        <xdr:cNvSpPr txBox="1"/>
      </xdr:nvSpPr>
      <xdr:spPr>
        <a:xfrm>
          <a:off x="12623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chemeClr val="dk1"/>
              </a:solidFill>
              <a:effectLst/>
              <a:latin typeface="+mn-lt"/>
              <a:ea typeface="+mn-ea"/>
              <a:cs typeface="+mn-cs"/>
            </a:rPr>
            <a:t>補助費等</a:t>
          </a:r>
          <a:r>
            <a:rPr kumimoji="1" lang="ja-JP" altLang="ja-JP" sz="1300">
              <a:solidFill>
                <a:schemeClr val="dk1"/>
              </a:solidFill>
              <a:effectLst/>
              <a:latin typeface="+mn-lt"/>
              <a:ea typeface="+mn-ea"/>
              <a:cs typeface="+mn-cs"/>
            </a:rPr>
            <a:t>に係る経常収支比率は、類似団体平均及び埼玉県平均を</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回っており、年々</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している。</a:t>
          </a:r>
          <a:r>
            <a:rPr kumimoji="1" lang="ja-JP" altLang="en-US" sz="1300">
              <a:solidFill>
                <a:schemeClr val="dk1"/>
              </a:solidFill>
              <a:effectLst/>
              <a:latin typeface="+mn-lt"/>
              <a:ea typeface="+mn-ea"/>
              <a:cs typeface="+mn-cs"/>
            </a:rPr>
            <a:t>主な要因は、</a:t>
          </a:r>
          <a:r>
            <a:rPr kumimoji="1" lang="ja-JP" altLang="en-US" sz="1300" b="0" i="0" u="none" strike="noStrike" kern="0" cap="none" spc="0" normalizeH="0" baseline="0" noProof="0">
              <a:ln>
                <a:noFill/>
              </a:ln>
              <a:solidFill>
                <a:prstClr val="black"/>
              </a:solidFill>
              <a:effectLst/>
              <a:uLnTx/>
              <a:uFillTx/>
              <a:latin typeface="+mn-lt"/>
              <a:ea typeface="+mn-ea"/>
              <a:cs typeface="+mn-cs"/>
            </a:rPr>
            <a:t>待機児童対策として民間保育園運営費の補助金が増加していることによる。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152400</xdr:rowOff>
    </xdr:from>
    <xdr:to>
      <xdr:col>24</xdr:col>
      <xdr:colOff>31750</xdr:colOff>
      <xdr:row>39</xdr:row>
      <xdr:rowOff>69850</xdr:rowOff>
    </xdr:to>
    <xdr:cxnSp macro="">
      <xdr:nvCxnSpPr>
        <xdr:cNvPr id="308" name="直線コネクタ 307"/>
        <xdr:cNvCxnSpPr/>
      </xdr:nvCxnSpPr>
      <xdr:spPr>
        <a:xfrm>
          <a:off x="15671800" y="6667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09"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63500</xdr:rowOff>
    </xdr:from>
    <xdr:to>
      <xdr:col>22</xdr:col>
      <xdr:colOff>565150</xdr:colOff>
      <xdr:row>38</xdr:row>
      <xdr:rowOff>152400</xdr:rowOff>
    </xdr:to>
    <xdr:cxnSp macro="">
      <xdr:nvCxnSpPr>
        <xdr:cNvPr id="311" name="直線コネクタ 310"/>
        <xdr:cNvCxnSpPr/>
      </xdr:nvCxnSpPr>
      <xdr:spPr>
        <a:xfrm>
          <a:off x="14782800" y="6578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118127</xdr:rowOff>
    </xdr:from>
    <xdr:ext cx="736600" cy="259045"/>
    <xdr:sp macro="" textlink="">
      <xdr:nvSpPr>
        <xdr:cNvPr id="313" name="テキスト ボックス 312"/>
        <xdr:cNvSpPr txBox="1"/>
      </xdr:nvSpPr>
      <xdr:spPr>
        <a:xfrm>
          <a:off x="15290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19050</xdr:rowOff>
    </xdr:from>
    <xdr:to>
      <xdr:col>21</xdr:col>
      <xdr:colOff>361950</xdr:colOff>
      <xdr:row>38</xdr:row>
      <xdr:rowOff>63500</xdr:rowOff>
    </xdr:to>
    <xdr:cxnSp macro="">
      <xdr:nvCxnSpPr>
        <xdr:cNvPr id="314" name="直線コネクタ 313"/>
        <xdr:cNvCxnSpPr/>
      </xdr:nvCxnSpPr>
      <xdr:spPr>
        <a:xfrm>
          <a:off x="13893800" y="63627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6" name="テキスト ボックス 315"/>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19050</xdr:rowOff>
    </xdr:from>
    <xdr:to>
      <xdr:col>20</xdr:col>
      <xdr:colOff>158750</xdr:colOff>
      <xdr:row>38</xdr:row>
      <xdr:rowOff>88900</xdr:rowOff>
    </xdr:to>
    <xdr:cxnSp macro="">
      <xdr:nvCxnSpPr>
        <xdr:cNvPr id="317" name="直線コネクタ 316"/>
        <xdr:cNvCxnSpPr/>
      </xdr:nvCxnSpPr>
      <xdr:spPr>
        <a:xfrm flipV="1">
          <a:off x="13004800" y="63627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9" name="テキスト ボックス 318"/>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1" name="テキスト ボックス 320"/>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19050</xdr:rowOff>
    </xdr:from>
    <xdr:to>
      <xdr:col>24</xdr:col>
      <xdr:colOff>82550</xdr:colOff>
      <xdr:row>39</xdr:row>
      <xdr:rowOff>120650</xdr:rowOff>
    </xdr:to>
    <xdr:sp macro="" textlink="">
      <xdr:nvSpPr>
        <xdr:cNvPr id="327" name="円/楕円 326"/>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162577</xdr:rowOff>
    </xdr:from>
    <xdr:ext cx="762000" cy="259045"/>
    <xdr:sp macro="" textlink="">
      <xdr:nvSpPr>
        <xdr:cNvPr id="328" name="補助費等該当値テキスト"/>
        <xdr:cNvSpPr txBox="1"/>
      </xdr:nvSpPr>
      <xdr:spPr>
        <a:xfrm>
          <a:off x="16598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101600</xdr:rowOff>
    </xdr:from>
    <xdr:to>
      <xdr:col>22</xdr:col>
      <xdr:colOff>615950</xdr:colOff>
      <xdr:row>39</xdr:row>
      <xdr:rowOff>31750</xdr:rowOff>
    </xdr:to>
    <xdr:sp macro="" textlink="">
      <xdr:nvSpPr>
        <xdr:cNvPr id="329" name="円/楕円 328"/>
        <xdr:cNvSpPr/>
      </xdr:nvSpPr>
      <xdr:spPr>
        <a:xfrm>
          <a:off x="15621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16527</xdr:rowOff>
    </xdr:from>
    <xdr:ext cx="736600" cy="259045"/>
    <xdr:sp macro="" textlink="">
      <xdr:nvSpPr>
        <xdr:cNvPr id="330" name="テキスト ボックス 329"/>
        <xdr:cNvSpPr txBox="1"/>
      </xdr:nvSpPr>
      <xdr:spPr>
        <a:xfrm>
          <a:off x="15290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12700</xdr:rowOff>
    </xdr:from>
    <xdr:to>
      <xdr:col>21</xdr:col>
      <xdr:colOff>412750</xdr:colOff>
      <xdr:row>38</xdr:row>
      <xdr:rowOff>114300</xdr:rowOff>
    </xdr:to>
    <xdr:sp macro="" textlink="">
      <xdr:nvSpPr>
        <xdr:cNvPr id="331" name="円/楕円 330"/>
        <xdr:cNvSpPr/>
      </xdr:nvSpPr>
      <xdr:spPr>
        <a:xfrm>
          <a:off x="14732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99077</xdr:rowOff>
    </xdr:from>
    <xdr:ext cx="762000" cy="259045"/>
    <xdr:sp macro="" textlink="">
      <xdr:nvSpPr>
        <xdr:cNvPr id="332" name="テキスト ボックス 331"/>
        <xdr:cNvSpPr txBox="1"/>
      </xdr:nvSpPr>
      <xdr:spPr>
        <a:xfrm>
          <a:off x="14401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139700</xdr:rowOff>
    </xdr:from>
    <xdr:to>
      <xdr:col>20</xdr:col>
      <xdr:colOff>209550</xdr:colOff>
      <xdr:row>37</xdr:row>
      <xdr:rowOff>69850</xdr:rowOff>
    </xdr:to>
    <xdr:sp macro="" textlink="">
      <xdr:nvSpPr>
        <xdr:cNvPr id="333" name="円/楕円 332"/>
        <xdr:cNvSpPr/>
      </xdr:nvSpPr>
      <xdr:spPr>
        <a:xfrm>
          <a:off x="13843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34" name="テキスト ボックス 333"/>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35" name="円/楕円 334"/>
        <xdr:cNvSpPr/>
      </xdr:nvSpPr>
      <xdr:spPr>
        <a:xfrm>
          <a:off x="12954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124477</xdr:rowOff>
    </xdr:from>
    <xdr:ext cx="762000" cy="259045"/>
    <xdr:sp macro="" textlink="">
      <xdr:nvSpPr>
        <xdr:cNvPr id="336" name="テキスト ボックス 335"/>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公債</a:t>
          </a:r>
          <a:r>
            <a:rPr kumimoji="1" lang="ja-JP" altLang="ja-JP" sz="1300">
              <a:solidFill>
                <a:schemeClr val="dk1"/>
              </a:solidFill>
              <a:effectLst/>
              <a:latin typeface="+mn-lt"/>
              <a:ea typeface="+mn-ea"/>
              <a:cs typeface="+mn-cs"/>
            </a:rPr>
            <a:t>費に係る経常収支比率は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で類似団体平均及び埼玉県平均を上回った。主な要因は、大規模な建設事業に係る合併特例債の発行が増加していることによる。今後も公債費の増加が見込まれるため、将来世代への負担を考慮し、計画的な基金管理及び地方債の借入れに努める。</a:t>
          </a:r>
          <a:endParaRPr kumimoji="1" lang="en-US" altLang="ja-JP" sz="130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136144</xdr:rowOff>
    </xdr:from>
    <xdr:to>
      <xdr:col>7</xdr:col>
      <xdr:colOff>15875</xdr:colOff>
      <xdr:row>77</xdr:row>
      <xdr:rowOff>88137</xdr:rowOff>
    </xdr:to>
    <xdr:cxnSp macro="">
      <xdr:nvCxnSpPr>
        <xdr:cNvPr id="366" name="直線コネクタ 365"/>
        <xdr:cNvCxnSpPr/>
      </xdr:nvCxnSpPr>
      <xdr:spPr>
        <a:xfrm>
          <a:off x="3987800" y="13166344"/>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7"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136144</xdr:rowOff>
    </xdr:from>
    <xdr:to>
      <xdr:col>5</xdr:col>
      <xdr:colOff>549275</xdr:colOff>
      <xdr:row>76</xdr:row>
      <xdr:rowOff>136144</xdr:rowOff>
    </xdr:to>
    <xdr:cxnSp macro="">
      <xdr:nvCxnSpPr>
        <xdr:cNvPr id="369" name="直線コネクタ 368"/>
        <xdr:cNvCxnSpPr/>
      </xdr:nvCxnSpPr>
      <xdr:spPr>
        <a:xfrm>
          <a:off x="3098800" y="13166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1" name="テキスト ボックス 370"/>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136144</xdr:rowOff>
    </xdr:from>
    <xdr:to>
      <xdr:col>4</xdr:col>
      <xdr:colOff>346075</xdr:colOff>
      <xdr:row>76</xdr:row>
      <xdr:rowOff>154432</xdr:rowOff>
    </xdr:to>
    <xdr:cxnSp macro="">
      <xdr:nvCxnSpPr>
        <xdr:cNvPr id="372" name="直線コネクタ 371"/>
        <xdr:cNvCxnSpPr/>
      </xdr:nvCxnSpPr>
      <xdr:spPr>
        <a:xfrm flipV="1">
          <a:off x="2209800" y="13166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4" name="テキスト ボックス 373"/>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76</xdr:row>
      <xdr:rowOff>168148</xdr:rowOff>
    </xdr:to>
    <xdr:cxnSp macro="">
      <xdr:nvCxnSpPr>
        <xdr:cNvPr id="375" name="直線コネクタ 374"/>
        <xdr:cNvCxnSpPr/>
      </xdr:nvCxnSpPr>
      <xdr:spPr>
        <a:xfrm flipV="1">
          <a:off x="1320800" y="13184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77" name="テキスト ボックス 37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9" name="テキスト ボックス 378"/>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85" name="円/楕円 384"/>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9414</xdr:rowOff>
    </xdr:from>
    <xdr:ext cx="762000" cy="259045"/>
    <xdr:sp macro="" textlink="">
      <xdr:nvSpPr>
        <xdr:cNvPr id="386" name="公債費該当値テキスト"/>
        <xdr:cNvSpPr txBox="1"/>
      </xdr:nvSpPr>
      <xdr:spPr>
        <a:xfrm>
          <a:off x="4914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85344</xdr:rowOff>
    </xdr:from>
    <xdr:to>
      <xdr:col>5</xdr:col>
      <xdr:colOff>600075</xdr:colOff>
      <xdr:row>77</xdr:row>
      <xdr:rowOff>15494</xdr:rowOff>
    </xdr:to>
    <xdr:sp macro="" textlink="">
      <xdr:nvSpPr>
        <xdr:cNvPr id="387" name="円/楕円 386"/>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25671</xdr:rowOff>
    </xdr:from>
    <xdr:ext cx="736600" cy="259045"/>
    <xdr:sp macro="" textlink="">
      <xdr:nvSpPr>
        <xdr:cNvPr id="388" name="テキスト ボックス 387"/>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85344</xdr:rowOff>
    </xdr:from>
    <xdr:to>
      <xdr:col>4</xdr:col>
      <xdr:colOff>396875</xdr:colOff>
      <xdr:row>77</xdr:row>
      <xdr:rowOff>15494</xdr:rowOff>
    </xdr:to>
    <xdr:sp macro="" textlink="">
      <xdr:nvSpPr>
        <xdr:cNvPr id="389" name="円/楕円 388"/>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25671</xdr:rowOff>
    </xdr:from>
    <xdr:ext cx="762000" cy="259045"/>
    <xdr:sp macro="" textlink="">
      <xdr:nvSpPr>
        <xdr:cNvPr id="390" name="テキスト ボックス 389"/>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103632</xdr:rowOff>
    </xdr:from>
    <xdr:to>
      <xdr:col>3</xdr:col>
      <xdr:colOff>193675</xdr:colOff>
      <xdr:row>77</xdr:row>
      <xdr:rowOff>33782</xdr:rowOff>
    </xdr:to>
    <xdr:sp macro="" textlink="">
      <xdr:nvSpPr>
        <xdr:cNvPr id="391" name="円/楕円 390"/>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92" name="テキスト ボックス 391"/>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117348</xdr:rowOff>
    </xdr:from>
    <xdr:to>
      <xdr:col>1</xdr:col>
      <xdr:colOff>676275</xdr:colOff>
      <xdr:row>77</xdr:row>
      <xdr:rowOff>47498</xdr:rowOff>
    </xdr:to>
    <xdr:sp macro="" textlink="">
      <xdr:nvSpPr>
        <xdr:cNvPr id="393" name="円/楕円 392"/>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57675</xdr:rowOff>
    </xdr:from>
    <xdr:ext cx="762000" cy="259045"/>
    <xdr:sp macro="" textlink="">
      <xdr:nvSpPr>
        <xdr:cNvPr id="394" name="テキスト ボックス 393"/>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公債費以外に係る経常収支比率は</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28</a:t>
          </a:r>
          <a:r>
            <a:rPr kumimoji="1" lang="ja-JP" altLang="en-US" sz="1300" b="0" i="0" u="none" strike="noStrike" kern="0" cap="none" spc="0" normalizeH="0" baseline="0" noProof="0">
              <a:ln>
                <a:noFill/>
              </a:ln>
              <a:solidFill>
                <a:prstClr val="black"/>
              </a:solidFill>
              <a:effectLst/>
              <a:uLnTx/>
              <a:uFillTx/>
              <a:latin typeface="+mn-lt"/>
              <a:ea typeface="+mn-ea"/>
              <a:cs typeface="+mn-cs"/>
            </a:rPr>
            <a:t>年度で類似団体平均を下回った。人件費は減少しているものの、その他については、全体的に増加傾向であり、その要因は、社会保障関連経費の増による扶助費及び補助費等の増である。経常収支比率のさらなる良化に向けて、扶助費や補助費等が過大な財政負担とならないよう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xdr:rowOff>
    </xdr:from>
    <xdr:to>
      <xdr:col>24</xdr:col>
      <xdr:colOff>31750</xdr:colOff>
      <xdr:row>78</xdr:row>
      <xdr:rowOff>8128</xdr:rowOff>
    </xdr:to>
    <xdr:cxnSp macro="">
      <xdr:nvCxnSpPr>
        <xdr:cNvPr id="425" name="直線コネクタ 424"/>
        <xdr:cNvCxnSpPr/>
      </xdr:nvCxnSpPr>
      <xdr:spPr>
        <a:xfrm>
          <a:off x="15671800" y="133766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26"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129287</xdr:rowOff>
    </xdr:from>
    <xdr:to>
      <xdr:col>22</xdr:col>
      <xdr:colOff>565150</xdr:colOff>
      <xdr:row>78</xdr:row>
      <xdr:rowOff>3556</xdr:rowOff>
    </xdr:to>
    <xdr:cxnSp macro="">
      <xdr:nvCxnSpPr>
        <xdr:cNvPr id="428" name="直線コネクタ 427"/>
        <xdr:cNvCxnSpPr/>
      </xdr:nvCxnSpPr>
      <xdr:spPr>
        <a:xfrm>
          <a:off x="14782800" y="133309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41673</xdr:rowOff>
    </xdr:from>
    <xdr:ext cx="736600" cy="259045"/>
    <xdr:sp macro="" textlink="">
      <xdr:nvSpPr>
        <xdr:cNvPr id="430" name="テキスト ボックス 429"/>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28702</xdr:rowOff>
    </xdr:from>
    <xdr:to>
      <xdr:col>21</xdr:col>
      <xdr:colOff>361950</xdr:colOff>
      <xdr:row>77</xdr:row>
      <xdr:rowOff>129287</xdr:rowOff>
    </xdr:to>
    <xdr:cxnSp macro="">
      <xdr:nvCxnSpPr>
        <xdr:cNvPr id="431" name="直線コネクタ 430"/>
        <xdr:cNvCxnSpPr/>
      </xdr:nvCxnSpPr>
      <xdr:spPr>
        <a:xfrm>
          <a:off x="13893800" y="132303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33" name="テキスト ボックス 432"/>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28702</xdr:rowOff>
    </xdr:from>
    <xdr:to>
      <xdr:col>20</xdr:col>
      <xdr:colOff>158750</xdr:colOff>
      <xdr:row>77</xdr:row>
      <xdr:rowOff>106426</xdr:rowOff>
    </xdr:to>
    <xdr:cxnSp macro="">
      <xdr:nvCxnSpPr>
        <xdr:cNvPr id="434" name="直線コネクタ 433"/>
        <xdr:cNvCxnSpPr/>
      </xdr:nvCxnSpPr>
      <xdr:spPr>
        <a:xfrm flipV="1">
          <a:off x="13004800" y="132303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53103</xdr:rowOff>
    </xdr:from>
    <xdr:ext cx="762000" cy="259045"/>
    <xdr:sp macro="" textlink="">
      <xdr:nvSpPr>
        <xdr:cNvPr id="438" name="テキスト ボックス 437"/>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128778</xdr:rowOff>
    </xdr:from>
    <xdr:to>
      <xdr:col>24</xdr:col>
      <xdr:colOff>82550</xdr:colOff>
      <xdr:row>78</xdr:row>
      <xdr:rowOff>58928</xdr:rowOff>
    </xdr:to>
    <xdr:sp macro="" textlink="">
      <xdr:nvSpPr>
        <xdr:cNvPr id="444" name="円/楕円 443"/>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145305</xdr:rowOff>
    </xdr:from>
    <xdr:ext cx="762000" cy="259045"/>
    <xdr:sp macro="" textlink="">
      <xdr:nvSpPr>
        <xdr:cNvPr id="445" name="公債費以外該当値テキスト"/>
        <xdr:cNvSpPr txBox="1"/>
      </xdr:nvSpPr>
      <xdr:spPr>
        <a:xfrm>
          <a:off x="16598900" y="131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124206</xdr:rowOff>
    </xdr:from>
    <xdr:to>
      <xdr:col>22</xdr:col>
      <xdr:colOff>615950</xdr:colOff>
      <xdr:row>78</xdr:row>
      <xdr:rowOff>54356</xdr:rowOff>
    </xdr:to>
    <xdr:sp macro="" textlink="">
      <xdr:nvSpPr>
        <xdr:cNvPr id="446" name="円/楕円 445"/>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39133</xdr:rowOff>
    </xdr:from>
    <xdr:ext cx="736600" cy="259045"/>
    <xdr:sp macro="" textlink="">
      <xdr:nvSpPr>
        <xdr:cNvPr id="447" name="テキスト ボックス 446"/>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78487</xdr:rowOff>
    </xdr:from>
    <xdr:to>
      <xdr:col>21</xdr:col>
      <xdr:colOff>412750</xdr:colOff>
      <xdr:row>78</xdr:row>
      <xdr:rowOff>8637</xdr:rowOff>
    </xdr:to>
    <xdr:sp macro="" textlink="">
      <xdr:nvSpPr>
        <xdr:cNvPr id="448" name="円/楕円 447"/>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164864</xdr:rowOff>
    </xdr:from>
    <xdr:ext cx="762000" cy="259045"/>
    <xdr:sp macro="" textlink="">
      <xdr:nvSpPr>
        <xdr:cNvPr id="449" name="テキスト ボックス 448"/>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149352</xdr:rowOff>
    </xdr:from>
    <xdr:to>
      <xdr:col>20</xdr:col>
      <xdr:colOff>209550</xdr:colOff>
      <xdr:row>77</xdr:row>
      <xdr:rowOff>79502</xdr:rowOff>
    </xdr:to>
    <xdr:sp macro="" textlink="">
      <xdr:nvSpPr>
        <xdr:cNvPr id="450" name="円/楕円 449"/>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64279</xdr:rowOff>
    </xdr:from>
    <xdr:ext cx="762000" cy="259045"/>
    <xdr:sp macro="" textlink="">
      <xdr:nvSpPr>
        <xdr:cNvPr id="451" name="テキスト ボックス 450"/>
        <xdr:cNvSpPr txBox="1"/>
      </xdr:nvSpPr>
      <xdr:spPr>
        <a:xfrm>
          <a:off x="13512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55626</xdr:rowOff>
    </xdr:from>
    <xdr:to>
      <xdr:col>19</xdr:col>
      <xdr:colOff>6350</xdr:colOff>
      <xdr:row>77</xdr:row>
      <xdr:rowOff>157226</xdr:rowOff>
    </xdr:to>
    <xdr:sp macro="" textlink="">
      <xdr:nvSpPr>
        <xdr:cNvPr id="452" name="円/楕円 451"/>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142003</xdr:rowOff>
    </xdr:from>
    <xdr:ext cx="762000" cy="259045"/>
    <xdr:sp macro="" textlink="">
      <xdr:nvSpPr>
        <xdr:cNvPr id="453" name="テキスト ボックス 452"/>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埼玉県ふじみ野市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147683</xdr:rowOff>
    </xdr:from>
    <xdr:to>
      <xdr:col>4</xdr:col>
      <xdr:colOff>1117600</xdr:colOff>
      <xdr:row>17</xdr:row>
      <xdr:rowOff>84916</xdr:rowOff>
    </xdr:to>
    <xdr:cxnSp macro="">
      <xdr:nvCxnSpPr>
        <xdr:cNvPr id="52" name="直線コネクタ 51"/>
        <xdr:cNvCxnSpPr/>
      </xdr:nvCxnSpPr>
      <xdr:spPr bwMode="auto">
        <a:xfrm>
          <a:off x="5003800" y="2938508"/>
          <a:ext cx="647700" cy="108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41205</xdr:rowOff>
    </xdr:from>
    <xdr:ext cx="762000" cy="259045"/>
    <xdr:sp macro="" textlink="">
      <xdr:nvSpPr>
        <xdr:cNvPr id="53" name="人口1人当たり決算額の推移平均値テキスト130"/>
        <xdr:cNvSpPr txBox="1"/>
      </xdr:nvSpPr>
      <xdr:spPr>
        <a:xfrm>
          <a:off x="5740400" y="2660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147683</xdr:rowOff>
    </xdr:from>
    <xdr:to>
      <xdr:col>4</xdr:col>
      <xdr:colOff>469900</xdr:colOff>
      <xdr:row>17</xdr:row>
      <xdr:rowOff>2097</xdr:rowOff>
    </xdr:to>
    <xdr:cxnSp macro="">
      <xdr:nvCxnSpPr>
        <xdr:cNvPr id="55" name="直線コネクタ 54"/>
        <xdr:cNvCxnSpPr/>
      </xdr:nvCxnSpPr>
      <xdr:spPr bwMode="auto">
        <a:xfrm flipV="1">
          <a:off x="4305300" y="2938508"/>
          <a:ext cx="698500" cy="25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115750</xdr:rowOff>
    </xdr:from>
    <xdr:ext cx="736600" cy="259045"/>
    <xdr:sp macro="" textlink="">
      <xdr:nvSpPr>
        <xdr:cNvPr id="57" name="テキスト ボックス 56"/>
        <xdr:cNvSpPr txBox="1"/>
      </xdr:nvSpPr>
      <xdr:spPr>
        <a:xfrm>
          <a:off x="4622800" y="256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2097</xdr:rowOff>
    </xdr:from>
    <xdr:to>
      <xdr:col>3</xdr:col>
      <xdr:colOff>904875</xdr:colOff>
      <xdr:row>17</xdr:row>
      <xdr:rowOff>87626</xdr:rowOff>
    </xdr:to>
    <xdr:cxnSp macro="">
      <xdr:nvCxnSpPr>
        <xdr:cNvPr id="58" name="直線コネクタ 57"/>
        <xdr:cNvCxnSpPr/>
      </xdr:nvCxnSpPr>
      <xdr:spPr bwMode="auto">
        <a:xfrm flipV="1">
          <a:off x="3606800" y="2964372"/>
          <a:ext cx="698500" cy="85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59025</xdr:rowOff>
    </xdr:from>
    <xdr:ext cx="762000" cy="259045"/>
    <xdr:sp macro="" textlink="">
      <xdr:nvSpPr>
        <xdr:cNvPr id="60" name="テキスト ボックス 59"/>
        <xdr:cNvSpPr txBox="1"/>
      </xdr:nvSpPr>
      <xdr:spPr>
        <a:xfrm>
          <a:off x="3924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45923</xdr:rowOff>
    </xdr:from>
    <xdr:to>
      <xdr:col>3</xdr:col>
      <xdr:colOff>206375</xdr:colOff>
      <xdr:row>17</xdr:row>
      <xdr:rowOff>87626</xdr:rowOff>
    </xdr:to>
    <xdr:cxnSp macro="">
      <xdr:nvCxnSpPr>
        <xdr:cNvPr id="61" name="直線コネクタ 60"/>
        <xdr:cNvCxnSpPr/>
      </xdr:nvCxnSpPr>
      <xdr:spPr bwMode="auto">
        <a:xfrm>
          <a:off x="2908300" y="2836748"/>
          <a:ext cx="698500" cy="213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102883</xdr:rowOff>
    </xdr:from>
    <xdr:ext cx="762000" cy="259045"/>
    <xdr:sp macro="" textlink="">
      <xdr:nvSpPr>
        <xdr:cNvPr id="63" name="テキスト ボックス 62"/>
        <xdr:cNvSpPr txBox="1"/>
      </xdr:nvSpPr>
      <xdr:spPr>
        <a:xfrm>
          <a:off x="32258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33683</xdr:rowOff>
    </xdr:from>
    <xdr:ext cx="762000" cy="259045"/>
    <xdr:sp macro="" textlink="">
      <xdr:nvSpPr>
        <xdr:cNvPr id="65" name="テキスト ボックス 64"/>
        <xdr:cNvSpPr txBox="1"/>
      </xdr:nvSpPr>
      <xdr:spPr>
        <a:xfrm>
          <a:off x="2527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34116</xdr:rowOff>
    </xdr:from>
    <xdr:to>
      <xdr:col>5</xdr:col>
      <xdr:colOff>34925</xdr:colOff>
      <xdr:row>17</xdr:row>
      <xdr:rowOff>135716</xdr:rowOff>
    </xdr:to>
    <xdr:sp macro="" textlink="">
      <xdr:nvSpPr>
        <xdr:cNvPr id="71" name="円/楕円 70"/>
        <xdr:cNvSpPr/>
      </xdr:nvSpPr>
      <xdr:spPr bwMode="auto">
        <a:xfrm>
          <a:off x="5600700" y="299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6193</xdr:rowOff>
    </xdr:from>
    <xdr:ext cx="762000" cy="259045"/>
    <xdr:sp macro="" textlink="">
      <xdr:nvSpPr>
        <xdr:cNvPr id="72" name="人口1人当たり決算額の推移該当値テキスト130"/>
        <xdr:cNvSpPr txBox="1"/>
      </xdr:nvSpPr>
      <xdr:spPr>
        <a:xfrm>
          <a:off x="5740400" y="29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57,247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96883</xdr:rowOff>
    </xdr:from>
    <xdr:to>
      <xdr:col>4</xdr:col>
      <xdr:colOff>520700</xdr:colOff>
      <xdr:row>17</xdr:row>
      <xdr:rowOff>27033</xdr:rowOff>
    </xdr:to>
    <xdr:sp macro="" textlink="">
      <xdr:nvSpPr>
        <xdr:cNvPr id="73" name="円/楕円 72"/>
        <xdr:cNvSpPr/>
      </xdr:nvSpPr>
      <xdr:spPr bwMode="auto">
        <a:xfrm>
          <a:off x="4953000" y="2887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11810</xdr:rowOff>
    </xdr:from>
    <xdr:ext cx="736600" cy="259045"/>
    <xdr:sp macro="" textlink="">
      <xdr:nvSpPr>
        <xdr:cNvPr id="74" name="テキスト ボックス 73"/>
        <xdr:cNvSpPr txBox="1"/>
      </xdr:nvSpPr>
      <xdr:spPr>
        <a:xfrm>
          <a:off x="4622800" y="297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60,575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122747</xdr:rowOff>
    </xdr:from>
    <xdr:to>
      <xdr:col>3</xdr:col>
      <xdr:colOff>955675</xdr:colOff>
      <xdr:row>17</xdr:row>
      <xdr:rowOff>52897</xdr:rowOff>
    </xdr:to>
    <xdr:sp macro="" textlink="">
      <xdr:nvSpPr>
        <xdr:cNvPr id="75" name="円/楕円 74"/>
        <xdr:cNvSpPr/>
      </xdr:nvSpPr>
      <xdr:spPr bwMode="auto">
        <a:xfrm>
          <a:off x="4254500" y="2913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37674</xdr:rowOff>
    </xdr:from>
    <xdr:ext cx="762000" cy="259045"/>
    <xdr:sp macro="" textlink="">
      <xdr:nvSpPr>
        <xdr:cNvPr id="76" name="テキスト ボックス 75"/>
        <xdr:cNvSpPr txBox="1"/>
      </xdr:nvSpPr>
      <xdr:spPr>
        <a:xfrm>
          <a:off x="3924300" y="299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59,783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36826</xdr:rowOff>
    </xdr:from>
    <xdr:to>
      <xdr:col>3</xdr:col>
      <xdr:colOff>257175</xdr:colOff>
      <xdr:row>17</xdr:row>
      <xdr:rowOff>138426</xdr:rowOff>
    </xdr:to>
    <xdr:sp macro="" textlink="">
      <xdr:nvSpPr>
        <xdr:cNvPr id="77" name="円/楕円 76"/>
        <xdr:cNvSpPr/>
      </xdr:nvSpPr>
      <xdr:spPr bwMode="auto">
        <a:xfrm>
          <a:off x="3556000" y="299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123203</xdr:rowOff>
    </xdr:from>
    <xdr:ext cx="762000" cy="259045"/>
    <xdr:sp macro="" textlink="">
      <xdr:nvSpPr>
        <xdr:cNvPr id="78" name="テキスト ボックス 77"/>
        <xdr:cNvSpPr txBox="1"/>
      </xdr:nvSpPr>
      <xdr:spPr>
        <a:xfrm>
          <a:off x="3225800" y="308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57,164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166573</xdr:rowOff>
    </xdr:from>
    <xdr:to>
      <xdr:col>2</xdr:col>
      <xdr:colOff>692150</xdr:colOff>
      <xdr:row>16</xdr:row>
      <xdr:rowOff>96723</xdr:rowOff>
    </xdr:to>
    <xdr:sp macro="" textlink="">
      <xdr:nvSpPr>
        <xdr:cNvPr id="79" name="円/楕円 78"/>
        <xdr:cNvSpPr/>
      </xdr:nvSpPr>
      <xdr:spPr bwMode="auto">
        <a:xfrm>
          <a:off x="2857500" y="2785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81500</xdr:rowOff>
    </xdr:from>
    <xdr:ext cx="762000" cy="259045"/>
    <xdr:sp macro="" textlink="">
      <xdr:nvSpPr>
        <xdr:cNvPr id="80" name="テキスト ボックス 79"/>
        <xdr:cNvSpPr txBox="1"/>
      </xdr:nvSpPr>
      <xdr:spPr>
        <a:xfrm>
          <a:off x="2527300" y="287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56297</xdr:rowOff>
    </xdr:from>
    <xdr:to>
      <xdr:col>4</xdr:col>
      <xdr:colOff>1117600</xdr:colOff>
      <xdr:row>37</xdr:row>
      <xdr:rowOff>171120</xdr:rowOff>
    </xdr:to>
    <xdr:cxnSp macro="">
      <xdr:nvCxnSpPr>
        <xdr:cNvPr id="115" name="直線コネクタ 114"/>
        <xdr:cNvCxnSpPr/>
      </xdr:nvCxnSpPr>
      <xdr:spPr bwMode="auto">
        <a:xfrm flipV="1">
          <a:off x="5003800" y="7180997"/>
          <a:ext cx="647700" cy="114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182339</xdr:rowOff>
    </xdr:from>
    <xdr:ext cx="762000" cy="259045"/>
    <xdr:sp macro="" textlink="">
      <xdr:nvSpPr>
        <xdr:cNvPr id="116" name="人口1人当たり決算額の推移平均値テキスト445"/>
        <xdr:cNvSpPr txBox="1"/>
      </xdr:nvSpPr>
      <xdr:spPr>
        <a:xfrm>
          <a:off x="5740400" y="679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171120</xdr:rowOff>
    </xdr:from>
    <xdr:to>
      <xdr:col>4</xdr:col>
      <xdr:colOff>469900</xdr:colOff>
      <xdr:row>37</xdr:row>
      <xdr:rowOff>183660</xdr:rowOff>
    </xdr:to>
    <xdr:cxnSp macro="">
      <xdr:nvCxnSpPr>
        <xdr:cNvPr id="118" name="直線コネクタ 117"/>
        <xdr:cNvCxnSpPr/>
      </xdr:nvCxnSpPr>
      <xdr:spPr bwMode="auto">
        <a:xfrm flipV="1">
          <a:off x="4305300" y="7295820"/>
          <a:ext cx="698500" cy="12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105910</xdr:rowOff>
    </xdr:from>
    <xdr:ext cx="736600" cy="259045"/>
    <xdr:sp macro="" textlink="">
      <xdr:nvSpPr>
        <xdr:cNvPr id="120" name="テキスト ボックス 119"/>
        <xdr:cNvSpPr txBox="1"/>
      </xdr:nvSpPr>
      <xdr:spPr>
        <a:xfrm>
          <a:off x="4622800" y="671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69589</xdr:rowOff>
    </xdr:from>
    <xdr:to>
      <xdr:col>3</xdr:col>
      <xdr:colOff>904875</xdr:colOff>
      <xdr:row>37</xdr:row>
      <xdr:rowOff>183660</xdr:rowOff>
    </xdr:to>
    <xdr:cxnSp macro="">
      <xdr:nvCxnSpPr>
        <xdr:cNvPr id="121" name="直線コネクタ 120"/>
        <xdr:cNvCxnSpPr/>
      </xdr:nvCxnSpPr>
      <xdr:spPr bwMode="auto">
        <a:xfrm>
          <a:off x="3606800" y="7194289"/>
          <a:ext cx="698500" cy="114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10453</xdr:rowOff>
    </xdr:from>
    <xdr:ext cx="762000" cy="259045"/>
    <xdr:sp macro="" textlink="">
      <xdr:nvSpPr>
        <xdr:cNvPr id="123" name="テキスト ボックス 122"/>
        <xdr:cNvSpPr txBox="1"/>
      </xdr:nvSpPr>
      <xdr:spPr>
        <a:xfrm>
          <a:off x="3924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25110</xdr:rowOff>
    </xdr:from>
    <xdr:to>
      <xdr:col>3</xdr:col>
      <xdr:colOff>206375</xdr:colOff>
      <xdr:row>37</xdr:row>
      <xdr:rowOff>69589</xdr:rowOff>
    </xdr:to>
    <xdr:cxnSp macro="">
      <xdr:nvCxnSpPr>
        <xdr:cNvPr id="124" name="直線コネクタ 123"/>
        <xdr:cNvCxnSpPr/>
      </xdr:nvCxnSpPr>
      <xdr:spPr bwMode="auto">
        <a:xfrm>
          <a:off x="2908300" y="7149810"/>
          <a:ext cx="698500" cy="44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290259</xdr:rowOff>
    </xdr:from>
    <xdr:ext cx="762000" cy="259045"/>
    <xdr:sp macro="" textlink="">
      <xdr:nvSpPr>
        <xdr:cNvPr id="126" name="テキスト ボックス 125"/>
        <xdr:cNvSpPr txBox="1"/>
      </xdr:nvSpPr>
      <xdr:spPr>
        <a:xfrm>
          <a:off x="3225800" y="65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260378</xdr:rowOff>
    </xdr:from>
    <xdr:ext cx="762000" cy="259045"/>
    <xdr:sp macro="" textlink="">
      <xdr:nvSpPr>
        <xdr:cNvPr id="128" name="テキスト ボックス 127"/>
        <xdr:cNvSpPr txBox="1"/>
      </xdr:nvSpPr>
      <xdr:spPr>
        <a:xfrm>
          <a:off x="2527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5497</xdr:rowOff>
    </xdr:from>
    <xdr:to>
      <xdr:col>5</xdr:col>
      <xdr:colOff>34925</xdr:colOff>
      <xdr:row>37</xdr:row>
      <xdr:rowOff>107097</xdr:rowOff>
    </xdr:to>
    <xdr:sp macro="" textlink="">
      <xdr:nvSpPr>
        <xdr:cNvPr id="134" name="円/楕円 133"/>
        <xdr:cNvSpPr/>
      </xdr:nvSpPr>
      <xdr:spPr bwMode="auto">
        <a:xfrm>
          <a:off x="5600700" y="7130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149024</xdr:rowOff>
    </xdr:from>
    <xdr:ext cx="762000" cy="259045"/>
    <xdr:sp macro="" textlink="">
      <xdr:nvSpPr>
        <xdr:cNvPr id="135" name="人口1人当たり決算額の推移該当値テキスト445"/>
        <xdr:cNvSpPr txBox="1"/>
      </xdr:nvSpPr>
      <xdr:spPr>
        <a:xfrm>
          <a:off x="5740400" y="710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120320</xdr:rowOff>
    </xdr:from>
    <xdr:to>
      <xdr:col>4</xdr:col>
      <xdr:colOff>520700</xdr:colOff>
      <xdr:row>37</xdr:row>
      <xdr:rowOff>221920</xdr:rowOff>
    </xdr:to>
    <xdr:sp macro="" textlink="">
      <xdr:nvSpPr>
        <xdr:cNvPr id="136" name="円/楕円 135"/>
        <xdr:cNvSpPr/>
      </xdr:nvSpPr>
      <xdr:spPr bwMode="auto">
        <a:xfrm>
          <a:off x="4953000" y="7245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206697</xdr:rowOff>
    </xdr:from>
    <xdr:ext cx="736600" cy="259045"/>
    <xdr:sp macro="" textlink="">
      <xdr:nvSpPr>
        <xdr:cNvPr id="137" name="テキスト ボックス 136"/>
        <xdr:cNvSpPr txBox="1"/>
      </xdr:nvSpPr>
      <xdr:spPr>
        <a:xfrm>
          <a:off x="4622800" y="733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132860</xdr:rowOff>
    </xdr:from>
    <xdr:to>
      <xdr:col>3</xdr:col>
      <xdr:colOff>955675</xdr:colOff>
      <xdr:row>37</xdr:row>
      <xdr:rowOff>234460</xdr:rowOff>
    </xdr:to>
    <xdr:sp macro="" textlink="">
      <xdr:nvSpPr>
        <xdr:cNvPr id="138" name="円/楕円 137"/>
        <xdr:cNvSpPr/>
      </xdr:nvSpPr>
      <xdr:spPr bwMode="auto">
        <a:xfrm>
          <a:off x="4254500" y="7257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219237</xdr:rowOff>
    </xdr:from>
    <xdr:ext cx="762000" cy="259045"/>
    <xdr:sp macro="" textlink="">
      <xdr:nvSpPr>
        <xdr:cNvPr id="139" name="テキスト ボックス 138"/>
        <xdr:cNvSpPr txBox="1"/>
      </xdr:nvSpPr>
      <xdr:spPr>
        <a:xfrm>
          <a:off x="3924300" y="73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18789</xdr:rowOff>
    </xdr:from>
    <xdr:to>
      <xdr:col>3</xdr:col>
      <xdr:colOff>257175</xdr:colOff>
      <xdr:row>37</xdr:row>
      <xdr:rowOff>120389</xdr:rowOff>
    </xdr:to>
    <xdr:sp macro="" textlink="">
      <xdr:nvSpPr>
        <xdr:cNvPr id="140" name="円/楕円 139"/>
        <xdr:cNvSpPr/>
      </xdr:nvSpPr>
      <xdr:spPr bwMode="auto">
        <a:xfrm>
          <a:off x="3556000" y="7143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105166</xdr:rowOff>
    </xdr:from>
    <xdr:ext cx="762000" cy="259045"/>
    <xdr:sp macro="" textlink="">
      <xdr:nvSpPr>
        <xdr:cNvPr id="141" name="テキスト ボックス 140"/>
        <xdr:cNvSpPr txBox="1"/>
      </xdr:nvSpPr>
      <xdr:spPr>
        <a:xfrm>
          <a:off x="3225800" y="722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145760</xdr:rowOff>
    </xdr:from>
    <xdr:to>
      <xdr:col>2</xdr:col>
      <xdr:colOff>692150</xdr:colOff>
      <xdr:row>37</xdr:row>
      <xdr:rowOff>75910</xdr:rowOff>
    </xdr:to>
    <xdr:sp macro="" textlink="">
      <xdr:nvSpPr>
        <xdr:cNvPr id="142" name="円/楕円 141"/>
        <xdr:cNvSpPr/>
      </xdr:nvSpPr>
      <xdr:spPr bwMode="auto">
        <a:xfrm>
          <a:off x="2857500" y="7099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60687</xdr:rowOff>
    </xdr:from>
    <xdr:ext cx="762000" cy="259045"/>
    <xdr:sp macro="" textlink="">
      <xdr:nvSpPr>
        <xdr:cNvPr id="143" name="テキスト ボックス 142"/>
        <xdr:cNvSpPr txBox="1"/>
      </xdr:nvSpPr>
      <xdr:spPr>
        <a:xfrm>
          <a:off x="2527300" y="71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埼玉県ふじみ野市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113,553
111,314
14.64
42,333,340
40,766,328
1,203,987
21,890,877
38,694,036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47346</xdr:rowOff>
    </xdr:from>
    <xdr:to>
      <xdr:col>6</xdr:col>
      <xdr:colOff>511175</xdr:colOff>
      <xdr:row>36</xdr:row>
      <xdr:rowOff>108414</xdr:rowOff>
    </xdr:to>
    <xdr:cxnSp macro="">
      <xdr:nvCxnSpPr>
        <xdr:cNvPr id="63" name="直線コネクタ 62"/>
        <xdr:cNvCxnSpPr/>
      </xdr:nvCxnSpPr>
      <xdr:spPr>
        <a:xfrm>
          <a:off x="3797300" y="6219546"/>
          <a:ext cx="838200" cy="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62432</xdr:rowOff>
    </xdr:from>
    <xdr:ext cx="534377" cy="259045"/>
    <xdr:sp macro="" textlink="">
      <xdr:nvSpPr>
        <xdr:cNvPr id="64" name="人件費平均値テキスト"/>
        <xdr:cNvSpPr txBox="1"/>
      </xdr:nvSpPr>
      <xdr:spPr>
        <a:xfrm>
          <a:off x="4686300" y="572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16811</xdr:rowOff>
    </xdr:from>
    <xdr:to>
      <xdr:col>5</xdr:col>
      <xdr:colOff>358775</xdr:colOff>
      <xdr:row>36</xdr:row>
      <xdr:rowOff>47346</xdr:rowOff>
    </xdr:to>
    <xdr:cxnSp macro="">
      <xdr:nvCxnSpPr>
        <xdr:cNvPr id="66" name="直線コネクタ 65"/>
        <xdr:cNvCxnSpPr/>
      </xdr:nvCxnSpPr>
      <xdr:spPr>
        <a:xfrm>
          <a:off x="2908300" y="6189011"/>
          <a:ext cx="889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117155</xdr:rowOff>
    </xdr:from>
    <xdr:ext cx="534377" cy="259045"/>
    <xdr:sp macro="" textlink="">
      <xdr:nvSpPr>
        <xdr:cNvPr id="68" name="テキスト ボックス 67"/>
        <xdr:cNvSpPr txBox="1"/>
      </xdr:nvSpPr>
      <xdr:spPr>
        <a:xfrm>
          <a:off x="3530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160731</xdr:rowOff>
    </xdr:from>
    <xdr:to>
      <xdr:col>4</xdr:col>
      <xdr:colOff>155575</xdr:colOff>
      <xdr:row>36</xdr:row>
      <xdr:rowOff>16811</xdr:rowOff>
    </xdr:to>
    <xdr:cxnSp macro="">
      <xdr:nvCxnSpPr>
        <xdr:cNvPr id="69" name="直線コネクタ 68"/>
        <xdr:cNvCxnSpPr/>
      </xdr:nvCxnSpPr>
      <xdr:spPr>
        <a:xfrm>
          <a:off x="2019300" y="6161481"/>
          <a:ext cx="8890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77672</xdr:rowOff>
    </xdr:from>
    <xdr:ext cx="534377" cy="259045"/>
    <xdr:sp macro="" textlink="">
      <xdr:nvSpPr>
        <xdr:cNvPr id="71" name="テキスト ボックス 70"/>
        <xdr:cNvSpPr txBox="1"/>
      </xdr:nvSpPr>
      <xdr:spPr>
        <a:xfrm>
          <a:off x="2641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74516</xdr:rowOff>
    </xdr:from>
    <xdr:to>
      <xdr:col>2</xdr:col>
      <xdr:colOff>638175</xdr:colOff>
      <xdr:row>35</xdr:row>
      <xdr:rowOff>160731</xdr:rowOff>
    </xdr:to>
    <xdr:cxnSp macro="">
      <xdr:nvCxnSpPr>
        <xdr:cNvPr id="72" name="直線コネクタ 71"/>
        <xdr:cNvCxnSpPr/>
      </xdr:nvCxnSpPr>
      <xdr:spPr>
        <a:xfrm>
          <a:off x="1130300" y="6075266"/>
          <a:ext cx="889000" cy="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95928</xdr:rowOff>
    </xdr:from>
    <xdr:ext cx="534377" cy="259045"/>
    <xdr:sp macro="" textlink="">
      <xdr:nvSpPr>
        <xdr:cNvPr id="74" name="テキスト ボックス 73"/>
        <xdr:cNvSpPr txBox="1"/>
      </xdr:nvSpPr>
      <xdr:spPr>
        <a:xfrm>
          <a:off x="1752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209</xdr:rowOff>
    </xdr:from>
    <xdr:ext cx="534377" cy="259045"/>
    <xdr:sp macro="" textlink="">
      <xdr:nvSpPr>
        <xdr:cNvPr id="76" name="テキスト ボックス 75"/>
        <xdr:cNvSpPr txBox="1"/>
      </xdr:nvSpPr>
      <xdr:spPr>
        <a:xfrm>
          <a:off x="863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57614</xdr:rowOff>
    </xdr:from>
    <xdr:to>
      <xdr:col>6</xdr:col>
      <xdr:colOff>561975</xdr:colOff>
      <xdr:row>36</xdr:row>
      <xdr:rowOff>159214</xdr:rowOff>
    </xdr:to>
    <xdr:sp macro="" textlink="">
      <xdr:nvSpPr>
        <xdr:cNvPr id="82" name="円/楕円 81"/>
        <xdr:cNvSpPr/>
      </xdr:nvSpPr>
      <xdr:spPr>
        <a:xfrm>
          <a:off x="4584700" y="62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36041</xdr:rowOff>
    </xdr:from>
    <xdr:ext cx="534377" cy="259045"/>
    <xdr:sp macro="" textlink="">
      <xdr:nvSpPr>
        <xdr:cNvPr id="83" name="人件費該当値テキスト"/>
        <xdr:cNvSpPr txBox="1"/>
      </xdr:nvSpPr>
      <xdr:spPr>
        <a:xfrm>
          <a:off x="4686300" y="6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45,458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167996</xdr:rowOff>
    </xdr:from>
    <xdr:to>
      <xdr:col>5</xdr:col>
      <xdr:colOff>409575</xdr:colOff>
      <xdr:row>36</xdr:row>
      <xdr:rowOff>98146</xdr:rowOff>
    </xdr:to>
    <xdr:sp macro="" textlink="">
      <xdr:nvSpPr>
        <xdr:cNvPr id="84" name="円/楕円 83"/>
        <xdr:cNvSpPr/>
      </xdr:nvSpPr>
      <xdr:spPr>
        <a:xfrm>
          <a:off x="3746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89273</xdr:rowOff>
    </xdr:from>
    <xdr:ext cx="534377" cy="259045"/>
    <xdr:sp macro="" textlink="">
      <xdr:nvSpPr>
        <xdr:cNvPr id="85" name="テキスト ボックス 84"/>
        <xdr:cNvSpPr txBox="1"/>
      </xdr:nvSpPr>
      <xdr:spPr>
        <a:xfrm>
          <a:off x="3530111" y="62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137461</xdr:rowOff>
    </xdr:from>
    <xdr:to>
      <xdr:col>4</xdr:col>
      <xdr:colOff>206375</xdr:colOff>
      <xdr:row>36</xdr:row>
      <xdr:rowOff>67611</xdr:rowOff>
    </xdr:to>
    <xdr:sp macro="" textlink="">
      <xdr:nvSpPr>
        <xdr:cNvPr id="86" name="円/楕円 85"/>
        <xdr:cNvSpPr/>
      </xdr:nvSpPr>
      <xdr:spPr>
        <a:xfrm>
          <a:off x="2857500" y="613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58738</xdr:rowOff>
    </xdr:from>
    <xdr:ext cx="534377" cy="259045"/>
    <xdr:sp macro="" textlink="">
      <xdr:nvSpPr>
        <xdr:cNvPr id="87" name="テキスト ボックス 86"/>
        <xdr:cNvSpPr txBox="1"/>
      </xdr:nvSpPr>
      <xdr:spPr>
        <a:xfrm>
          <a:off x="2641111" y="623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48,263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109931</xdr:rowOff>
    </xdr:from>
    <xdr:to>
      <xdr:col>3</xdr:col>
      <xdr:colOff>3175</xdr:colOff>
      <xdr:row>36</xdr:row>
      <xdr:rowOff>40081</xdr:rowOff>
    </xdr:to>
    <xdr:sp macro="" textlink="">
      <xdr:nvSpPr>
        <xdr:cNvPr id="88" name="円/楕円 87"/>
        <xdr:cNvSpPr/>
      </xdr:nvSpPr>
      <xdr:spPr>
        <a:xfrm>
          <a:off x="1968500" y="61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31208</xdr:rowOff>
    </xdr:from>
    <xdr:ext cx="534377" cy="259045"/>
    <xdr:sp macro="" textlink="">
      <xdr:nvSpPr>
        <xdr:cNvPr id="89" name="テキスト ボックス 88"/>
        <xdr:cNvSpPr txBox="1"/>
      </xdr:nvSpPr>
      <xdr:spPr>
        <a:xfrm>
          <a:off x="1752111" y="620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23716</xdr:rowOff>
    </xdr:from>
    <xdr:to>
      <xdr:col>1</xdr:col>
      <xdr:colOff>485775</xdr:colOff>
      <xdr:row>35</xdr:row>
      <xdr:rowOff>125316</xdr:rowOff>
    </xdr:to>
    <xdr:sp macro="" textlink="">
      <xdr:nvSpPr>
        <xdr:cNvPr id="90" name="円/楕円 89"/>
        <xdr:cNvSpPr/>
      </xdr:nvSpPr>
      <xdr:spPr>
        <a:xfrm>
          <a:off x="1079500" y="602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116443</xdr:rowOff>
    </xdr:from>
    <xdr:ext cx="534377" cy="259045"/>
    <xdr:sp macro="" textlink="">
      <xdr:nvSpPr>
        <xdr:cNvPr id="91" name="テキスト ボックス 90"/>
        <xdr:cNvSpPr txBox="1"/>
      </xdr:nvSpPr>
      <xdr:spPr>
        <a:xfrm>
          <a:off x="863111" y="611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37356</xdr:rowOff>
    </xdr:from>
    <xdr:to>
      <xdr:col>6</xdr:col>
      <xdr:colOff>511175</xdr:colOff>
      <xdr:row>56</xdr:row>
      <xdr:rowOff>46889</xdr:rowOff>
    </xdr:to>
    <xdr:cxnSp macro="">
      <xdr:nvCxnSpPr>
        <xdr:cNvPr id="119" name="直線コネクタ 118"/>
        <xdr:cNvCxnSpPr/>
      </xdr:nvCxnSpPr>
      <xdr:spPr>
        <a:xfrm>
          <a:off x="3797300" y="9638556"/>
          <a:ext cx="8382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152755</xdr:rowOff>
    </xdr:from>
    <xdr:ext cx="534377" cy="259045"/>
    <xdr:sp macro="" textlink="">
      <xdr:nvSpPr>
        <xdr:cNvPr id="120" name="物件費平均値テキスト"/>
        <xdr:cNvSpPr txBox="1"/>
      </xdr:nvSpPr>
      <xdr:spPr>
        <a:xfrm>
          <a:off x="4686300" y="9753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37356</xdr:rowOff>
    </xdr:from>
    <xdr:to>
      <xdr:col>5</xdr:col>
      <xdr:colOff>358775</xdr:colOff>
      <xdr:row>56</xdr:row>
      <xdr:rowOff>118394</xdr:rowOff>
    </xdr:to>
    <xdr:cxnSp macro="">
      <xdr:nvCxnSpPr>
        <xdr:cNvPr id="122" name="直線コネクタ 121"/>
        <xdr:cNvCxnSpPr/>
      </xdr:nvCxnSpPr>
      <xdr:spPr>
        <a:xfrm flipV="1">
          <a:off x="2908300" y="9638556"/>
          <a:ext cx="889000" cy="8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128774</xdr:rowOff>
    </xdr:from>
    <xdr:ext cx="534377" cy="259045"/>
    <xdr:sp macro="" textlink="">
      <xdr:nvSpPr>
        <xdr:cNvPr id="124" name="テキスト ボックス 123"/>
        <xdr:cNvSpPr txBox="1"/>
      </xdr:nvSpPr>
      <xdr:spPr>
        <a:xfrm>
          <a:off x="3530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118394</xdr:rowOff>
    </xdr:from>
    <xdr:to>
      <xdr:col>4</xdr:col>
      <xdr:colOff>155575</xdr:colOff>
      <xdr:row>57</xdr:row>
      <xdr:rowOff>44786</xdr:rowOff>
    </xdr:to>
    <xdr:cxnSp macro="">
      <xdr:nvCxnSpPr>
        <xdr:cNvPr id="125" name="直線コネクタ 124"/>
        <xdr:cNvCxnSpPr/>
      </xdr:nvCxnSpPr>
      <xdr:spPr>
        <a:xfrm flipV="1">
          <a:off x="2019300" y="9719594"/>
          <a:ext cx="889000" cy="9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119036</xdr:rowOff>
    </xdr:from>
    <xdr:ext cx="534377" cy="259045"/>
    <xdr:sp macro="" textlink="">
      <xdr:nvSpPr>
        <xdr:cNvPr id="127" name="テキスト ボックス 126"/>
        <xdr:cNvSpPr txBox="1"/>
      </xdr:nvSpPr>
      <xdr:spPr>
        <a:xfrm>
          <a:off x="2641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22589</xdr:rowOff>
    </xdr:from>
    <xdr:to>
      <xdr:col>2</xdr:col>
      <xdr:colOff>638175</xdr:colOff>
      <xdr:row>57</xdr:row>
      <xdr:rowOff>44786</xdr:rowOff>
    </xdr:to>
    <xdr:cxnSp macro="">
      <xdr:nvCxnSpPr>
        <xdr:cNvPr id="128" name="直線コネクタ 127"/>
        <xdr:cNvCxnSpPr/>
      </xdr:nvCxnSpPr>
      <xdr:spPr>
        <a:xfrm>
          <a:off x="1130300" y="9795239"/>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7022</xdr:rowOff>
    </xdr:from>
    <xdr:ext cx="534377" cy="259045"/>
    <xdr:sp macro="" textlink="">
      <xdr:nvSpPr>
        <xdr:cNvPr id="130" name="テキスト ボックス 129"/>
        <xdr:cNvSpPr txBox="1"/>
      </xdr:nvSpPr>
      <xdr:spPr>
        <a:xfrm>
          <a:off x="1752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22658</xdr:rowOff>
    </xdr:from>
    <xdr:ext cx="534377" cy="259045"/>
    <xdr:sp macro="" textlink="">
      <xdr:nvSpPr>
        <xdr:cNvPr id="132" name="テキスト ボックス 131"/>
        <xdr:cNvSpPr txBox="1"/>
      </xdr:nvSpPr>
      <xdr:spPr>
        <a:xfrm>
          <a:off x="863111" y="99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167539</xdr:rowOff>
    </xdr:from>
    <xdr:to>
      <xdr:col>6</xdr:col>
      <xdr:colOff>561975</xdr:colOff>
      <xdr:row>56</xdr:row>
      <xdr:rowOff>97689</xdr:rowOff>
    </xdr:to>
    <xdr:sp macro="" textlink="">
      <xdr:nvSpPr>
        <xdr:cNvPr id="138" name="円/楕円 137"/>
        <xdr:cNvSpPr/>
      </xdr:nvSpPr>
      <xdr:spPr>
        <a:xfrm>
          <a:off x="4584700" y="95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18966</xdr:rowOff>
    </xdr:from>
    <xdr:ext cx="534377" cy="259045"/>
    <xdr:sp macro="" textlink="">
      <xdr:nvSpPr>
        <xdr:cNvPr id="139" name="物件費該当値テキスト"/>
        <xdr:cNvSpPr txBox="1"/>
      </xdr:nvSpPr>
      <xdr:spPr>
        <a:xfrm>
          <a:off x="4686300" y="944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59,060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158006</xdr:rowOff>
    </xdr:from>
    <xdr:to>
      <xdr:col>5</xdr:col>
      <xdr:colOff>409575</xdr:colOff>
      <xdr:row>56</xdr:row>
      <xdr:rowOff>88156</xdr:rowOff>
    </xdr:to>
    <xdr:sp macro="" textlink="">
      <xdr:nvSpPr>
        <xdr:cNvPr id="140" name="円/楕円 139"/>
        <xdr:cNvSpPr/>
      </xdr:nvSpPr>
      <xdr:spPr>
        <a:xfrm>
          <a:off x="3746500" y="958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104683</xdr:rowOff>
    </xdr:from>
    <xdr:ext cx="534377" cy="259045"/>
    <xdr:sp macro="" textlink="">
      <xdr:nvSpPr>
        <xdr:cNvPr id="141" name="テキスト ボックス 140"/>
        <xdr:cNvSpPr txBox="1"/>
      </xdr:nvSpPr>
      <xdr:spPr>
        <a:xfrm>
          <a:off x="3530111" y="936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67594</xdr:rowOff>
    </xdr:from>
    <xdr:to>
      <xdr:col>4</xdr:col>
      <xdr:colOff>206375</xdr:colOff>
      <xdr:row>56</xdr:row>
      <xdr:rowOff>169194</xdr:rowOff>
    </xdr:to>
    <xdr:sp macro="" textlink="">
      <xdr:nvSpPr>
        <xdr:cNvPr id="142" name="円/楕円 141"/>
        <xdr:cNvSpPr/>
      </xdr:nvSpPr>
      <xdr:spPr>
        <a:xfrm>
          <a:off x="2857500" y="9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14271</xdr:rowOff>
    </xdr:from>
    <xdr:ext cx="534377" cy="259045"/>
    <xdr:sp macro="" textlink="">
      <xdr:nvSpPr>
        <xdr:cNvPr id="143" name="テキスト ボックス 142"/>
        <xdr:cNvSpPr txBox="1"/>
      </xdr:nvSpPr>
      <xdr:spPr>
        <a:xfrm>
          <a:off x="2641111" y="944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165436</xdr:rowOff>
    </xdr:from>
    <xdr:to>
      <xdr:col>3</xdr:col>
      <xdr:colOff>3175</xdr:colOff>
      <xdr:row>57</xdr:row>
      <xdr:rowOff>95586</xdr:rowOff>
    </xdr:to>
    <xdr:sp macro="" textlink="">
      <xdr:nvSpPr>
        <xdr:cNvPr id="144" name="円/楕円 143"/>
        <xdr:cNvSpPr/>
      </xdr:nvSpPr>
      <xdr:spPr>
        <a:xfrm>
          <a:off x="1968500" y="97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112113</xdr:rowOff>
    </xdr:from>
    <xdr:ext cx="534377" cy="259045"/>
    <xdr:sp macro="" textlink="">
      <xdr:nvSpPr>
        <xdr:cNvPr id="145" name="テキスト ボックス 144"/>
        <xdr:cNvSpPr txBox="1"/>
      </xdr:nvSpPr>
      <xdr:spPr>
        <a:xfrm>
          <a:off x="1752111" y="954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143239</xdr:rowOff>
    </xdr:from>
    <xdr:to>
      <xdr:col>1</xdr:col>
      <xdr:colOff>485775</xdr:colOff>
      <xdr:row>57</xdr:row>
      <xdr:rowOff>73389</xdr:rowOff>
    </xdr:to>
    <xdr:sp macro="" textlink="">
      <xdr:nvSpPr>
        <xdr:cNvPr id="146" name="円/楕円 145"/>
        <xdr:cNvSpPr/>
      </xdr:nvSpPr>
      <xdr:spPr>
        <a:xfrm>
          <a:off x="1079500" y="974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89916</xdr:rowOff>
    </xdr:from>
    <xdr:ext cx="534377" cy="259045"/>
    <xdr:sp macro="" textlink="">
      <xdr:nvSpPr>
        <xdr:cNvPr id="147" name="テキスト ボックス 146"/>
        <xdr:cNvSpPr txBox="1"/>
      </xdr:nvSpPr>
      <xdr:spPr>
        <a:xfrm>
          <a:off x="863111" y="951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20065</xdr:rowOff>
    </xdr:from>
    <xdr:to>
      <xdr:col>6</xdr:col>
      <xdr:colOff>511175</xdr:colOff>
      <xdr:row>78</xdr:row>
      <xdr:rowOff>42672</xdr:rowOff>
    </xdr:to>
    <xdr:cxnSp macro="">
      <xdr:nvCxnSpPr>
        <xdr:cNvPr id="176" name="直線コネクタ 175"/>
        <xdr:cNvCxnSpPr/>
      </xdr:nvCxnSpPr>
      <xdr:spPr>
        <a:xfrm>
          <a:off x="3797300" y="13393165"/>
          <a:ext cx="838200" cy="2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10668</xdr:rowOff>
    </xdr:from>
    <xdr:to>
      <xdr:col>5</xdr:col>
      <xdr:colOff>358775</xdr:colOff>
      <xdr:row>78</xdr:row>
      <xdr:rowOff>20065</xdr:rowOff>
    </xdr:to>
    <xdr:cxnSp macro="">
      <xdr:nvCxnSpPr>
        <xdr:cNvPr id="179" name="直線コネクタ 178"/>
        <xdr:cNvCxnSpPr/>
      </xdr:nvCxnSpPr>
      <xdr:spPr>
        <a:xfrm>
          <a:off x="2908300" y="13383768"/>
          <a:ext cx="889000" cy="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39514</xdr:rowOff>
    </xdr:from>
    <xdr:ext cx="469744" cy="259045"/>
    <xdr:sp macro="" textlink="">
      <xdr:nvSpPr>
        <xdr:cNvPr id="181" name="テキスト ボックス 180"/>
        <xdr:cNvSpPr txBox="1"/>
      </xdr:nvSpPr>
      <xdr:spPr>
        <a:xfrm>
          <a:off x="3562427"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10668</xdr:rowOff>
    </xdr:from>
    <xdr:to>
      <xdr:col>4</xdr:col>
      <xdr:colOff>155575</xdr:colOff>
      <xdr:row>78</xdr:row>
      <xdr:rowOff>43942</xdr:rowOff>
    </xdr:to>
    <xdr:cxnSp macro="">
      <xdr:nvCxnSpPr>
        <xdr:cNvPr id="182" name="直線コネクタ 181"/>
        <xdr:cNvCxnSpPr/>
      </xdr:nvCxnSpPr>
      <xdr:spPr>
        <a:xfrm flipV="1">
          <a:off x="2019300" y="13383768"/>
          <a:ext cx="889000" cy="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4" name="テキスト ボックス 183"/>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143129</xdr:rowOff>
    </xdr:from>
    <xdr:to>
      <xdr:col>2</xdr:col>
      <xdr:colOff>638175</xdr:colOff>
      <xdr:row>78</xdr:row>
      <xdr:rowOff>43942</xdr:rowOff>
    </xdr:to>
    <xdr:cxnSp macro="">
      <xdr:nvCxnSpPr>
        <xdr:cNvPr id="185" name="直線コネクタ 184"/>
        <xdr:cNvCxnSpPr/>
      </xdr:nvCxnSpPr>
      <xdr:spPr>
        <a:xfrm>
          <a:off x="1130300" y="13344779"/>
          <a:ext cx="889000" cy="7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7" name="テキスト ボックス 186"/>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89" name="テキスト ボックス 188"/>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163322</xdr:rowOff>
    </xdr:from>
    <xdr:to>
      <xdr:col>6</xdr:col>
      <xdr:colOff>561975</xdr:colOff>
      <xdr:row>78</xdr:row>
      <xdr:rowOff>93472</xdr:rowOff>
    </xdr:to>
    <xdr:sp macro="" textlink="">
      <xdr:nvSpPr>
        <xdr:cNvPr id="195" name="円/楕円 194"/>
        <xdr:cNvSpPr/>
      </xdr:nvSpPr>
      <xdr:spPr>
        <a:xfrm>
          <a:off x="4584700" y="133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78249</xdr:rowOff>
    </xdr:from>
    <xdr:ext cx="469744" cy="259045"/>
    <xdr:sp macro="" textlink="">
      <xdr:nvSpPr>
        <xdr:cNvPr id="196" name="維持補修費該当値テキスト"/>
        <xdr:cNvSpPr txBox="1"/>
      </xdr:nvSpPr>
      <xdr:spPr>
        <a:xfrm>
          <a:off x="4686300" y="1327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140715</xdr:rowOff>
    </xdr:from>
    <xdr:to>
      <xdr:col>5</xdr:col>
      <xdr:colOff>409575</xdr:colOff>
      <xdr:row>78</xdr:row>
      <xdr:rowOff>70865</xdr:rowOff>
    </xdr:to>
    <xdr:sp macro="" textlink="">
      <xdr:nvSpPr>
        <xdr:cNvPr id="197" name="円/楕円 196"/>
        <xdr:cNvSpPr/>
      </xdr:nvSpPr>
      <xdr:spPr>
        <a:xfrm>
          <a:off x="3746500" y="133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61992</xdr:rowOff>
    </xdr:from>
    <xdr:ext cx="469744" cy="259045"/>
    <xdr:sp macro="" textlink="">
      <xdr:nvSpPr>
        <xdr:cNvPr id="198" name="テキスト ボックス 197"/>
        <xdr:cNvSpPr txBox="1"/>
      </xdr:nvSpPr>
      <xdr:spPr>
        <a:xfrm>
          <a:off x="3562427" y="1343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131318</xdr:rowOff>
    </xdr:from>
    <xdr:to>
      <xdr:col>4</xdr:col>
      <xdr:colOff>206375</xdr:colOff>
      <xdr:row>78</xdr:row>
      <xdr:rowOff>61468</xdr:rowOff>
    </xdr:to>
    <xdr:sp macro="" textlink="">
      <xdr:nvSpPr>
        <xdr:cNvPr id="199" name="円/楕円 198"/>
        <xdr:cNvSpPr/>
      </xdr:nvSpPr>
      <xdr:spPr>
        <a:xfrm>
          <a:off x="2857500" y="133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52595</xdr:rowOff>
    </xdr:from>
    <xdr:ext cx="469744" cy="259045"/>
    <xdr:sp macro="" textlink="">
      <xdr:nvSpPr>
        <xdr:cNvPr id="200" name="テキスト ボックス 199"/>
        <xdr:cNvSpPr txBox="1"/>
      </xdr:nvSpPr>
      <xdr:spPr>
        <a:xfrm>
          <a:off x="2673427" y="1342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164592</xdr:rowOff>
    </xdr:from>
    <xdr:to>
      <xdr:col>3</xdr:col>
      <xdr:colOff>3175</xdr:colOff>
      <xdr:row>78</xdr:row>
      <xdr:rowOff>94742</xdr:rowOff>
    </xdr:to>
    <xdr:sp macro="" textlink="">
      <xdr:nvSpPr>
        <xdr:cNvPr id="201" name="円/楕円 200"/>
        <xdr:cNvSpPr/>
      </xdr:nvSpPr>
      <xdr:spPr>
        <a:xfrm>
          <a:off x="1968500" y="133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85869</xdr:rowOff>
    </xdr:from>
    <xdr:ext cx="469744" cy="259045"/>
    <xdr:sp macro="" textlink="">
      <xdr:nvSpPr>
        <xdr:cNvPr id="202" name="テキスト ボックス 201"/>
        <xdr:cNvSpPr txBox="1"/>
      </xdr:nvSpPr>
      <xdr:spPr>
        <a:xfrm>
          <a:off x="1784427" y="1345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92329</xdr:rowOff>
    </xdr:from>
    <xdr:to>
      <xdr:col>1</xdr:col>
      <xdr:colOff>485775</xdr:colOff>
      <xdr:row>78</xdr:row>
      <xdr:rowOff>22479</xdr:rowOff>
    </xdr:to>
    <xdr:sp macro="" textlink="">
      <xdr:nvSpPr>
        <xdr:cNvPr id="203" name="円/楕円 202"/>
        <xdr:cNvSpPr/>
      </xdr:nvSpPr>
      <xdr:spPr>
        <a:xfrm>
          <a:off x="1079500" y="132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13606</xdr:rowOff>
    </xdr:from>
    <xdr:ext cx="469744" cy="259045"/>
    <xdr:sp macro="" textlink="">
      <xdr:nvSpPr>
        <xdr:cNvPr id="204" name="テキスト ボックス 203"/>
        <xdr:cNvSpPr txBox="1"/>
      </xdr:nvSpPr>
      <xdr:spPr>
        <a:xfrm>
          <a:off x="895427" y="1338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57341</xdr:rowOff>
    </xdr:from>
    <xdr:to>
      <xdr:col>6</xdr:col>
      <xdr:colOff>511175</xdr:colOff>
      <xdr:row>97</xdr:row>
      <xdr:rowOff>137122</xdr:rowOff>
    </xdr:to>
    <xdr:cxnSp macro="">
      <xdr:nvCxnSpPr>
        <xdr:cNvPr id="234" name="直線コネクタ 233"/>
        <xdr:cNvCxnSpPr/>
      </xdr:nvCxnSpPr>
      <xdr:spPr>
        <a:xfrm flipV="1">
          <a:off x="3797300" y="16687991"/>
          <a:ext cx="8382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5"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137122</xdr:rowOff>
    </xdr:from>
    <xdr:to>
      <xdr:col>5</xdr:col>
      <xdr:colOff>358775</xdr:colOff>
      <xdr:row>98</xdr:row>
      <xdr:rowOff>22365</xdr:rowOff>
    </xdr:to>
    <xdr:cxnSp macro="">
      <xdr:nvCxnSpPr>
        <xdr:cNvPr id="237" name="直線コネクタ 236"/>
        <xdr:cNvCxnSpPr/>
      </xdr:nvCxnSpPr>
      <xdr:spPr>
        <a:xfrm flipV="1">
          <a:off x="2908300" y="16767772"/>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80115</xdr:rowOff>
    </xdr:from>
    <xdr:ext cx="534377" cy="259045"/>
    <xdr:sp macro="" textlink="">
      <xdr:nvSpPr>
        <xdr:cNvPr id="239" name="テキスト ボックス 238"/>
        <xdr:cNvSpPr txBox="1"/>
      </xdr:nvSpPr>
      <xdr:spPr>
        <a:xfrm>
          <a:off x="3530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22365</xdr:rowOff>
    </xdr:from>
    <xdr:to>
      <xdr:col>4</xdr:col>
      <xdr:colOff>155575</xdr:colOff>
      <xdr:row>98</xdr:row>
      <xdr:rowOff>71679</xdr:rowOff>
    </xdr:to>
    <xdr:cxnSp macro="">
      <xdr:nvCxnSpPr>
        <xdr:cNvPr id="240" name="直線コネクタ 239"/>
        <xdr:cNvCxnSpPr/>
      </xdr:nvCxnSpPr>
      <xdr:spPr>
        <a:xfrm flipV="1">
          <a:off x="2019300" y="16824465"/>
          <a:ext cx="889000" cy="4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123855</xdr:rowOff>
    </xdr:from>
    <xdr:ext cx="534377" cy="259045"/>
    <xdr:sp macro="" textlink="">
      <xdr:nvSpPr>
        <xdr:cNvPr id="242" name="テキスト ボックス 241"/>
        <xdr:cNvSpPr txBox="1"/>
      </xdr:nvSpPr>
      <xdr:spPr>
        <a:xfrm>
          <a:off x="2641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71679</xdr:rowOff>
    </xdr:from>
    <xdr:to>
      <xdr:col>2</xdr:col>
      <xdr:colOff>638175</xdr:colOff>
      <xdr:row>98</xdr:row>
      <xdr:rowOff>89739</xdr:rowOff>
    </xdr:to>
    <xdr:cxnSp macro="">
      <xdr:nvCxnSpPr>
        <xdr:cNvPr id="243" name="直線コネクタ 242"/>
        <xdr:cNvCxnSpPr/>
      </xdr:nvCxnSpPr>
      <xdr:spPr>
        <a:xfrm flipV="1">
          <a:off x="1130300" y="16873779"/>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28339</xdr:rowOff>
    </xdr:from>
    <xdr:ext cx="534377" cy="259045"/>
    <xdr:sp macro="" textlink="">
      <xdr:nvSpPr>
        <xdr:cNvPr id="245" name="テキスト ボックス 244"/>
        <xdr:cNvSpPr txBox="1"/>
      </xdr:nvSpPr>
      <xdr:spPr>
        <a:xfrm>
          <a:off x="1752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37876</xdr:rowOff>
    </xdr:from>
    <xdr:ext cx="534377" cy="259045"/>
    <xdr:sp macro="" textlink="">
      <xdr:nvSpPr>
        <xdr:cNvPr id="247" name="テキスト ボックス 246"/>
        <xdr:cNvSpPr txBox="1"/>
      </xdr:nvSpPr>
      <xdr:spPr>
        <a:xfrm>
          <a:off x="863111"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6541</xdr:rowOff>
    </xdr:from>
    <xdr:to>
      <xdr:col>6</xdr:col>
      <xdr:colOff>561975</xdr:colOff>
      <xdr:row>97</xdr:row>
      <xdr:rowOff>108141</xdr:rowOff>
    </xdr:to>
    <xdr:sp macro="" textlink="">
      <xdr:nvSpPr>
        <xdr:cNvPr id="253" name="円/楕円 252"/>
        <xdr:cNvSpPr/>
      </xdr:nvSpPr>
      <xdr:spPr>
        <a:xfrm>
          <a:off x="4584700" y="166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156418</xdr:rowOff>
    </xdr:from>
    <xdr:ext cx="534377" cy="259045"/>
    <xdr:sp macro="" textlink="">
      <xdr:nvSpPr>
        <xdr:cNvPr id="254" name="扶助費該当値テキスト"/>
        <xdr:cNvSpPr txBox="1"/>
      </xdr:nvSpPr>
      <xdr:spPr>
        <a:xfrm>
          <a:off x="4686300" y="1661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85,985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86322</xdr:rowOff>
    </xdr:from>
    <xdr:to>
      <xdr:col>5</xdr:col>
      <xdr:colOff>409575</xdr:colOff>
      <xdr:row>98</xdr:row>
      <xdr:rowOff>16472</xdr:rowOff>
    </xdr:to>
    <xdr:sp macro="" textlink="">
      <xdr:nvSpPr>
        <xdr:cNvPr id="255" name="円/楕円 254"/>
        <xdr:cNvSpPr/>
      </xdr:nvSpPr>
      <xdr:spPr>
        <a:xfrm>
          <a:off x="3746500" y="1671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7599</xdr:rowOff>
    </xdr:from>
    <xdr:ext cx="534377" cy="259045"/>
    <xdr:sp macro="" textlink="">
      <xdr:nvSpPr>
        <xdr:cNvPr id="256" name="テキスト ボックス 255"/>
        <xdr:cNvSpPr txBox="1"/>
      </xdr:nvSpPr>
      <xdr:spPr>
        <a:xfrm>
          <a:off x="3530111" y="1680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79,703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143015</xdr:rowOff>
    </xdr:from>
    <xdr:to>
      <xdr:col>4</xdr:col>
      <xdr:colOff>206375</xdr:colOff>
      <xdr:row>98</xdr:row>
      <xdr:rowOff>73165</xdr:rowOff>
    </xdr:to>
    <xdr:sp macro="" textlink="">
      <xdr:nvSpPr>
        <xdr:cNvPr id="257" name="円/楕円 256"/>
        <xdr:cNvSpPr/>
      </xdr:nvSpPr>
      <xdr:spPr>
        <a:xfrm>
          <a:off x="2857500" y="167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64292</xdr:rowOff>
    </xdr:from>
    <xdr:ext cx="534377" cy="259045"/>
    <xdr:sp macro="" textlink="">
      <xdr:nvSpPr>
        <xdr:cNvPr id="258" name="テキスト ボックス 257"/>
        <xdr:cNvSpPr txBox="1"/>
      </xdr:nvSpPr>
      <xdr:spPr>
        <a:xfrm>
          <a:off x="2641111" y="1686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75,239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20879</xdr:rowOff>
    </xdr:from>
    <xdr:to>
      <xdr:col>3</xdr:col>
      <xdr:colOff>3175</xdr:colOff>
      <xdr:row>98</xdr:row>
      <xdr:rowOff>122479</xdr:rowOff>
    </xdr:to>
    <xdr:sp macro="" textlink="">
      <xdr:nvSpPr>
        <xdr:cNvPr id="259" name="円/楕円 258"/>
        <xdr:cNvSpPr/>
      </xdr:nvSpPr>
      <xdr:spPr>
        <a:xfrm>
          <a:off x="1968500" y="168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113606</xdr:rowOff>
    </xdr:from>
    <xdr:ext cx="534377" cy="259045"/>
    <xdr:sp macro="" textlink="">
      <xdr:nvSpPr>
        <xdr:cNvPr id="260" name="テキスト ボックス 259"/>
        <xdr:cNvSpPr txBox="1"/>
      </xdr:nvSpPr>
      <xdr:spPr>
        <a:xfrm>
          <a:off x="1752111" y="1691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38939</xdr:rowOff>
    </xdr:from>
    <xdr:to>
      <xdr:col>1</xdr:col>
      <xdr:colOff>485775</xdr:colOff>
      <xdr:row>98</xdr:row>
      <xdr:rowOff>140539</xdr:rowOff>
    </xdr:to>
    <xdr:sp macro="" textlink="">
      <xdr:nvSpPr>
        <xdr:cNvPr id="261" name="円/楕円 260"/>
        <xdr:cNvSpPr/>
      </xdr:nvSpPr>
      <xdr:spPr>
        <a:xfrm>
          <a:off x="1079500" y="1684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131666</xdr:rowOff>
    </xdr:from>
    <xdr:ext cx="534377" cy="259045"/>
    <xdr:sp macro="" textlink="">
      <xdr:nvSpPr>
        <xdr:cNvPr id="262" name="テキスト ボックス 261"/>
        <xdr:cNvSpPr txBox="1"/>
      </xdr:nvSpPr>
      <xdr:spPr>
        <a:xfrm>
          <a:off x="863111" y="1693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322</xdr:rowOff>
    </xdr:from>
    <xdr:to>
      <xdr:col>15</xdr:col>
      <xdr:colOff>180975</xdr:colOff>
      <xdr:row>35</xdr:row>
      <xdr:rowOff>48328</xdr:rowOff>
    </xdr:to>
    <xdr:cxnSp macro="">
      <xdr:nvCxnSpPr>
        <xdr:cNvPr id="289" name="直線コネクタ 288"/>
        <xdr:cNvCxnSpPr/>
      </xdr:nvCxnSpPr>
      <xdr:spPr>
        <a:xfrm flipV="1">
          <a:off x="9639300" y="600107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0"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48328</xdr:rowOff>
    </xdr:from>
    <xdr:to>
      <xdr:col>14</xdr:col>
      <xdr:colOff>28575</xdr:colOff>
      <xdr:row>35</xdr:row>
      <xdr:rowOff>126898</xdr:rowOff>
    </xdr:to>
    <xdr:cxnSp macro="">
      <xdr:nvCxnSpPr>
        <xdr:cNvPr id="292" name="直線コネクタ 291"/>
        <xdr:cNvCxnSpPr/>
      </xdr:nvCxnSpPr>
      <xdr:spPr>
        <a:xfrm flipV="1">
          <a:off x="8750300" y="6049078"/>
          <a:ext cx="889000" cy="7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40332</xdr:rowOff>
    </xdr:from>
    <xdr:ext cx="534377" cy="259045"/>
    <xdr:sp macro="" textlink="">
      <xdr:nvSpPr>
        <xdr:cNvPr id="294" name="テキスト ボックス 293"/>
        <xdr:cNvSpPr txBox="1"/>
      </xdr:nvSpPr>
      <xdr:spPr>
        <a:xfrm>
          <a:off x="9372111" y="56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126898</xdr:rowOff>
    </xdr:from>
    <xdr:to>
      <xdr:col>12</xdr:col>
      <xdr:colOff>511175</xdr:colOff>
      <xdr:row>36</xdr:row>
      <xdr:rowOff>49517</xdr:rowOff>
    </xdr:to>
    <xdr:cxnSp macro="">
      <xdr:nvCxnSpPr>
        <xdr:cNvPr id="295" name="直線コネクタ 294"/>
        <xdr:cNvCxnSpPr/>
      </xdr:nvCxnSpPr>
      <xdr:spPr>
        <a:xfrm flipV="1">
          <a:off x="7861300" y="6127648"/>
          <a:ext cx="889000" cy="9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159250</xdr:rowOff>
    </xdr:from>
    <xdr:ext cx="534377" cy="259045"/>
    <xdr:sp macro="" textlink="">
      <xdr:nvSpPr>
        <xdr:cNvPr id="297" name="テキスト ボックス 296"/>
        <xdr:cNvSpPr txBox="1"/>
      </xdr:nvSpPr>
      <xdr:spPr>
        <a:xfrm>
          <a:off x="8483111" y="5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80927</xdr:rowOff>
    </xdr:from>
    <xdr:to>
      <xdr:col>11</xdr:col>
      <xdr:colOff>307975</xdr:colOff>
      <xdr:row>36</xdr:row>
      <xdr:rowOff>49517</xdr:rowOff>
    </xdr:to>
    <xdr:cxnSp macro="">
      <xdr:nvCxnSpPr>
        <xdr:cNvPr id="298" name="直線コネクタ 297"/>
        <xdr:cNvCxnSpPr/>
      </xdr:nvCxnSpPr>
      <xdr:spPr>
        <a:xfrm>
          <a:off x="6972300" y="6081677"/>
          <a:ext cx="889000" cy="14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156827</xdr:rowOff>
    </xdr:from>
    <xdr:ext cx="534377" cy="259045"/>
    <xdr:sp macro="" textlink="">
      <xdr:nvSpPr>
        <xdr:cNvPr id="300" name="テキスト ボックス 299"/>
        <xdr:cNvSpPr txBox="1"/>
      </xdr:nvSpPr>
      <xdr:spPr>
        <a:xfrm>
          <a:off x="7594111" y="5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2" name="テキスト ボックス 301"/>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120972</xdr:rowOff>
    </xdr:from>
    <xdr:to>
      <xdr:col>15</xdr:col>
      <xdr:colOff>231775</xdr:colOff>
      <xdr:row>35</xdr:row>
      <xdr:rowOff>51122</xdr:rowOff>
    </xdr:to>
    <xdr:sp macro="" textlink="">
      <xdr:nvSpPr>
        <xdr:cNvPr id="308" name="円/楕円 307"/>
        <xdr:cNvSpPr/>
      </xdr:nvSpPr>
      <xdr:spPr>
        <a:xfrm>
          <a:off x="10426700" y="59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99399</xdr:rowOff>
    </xdr:from>
    <xdr:ext cx="534377" cy="259045"/>
    <xdr:sp macro="" textlink="">
      <xdr:nvSpPr>
        <xdr:cNvPr id="309" name="補助費等該当値テキスト"/>
        <xdr:cNvSpPr txBox="1"/>
      </xdr:nvSpPr>
      <xdr:spPr>
        <a:xfrm>
          <a:off x="10528300" y="592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28,597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168978</xdr:rowOff>
    </xdr:from>
    <xdr:to>
      <xdr:col>14</xdr:col>
      <xdr:colOff>79375</xdr:colOff>
      <xdr:row>35</xdr:row>
      <xdr:rowOff>99128</xdr:rowOff>
    </xdr:to>
    <xdr:sp macro="" textlink="">
      <xdr:nvSpPr>
        <xdr:cNvPr id="310" name="円/楕円 309"/>
        <xdr:cNvSpPr/>
      </xdr:nvSpPr>
      <xdr:spPr>
        <a:xfrm>
          <a:off x="9588500" y="59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90255</xdr:rowOff>
    </xdr:from>
    <xdr:ext cx="534377" cy="259045"/>
    <xdr:sp macro="" textlink="">
      <xdr:nvSpPr>
        <xdr:cNvPr id="311" name="テキスト ボックス 310"/>
        <xdr:cNvSpPr txBox="1"/>
      </xdr:nvSpPr>
      <xdr:spPr>
        <a:xfrm>
          <a:off x="9372111" y="609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76098</xdr:rowOff>
    </xdr:from>
    <xdr:to>
      <xdr:col>12</xdr:col>
      <xdr:colOff>561975</xdr:colOff>
      <xdr:row>36</xdr:row>
      <xdr:rowOff>6248</xdr:rowOff>
    </xdr:to>
    <xdr:sp macro="" textlink="">
      <xdr:nvSpPr>
        <xdr:cNvPr id="312" name="円/楕円 311"/>
        <xdr:cNvSpPr/>
      </xdr:nvSpPr>
      <xdr:spPr>
        <a:xfrm>
          <a:off x="8699500" y="607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168825</xdr:rowOff>
    </xdr:from>
    <xdr:ext cx="534377" cy="259045"/>
    <xdr:sp macro="" textlink="">
      <xdr:nvSpPr>
        <xdr:cNvPr id="313" name="テキスト ボックス 312"/>
        <xdr:cNvSpPr txBox="1"/>
      </xdr:nvSpPr>
      <xdr:spPr>
        <a:xfrm>
          <a:off x="8483111" y="616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170167</xdr:rowOff>
    </xdr:from>
    <xdr:to>
      <xdr:col>11</xdr:col>
      <xdr:colOff>358775</xdr:colOff>
      <xdr:row>36</xdr:row>
      <xdr:rowOff>100317</xdr:rowOff>
    </xdr:to>
    <xdr:sp macro="" textlink="">
      <xdr:nvSpPr>
        <xdr:cNvPr id="314" name="円/楕円 313"/>
        <xdr:cNvSpPr/>
      </xdr:nvSpPr>
      <xdr:spPr>
        <a:xfrm>
          <a:off x="7810500" y="61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91444</xdr:rowOff>
    </xdr:from>
    <xdr:ext cx="534377" cy="259045"/>
    <xdr:sp macro="" textlink="">
      <xdr:nvSpPr>
        <xdr:cNvPr id="315" name="テキスト ボックス 314"/>
        <xdr:cNvSpPr txBox="1"/>
      </xdr:nvSpPr>
      <xdr:spPr>
        <a:xfrm>
          <a:off x="7594111" y="62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30127</xdr:rowOff>
    </xdr:from>
    <xdr:to>
      <xdr:col>10</xdr:col>
      <xdr:colOff>155575</xdr:colOff>
      <xdr:row>35</xdr:row>
      <xdr:rowOff>131727</xdr:rowOff>
    </xdr:to>
    <xdr:sp macro="" textlink="">
      <xdr:nvSpPr>
        <xdr:cNvPr id="316" name="円/楕円 315"/>
        <xdr:cNvSpPr/>
      </xdr:nvSpPr>
      <xdr:spPr>
        <a:xfrm>
          <a:off x="6921500" y="603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122854</xdr:rowOff>
    </xdr:from>
    <xdr:ext cx="534377" cy="259045"/>
    <xdr:sp macro="" textlink="">
      <xdr:nvSpPr>
        <xdr:cNvPr id="317" name="テキスト ボックス 316"/>
        <xdr:cNvSpPr txBox="1"/>
      </xdr:nvSpPr>
      <xdr:spPr>
        <a:xfrm>
          <a:off x="6705111" y="612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113781</xdr:rowOff>
    </xdr:from>
    <xdr:to>
      <xdr:col>15</xdr:col>
      <xdr:colOff>180975</xdr:colOff>
      <xdr:row>55</xdr:row>
      <xdr:rowOff>109993</xdr:rowOff>
    </xdr:to>
    <xdr:cxnSp macro="">
      <xdr:nvCxnSpPr>
        <xdr:cNvPr id="348" name="直線コネクタ 347"/>
        <xdr:cNvCxnSpPr/>
      </xdr:nvCxnSpPr>
      <xdr:spPr>
        <a:xfrm>
          <a:off x="9639300" y="8857731"/>
          <a:ext cx="838200" cy="68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95859</xdr:rowOff>
    </xdr:from>
    <xdr:ext cx="534377" cy="259045"/>
    <xdr:sp macro="" textlink="">
      <xdr:nvSpPr>
        <xdr:cNvPr id="349" name="普通建設事業費平均値テキスト"/>
        <xdr:cNvSpPr txBox="1"/>
      </xdr:nvSpPr>
      <xdr:spPr>
        <a:xfrm>
          <a:off x="10528300" y="969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113781</xdr:rowOff>
    </xdr:from>
    <xdr:to>
      <xdr:col>14</xdr:col>
      <xdr:colOff>28575</xdr:colOff>
      <xdr:row>54</xdr:row>
      <xdr:rowOff>170213</xdr:rowOff>
    </xdr:to>
    <xdr:cxnSp macro="">
      <xdr:nvCxnSpPr>
        <xdr:cNvPr id="351" name="直線コネクタ 350"/>
        <xdr:cNvCxnSpPr/>
      </xdr:nvCxnSpPr>
      <xdr:spPr>
        <a:xfrm flipV="1">
          <a:off x="8750300" y="8857731"/>
          <a:ext cx="889000" cy="57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1828</xdr:rowOff>
    </xdr:from>
    <xdr:ext cx="534377" cy="259045"/>
    <xdr:sp macro="" textlink="">
      <xdr:nvSpPr>
        <xdr:cNvPr id="353" name="テキスト ボックス 352"/>
        <xdr:cNvSpPr txBox="1"/>
      </xdr:nvSpPr>
      <xdr:spPr>
        <a:xfrm>
          <a:off x="9372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170213</xdr:rowOff>
    </xdr:from>
    <xdr:to>
      <xdr:col>12</xdr:col>
      <xdr:colOff>511175</xdr:colOff>
      <xdr:row>57</xdr:row>
      <xdr:rowOff>2083</xdr:rowOff>
    </xdr:to>
    <xdr:cxnSp macro="">
      <xdr:nvCxnSpPr>
        <xdr:cNvPr id="354" name="直線コネクタ 353"/>
        <xdr:cNvCxnSpPr/>
      </xdr:nvCxnSpPr>
      <xdr:spPr>
        <a:xfrm flipV="1">
          <a:off x="7861300" y="9428513"/>
          <a:ext cx="889000" cy="34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71627</xdr:rowOff>
    </xdr:from>
    <xdr:ext cx="534377" cy="259045"/>
    <xdr:sp macro="" textlink="">
      <xdr:nvSpPr>
        <xdr:cNvPr id="356" name="テキスト ボックス 355"/>
        <xdr:cNvSpPr txBox="1"/>
      </xdr:nvSpPr>
      <xdr:spPr>
        <a:xfrm>
          <a:off x="8483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2083</xdr:rowOff>
    </xdr:from>
    <xdr:to>
      <xdr:col>11</xdr:col>
      <xdr:colOff>307975</xdr:colOff>
      <xdr:row>57</xdr:row>
      <xdr:rowOff>160938</xdr:rowOff>
    </xdr:to>
    <xdr:cxnSp macro="">
      <xdr:nvCxnSpPr>
        <xdr:cNvPr id="357" name="直線コネクタ 356"/>
        <xdr:cNvCxnSpPr/>
      </xdr:nvCxnSpPr>
      <xdr:spPr>
        <a:xfrm flipV="1">
          <a:off x="6972300" y="9774733"/>
          <a:ext cx="889000" cy="15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127126</xdr:rowOff>
    </xdr:from>
    <xdr:ext cx="534377" cy="259045"/>
    <xdr:sp macro="" textlink="">
      <xdr:nvSpPr>
        <xdr:cNvPr id="359" name="テキスト ボックス 358"/>
        <xdr:cNvSpPr txBox="1"/>
      </xdr:nvSpPr>
      <xdr:spPr>
        <a:xfrm>
          <a:off x="7594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1" name="テキスト ボックス 360"/>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59193</xdr:rowOff>
    </xdr:from>
    <xdr:to>
      <xdr:col>15</xdr:col>
      <xdr:colOff>231775</xdr:colOff>
      <xdr:row>55</xdr:row>
      <xdr:rowOff>160793</xdr:rowOff>
    </xdr:to>
    <xdr:sp macro="" textlink="">
      <xdr:nvSpPr>
        <xdr:cNvPr id="367" name="円/楕円 366"/>
        <xdr:cNvSpPr/>
      </xdr:nvSpPr>
      <xdr:spPr>
        <a:xfrm>
          <a:off x="10426700" y="948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82070</xdr:rowOff>
    </xdr:from>
    <xdr:ext cx="534377" cy="259045"/>
    <xdr:sp macro="" textlink="">
      <xdr:nvSpPr>
        <xdr:cNvPr id="368" name="普通建設事業費該当値テキスト"/>
        <xdr:cNvSpPr txBox="1"/>
      </xdr:nvSpPr>
      <xdr:spPr>
        <a:xfrm>
          <a:off x="10528300" y="934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61,979</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62981</xdr:rowOff>
    </xdr:from>
    <xdr:to>
      <xdr:col>14</xdr:col>
      <xdr:colOff>79375</xdr:colOff>
      <xdr:row>51</xdr:row>
      <xdr:rowOff>164581</xdr:rowOff>
    </xdr:to>
    <xdr:sp macro="" textlink="">
      <xdr:nvSpPr>
        <xdr:cNvPr id="369" name="円/楕円 368"/>
        <xdr:cNvSpPr/>
      </xdr:nvSpPr>
      <xdr:spPr>
        <a:xfrm>
          <a:off x="9588500" y="880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9658</xdr:rowOff>
    </xdr:from>
    <xdr:ext cx="599010" cy="259045"/>
    <xdr:sp macro="" textlink="">
      <xdr:nvSpPr>
        <xdr:cNvPr id="370" name="テキスト ボックス 369"/>
        <xdr:cNvSpPr txBox="1"/>
      </xdr:nvSpPr>
      <xdr:spPr>
        <a:xfrm>
          <a:off x="9339794" y="858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124,631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119413</xdr:rowOff>
    </xdr:from>
    <xdr:to>
      <xdr:col>12</xdr:col>
      <xdr:colOff>561975</xdr:colOff>
      <xdr:row>55</xdr:row>
      <xdr:rowOff>49563</xdr:rowOff>
    </xdr:to>
    <xdr:sp macro="" textlink="">
      <xdr:nvSpPr>
        <xdr:cNvPr id="371" name="円/楕円 370"/>
        <xdr:cNvSpPr/>
      </xdr:nvSpPr>
      <xdr:spPr>
        <a:xfrm>
          <a:off x="8699500" y="937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66090</xdr:rowOff>
    </xdr:from>
    <xdr:ext cx="534377" cy="259045"/>
    <xdr:sp macro="" textlink="">
      <xdr:nvSpPr>
        <xdr:cNvPr id="372" name="テキスト ボックス 371"/>
        <xdr:cNvSpPr txBox="1"/>
      </xdr:nvSpPr>
      <xdr:spPr>
        <a:xfrm>
          <a:off x="8483111" y="915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72,197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122733</xdr:rowOff>
    </xdr:from>
    <xdr:to>
      <xdr:col>11</xdr:col>
      <xdr:colOff>358775</xdr:colOff>
      <xdr:row>57</xdr:row>
      <xdr:rowOff>52883</xdr:rowOff>
    </xdr:to>
    <xdr:sp macro="" textlink="">
      <xdr:nvSpPr>
        <xdr:cNvPr id="373" name="円/楕円 372"/>
        <xdr:cNvSpPr/>
      </xdr:nvSpPr>
      <xdr:spPr>
        <a:xfrm>
          <a:off x="7810500" y="972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44010</xdr:rowOff>
    </xdr:from>
    <xdr:ext cx="534377" cy="259045"/>
    <xdr:sp macro="" textlink="">
      <xdr:nvSpPr>
        <xdr:cNvPr id="374" name="テキスト ボックス 373"/>
        <xdr:cNvSpPr txBox="1"/>
      </xdr:nvSpPr>
      <xdr:spPr>
        <a:xfrm>
          <a:off x="7594111" y="981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110138</xdr:rowOff>
    </xdr:from>
    <xdr:to>
      <xdr:col>10</xdr:col>
      <xdr:colOff>155575</xdr:colOff>
      <xdr:row>58</xdr:row>
      <xdr:rowOff>40288</xdr:rowOff>
    </xdr:to>
    <xdr:sp macro="" textlink="">
      <xdr:nvSpPr>
        <xdr:cNvPr id="375" name="円/楕円 374"/>
        <xdr:cNvSpPr/>
      </xdr:nvSpPr>
      <xdr:spPr>
        <a:xfrm>
          <a:off x="6921500" y="988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31415</xdr:rowOff>
    </xdr:from>
    <xdr:ext cx="534377" cy="259045"/>
    <xdr:sp macro="" textlink="">
      <xdr:nvSpPr>
        <xdr:cNvPr id="376" name="テキスト ボックス 375"/>
        <xdr:cNvSpPr txBox="1"/>
      </xdr:nvSpPr>
      <xdr:spPr>
        <a:xfrm>
          <a:off x="6705111" y="997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74</xdr:row>
      <xdr:rowOff>153416</xdr:rowOff>
    </xdr:from>
    <xdr:to>
      <xdr:col>15</xdr:col>
      <xdr:colOff>180340</xdr:colOff>
      <xdr:row>79</xdr:row>
      <xdr:rowOff>44450</xdr:rowOff>
    </xdr:to>
    <xdr:cxnSp macro="">
      <xdr:nvCxnSpPr>
        <xdr:cNvPr id="400" name="直線コネクタ 399"/>
        <xdr:cNvCxnSpPr/>
      </xdr:nvCxnSpPr>
      <xdr:spPr>
        <a:xfrm flipV="1">
          <a:off x="10475595" y="12840716"/>
          <a:ext cx="1270" cy="748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100093</xdr:rowOff>
    </xdr:from>
    <xdr:ext cx="534377" cy="259045"/>
    <xdr:sp macro="" textlink="">
      <xdr:nvSpPr>
        <xdr:cNvPr id="403" name="普通建設事業費 （ うち新規整備　）最大値テキスト"/>
        <xdr:cNvSpPr txBox="1"/>
      </xdr:nvSpPr>
      <xdr:spPr>
        <a:xfrm>
          <a:off x="10528300" y="126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74</xdr:row>
      <xdr:rowOff>153416</xdr:rowOff>
    </xdr:from>
    <xdr:to>
      <xdr:col>15</xdr:col>
      <xdr:colOff>269875</xdr:colOff>
      <xdr:row>74</xdr:row>
      <xdr:rowOff>153416</xdr:rowOff>
    </xdr:to>
    <xdr:cxnSp macro="">
      <xdr:nvCxnSpPr>
        <xdr:cNvPr id="404" name="直線コネクタ 403"/>
        <xdr:cNvCxnSpPr/>
      </xdr:nvCxnSpPr>
      <xdr:spPr>
        <a:xfrm>
          <a:off x="10388600" y="1284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104496</xdr:rowOff>
    </xdr:from>
    <xdr:to>
      <xdr:col>15</xdr:col>
      <xdr:colOff>180975</xdr:colOff>
      <xdr:row>75</xdr:row>
      <xdr:rowOff>38011</xdr:rowOff>
    </xdr:to>
    <xdr:cxnSp macro="">
      <xdr:nvCxnSpPr>
        <xdr:cNvPr id="405" name="直線コネクタ 404"/>
        <xdr:cNvCxnSpPr/>
      </xdr:nvCxnSpPr>
      <xdr:spPr>
        <a:xfrm>
          <a:off x="9639300" y="12277446"/>
          <a:ext cx="838200" cy="61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130973</xdr:rowOff>
    </xdr:from>
    <xdr:ext cx="469744" cy="259045"/>
    <xdr:sp macro="" textlink="">
      <xdr:nvSpPr>
        <xdr:cNvPr id="406" name="普通建設事業費 （ うち新規整備　）平均値テキスト"/>
        <xdr:cNvSpPr txBox="1"/>
      </xdr:nvSpPr>
      <xdr:spPr>
        <a:xfrm>
          <a:off x="10528300" y="1333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152546</xdr:rowOff>
    </xdr:from>
    <xdr:to>
      <xdr:col>15</xdr:col>
      <xdr:colOff>231775</xdr:colOff>
      <xdr:row>78</xdr:row>
      <xdr:rowOff>82696</xdr:rowOff>
    </xdr:to>
    <xdr:sp macro="" textlink="">
      <xdr:nvSpPr>
        <xdr:cNvPr id="407" name="フローチャート : 判断 406"/>
        <xdr:cNvSpPr/>
      </xdr:nvSpPr>
      <xdr:spPr>
        <a:xfrm>
          <a:off x="104267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104496</xdr:rowOff>
    </xdr:from>
    <xdr:to>
      <xdr:col>14</xdr:col>
      <xdr:colOff>28575</xdr:colOff>
      <xdr:row>74</xdr:row>
      <xdr:rowOff>89827</xdr:rowOff>
    </xdr:to>
    <xdr:cxnSp macro="">
      <xdr:nvCxnSpPr>
        <xdr:cNvPr id="408" name="直線コネクタ 407"/>
        <xdr:cNvCxnSpPr/>
      </xdr:nvCxnSpPr>
      <xdr:spPr>
        <a:xfrm flipV="1">
          <a:off x="8750300" y="12277446"/>
          <a:ext cx="889000" cy="49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168815</xdr:rowOff>
    </xdr:from>
    <xdr:to>
      <xdr:col>14</xdr:col>
      <xdr:colOff>79375</xdr:colOff>
      <xdr:row>77</xdr:row>
      <xdr:rowOff>98965</xdr:rowOff>
    </xdr:to>
    <xdr:sp macro="" textlink="">
      <xdr:nvSpPr>
        <xdr:cNvPr id="409" name="フローチャート : 判断 408"/>
        <xdr:cNvSpPr/>
      </xdr:nvSpPr>
      <xdr:spPr>
        <a:xfrm>
          <a:off x="9588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90092</xdr:rowOff>
    </xdr:from>
    <xdr:ext cx="534377" cy="259045"/>
    <xdr:sp macro="" textlink="">
      <xdr:nvSpPr>
        <xdr:cNvPr id="410" name="テキスト ボックス 409"/>
        <xdr:cNvSpPr txBox="1"/>
      </xdr:nvSpPr>
      <xdr:spPr>
        <a:xfrm>
          <a:off x="9372111" y="132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102997</xdr:rowOff>
    </xdr:from>
    <xdr:to>
      <xdr:col>12</xdr:col>
      <xdr:colOff>561975</xdr:colOff>
      <xdr:row>77</xdr:row>
      <xdr:rowOff>33147</xdr:rowOff>
    </xdr:to>
    <xdr:sp macro="" textlink="">
      <xdr:nvSpPr>
        <xdr:cNvPr id="411" name="フローチャート : 判断 410"/>
        <xdr:cNvSpPr/>
      </xdr:nvSpPr>
      <xdr:spPr>
        <a:xfrm>
          <a:off x="8699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24274</xdr:rowOff>
    </xdr:from>
    <xdr:ext cx="534377" cy="259045"/>
    <xdr:sp macro="" textlink="">
      <xdr:nvSpPr>
        <xdr:cNvPr id="412" name="テキスト ボックス 411"/>
        <xdr:cNvSpPr txBox="1"/>
      </xdr:nvSpPr>
      <xdr:spPr>
        <a:xfrm>
          <a:off x="8483111" y="132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158661</xdr:rowOff>
    </xdr:from>
    <xdr:to>
      <xdr:col>15</xdr:col>
      <xdr:colOff>231775</xdr:colOff>
      <xdr:row>75</xdr:row>
      <xdr:rowOff>88811</xdr:rowOff>
    </xdr:to>
    <xdr:sp macro="" textlink="">
      <xdr:nvSpPr>
        <xdr:cNvPr id="418" name="円/楕円 417"/>
        <xdr:cNvSpPr/>
      </xdr:nvSpPr>
      <xdr:spPr>
        <a:xfrm>
          <a:off x="10426700" y="128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73588</xdr:rowOff>
    </xdr:from>
    <xdr:ext cx="534377" cy="259045"/>
    <xdr:sp macro="" textlink="">
      <xdr:nvSpPr>
        <xdr:cNvPr id="419" name="普通建設事業費 （ うち新規整備　）該当値テキスト"/>
        <xdr:cNvSpPr txBox="1"/>
      </xdr:nvSpPr>
      <xdr:spPr>
        <a:xfrm>
          <a:off x="10528300" y="127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36,338</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53696</xdr:rowOff>
    </xdr:from>
    <xdr:to>
      <xdr:col>14</xdr:col>
      <xdr:colOff>79375</xdr:colOff>
      <xdr:row>71</xdr:row>
      <xdr:rowOff>155296</xdr:rowOff>
    </xdr:to>
    <xdr:sp macro="" textlink="">
      <xdr:nvSpPr>
        <xdr:cNvPr id="420" name="円/楕円 419"/>
        <xdr:cNvSpPr/>
      </xdr:nvSpPr>
      <xdr:spPr>
        <a:xfrm>
          <a:off x="9588500" y="122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373</xdr:rowOff>
    </xdr:from>
    <xdr:ext cx="534377" cy="259045"/>
    <xdr:sp macro="" textlink="">
      <xdr:nvSpPr>
        <xdr:cNvPr id="421" name="テキスト ボックス 420"/>
        <xdr:cNvSpPr txBox="1"/>
      </xdr:nvSpPr>
      <xdr:spPr>
        <a:xfrm>
          <a:off x="9372111" y="1200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68,848</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39027</xdr:rowOff>
    </xdr:from>
    <xdr:to>
      <xdr:col>12</xdr:col>
      <xdr:colOff>561975</xdr:colOff>
      <xdr:row>74</xdr:row>
      <xdr:rowOff>140627</xdr:rowOff>
    </xdr:to>
    <xdr:sp macro="" textlink="">
      <xdr:nvSpPr>
        <xdr:cNvPr id="422" name="円/楕円 421"/>
        <xdr:cNvSpPr/>
      </xdr:nvSpPr>
      <xdr:spPr>
        <a:xfrm>
          <a:off x="8699500" y="127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157154</xdr:rowOff>
    </xdr:from>
    <xdr:ext cx="534377" cy="259045"/>
    <xdr:sp macro="" textlink="">
      <xdr:nvSpPr>
        <xdr:cNvPr id="423" name="テキスト ボックス 422"/>
        <xdr:cNvSpPr txBox="1"/>
      </xdr:nvSpPr>
      <xdr:spPr>
        <a:xfrm>
          <a:off x="8483111" y="1250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17653</xdr:rowOff>
    </xdr:from>
    <xdr:to>
      <xdr:col>15</xdr:col>
      <xdr:colOff>180975</xdr:colOff>
      <xdr:row>98</xdr:row>
      <xdr:rowOff>508</xdr:rowOff>
    </xdr:to>
    <xdr:cxnSp macro="">
      <xdr:nvCxnSpPr>
        <xdr:cNvPr id="452" name="直線コネクタ 451"/>
        <xdr:cNvCxnSpPr/>
      </xdr:nvCxnSpPr>
      <xdr:spPr>
        <a:xfrm>
          <a:off x="9639300" y="16648303"/>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17653</xdr:rowOff>
    </xdr:from>
    <xdr:to>
      <xdr:col>14</xdr:col>
      <xdr:colOff>28575</xdr:colOff>
      <xdr:row>97</xdr:row>
      <xdr:rowOff>120217</xdr:rowOff>
    </xdr:to>
    <xdr:cxnSp macro="">
      <xdr:nvCxnSpPr>
        <xdr:cNvPr id="455" name="直線コネクタ 454"/>
        <xdr:cNvCxnSpPr/>
      </xdr:nvCxnSpPr>
      <xdr:spPr>
        <a:xfrm flipV="1">
          <a:off x="8750300" y="16648303"/>
          <a:ext cx="889000" cy="10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20032</xdr:rowOff>
    </xdr:from>
    <xdr:ext cx="534377" cy="259045"/>
    <xdr:sp macro="" textlink="">
      <xdr:nvSpPr>
        <xdr:cNvPr id="457" name="テキスト ボックス 456"/>
        <xdr:cNvSpPr txBox="1"/>
      </xdr:nvSpPr>
      <xdr:spPr>
        <a:xfrm>
          <a:off x="9372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59" name="テキスト ボックス 458"/>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121158</xdr:rowOff>
    </xdr:from>
    <xdr:to>
      <xdr:col>15</xdr:col>
      <xdr:colOff>231775</xdr:colOff>
      <xdr:row>98</xdr:row>
      <xdr:rowOff>51308</xdr:rowOff>
    </xdr:to>
    <xdr:sp macro="" textlink="">
      <xdr:nvSpPr>
        <xdr:cNvPr id="465" name="円/楕円 464"/>
        <xdr:cNvSpPr/>
      </xdr:nvSpPr>
      <xdr:spPr>
        <a:xfrm>
          <a:off x="10426700" y="1675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99585</xdr:rowOff>
    </xdr:from>
    <xdr:ext cx="534377" cy="259045"/>
    <xdr:sp macro="" textlink="">
      <xdr:nvSpPr>
        <xdr:cNvPr id="466" name="普通建設事業費 （ うち更新整備　）該当値テキスト"/>
        <xdr:cNvSpPr txBox="1"/>
      </xdr:nvSpPr>
      <xdr:spPr>
        <a:xfrm>
          <a:off x="10528300" y="1673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16,960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138303</xdr:rowOff>
    </xdr:from>
    <xdr:to>
      <xdr:col>14</xdr:col>
      <xdr:colOff>79375</xdr:colOff>
      <xdr:row>97</xdr:row>
      <xdr:rowOff>68453</xdr:rowOff>
    </xdr:to>
    <xdr:sp macro="" textlink="">
      <xdr:nvSpPr>
        <xdr:cNvPr id="467" name="円/楕円 466"/>
        <xdr:cNvSpPr/>
      </xdr:nvSpPr>
      <xdr:spPr>
        <a:xfrm>
          <a:off x="9588500" y="1659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84980</xdr:rowOff>
    </xdr:from>
    <xdr:ext cx="534377" cy="259045"/>
    <xdr:sp macro="" textlink="">
      <xdr:nvSpPr>
        <xdr:cNvPr id="468" name="テキスト ボックス 467"/>
        <xdr:cNvSpPr txBox="1"/>
      </xdr:nvSpPr>
      <xdr:spPr>
        <a:xfrm>
          <a:off x="9372111" y="1637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69417</xdr:rowOff>
    </xdr:from>
    <xdr:to>
      <xdr:col>12</xdr:col>
      <xdr:colOff>561975</xdr:colOff>
      <xdr:row>97</xdr:row>
      <xdr:rowOff>171017</xdr:rowOff>
    </xdr:to>
    <xdr:sp macro="" textlink="">
      <xdr:nvSpPr>
        <xdr:cNvPr id="469" name="円/楕円 468"/>
        <xdr:cNvSpPr/>
      </xdr:nvSpPr>
      <xdr:spPr>
        <a:xfrm>
          <a:off x="8699500" y="1670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162144</xdr:rowOff>
    </xdr:from>
    <xdr:ext cx="534377" cy="259045"/>
    <xdr:sp macro="" textlink="">
      <xdr:nvSpPr>
        <xdr:cNvPr id="470" name="テキスト ボックス 469"/>
        <xdr:cNvSpPr txBox="1"/>
      </xdr:nvSpPr>
      <xdr:spPr>
        <a:xfrm>
          <a:off x="8483111" y="16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1" name="直線コネクタ 50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4" name="直線コネクタ 50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7" name="直線コネクタ 50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09" name="テキスト ボックス 508"/>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0" name="直線コネクタ 50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2" name="テキスト ボックス 511"/>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4" name="テキスト ボックス 513"/>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2" name="円/楕円 52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3" name="テキスト ボックス 522"/>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4" name="円/楕円 52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5" name="テキスト ボックス 524"/>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6" name="円/楕円 52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7" name="テキスト ボックス 526"/>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8" name="円/楕円 52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9" name="テキスト ボックス 528"/>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159155</xdr:rowOff>
    </xdr:from>
    <xdr:to>
      <xdr:col>23</xdr:col>
      <xdr:colOff>517525</xdr:colOff>
      <xdr:row>77</xdr:row>
      <xdr:rowOff>169342</xdr:rowOff>
    </xdr:to>
    <xdr:cxnSp macro="">
      <xdr:nvCxnSpPr>
        <xdr:cNvPr id="607" name="直線コネクタ 606"/>
        <xdr:cNvCxnSpPr/>
      </xdr:nvCxnSpPr>
      <xdr:spPr>
        <a:xfrm flipV="1">
          <a:off x="15481300" y="13360805"/>
          <a:ext cx="838200" cy="1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08"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169342</xdr:rowOff>
    </xdr:from>
    <xdr:to>
      <xdr:col>22</xdr:col>
      <xdr:colOff>365125</xdr:colOff>
      <xdr:row>78</xdr:row>
      <xdr:rowOff>32358</xdr:rowOff>
    </xdr:to>
    <xdr:cxnSp macro="">
      <xdr:nvCxnSpPr>
        <xdr:cNvPr id="610" name="直線コネクタ 609"/>
        <xdr:cNvCxnSpPr/>
      </xdr:nvCxnSpPr>
      <xdr:spPr>
        <a:xfrm flipV="1">
          <a:off x="14592300" y="13370992"/>
          <a:ext cx="889000" cy="3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36149</xdr:rowOff>
    </xdr:from>
    <xdr:ext cx="534377" cy="259045"/>
    <xdr:sp macro="" textlink="">
      <xdr:nvSpPr>
        <xdr:cNvPr id="612" name="テキスト ボックス 611"/>
        <xdr:cNvSpPr txBox="1"/>
      </xdr:nvSpPr>
      <xdr:spPr>
        <a:xfrm>
          <a:off x="15214111" y="130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167849</xdr:rowOff>
    </xdr:from>
    <xdr:to>
      <xdr:col>21</xdr:col>
      <xdr:colOff>161925</xdr:colOff>
      <xdr:row>78</xdr:row>
      <xdr:rowOff>32358</xdr:rowOff>
    </xdr:to>
    <xdr:cxnSp macro="">
      <xdr:nvCxnSpPr>
        <xdr:cNvPr id="613" name="直線コネクタ 612"/>
        <xdr:cNvCxnSpPr/>
      </xdr:nvCxnSpPr>
      <xdr:spPr>
        <a:xfrm>
          <a:off x="13703300" y="13369499"/>
          <a:ext cx="8890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161025</xdr:rowOff>
    </xdr:from>
    <xdr:ext cx="534377" cy="259045"/>
    <xdr:sp macro="" textlink="">
      <xdr:nvSpPr>
        <xdr:cNvPr id="615" name="テキスト ボックス 614"/>
        <xdr:cNvSpPr txBox="1"/>
      </xdr:nvSpPr>
      <xdr:spPr>
        <a:xfrm>
          <a:off x="14325111" y="130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167849</xdr:rowOff>
    </xdr:from>
    <xdr:to>
      <xdr:col>19</xdr:col>
      <xdr:colOff>644525</xdr:colOff>
      <xdr:row>78</xdr:row>
      <xdr:rowOff>21171</xdr:rowOff>
    </xdr:to>
    <xdr:cxnSp macro="">
      <xdr:nvCxnSpPr>
        <xdr:cNvPr id="616" name="直線コネクタ 615"/>
        <xdr:cNvCxnSpPr/>
      </xdr:nvCxnSpPr>
      <xdr:spPr>
        <a:xfrm flipV="1">
          <a:off x="12814300" y="13369499"/>
          <a:ext cx="889000" cy="2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156819</xdr:rowOff>
    </xdr:from>
    <xdr:ext cx="534377" cy="259045"/>
    <xdr:sp macro="" textlink="">
      <xdr:nvSpPr>
        <xdr:cNvPr id="618" name="テキスト ボックス 617"/>
        <xdr:cNvSpPr txBox="1"/>
      </xdr:nvSpPr>
      <xdr:spPr>
        <a:xfrm>
          <a:off x="13436111" y="130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158458</xdr:rowOff>
    </xdr:from>
    <xdr:ext cx="534377" cy="259045"/>
    <xdr:sp macro="" textlink="">
      <xdr:nvSpPr>
        <xdr:cNvPr id="620" name="テキスト ボックス 619"/>
        <xdr:cNvSpPr txBox="1"/>
      </xdr:nvSpPr>
      <xdr:spPr>
        <a:xfrm>
          <a:off x="12547111" y="130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108355</xdr:rowOff>
    </xdr:from>
    <xdr:to>
      <xdr:col>23</xdr:col>
      <xdr:colOff>568325</xdr:colOff>
      <xdr:row>78</xdr:row>
      <xdr:rowOff>38505</xdr:rowOff>
    </xdr:to>
    <xdr:sp macro="" textlink="">
      <xdr:nvSpPr>
        <xdr:cNvPr id="626" name="円/楕円 625"/>
        <xdr:cNvSpPr/>
      </xdr:nvSpPr>
      <xdr:spPr>
        <a:xfrm>
          <a:off x="16268700" y="133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86782</xdr:rowOff>
    </xdr:from>
    <xdr:ext cx="534377" cy="259045"/>
    <xdr:sp macro="" textlink="">
      <xdr:nvSpPr>
        <xdr:cNvPr id="627" name="公債費該当値テキスト"/>
        <xdr:cNvSpPr txBox="1"/>
      </xdr:nvSpPr>
      <xdr:spPr>
        <a:xfrm>
          <a:off x="16370300" y="1328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29,947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118542</xdr:rowOff>
    </xdr:from>
    <xdr:to>
      <xdr:col>22</xdr:col>
      <xdr:colOff>415925</xdr:colOff>
      <xdr:row>78</xdr:row>
      <xdr:rowOff>48692</xdr:rowOff>
    </xdr:to>
    <xdr:sp macro="" textlink="">
      <xdr:nvSpPr>
        <xdr:cNvPr id="628" name="円/楕円 627"/>
        <xdr:cNvSpPr/>
      </xdr:nvSpPr>
      <xdr:spPr>
        <a:xfrm>
          <a:off x="15430500" y="133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39819</xdr:rowOff>
    </xdr:from>
    <xdr:ext cx="534377" cy="259045"/>
    <xdr:sp macro="" textlink="">
      <xdr:nvSpPr>
        <xdr:cNvPr id="629" name="テキスト ボックス 628"/>
        <xdr:cNvSpPr txBox="1"/>
      </xdr:nvSpPr>
      <xdr:spPr>
        <a:xfrm>
          <a:off x="15214111" y="1341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153008</xdr:rowOff>
    </xdr:from>
    <xdr:to>
      <xdr:col>21</xdr:col>
      <xdr:colOff>212725</xdr:colOff>
      <xdr:row>78</xdr:row>
      <xdr:rowOff>83158</xdr:rowOff>
    </xdr:to>
    <xdr:sp macro="" textlink="">
      <xdr:nvSpPr>
        <xdr:cNvPr id="630" name="円/楕円 629"/>
        <xdr:cNvSpPr/>
      </xdr:nvSpPr>
      <xdr:spPr>
        <a:xfrm>
          <a:off x="14541500" y="1335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74285</xdr:rowOff>
    </xdr:from>
    <xdr:ext cx="534377" cy="259045"/>
    <xdr:sp macro="" textlink="">
      <xdr:nvSpPr>
        <xdr:cNvPr id="631" name="テキスト ボックス 630"/>
        <xdr:cNvSpPr txBox="1"/>
      </xdr:nvSpPr>
      <xdr:spPr>
        <a:xfrm>
          <a:off x="14325111" y="1344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117049</xdr:rowOff>
    </xdr:from>
    <xdr:to>
      <xdr:col>20</xdr:col>
      <xdr:colOff>9525</xdr:colOff>
      <xdr:row>78</xdr:row>
      <xdr:rowOff>47199</xdr:rowOff>
    </xdr:to>
    <xdr:sp macro="" textlink="">
      <xdr:nvSpPr>
        <xdr:cNvPr id="632" name="円/楕円 631"/>
        <xdr:cNvSpPr/>
      </xdr:nvSpPr>
      <xdr:spPr>
        <a:xfrm>
          <a:off x="13652500" y="133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38326</xdr:rowOff>
    </xdr:from>
    <xdr:ext cx="534377" cy="259045"/>
    <xdr:sp macro="" textlink="">
      <xdr:nvSpPr>
        <xdr:cNvPr id="633" name="テキスト ボックス 632"/>
        <xdr:cNvSpPr txBox="1"/>
      </xdr:nvSpPr>
      <xdr:spPr>
        <a:xfrm>
          <a:off x="13436111" y="1341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28,806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141821</xdr:rowOff>
    </xdr:from>
    <xdr:to>
      <xdr:col>18</xdr:col>
      <xdr:colOff>492125</xdr:colOff>
      <xdr:row>78</xdr:row>
      <xdr:rowOff>71971</xdr:rowOff>
    </xdr:to>
    <xdr:sp macro="" textlink="">
      <xdr:nvSpPr>
        <xdr:cNvPr id="634" name="円/楕円 633"/>
        <xdr:cNvSpPr/>
      </xdr:nvSpPr>
      <xdr:spPr>
        <a:xfrm>
          <a:off x="12763500" y="1334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63098</xdr:rowOff>
    </xdr:from>
    <xdr:ext cx="534377" cy="259045"/>
    <xdr:sp macro="" textlink="">
      <xdr:nvSpPr>
        <xdr:cNvPr id="635" name="テキスト ボックス 634"/>
        <xdr:cNvSpPr txBox="1"/>
      </xdr:nvSpPr>
      <xdr:spPr>
        <a:xfrm>
          <a:off x="12547111" y="1343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79045</xdr:rowOff>
    </xdr:from>
    <xdr:to>
      <xdr:col>23</xdr:col>
      <xdr:colOff>517525</xdr:colOff>
      <xdr:row>95</xdr:row>
      <xdr:rowOff>140309</xdr:rowOff>
    </xdr:to>
    <xdr:cxnSp macro="">
      <xdr:nvCxnSpPr>
        <xdr:cNvPr id="664" name="直線コネクタ 663"/>
        <xdr:cNvCxnSpPr/>
      </xdr:nvCxnSpPr>
      <xdr:spPr>
        <a:xfrm>
          <a:off x="15481300" y="16366795"/>
          <a:ext cx="8382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113428</xdr:rowOff>
    </xdr:from>
    <xdr:ext cx="469744" cy="259045"/>
    <xdr:sp macro="" textlink="">
      <xdr:nvSpPr>
        <xdr:cNvPr id="665" name="積立金平均値テキスト"/>
        <xdr:cNvSpPr txBox="1"/>
      </xdr:nvSpPr>
      <xdr:spPr>
        <a:xfrm>
          <a:off x="16370300" y="16572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79045</xdr:rowOff>
    </xdr:from>
    <xdr:to>
      <xdr:col>22</xdr:col>
      <xdr:colOff>365125</xdr:colOff>
      <xdr:row>96</xdr:row>
      <xdr:rowOff>106477</xdr:rowOff>
    </xdr:to>
    <xdr:cxnSp macro="">
      <xdr:nvCxnSpPr>
        <xdr:cNvPr id="667" name="直線コネクタ 666"/>
        <xdr:cNvCxnSpPr/>
      </xdr:nvCxnSpPr>
      <xdr:spPr>
        <a:xfrm flipV="1">
          <a:off x="14592300" y="16366795"/>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153967</xdr:rowOff>
    </xdr:from>
    <xdr:ext cx="534377" cy="259045"/>
    <xdr:sp macro="" textlink="">
      <xdr:nvSpPr>
        <xdr:cNvPr id="669" name="テキスト ボックス 668"/>
        <xdr:cNvSpPr txBox="1"/>
      </xdr:nvSpPr>
      <xdr:spPr>
        <a:xfrm>
          <a:off x="15214111" y="1661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164198</xdr:rowOff>
    </xdr:from>
    <xdr:to>
      <xdr:col>21</xdr:col>
      <xdr:colOff>161925</xdr:colOff>
      <xdr:row>96</xdr:row>
      <xdr:rowOff>106477</xdr:rowOff>
    </xdr:to>
    <xdr:cxnSp macro="">
      <xdr:nvCxnSpPr>
        <xdr:cNvPr id="670" name="直線コネクタ 669"/>
        <xdr:cNvCxnSpPr/>
      </xdr:nvCxnSpPr>
      <xdr:spPr>
        <a:xfrm>
          <a:off x="13703300" y="16280498"/>
          <a:ext cx="889000" cy="28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42409</xdr:rowOff>
    </xdr:from>
    <xdr:ext cx="534377" cy="259045"/>
    <xdr:sp macro="" textlink="">
      <xdr:nvSpPr>
        <xdr:cNvPr id="672" name="テキスト ボックス 671"/>
        <xdr:cNvSpPr txBox="1"/>
      </xdr:nvSpPr>
      <xdr:spPr>
        <a:xfrm>
          <a:off x="14325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164198</xdr:rowOff>
    </xdr:from>
    <xdr:to>
      <xdr:col>19</xdr:col>
      <xdr:colOff>644525</xdr:colOff>
      <xdr:row>94</xdr:row>
      <xdr:rowOff>164464</xdr:rowOff>
    </xdr:to>
    <xdr:cxnSp macro="">
      <xdr:nvCxnSpPr>
        <xdr:cNvPr id="673" name="直線コネクタ 672"/>
        <xdr:cNvCxnSpPr/>
      </xdr:nvCxnSpPr>
      <xdr:spPr>
        <a:xfrm flipV="1">
          <a:off x="12814300" y="16280498"/>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127182</xdr:rowOff>
    </xdr:from>
    <xdr:ext cx="534377" cy="259045"/>
    <xdr:sp macro="" textlink="">
      <xdr:nvSpPr>
        <xdr:cNvPr id="675" name="テキスト ボックス 674"/>
        <xdr:cNvSpPr txBox="1"/>
      </xdr:nvSpPr>
      <xdr:spPr>
        <a:xfrm>
          <a:off x="13436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74489</xdr:rowOff>
    </xdr:from>
    <xdr:ext cx="469744" cy="259045"/>
    <xdr:sp macro="" textlink="">
      <xdr:nvSpPr>
        <xdr:cNvPr id="677" name="テキスト ボックス 676"/>
        <xdr:cNvSpPr txBox="1"/>
      </xdr:nvSpPr>
      <xdr:spPr>
        <a:xfrm>
          <a:off x="12579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89509</xdr:rowOff>
    </xdr:from>
    <xdr:to>
      <xdr:col>23</xdr:col>
      <xdr:colOff>568325</xdr:colOff>
      <xdr:row>96</xdr:row>
      <xdr:rowOff>19659</xdr:rowOff>
    </xdr:to>
    <xdr:sp macro="" textlink="">
      <xdr:nvSpPr>
        <xdr:cNvPr id="683" name="円/楕円 682"/>
        <xdr:cNvSpPr/>
      </xdr:nvSpPr>
      <xdr:spPr>
        <a:xfrm>
          <a:off x="16268700" y="1637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112386</xdr:rowOff>
    </xdr:from>
    <xdr:ext cx="534377" cy="259045"/>
    <xdr:sp macro="" textlink="">
      <xdr:nvSpPr>
        <xdr:cNvPr id="684" name="積立金該当値テキスト"/>
        <xdr:cNvSpPr txBox="1"/>
      </xdr:nvSpPr>
      <xdr:spPr>
        <a:xfrm>
          <a:off x="16370300" y="162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28245</xdr:rowOff>
    </xdr:from>
    <xdr:to>
      <xdr:col>22</xdr:col>
      <xdr:colOff>415925</xdr:colOff>
      <xdr:row>95</xdr:row>
      <xdr:rowOff>129845</xdr:rowOff>
    </xdr:to>
    <xdr:sp macro="" textlink="">
      <xdr:nvSpPr>
        <xdr:cNvPr id="685" name="円/楕円 684"/>
        <xdr:cNvSpPr/>
      </xdr:nvSpPr>
      <xdr:spPr>
        <a:xfrm>
          <a:off x="15430500" y="1631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146372</xdr:rowOff>
    </xdr:from>
    <xdr:ext cx="534377" cy="259045"/>
    <xdr:sp macro="" textlink="">
      <xdr:nvSpPr>
        <xdr:cNvPr id="686" name="テキスト ボックス 685"/>
        <xdr:cNvSpPr txBox="1"/>
      </xdr:nvSpPr>
      <xdr:spPr>
        <a:xfrm>
          <a:off x="15214111" y="1609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55677</xdr:rowOff>
    </xdr:from>
    <xdr:to>
      <xdr:col>21</xdr:col>
      <xdr:colOff>212725</xdr:colOff>
      <xdr:row>96</xdr:row>
      <xdr:rowOff>157277</xdr:rowOff>
    </xdr:to>
    <xdr:sp macro="" textlink="">
      <xdr:nvSpPr>
        <xdr:cNvPr id="687" name="円/楕円 686"/>
        <xdr:cNvSpPr/>
      </xdr:nvSpPr>
      <xdr:spPr>
        <a:xfrm>
          <a:off x="14541500" y="165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2354</xdr:rowOff>
    </xdr:from>
    <xdr:ext cx="534377" cy="259045"/>
    <xdr:sp macro="" textlink="">
      <xdr:nvSpPr>
        <xdr:cNvPr id="688" name="テキスト ボックス 687"/>
        <xdr:cNvSpPr txBox="1"/>
      </xdr:nvSpPr>
      <xdr:spPr>
        <a:xfrm>
          <a:off x="14325111" y="162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113398</xdr:rowOff>
    </xdr:from>
    <xdr:to>
      <xdr:col>20</xdr:col>
      <xdr:colOff>9525</xdr:colOff>
      <xdr:row>95</xdr:row>
      <xdr:rowOff>43548</xdr:rowOff>
    </xdr:to>
    <xdr:sp macro="" textlink="">
      <xdr:nvSpPr>
        <xdr:cNvPr id="689" name="円/楕円 688"/>
        <xdr:cNvSpPr/>
      </xdr:nvSpPr>
      <xdr:spPr>
        <a:xfrm>
          <a:off x="13652500" y="162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60075</xdr:rowOff>
    </xdr:from>
    <xdr:ext cx="534377" cy="259045"/>
    <xdr:sp macro="" textlink="">
      <xdr:nvSpPr>
        <xdr:cNvPr id="690" name="テキスト ボックス 689"/>
        <xdr:cNvSpPr txBox="1"/>
      </xdr:nvSpPr>
      <xdr:spPr>
        <a:xfrm>
          <a:off x="13436111" y="1600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113664</xdr:rowOff>
    </xdr:from>
    <xdr:to>
      <xdr:col>18</xdr:col>
      <xdr:colOff>492125</xdr:colOff>
      <xdr:row>95</xdr:row>
      <xdr:rowOff>43814</xdr:rowOff>
    </xdr:to>
    <xdr:sp macro="" textlink="">
      <xdr:nvSpPr>
        <xdr:cNvPr id="691" name="円/楕円 690"/>
        <xdr:cNvSpPr/>
      </xdr:nvSpPr>
      <xdr:spPr>
        <a:xfrm>
          <a:off x="12763500" y="1622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60341</xdr:rowOff>
    </xdr:from>
    <xdr:ext cx="534377" cy="259045"/>
    <xdr:sp macro="" textlink="">
      <xdr:nvSpPr>
        <xdr:cNvPr id="692" name="テキスト ボックス 691"/>
        <xdr:cNvSpPr txBox="1"/>
      </xdr:nvSpPr>
      <xdr:spPr>
        <a:xfrm>
          <a:off x="12547111" y="1600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9" name="直線コネクタ 71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2" name="直線コネクタ 72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4" name="テキスト ボックス 723"/>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5" name="直線コネクタ 72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7" name="テキスト ボックス 726"/>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8" name="直線コネクタ 72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0" name="テキスト ボックス 729"/>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2" name="テキスト ボックス 731"/>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8" name="円/楕円 73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0" name="円/楕円 73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1" name="テキスト ボックス 74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2" name="円/楕円 74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3" name="テキスト ボックス 74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4" name="円/楕円 74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5" name="テキスト ボックス 74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6" name="円/楕円 74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7" name="テキスト ボックス 74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90029</xdr:rowOff>
    </xdr:from>
    <xdr:to>
      <xdr:col>32</xdr:col>
      <xdr:colOff>187325</xdr:colOff>
      <xdr:row>59</xdr:row>
      <xdr:rowOff>92249</xdr:rowOff>
    </xdr:to>
    <xdr:cxnSp macro="">
      <xdr:nvCxnSpPr>
        <xdr:cNvPr id="778" name="直線コネクタ 777"/>
        <xdr:cNvCxnSpPr/>
      </xdr:nvCxnSpPr>
      <xdr:spPr>
        <a:xfrm>
          <a:off x="21323300" y="10205579"/>
          <a:ext cx="8382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9"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83955</xdr:rowOff>
    </xdr:from>
    <xdr:to>
      <xdr:col>31</xdr:col>
      <xdr:colOff>34925</xdr:colOff>
      <xdr:row>59</xdr:row>
      <xdr:rowOff>90029</xdr:rowOff>
    </xdr:to>
    <xdr:cxnSp macro="">
      <xdr:nvCxnSpPr>
        <xdr:cNvPr id="781" name="直線コネクタ 780"/>
        <xdr:cNvCxnSpPr/>
      </xdr:nvCxnSpPr>
      <xdr:spPr>
        <a:xfrm>
          <a:off x="20434300" y="10199505"/>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3" name="テキスト ボックス 782"/>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80101</xdr:rowOff>
    </xdr:from>
    <xdr:to>
      <xdr:col>29</xdr:col>
      <xdr:colOff>517525</xdr:colOff>
      <xdr:row>59</xdr:row>
      <xdr:rowOff>83955</xdr:rowOff>
    </xdr:to>
    <xdr:cxnSp macro="">
      <xdr:nvCxnSpPr>
        <xdr:cNvPr id="784" name="直線コネクタ 783"/>
        <xdr:cNvCxnSpPr/>
      </xdr:nvCxnSpPr>
      <xdr:spPr>
        <a:xfrm>
          <a:off x="19545300" y="10195651"/>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6" name="テキスト ボックス 785"/>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68018</xdr:rowOff>
    </xdr:from>
    <xdr:to>
      <xdr:col>28</xdr:col>
      <xdr:colOff>314325</xdr:colOff>
      <xdr:row>59</xdr:row>
      <xdr:rowOff>80101</xdr:rowOff>
    </xdr:to>
    <xdr:cxnSp macro="">
      <xdr:nvCxnSpPr>
        <xdr:cNvPr id="787" name="直線コネクタ 786"/>
        <xdr:cNvCxnSpPr/>
      </xdr:nvCxnSpPr>
      <xdr:spPr>
        <a:xfrm>
          <a:off x="18656300" y="10183568"/>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89" name="テキスト ボックス 788"/>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1" name="テキスト ボックス 790"/>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41449</xdr:rowOff>
    </xdr:from>
    <xdr:to>
      <xdr:col>32</xdr:col>
      <xdr:colOff>238125</xdr:colOff>
      <xdr:row>59</xdr:row>
      <xdr:rowOff>143049</xdr:rowOff>
    </xdr:to>
    <xdr:sp macro="" textlink="">
      <xdr:nvSpPr>
        <xdr:cNvPr id="797" name="円/楕円 796"/>
        <xdr:cNvSpPr/>
      </xdr:nvSpPr>
      <xdr:spPr>
        <a:xfrm>
          <a:off x="22110700" y="1015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127826</xdr:rowOff>
    </xdr:from>
    <xdr:ext cx="378565" cy="259045"/>
    <xdr:sp macro="" textlink="">
      <xdr:nvSpPr>
        <xdr:cNvPr id="798" name="貸付金該当値テキスト"/>
        <xdr:cNvSpPr txBox="1"/>
      </xdr:nvSpPr>
      <xdr:spPr>
        <a:xfrm>
          <a:off x="22212300" y="10071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39229</xdr:rowOff>
    </xdr:from>
    <xdr:to>
      <xdr:col>31</xdr:col>
      <xdr:colOff>85725</xdr:colOff>
      <xdr:row>59</xdr:row>
      <xdr:rowOff>140829</xdr:rowOff>
    </xdr:to>
    <xdr:sp macro="" textlink="">
      <xdr:nvSpPr>
        <xdr:cNvPr id="799" name="円/楕円 798"/>
        <xdr:cNvSpPr/>
      </xdr:nvSpPr>
      <xdr:spPr>
        <a:xfrm>
          <a:off x="21272500" y="101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131956</xdr:rowOff>
    </xdr:from>
    <xdr:ext cx="378565" cy="259045"/>
    <xdr:sp macro="" textlink="">
      <xdr:nvSpPr>
        <xdr:cNvPr id="800" name="テキスト ボックス 799"/>
        <xdr:cNvSpPr txBox="1"/>
      </xdr:nvSpPr>
      <xdr:spPr>
        <a:xfrm>
          <a:off x="21134017" y="10247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33155</xdr:rowOff>
    </xdr:from>
    <xdr:to>
      <xdr:col>29</xdr:col>
      <xdr:colOff>568325</xdr:colOff>
      <xdr:row>59</xdr:row>
      <xdr:rowOff>134755</xdr:rowOff>
    </xdr:to>
    <xdr:sp macro="" textlink="">
      <xdr:nvSpPr>
        <xdr:cNvPr id="801" name="円/楕円 800"/>
        <xdr:cNvSpPr/>
      </xdr:nvSpPr>
      <xdr:spPr>
        <a:xfrm>
          <a:off x="20383500" y="10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125882</xdr:rowOff>
    </xdr:from>
    <xdr:ext cx="378565" cy="259045"/>
    <xdr:sp macro="" textlink="">
      <xdr:nvSpPr>
        <xdr:cNvPr id="802" name="テキスト ボックス 801"/>
        <xdr:cNvSpPr txBox="1"/>
      </xdr:nvSpPr>
      <xdr:spPr>
        <a:xfrm>
          <a:off x="20245017" y="10241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29301</xdr:rowOff>
    </xdr:from>
    <xdr:to>
      <xdr:col>28</xdr:col>
      <xdr:colOff>365125</xdr:colOff>
      <xdr:row>59</xdr:row>
      <xdr:rowOff>130901</xdr:rowOff>
    </xdr:to>
    <xdr:sp macro="" textlink="">
      <xdr:nvSpPr>
        <xdr:cNvPr id="803" name="円/楕円 802"/>
        <xdr:cNvSpPr/>
      </xdr:nvSpPr>
      <xdr:spPr>
        <a:xfrm>
          <a:off x="19494500" y="101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122028</xdr:rowOff>
    </xdr:from>
    <xdr:ext cx="378565" cy="259045"/>
    <xdr:sp macro="" textlink="">
      <xdr:nvSpPr>
        <xdr:cNvPr id="804" name="テキスト ボックス 803"/>
        <xdr:cNvSpPr txBox="1"/>
      </xdr:nvSpPr>
      <xdr:spPr>
        <a:xfrm>
          <a:off x="19356017" y="1023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17218</xdr:rowOff>
    </xdr:from>
    <xdr:to>
      <xdr:col>27</xdr:col>
      <xdr:colOff>161925</xdr:colOff>
      <xdr:row>59</xdr:row>
      <xdr:rowOff>118818</xdr:rowOff>
    </xdr:to>
    <xdr:sp macro="" textlink="">
      <xdr:nvSpPr>
        <xdr:cNvPr id="805" name="円/楕円 804"/>
        <xdr:cNvSpPr/>
      </xdr:nvSpPr>
      <xdr:spPr>
        <a:xfrm>
          <a:off x="18605500" y="101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109945</xdr:rowOff>
    </xdr:from>
    <xdr:ext cx="378565" cy="259045"/>
    <xdr:sp macro="" textlink="">
      <xdr:nvSpPr>
        <xdr:cNvPr id="806" name="テキスト ボックス 805"/>
        <xdr:cNvSpPr txBox="1"/>
      </xdr:nvSpPr>
      <xdr:spPr>
        <a:xfrm>
          <a:off x="18467017" y="1022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48554</xdr:rowOff>
    </xdr:from>
    <xdr:to>
      <xdr:col>32</xdr:col>
      <xdr:colOff>187325</xdr:colOff>
      <xdr:row>77</xdr:row>
      <xdr:rowOff>84803</xdr:rowOff>
    </xdr:to>
    <xdr:cxnSp macro="">
      <xdr:nvCxnSpPr>
        <xdr:cNvPr id="838" name="直線コネクタ 837"/>
        <xdr:cNvCxnSpPr/>
      </xdr:nvCxnSpPr>
      <xdr:spPr>
        <a:xfrm>
          <a:off x="21323300" y="13250204"/>
          <a:ext cx="8382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124317</xdr:rowOff>
    </xdr:from>
    <xdr:ext cx="534377" cy="259045"/>
    <xdr:sp macro="" textlink="">
      <xdr:nvSpPr>
        <xdr:cNvPr id="839" name="繰出金平均値テキスト"/>
        <xdr:cNvSpPr txBox="1"/>
      </xdr:nvSpPr>
      <xdr:spPr>
        <a:xfrm>
          <a:off x="22212300" y="1281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48554</xdr:rowOff>
    </xdr:from>
    <xdr:to>
      <xdr:col>31</xdr:col>
      <xdr:colOff>34925</xdr:colOff>
      <xdr:row>77</xdr:row>
      <xdr:rowOff>107076</xdr:rowOff>
    </xdr:to>
    <xdr:cxnSp macro="">
      <xdr:nvCxnSpPr>
        <xdr:cNvPr id="841" name="直線コネクタ 840"/>
        <xdr:cNvCxnSpPr/>
      </xdr:nvCxnSpPr>
      <xdr:spPr>
        <a:xfrm flipV="1">
          <a:off x="20434300" y="13250204"/>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80938</xdr:rowOff>
    </xdr:from>
    <xdr:ext cx="534377" cy="259045"/>
    <xdr:sp macro="" textlink="">
      <xdr:nvSpPr>
        <xdr:cNvPr id="843" name="テキスト ボックス 842"/>
        <xdr:cNvSpPr txBox="1"/>
      </xdr:nvSpPr>
      <xdr:spPr>
        <a:xfrm>
          <a:off x="21056111" y="127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107076</xdr:rowOff>
    </xdr:from>
    <xdr:to>
      <xdr:col>29</xdr:col>
      <xdr:colOff>517525</xdr:colOff>
      <xdr:row>77</xdr:row>
      <xdr:rowOff>163638</xdr:rowOff>
    </xdr:to>
    <xdr:cxnSp macro="">
      <xdr:nvCxnSpPr>
        <xdr:cNvPr id="844" name="直線コネクタ 843"/>
        <xdr:cNvCxnSpPr/>
      </xdr:nvCxnSpPr>
      <xdr:spPr>
        <a:xfrm flipV="1">
          <a:off x="19545300" y="13308726"/>
          <a:ext cx="889000" cy="5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6" name="テキスト ボックス 845"/>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163638</xdr:rowOff>
    </xdr:from>
    <xdr:to>
      <xdr:col>28</xdr:col>
      <xdr:colOff>314325</xdr:colOff>
      <xdr:row>77</xdr:row>
      <xdr:rowOff>169287</xdr:rowOff>
    </xdr:to>
    <xdr:cxnSp macro="">
      <xdr:nvCxnSpPr>
        <xdr:cNvPr id="847" name="直線コネクタ 846"/>
        <xdr:cNvCxnSpPr/>
      </xdr:nvCxnSpPr>
      <xdr:spPr>
        <a:xfrm flipV="1">
          <a:off x="18656300" y="13365288"/>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49" name="テキスト ボックス 848"/>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51" name="テキスト ボックス 850"/>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34003</xdr:rowOff>
    </xdr:from>
    <xdr:to>
      <xdr:col>32</xdr:col>
      <xdr:colOff>238125</xdr:colOff>
      <xdr:row>77</xdr:row>
      <xdr:rowOff>135603</xdr:rowOff>
    </xdr:to>
    <xdr:sp macro="" textlink="">
      <xdr:nvSpPr>
        <xdr:cNvPr id="857" name="円/楕円 856"/>
        <xdr:cNvSpPr/>
      </xdr:nvSpPr>
      <xdr:spPr>
        <a:xfrm>
          <a:off x="22110700" y="1323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12430</xdr:rowOff>
    </xdr:from>
    <xdr:ext cx="534377" cy="259045"/>
    <xdr:sp macro="" textlink="">
      <xdr:nvSpPr>
        <xdr:cNvPr id="858" name="繰出金該当値テキスト"/>
        <xdr:cNvSpPr txBox="1"/>
      </xdr:nvSpPr>
      <xdr:spPr>
        <a:xfrm>
          <a:off x="22212300" y="132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30,931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169204</xdr:rowOff>
    </xdr:from>
    <xdr:to>
      <xdr:col>31</xdr:col>
      <xdr:colOff>85725</xdr:colOff>
      <xdr:row>77</xdr:row>
      <xdr:rowOff>99354</xdr:rowOff>
    </xdr:to>
    <xdr:sp macro="" textlink="">
      <xdr:nvSpPr>
        <xdr:cNvPr id="859" name="円/楕円 858"/>
        <xdr:cNvSpPr/>
      </xdr:nvSpPr>
      <xdr:spPr>
        <a:xfrm>
          <a:off x="21272500" y="131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90481</xdr:rowOff>
    </xdr:from>
    <xdr:ext cx="534377" cy="259045"/>
    <xdr:sp macro="" textlink="">
      <xdr:nvSpPr>
        <xdr:cNvPr id="860" name="テキスト ボックス 859"/>
        <xdr:cNvSpPr txBox="1"/>
      </xdr:nvSpPr>
      <xdr:spPr>
        <a:xfrm>
          <a:off x="21056111" y="1329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56276</xdr:rowOff>
    </xdr:from>
    <xdr:to>
      <xdr:col>29</xdr:col>
      <xdr:colOff>568325</xdr:colOff>
      <xdr:row>77</xdr:row>
      <xdr:rowOff>157876</xdr:rowOff>
    </xdr:to>
    <xdr:sp macro="" textlink="">
      <xdr:nvSpPr>
        <xdr:cNvPr id="861" name="円/楕円 860"/>
        <xdr:cNvSpPr/>
      </xdr:nvSpPr>
      <xdr:spPr>
        <a:xfrm>
          <a:off x="20383500" y="1325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149003</xdr:rowOff>
    </xdr:from>
    <xdr:ext cx="534377" cy="259045"/>
    <xdr:sp macro="" textlink="">
      <xdr:nvSpPr>
        <xdr:cNvPr id="862" name="テキスト ボックス 861"/>
        <xdr:cNvSpPr txBox="1"/>
      </xdr:nvSpPr>
      <xdr:spPr>
        <a:xfrm>
          <a:off x="20167111" y="1335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112838</xdr:rowOff>
    </xdr:from>
    <xdr:to>
      <xdr:col>28</xdr:col>
      <xdr:colOff>365125</xdr:colOff>
      <xdr:row>78</xdr:row>
      <xdr:rowOff>42988</xdr:rowOff>
    </xdr:to>
    <xdr:sp macro="" textlink="">
      <xdr:nvSpPr>
        <xdr:cNvPr id="863" name="円/楕円 862"/>
        <xdr:cNvSpPr/>
      </xdr:nvSpPr>
      <xdr:spPr>
        <a:xfrm>
          <a:off x="19494500" y="1331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34115</xdr:rowOff>
    </xdr:from>
    <xdr:ext cx="534377" cy="259045"/>
    <xdr:sp macro="" textlink="">
      <xdr:nvSpPr>
        <xdr:cNvPr id="864" name="テキスト ボックス 863"/>
        <xdr:cNvSpPr txBox="1"/>
      </xdr:nvSpPr>
      <xdr:spPr>
        <a:xfrm>
          <a:off x="19278111" y="1340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118487</xdr:rowOff>
    </xdr:from>
    <xdr:to>
      <xdr:col>27</xdr:col>
      <xdr:colOff>161925</xdr:colOff>
      <xdr:row>78</xdr:row>
      <xdr:rowOff>48637</xdr:rowOff>
    </xdr:to>
    <xdr:sp macro="" textlink="">
      <xdr:nvSpPr>
        <xdr:cNvPr id="865" name="円/楕円 864"/>
        <xdr:cNvSpPr/>
      </xdr:nvSpPr>
      <xdr:spPr>
        <a:xfrm>
          <a:off x="18605500" y="1332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39764</xdr:rowOff>
    </xdr:from>
    <xdr:ext cx="534377" cy="259045"/>
    <xdr:sp macro="" textlink="">
      <xdr:nvSpPr>
        <xdr:cNvPr id="866" name="テキスト ボックス 865"/>
        <xdr:cNvSpPr txBox="1"/>
      </xdr:nvSpPr>
      <xdr:spPr>
        <a:xfrm>
          <a:off x="18389111" y="1341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359,007</a:t>
          </a:r>
          <a:r>
            <a:rPr kumimoji="1" lang="ja-JP" altLang="ja-JP" sz="1100">
              <a:solidFill>
                <a:schemeClr val="dk1"/>
              </a:solidFill>
              <a:effectLst/>
              <a:latin typeface="+mn-lt"/>
              <a:ea typeface="+mn-ea"/>
              <a:cs typeface="+mn-cs"/>
            </a:rPr>
            <a:t>円となっている。普通建設事業費は、住民一人当たり</a:t>
          </a:r>
          <a:r>
            <a:rPr kumimoji="1" lang="en-US" altLang="ja-JP" sz="1100">
              <a:solidFill>
                <a:schemeClr val="dk1"/>
              </a:solidFill>
              <a:effectLst/>
              <a:latin typeface="+mn-lt"/>
              <a:ea typeface="+mn-ea"/>
              <a:cs typeface="+mn-cs"/>
            </a:rPr>
            <a:t>61,979</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62,652</a:t>
          </a:r>
          <a:r>
            <a:rPr kumimoji="1" lang="ja-JP" altLang="en-US" sz="1100">
              <a:solidFill>
                <a:schemeClr val="dk1"/>
              </a:solidFill>
              <a:effectLst/>
              <a:latin typeface="+mn-lt"/>
              <a:ea typeface="+mn-ea"/>
              <a:cs typeface="+mn-cs"/>
            </a:rPr>
            <a:t>円減少しているが、依然として類似団体平均及び埼玉県平均を上回っている。</a:t>
          </a:r>
          <a:r>
            <a:rPr kumimoji="1" lang="ja-JP" altLang="ja-JP" sz="1100">
              <a:solidFill>
                <a:schemeClr val="dk1"/>
              </a:solidFill>
              <a:effectLst/>
              <a:latin typeface="+mn-lt"/>
              <a:ea typeface="+mn-ea"/>
              <a:cs typeface="+mn-cs"/>
            </a:rPr>
            <a:t>これは地方債の中でも住民の負担が少ない合併特例債を活用し、公共施設の整備事業（ふじみ野市・三芳町環境センター</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第２庁舎大規模改修</a:t>
          </a:r>
          <a:r>
            <a:rPr kumimoji="1" lang="ja-JP" altLang="ja-JP" sz="1100">
              <a:solidFill>
                <a:schemeClr val="dk1"/>
              </a:solidFill>
              <a:effectLst/>
              <a:latin typeface="+mn-lt"/>
              <a:ea typeface="+mn-ea"/>
              <a:cs typeface="+mn-cs"/>
            </a:rPr>
            <a:t>など）を進めてい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ためであり、今後は減少していくこととなる。</a:t>
          </a:r>
          <a:endParaRPr lang="ja-JP" altLang="ja-JP" sz="1400">
            <a:effectLst/>
          </a:endParaRPr>
        </a:p>
        <a:p>
          <a:r>
            <a:rPr kumimoji="1" lang="ja-JP" altLang="ja-JP"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85,985</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待機児童対策などの子育て支援施策に係る費用</a:t>
          </a:r>
          <a:r>
            <a:rPr kumimoji="1" lang="ja-JP" altLang="ja-JP" sz="1100">
              <a:solidFill>
                <a:schemeClr val="dk1"/>
              </a:solidFill>
              <a:effectLst/>
              <a:latin typeface="+mn-lt"/>
              <a:ea typeface="+mn-ea"/>
              <a:cs typeface="+mn-cs"/>
            </a:rPr>
            <a:t>、障がい者医療費、子ども医療費などの増加により年々増加している。しかし、類似団体と比較すると一人当たりのコストは低い状況となっている。</a:t>
          </a:r>
          <a:endParaRPr lang="ja-JP" altLang="ja-JP" sz="1400">
            <a:effectLst/>
          </a:endParaRPr>
        </a:p>
        <a:p>
          <a:r>
            <a:rPr kumimoji="1" lang="ja-JP" altLang="ja-JP" sz="1100">
              <a:solidFill>
                <a:schemeClr val="dk1"/>
              </a:solidFill>
              <a:effectLst/>
              <a:latin typeface="+mn-lt"/>
              <a:ea typeface="+mn-ea"/>
              <a:cs typeface="+mn-cs"/>
            </a:rPr>
            <a:t>　物件費は住民一人当たり</a:t>
          </a:r>
          <a:r>
            <a:rPr kumimoji="1" lang="en-US" altLang="ja-JP" sz="1100">
              <a:solidFill>
                <a:schemeClr val="dk1"/>
              </a:solidFill>
              <a:effectLst/>
              <a:latin typeface="+mn-lt"/>
              <a:ea typeface="+mn-ea"/>
              <a:cs typeface="+mn-cs"/>
            </a:rPr>
            <a:t>59,060</a:t>
          </a:r>
          <a:r>
            <a:rPr kumimoji="1" lang="ja-JP" altLang="ja-JP" sz="1100">
              <a:solidFill>
                <a:schemeClr val="dk1"/>
              </a:solidFill>
              <a:effectLst/>
              <a:latin typeface="+mn-lt"/>
              <a:ea typeface="+mn-ea"/>
              <a:cs typeface="+mn-cs"/>
            </a:rPr>
            <a:t>円となっており、類似団体平均と埼玉県平均よりも高い状況となっている。これは</a:t>
          </a:r>
          <a:r>
            <a:rPr kumimoji="1" lang="ja-JP" altLang="en-US" sz="1100">
              <a:solidFill>
                <a:schemeClr val="dk1"/>
              </a:solidFill>
              <a:effectLst/>
              <a:latin typeface="+mn-lt"/>
              <a:ea typeface="+mn-ea"/>
              <a:cs typeface="+mn-cs"/>
            </a:rPr>
            <a:t>指定管理などの</a:t>
          </a:r>
          <a:r>
            <a:rPr kumimoji="1" lang="ja-JP" altLang="ja-JP" sz="1100">
              <a:solidFill>
                <a:schemeClr val="dk1"/>
              </a:solidFill>
              <a:effectLst/>
              <a:latin typeface="+mn-lt"/>
              <a:ea typeface="+mn-ea"/>
              <a:cs typeface="+mn-cs"/>
            </a:rPr>
            <a:t>業務の民間委託化を推進し、職員人件費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から委託料</a:t>
          </a:r>
          <a:r>
            <a:rPr kumimoji="1" lang="ja-JP" altLang="en-US" sz="1100">
              <a:solidFill>
                <a:schemeClr val="dk1"/>
              </a:solidFill>
              <a:effectLst/>
              <a:latin typeface="+mn-lt"/>
              <a:ea typeface="+mn-ea"/>
              <a:cs typeface="+mn-cs"/>
            </a:rPr>
            <a:t>など物件費</a:t>
          </a:r>
          <a:r>
            <a:rPr kumimoji="1" lang="ja-JP" altLang="ja-JP" sz="1100">
              <a:solidFill>
                <a:schemeClr val="dk1"/>
              </a:solidFill>
              <a:effectLst/>
              <a:latin typeface="+mn-lt"/>
              <a:ea typeface="+mn-ea"/>
              <a:cs typeface="+mn-cs"/>
            </a:rPr>
            <a:t>への</a:t>
          </a:r>
          <a:r>
            <a:rPr kumimoji="1" lang="ja-JP" altLang="en-US" sz="1100">
              <a:solidFill>
                <a:schemeClr val="dk1"/>
              </a:solidFill>
              <a:effectLst/>
              <a:latin typeface="+mn-lt"/>
              <a:ea typeface="+mn-ea"/>
              <a:cs typeface="+mn-cs"/>
            </a:rPr>
            <a:t>振替</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進んでいる</a:t>
          </a:r>
          <a:r>
            <a:rPr kumimoji="1" lang="ja-JP" altLang="ja-JP" sz="1100">
              <a:solidFill>
                <a:schemeClr val="dk1"/>
              </a:solidFill>
              <a:effectLst/>
              <a:latin typeface="+mn-lt"/>
              <a:ea typeface="+mn-ea"/>
              <a:cs typeface="+mn-cs"/>
            </a:rPr>
            <a:t>ためである。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45,458</a:t>
          </a:r>
          <a:r>
            <a:rPr kumimoji="1" lang="ja-JP" altLang="ja-JP" sz="1100">
              <a:solidFill>
                <a:schemeClr val="dk1"/>
              </a:solidFill>
              <a:effectLst/>
              <a:latin typeface="+mn-lt"/>
              <a:ea typeface="+mn-ea"/>
              <a:cs typeface="+mn-cs"/>
            </a:rPr>
            <a:t>円となっており、再任用制度の活用や適正な定員管理により年々減少している。類似団体平均や埼玉県平均と比較すると一人当たりのコストは低い状況となっている。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埼玉県ふじみ野市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113,553
111,314
14.64
42,333,340
40,766,328
1,203,987
21,890,877
38,694,036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81788</xdr:rowOff>
    </xdr:from>
    <xdr:to>
      <xdr:col>6</xdr:col>
      <xdr:colOff>511175</xdr:colOff>
      <xdr:row>38</xdr:row>
      <xdr:rowOff>70358</xdr:rowOff>
    </xdr:to>
    <xdr:cxnSp macro="">
      <xdr:nvCxnSpPr>
        <xdr:cNvPr id="61" name="直線コネクタ 60"/>
        <xdr:cNvCxnSpPr/>
      </xdr:nvCxnSpPr>
      <xdr:spPr>
        <a:xfrm>
          <a:off x="3797300" y="6425438"/>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81788</xdr:rowOff>
    </xdr:from>
    <xdr:to>
      <xdr:col>5</xdr:col>
      <xdr:colOff>358775</xdr:colOff>
      <xdr:row>38</xdr:row>
      <xdr:rowOff>123698</xdr:rowOff>
    </xdr:to>
    <xdr:cxnSp macro="">
      <xdr:nvCxnSpPr>
        <xdr:cNvPr id="64" name="直線コネクタ 63"/>
        <xdr:cNvCxnSpPr/>
      </xdr:nvCxnSpPr>
      <xdr:spPr>
        <a:xfrm flipV="1">
          <a:off x="2908300" y="6425438"/>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125493</xdr:rowOff>
    </xdr:from>
    <xdr:ext cx="469744" cy="259045"/>
    <xdr:sp macro="" textlink="">
      <xdr:nvSpPr>
        <xdr:cNvPr id="66" name="テキスト ボックス 65"/>
        <xdr:cNvSpPr txBox="1"/>
      </xdr:nvSpPr>
      <xdr:spPr>
        <a:xfrm>
          <a:off x="3562427"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123698</xdr:rowOff>
    </xdr:from>
    <xdr:to>
      <xdr:col>4</xdr:col>
      <xdr:colOff>155575</xdr:colOff>
      <xdr:row>38</xdr:row>
      <xdr:rowOff>153416</xdr:rowOff>
    </xdr:to>
    <xdr:cxnSp macro="">
      <xdr:nvCxnSpPr>
        <xdr:cNvPr id="67" name="直線コネクタ 66"/>
        <xdr:cNvCxnSpPr/>
      </xdr:nvCxnSpPr>
      <xdr:spPr>
        <a:xfrm flipV="1">
          <a:off x="2019300" y="663879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83312</xdr:rowOff>
    </xdr:from>
    <xdr:to>
      <xdr:col>2</xdr:col>
      <xdr:colOff>638175</xdr:colOff>
      <xdr:row>38</xdr:row>
      <xdr:rowOff>153416</xdr:rowOff>
    </xdr:to>
    <xdr:cxnSp macro="">
      <xdr:nvCxnSpPr>
        <xdr:cNvPr id="70" name="直線コネクタ 69"/>
        <xdr:cNvCxnSpPr/>
      </xdr:nvCxnSpPr>
      <xdr:spPr>
        <a:xfrm>
          <a:off x="1130300" y="6598412"/>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16527</xdr:rowOff>
    </xdr:from>
    <xdr:ext cx="469744" cy="259045"/>
    <xdr:sp macro="" textlink="">
      <xdr:nvSpPr>
        <xdr:cNvPr id="72" name="テキスト ボックス 71"/>
        <xdr:cNvSpPr txBox="1"/>
      </xdr:nvSpPr>
      <xdr:spPr>
        <a:xfrm>
          <a:off x="1784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19558</xdr:rowOff>
    </xdr:from>
    <xdr:to>
      <xdr:col>6</xdr:col>
      <xdr:colOff>561975</xdr:colOff>
      <xdr:row>38</xdr:row>
      <xdr:rowOff>121158</xdr:rowOff>
    </xdr:to>
    <xdr:sp macro="" textlink="">
      <xdr:nvSpPr>
        <xdr:cNvPr id="80" name="円/楕円 79"/>
        <xdr:cNvSpPr/>
      </xdr:nvSpPr>
      <xdr:spPr>
        <a:xfrm>
          <a:off x="45847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169435</xdr:rowOff>
    </xdr:from>
    <xdr:ext cx="469744" cy="259045"/>
    <xdr:sp macro="" textlink="">
      <xdr:nvSpPr>
        <xdr:cNvPr id="81" name="議会費該当値テキスト"/>
        <xdr:cNvSpPr txBox="1"/>
      </xdr:nvSpPr>
      <xdr:spPr>
        <a:xfrm>
          <a:off x="4686300" y="651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30988</xdr:rowOff>
    </xdr:from>
    <xdr:to>
      <xdr:col>5</xdr:col>
      <xdr:colOff>409575</xdr:colOff>
      <xdr:row>37</xdr:row>
      <xdr:rowOff>132588</xdr:rowOff>
    </xdr:to>
    <xdr:sp macro="" textlink="">
      <xdr:nvSpPr>
        <xdr:cNvPr id="82" name="円/楕円 81"/>
        <xdr:cNvSpPr/>
      </xdr:nvSpPr>
      <xdr:spPr>
        <a:xfrm>
          <a:off x="3746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123715</xdr:rowOff>
    </xdr:from>
    <xdr:ext cx="469744" cy="259045"/>
    <xdr:sp macro="" textlink="">
      <xdr:nvSpPr>
        <xdr:cNvPr id="83" name="テキスト ボックス 82"/>
        <xdr:cNvSpPr txBox="1"/>
      </xdr:nvSpPr>
      <xdr:spPr>
        <a:xfrm>
          <a:off x="3562427" y="64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72898</xdr:rowOff>
    </xdr:from>
    <xdr:to>
      <xdr:col>4</xdr:col>
      <xdr:colOff>206375</xdr:colOff>
      <xdr:row>39</xdr:row>
      <xdr:rowOff>3048</xdr:rowOff>
    </xdr:to>
    <xdr:sp macro="" textlink="">
      <xdr:nvSpPr>
        <xdr:cNvPr id="84" name="円/楕円 83"/>
        <xdr:cNvSpPr/>
      </xdr:nvSpPr>
      <xdr:spPr>
        <a:xfrm>
          <a:off x="2857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165625</xdr:rowOff>
    </xdr:from>
    <xdr:ext cx="469744" cy="259045"/>
    <xdr:sp macro="" textlink="">
      <xdr:nvSpPr>
        <xdr:cNvPr id="85" name="テキスト ボックス 84"/>
        <xdr:cNvSpPr txBox="1"/>
      </xdr:nvSpPr>
      <xdr:spPr>
        <a:xfrm>
          <a:off x="2673427" y="668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102616</xdr:rowOff>
    </xdr:from>
    <xdr:to>
      <xdr:col>3</xdr:col>
      <xdr:colOff>3175</xdr:colOff>
      <xdr:row>39</xdr:row>
      <xdr:rowOff>32766</xdr:rowOff>
    </xdr:to>
    <xdr:sp macro="" textlink="">
      <xdr:nvSpPr>
        <xdr:cNvPr id="86" name="円/楕円 85"/>
        <xdr:cNvSpPr/>
      </xdr:nvSpPr>
      <xdr:spPr>
        <a:xfrm>
          <a:off x="1968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23893</xdr:rowOff>
    </xdr:from>
    <xdr:ext cx="469744" cy="259045"/>
    <xdr:sp macro="" textlink="">
      <xdr:nvSpPr>
        <xdr:cNvPr id="87" name="テキスト ボックス 86"/>
        <xdr:cNvSpPr txBox="1"/>
      </xdr:nvSpPr>
      <xdr:spPr>
        <a:xfrm>
          <a:off x="1784427" y="671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32512</xdr:rowOff>
    </xdr:from>
    <xdr:to>
      <xdr:col>1</xdr:col>
      <xdr:colOff>485775</xdr:colOff>
      <xdr:row>38</xdr:row>
      <xdr:rowOff>134112</xdr:rowOff>
    </xdr:to>
    <xdr:sp macro="" textlink="">
      <xdr:nvSpPr>
        <xdr:cNvPr id="88" name="円/楕円 87"/>
        <xdr:cNvSpPr/>
      </xdr:nvSpPr>
      <xdr:spPr>
        <a:xfrm>
          <a:off x="1079500" y="65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125239</xdr:rowOff>
    </xdr:from>
    <xdr:ext cx="469744" cy="259045"/>
    <xdr:sp macro="" textlink="">
      <xdr:nvSpPr>
        <xdr:cNvPr id="89" name="テキスト ボックス 88"/>
        <xdr:cNvSpPr txBox="1"/>
      </xdr:nvSpPr>
      <xdr:spPr>
        <a:xfrm>
          <a:off x="89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162864</xdr:rowOff>
    </xdr:from>
    <xdr:to>
      <xdr:col>6</xdr:col>
      <xdr:colOff>511175</xdr:colOff>
      <xdr:row>57</xdr:row>
      <xdr:rowOff>20809</xdr:rowOff>
    </xdr:to>
    <xdr:cxnSp macro="">
      <xdr:nvCxnSpPr>
        <xdr:cNvPr id="119" name="直線コネクタ 118"/>
        <xdr:cNvCxnSpPr/>
      </xdr:nvCxnSpPr>
      <xdr:spPr>
        <a:xfrm>
          <a:off x="3797300" y="9592614"/>
          <a:ext cx="838200" cy="20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162864</xdr:rowOff>
    </xdr:from>
    <xdr:to>
      <xdr:col>5</xdr:col>
      <xdr:colOff>358775</xdr:colOff>
      <xdr:row>57</xdr:row>
      <xdr:rowOff>20751</xdr:rowOff>
    </xdr:to>
    <xdr:cxnSp macro="">
      <xdr:nvCxnSpPr>
        <xdr:cNvPr id="122" name="直線コネクタ 121"/>
        <xdr:cNvCxnSpPr/>
      </xdr:nvCxnSpPr>
      <xdr:spPr>
        <a:xfrm flipV="1">
          <a:off x="2908300" y="9592614"/>
          <a:ext cx="889000" cy="2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118153</xdr:rowOff>
    </xdr:from>
    <xdr:ext cx="534377" cy="259045"/>
    <xdr:sp macro="" textlink="">
      <xdr:nvSpPr>
        <xdr:cNvPr id="124" name="テキスト ボックス 123"/>
        <xdr:cNvSpPr txBox="1"/>
      </xdr:nvSpPr>
      <xdr:spPr>
        <a:xfrm>
          <a:off x="3530111" y="97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43231</xdr:rowOff>
    </xdr:from>
    <xdr:to>
      <xdr:col>4</xdr:col>
      <xdr:colOff>155575</xdr:colOff>
      <xdr:row>57</xdr:row>
      <xdr:rowOff>20751</xdr:rowOff>
    </xdr:to>
    <xdr:cxnSp macro="">
      <xdr:nvCxnSpPr>
        <xdr:cNvPr id="125" name="直線コネクタ 124"/>
        <xdr:cNvCxnSpPr/>
      </xdr:nvCxnSpPr>
      <xdr:spPr>
        <a:xfrm>
          <a:off x="2019300" y="9644431"/>
          <a:ext cx="889000" cy="14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43231</xdr:rowOff>
    </xdr:from>
    <xdr:to>
      <xdr:col>2</xdr:col>
      <xdr:colOff>638175</xdr:colOff>
      <xdr:row>57</xdr:row>
      <xdr:rowOff>18980</xdr:rowOff>
    </xdr:to>
    <xdr:cxnSp macro="">
      <xdr:nvCxnSpPr>
        <xdr:cNvPr id="128" name="直線コネクタ 127"/>
        <xdr:cNvCxnSpPr/>
      </xdr:nvCxnSpPr>
      <xdr:spPr>
        <a:xfrm flipV="1">
          <a:off x="1130300" y="9644431"/>
          <a:ext cx="889000" cy="14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141459</xdr:rowOff>
    </xdr:from>
    <xdr:to>
      <xdr:col>6</xdr:col>
      <xdr:colOff>561975</xdr:colOff>
      <xdr:row>57</xdr:row>
      <xdr:rowOff>71609</xdr:rowOff>
    </xdr:to>
    <xdr:sp macro="" textlink="">
      <xdr:nvSpPr>
        <xdr:cNvPr id="138" name="円/楕円 137"/>
        <xdr:cNvSpPr/>
      </xdr:nvSpPr>
      <xdr:spPr>
        <a:xfrm>
          <a:off x="4584700" y="97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119886</xdr:rowOff>
    </xdr:from>
    <xdr:ext cx="534377" cy="259045"/>
    <xdr:sp macro="" textlink="">
      <xdr:nvSpPr>
        <xdr:cNvPr id="139" name="総務費該当値テキスト"/>
        <xdr:cNvSpPr txBox="1"/>
      </xdr:nvSpPr>
      <xdr:spPr>
        <a:xfrm>
          <a:off x="4686300" y="97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39,241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112064</xdr:rowOff>
    </xdr:from>
    <xdr:to>
      <xdr:col>5</xdr:col>
      <xdr:colOff>409575</xdr:colOff>
      <xdr:row>56</xdr:row>
      <xdr:rowOff>42214</xdr:rowOff>
    </xdr:to>
    <xdr:sp macro="" textlink="">
      <xdr:nvSpPr>
        <xdr:cNvPr id="140" name="円/楕円 139"/>
        <xdr:cNvSpPr/>
      </xdr:nvSpPr>
      <xdr:spPr>
        <a:xfrm>
          <a:off x="3746500" y="9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58741</xdr:rowOff>
    </xdr:from>
    <xdr:ext cx="534377" cy="259045"/>
    <xdr:sp macro="" textlink="">
      <xdr:nvSpPr>
        <xdr:cNvPr id="141" name="テキスト ボックス 140"/>
        <xdr:cNvSpPr txBox="1"/>
      </xdr:nvSpPr>
      <xdr:spPr>
        <a:xfrm>
          <a:off x="3530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141401</xdr:rowOff>
    </xdr:from>
    <xdr:to>
      <xdr:col>4</xdr:col>
      <xdr:colOff>206375</xdr:colOff>
      <xdr:row>57</xdr:row>
      <xdr:rowOff>71551</xdr:rowOff>
    </xdr:to>
    <xdr:sp macro="" textlink="">
      <xdr:nvSpPr>
        <xdr:cNvPr id="142" name="円/楕円 141"/>
        <xdr:cNvSpPr/>
      </xdr:nvSpPr>
      <xdr:spPr>
        <a:xfrm>
          <a:off x="2857500" y="97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62678</xdr:rowOff>
    </xdr:from>
    <xdr:ext cx="534377" cy="259045"/>
    <xdr:sp macro="" textlink="">
      <xdr:nvSpPr>
        <xdr:cNvPr id="143" name="テキスト ボックス 142"/>
        <xdr:cNvSpPr txBox="1"/>
      </xdr:nvSpPr>
      <xdr:spPr>
        <a:xfrm>
          <a:off x="2641111" y="98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163881</xdr:rowOff>
    </xdr:from>
    <xdr:to>
      <xdr:col>3</xdr:col>
      <xdr:colOff>3175</xdr:colOff>
      <xdr:row>56</xdr:row>
      <xdr:rowOff>94031</xdr:rowOff>
    </xdr:to>
    <xdr:sp macro="" textlink="">
      <xdr:nvSpPr>
        <xdr:cNvPr id="144" name="円/楕円 143"/>
        <xdr:cNvSpPr/>
      </xdr:nvSpPr>
      <xdr:spPr>
        <a:xfrm>
          <a:off x="1968500" y="95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85158</xdr:rowOff>
    </xdr:from>
    <xdr:ext cx="534377" cy="259045"/>
    <xdr:sp macro="" textlink="">
      <xdr:nvSpPr>
        <xdr:cNvPr id="145" name="テキスト ボックス 144"/>
        <xdr:cNvSpPr txBox="1"/>
      </xdr:nvSpPr>
      <xdr:spPr>
        <a:xfrm>
          <a:off x="1752111" y="96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139630</xdr:rowOff>
    </xdr:from>
    <xdr:to>
      <xdr:col>1</xdr:col>
      <xdr:colOff>485775</xdr:colOff>
      <xdr:row>57</xdr:row>
      <xdr:rowOff>69780</xdr:rowOff>
    </xdr:to>
    <xdr:sp macro="" textlink="">
      <xdr:nvSpPr>
        <xdr:cNvPr id="146" name="円/楕円 145"/>
        <xdr:cNvSpPr/>
      </xdr:nvSpPr>
      <xdr:spPr>
        <a:xfrm>
          <a:off x="1079500" y="97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60907</xdr:rowOff>
    </xdr:from>
    <xdr:ext cx="534377" cy="259045"/>
    <xdr:sp macro="" textlink="">
      <xdr:nvSpPr>
        <xdr:cNvPr id="147" name="テキスト ボックス 146"/>
        <xdr:cNvSpPr txBox="1"/>
      </xdr:nvSpPr>
      <xdr:spPr>
        <a:xfrm>
          <a:off x="863111" y="98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148180</xdr:rowOff>
    </xdr:from>
    <xdr:to>
      <xdr:col>6</xdr:col>
      <xdr:colOff>511175</xdr:colOff>
      <xdr:row>76</xdr:row>
      <xdr:rowOff>20317</xdr:rowOff>
    </xdr:to>
    <xdr:cxnSp macro="">
      <xdr:nvCxnSpPr>
        <xdr:cNvPr id="179" name="直線コネクタ 178"/>
        <xdr:cNvCxnSpPr/>
      </xdr:nvCxnSpPr>
      <xdr:spPr>
        <a:xfrm flipV="1">
          <a:off x="3797300" y="13006930"/>
          <a:ext cx="838200" cy="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20317</xdr:rowOff>
    </xdr:from>
    <xdr:to>
      <xdr:col>5</xdr:col>
      <xdr:colOff>358775</xdr:colOff>
      <xdr:row>76</xdr:row>
      <xdr:rowOff>117678</xdr:rowOff>
    </xdr:to>
    <xdr:cxnSp macro="">
      <xdr:nvCxnSpPr>
        <xdr:cNvPr id="182" name="直線コネクタ 181"/>
        <xdr:cNvCxnSpPr/>
      </xdr:nvCxnSpPr>
      <xdr:spPr>
        <a:xfrm flipV="1">
          <a:off x="2908300" y="13050517"/>
          <a:ext cx="889000" cy="9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72965</xdr:rowOff>
    </xdr:from>
    <xdr:ext cx="599010" cy="259045"/>
    <xdr:sp macro="" textlink="">
      <xdr:nvSpPr>
        <xdr:cNvPr id="184" name="テキスト ボックス 183"/>
        <xdr:cNvSpPr txBox="1"/>
      </xdr:nvSpPr>
      <xdr:spPr>
        <a:xfrm>
          <a:off x="3497794"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117678</xdr:rowOff>
    </xdr:from>
    <xdr:to>
      <xdr:col>4</xdr:col>
      <xdr:colOff>155575</xdr:colOff>
      <xdr:row>77</xdr:row>
      <xdr:rowOff>63543</xdr:rowOff>
    </xdr:to>
    <xdr:cxnSp macro="">
      <xdr:nvCxnSpPr>
        <xdr:cNvPr id="185" name="直線コネクタ 184"/>
        <xdr:cNvCxnSpPr/>
      </xdr:nvCxnSpPr>
      <xdr:spPr>
        <a:xfrm flipV="1">
          <a:off x="2019300" y="13147878"/>
          <a:ext cx="889000" cy="11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121313</xdr:rowOff>
    </xdr:from>
    <xdr:ext cx="599010" cy="259045"/>
    <xdr:sp macro="" textlink="">
      <xdr:nvSpPr>
        <xdr:cNvPr id="187" name="テキスト ボックス 186"/>
        <xdr:cNvSpPr txBox="1"/>
      </xdr:nvSpPr>
      <xdr:spPr>
        <a:xfrm>
          <a:off x="2608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63543</xdr:rowOff>
    </xdr:from>
    <xdr:to>
      <xdr:col>2</xdr:col>
      <xdr:colOff>638175</xdr:colOff>
      <xdr:row>77</xdr:row>
      <xdr:rowOff>122098</xdr:rowOff>
    </xdr:to>
    <xdr:cxnSp macro="">
      <xdr:nvCxnSpPr>
        <xdr:cNvPr id="188" name="直線コネクタ 187"/>
        <xdr:cNvCxnSpPr/>
      </xdr:nvCxnSpPr>
      <xdr:spPr>
        <a:xfrm flipV="1">
          <a:off x="1130300" y="13265193"/>
          <a:ext cx="889000" cy="5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51448</xdr:rowOff>
    </xdr:from>
    <xdr:ext cx="599010" cy="259045"/>
    <xdr:sp macro="" textlink="">
      <xdr:nvSpPr>
        <xdr:cNvPr id="190" name="テキスト ボックス 189"/>
        <xdr:cNvSpPr txBox="1"/>
      </xdr:nvSpPr>
      <xdr:spPr>
        <a:xfrm>
          <a:off x="1719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74439</xdr:rowOff>
    </xdr:from>
    <xdr:ext cx="599010" cy="259045"/>
    <xdr:sp macro="" textlink="">
      <xdr:nvSpPr>
        <xdr:cNvPr id="192" name="テキスト ボックス 191"/>
        <xdr:cNvSpPr txBox="1"/>
      </xdr:nvSpPr>
      <xdr:spPr>
        <a:xfrm>
          <a:off x="830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97380</xdr:rowOff>
    </xdr:from>
    <xdr:to>
      <xdr:col>6</xdr:col>
      <xdr:colOff>561975</xdr:colOff>
      <xdr:row>76</xdr:row>
      <xdr:rowOff>27530</xdr:rowOff>
    </xdr:to>
    <xdr:sp macro="" textlink="">
      <xdr:nvSpPr>
        <xdr:cNvPr id="198" name="円/楕円 197"/>
        <xdr:cNvSpPr/>
      </xdr:nvSpPr>
      <xdr:spPr>
        <a:xfrm>
          <a:off x="4584700" y="129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75807</xdr:rowOff>
    </xdr:from>
    <xdr:ext cx="599010" cy="259045"/>
    <xdr:sp macro="" textlink="">
      <xdr:nvSpPr>
        <xdr:cNvPr id="199" name="民生費該当値テキスト"/>
        <xdr:cNvSpPr txBox="1"/>
      </xdr:nvSpPr>
      <xdr:spPr>
        <a:xfrm>
          <a:off x="4686300" y="1293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148,471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140967</xdr:rowOff>
    </xdr:from>
    <xdr:to>
      <xdr:col>5</xdr:col>
      <xdr:colOff>409575</xdr:colOff>
      <xdr:row>76</xdr:row>
      <xdr:rowOff>71117</xdr:rowOff>
    </xdr:to>
    <xdr:sp macro="" textlink="">
      <xdr:nvSpPr>
        <xdr:cNvPr id="200" name="円/楕円 199"/>
        <xdr:cNvSpPr/>
      </xdr:nvSpPr>
      <xdr:spPr>
        <a:xfrm>
          <a:off x="3746500" y="1299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87644</xdr:rowOff>
    </xdr:from>
    <xdr:ext cx="599010" cy="259045"/>
    <xdr:sp macro="" textlink="">
      <xdr:nvSpPr>
        <xdr:cNvPr id="201" name="テキスト ボックス 200"/>
        <xdr:cNvSpPr txBox="1"/>
      </xdr:nvSpPr>
      <xdr:spPr>
        <a:xfrm>
          <a:off x="3497794" y="1277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144,467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66878</xdr:rowOff>
    </xdr:from>
    <xdr:to>
      <xdr:col>4</xdr:col>
      <xdr:colOff>206375</xdr:colOff>
      <xdr:row>76</xdr:row>
      <xdr:rowOff>168478</xdr:rowOff>
    </xdr:to>
    <xdr:sp macro="" textlink="">
      <xdr:nvSpPr>
        <xdr:cNvPr id="202" name="円/楕円 201"/>
        <xdr:cNvSpPr/>
      </xdr:nvSpPr>
      <xdr:spPr>
        <a:xfrm>
          <a:off x="2857500" y="13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159605</xdr:rowOff>
    </xdr:from>
    <xdr:ext cx="599010" cy="259045"/>
    <xdr:sp macro="" textlink="">
      <xdr:nvSpPr>
        <xdr:cNvPr id="203" name="テキスト ボックス 202"/>
        <xdr:cNvSpPr txBox="1"/>
      </xdr:nvSpPr>
      <xdr:spPr>
        <a:xfrm>
          <a:off x="2608794" y="1318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135,523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12743</xdr:rowOff>
    </xdr:from>
    <xdr:to>
      <xdr:col>3</xdr:col>
      <xdr:colOff>3175</xdr:colOff>
      <xdr:row>77</xdr:row>
      <xdr:rowOff>114343</xdr:rowOff>
    </xdr:to>
    <xdr:sp macro="" textlink="">
      <xdr:nvSpPr>
        <xdr:cNvPr id="204" name="円/楕円 203"/>
        <xdr:cNvSpPr/>
      </xdr:nvSpPr>
      <xdr:spPr>
        <a:xfrm>
          <a:off x="1968500" y="1321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105470</xdr:rowOff>
    </xdr:from>
    <xdr:ext cx="599010" cy="259045"/>
    <xdr:sp macro="" textlink="">
      <xdr:nvSpPr>
        <xdr:cNvPr id="205" name="テキスト ボックス 204"/>
        <xdr:cNvSpPr txBox="1"/>
      </xdr:nvSpPr>
      <xdr:spPr>
        <a:xfrm>
          <a:off x="1719794" y="1330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124,746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71298</xdr:rowOff>
    </xdr:from>
    <xdr:to>
      <xdr:col>1</xdr:col>
      <xdr:colOff>485775</xdr:colOff>
      <xdr:row>78</xdr:row>
      <xdr:rowOff>1448</xdr:rowOff>
    </xdr:to>
    <xdr:sp macro="" textlink="">
      <xdr:nvSpPr>
        <xdr:cNvPr id="206" name="円/楕円 205"/>
        <xdr:cNvSpPr/>
      </xdr:nvSpPr>
      <xdr:spPr>
        <a:xfrm>
          <a:off x="10795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164025</xdr:rowOff>
    </xdr:from>
    <xdr:ext cx="599010" cy="259045"/>
    <xdr:sp macro="" textlink="">
      <xdr:nvSpPr>
        <xdr:cNvPr id="207" name="テキスト ボックス 206"/>
        <xdr:cNvSpPr txBox="1"/>
      </xdr:nvSpPr>
      <xdr:spPr>
        <a:xfrm>
          <a:off x="830794" y="1336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58959</xdr:rowOff>
    </xdr:from>
    <xdr:to>
      <xdr:col>6</xdr:col>
      <xdr:colOff>511175</xdr:colOff>
      <xdr:row>93</xdr:row>
      <xdr:rowOff>147793</xdr:rowOff>
    </xdr:to>
    <xdr:cxnSp macro="">
      <xdr:nvCxnSpPr>
        <xdr:cNvPr id="235" name="直線コネクタ 234"/>
        <xdr:cNvCxnSpPr/>
      </xdr:nvCxnSpPr>
      <xdr:spPr>
        <a:xfrm>
          <a:off x="3797300" y="15489459"/>
          <a:ext cx="838200" cy="60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116544</xdr:rowOff>
    </xdr:from>
    <xdr:ext cx="534377" cy="259045"/>
    <xdr:sp macro="" textlink="">
      <xdr:nvSpPr>
        <xdr:cNvPr id="236" name="衛生費平均値テキスト"/>
        <xdr:cNvSpPr txBox="1"/>
      </xdr:nvSpPr>
      <xdr:spPr>
        <a:xfrm>
          <a:off x="4686300" y="16575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58959</xdr:rowOff>
    </xdr:from>
    <xdr:to>
      <xdr:col>5</xdr:col>
      <xdr:colOff>358775</xdr:colOff>
      <xdr:row>94</xdr:row>
      <xdr:rowOff>30795</xdr:rowOff>
    </xdr:to>
    <xdr:cxnSp macro="">
      <xdr:nvCxnSpPr>
        <xdr:cNvPr id="238" name="直線コネクタ 237"/>
        <xdr:cNvCxnSpPr/>
      </xdr:nvCxnSpPr>
      <xdr:spPr>
        <a:xfrm flipV="1">
          <a:off x="2908300" y="15489459"/>
          <a:ext cx="889000" cy="65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60698</xdr:rowOff>
    </xdr:from>
    <xdr:ext cx="534377" cy="259045"/>
    <xdr:sp macro="" textlink="">
      <xdr:nvSpPr>
        <xdr:cNvPr id="240" name="テキスト ボックス 239"/>
        <xdr:cNvSpPr txBox="1"/>
      </xdr:nvSpPr>
      <xdr:spPr>
        <a:xfrm>
          <a:off x="3530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30795</xdr:rowOff>
    </xdr:from>
    <xdr:to>
      <xdr:col>4</xdr:col>
      <xdr:colOff>155575</xdr:colOff>
      <xdr:row>97</xdr:row>
      <xdr:rowOff>47712</xdr:rowOff>
    </xdr:to>
    <xdr:cxnSp macro="">
      <xdr:nvCxnSpPr>
        <xdr:cNvPr id="241" name="直線コネクタ 240"/>
        <xdr:cNvCxnSpPr/>
      </xdr:nvCxnSpPr>
      <xdr:spPr>
        <a:xfrm flipV="1">
          <a:off x="2019300" y="16147095"/>
          <a:ext cx="889000" cy="5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80198</xdr:rowOff>
    </xdr:from>
    <xdr:ext cx="534377" cy="259045"/>
    <xdr:sp macro="" textlink="">
      <xdr:nvSpPr>
        <xdr:cNvPr id="243" name="テキスト ボックス 242"/>
        <xdr:cNvSpPr txBox="1"/>
      </xdr:nvSpPr>
      <xdr:spPr>
        <a:xfrm>
          <a:off x="2641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148158</xdr:rowOff>
    </xdr:from>
    <xdr:to>
      <xdr:col>2</xdr:col>
      <xdr:colOff>638175</xdr:colOff>
      <xdr:row>97</xdr:row>
      <xdr:rowOff>47712</xdr:rowOff>
    </xdr:to>
    <xdr:cxnSp macro="">
      <xdr:nvCxnSpPr>
        <xdr:cNvPr id="244" name="直線コネクタ 243"/>
        <xdr:cNvCxnSpPr/>
      </xdr:nvCxnSpPr>
      <xdr:spPr>
        <a:xfrm>
          <a:off x="1130300" y="16607358"/>
          <a:ext cx="889000" cy="7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91605</xdr:rowOff>
    </xdr:from>
    <xdr:ext cx="534377" cy="259045"/>
    <xdr:sp macro="" textlink="">
      <xdr:nvSpPr>
        <xdr:cNvPr id="246" name="テキスト ボックス 245"/>
        <xdr:cNvSpPr txBox="1"/>
      </xdr:nvSpPr>
      <xdr:spPr>
        <a:xfrm>
          <a:off x="1752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79100</xdr:rowOff>
    </xdr:from>
    <xdr:ext cx="534377" cy="259045"/>
    <xdr:sp macro="" textlink="">
      <xdr:nvSpPr>
        <xdr:cNvPr id="248" name="テキスト ボックス 247"/>
        <xdr:cNvSpPr txBox="1"/>
      </xdr:nvSpPr>
      <xdr:spPr>
        <a:xfrm>
          <a:off x="863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96993</xdr:rowOff>
    </xdr:from>
    <xdr:to>
      <xdr:col>6</xdr:col>
      <xdr:colOff>561975</xdr:colOff>
      <xdr:row>94</xdr:row>
      <xdr:rowOff>27143</xdr:rowOff>
    </xdr:to>
    <xdr:sp macro="" textlink="">
      <xdr:nvSpPr>
        <xdr:cNvPr id="254" name="円/楕円 253"/>
        <xdr:cNvSpPr/>
      </xdr:nvSpPr>
      <xdr:spPr>
        <a:xfrm>
          <a:off x="4584700" y="1604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119870</xdr:rowOff>
    </xdr:from>
    <xdr:ext cx="534377" cy="259045"/>
    <xdr:sp macro="" textlink="">
      <xdr:nvSpPr>
        <xdr:cNvPr id="255" name="衛生費該当値テキスト"/>
        <xdr:cNvSpPr txBox="1"/>
      </xdr:nvSpPr>
      <xdr:spPr>
        <a:xfrm>
          <a:off x="4686300" y="1589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57,146</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8159</xdr:rowOff>
    </xdr:from>
    <xdr:to>
      <xdr:col>5</xdr:col>
      <xdr:colOff>409575</xdr:colOff>
      <xdr:row>90</xdr:row>
      <xdr:rowOff>109759</xdr:rowOff>
    </xdr:to>
    <xdr:sp macro="" textlink="">
      <xdr:nvSpPr>
        <xdr:cNvPr id="256" name="円/楕円 255"/>
        <xdr:cNvSpPr/>
      </xdr:nvSpPr>
      <xdr:spPr>
        <a:xfrm>
          <a:off x="3746500" y="1543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88</xdr:row>
      <xdr:rowOff>126286</xdr:rowOff>
    </xdr:from>
    <xdr:ext cx="534377" cy="259045"/>
    <xdr:sp macro="" textlink="">
      <xdr:nvSpPr>
        <xdr:cNvPr id="257" name="テキスト ボックス 256"/>
        <xdr:cNvSpPr txBox="1"/>
      </xdr:nvSpPr>
      <xdr:spPr>
        <a:xfrm>
          <a:off x="3530111" y="1521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83,532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151445</xdr:rowOff>
    </xdr:from>
    <xdr:to>
      <xdr:col>4</xdr:col>
      <xdr:colOff>206375</xdr:colOff>
      <xdr:row>94</xdr:row>
      <xdr:rowOff>81595</xdr:rowOff>
    </xdr:to>
    <xdr:sp macro="" textlink="">
      <xdr:nvSpPr>
        <xdr:cNvPr id="258" name="円/楕円 257"/>
        <xdr:cNvSpPr/>
      </xdr:nvSpPr>
      <xdr:spPr>
        <a:xfrm>
          <a:off x="2857500" y="160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98122</xdr:rowOff>
    </xdr:from>
    <xdr:ext cx="534377" cy="259045"/>
    <xdr:sp macro="" textlink="">
      <xdr:nvSpPr>
        <xdr:cNvPr id="259" name="テキスト ボックス 258"/>
        <xdr:cNvSpPr txBox="1"/>
      </xdr:nvSpPr>
      <xdr:spPr>
        <a:xfrm>
          <a:off x="2641111" y="1587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168362</xdr:rowOff>
    </xdr:from>
    <xdr:to>
      <xdr:col>3</xdr:col>
      <xdr:colOff>3175</xdr:colOff>
      <xdr:row>97</xdr:row>
      <xdr:rowOff>98512</xdr:rowOff>
    </xdr:to>
    <xdr:sp macro="" textlink="">
      <xdr:nvSpPr>
        <xdr:cNvPr id="260" name="円/楕円 259"/>
        <xdr:cNvSpPr/>
      </xdr:nvSpPr>
      <xdr:spPr>
        <a:xfrm>
          <a:off x="1968500" y="1662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115039</xdr:rowOff>
    </xdr:from>
    <xdr:ext cx="534377" cy="259045"/>
    <xdr:sp macro="" textlink="">
      <xdr:nvSpPr>
        <xdr:cNvPr id="261" name="テキスト ボックス 260"/>
        <xdr:cNvSpPr txBox="1"/>
      </xdr:nvSpPr>
      <xdr:spPr>
        <a:xfrm>
          <a:off x="1752111" y="1640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97358</xdr:rowOff>
    </xdr:from>
    <xdr:to>
      <xdr:col>1</xdr:col>
      <xdr:colOff>485775</xdr:colOff>
      <xdr:row>97</xdr:row>
      <xdr:rowOff>27508</xdr:rowOff>
    </xdr:to>
    <xdr:sp macro="" textlink="">
      <xdr:nvSpPr>
        <xdr:cNvPr id="262" name="円/楕円 261"/>
        <xdr:cNvSpPr/>
      </xdr:nvSpPr>
      <xdr:spPr>
        <a:xfrm>
          <a:off x="1079500" y="1655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44035</xdr:rowOff>
    </xdr:from>
    <xdr:ext cx="534377" cy="259045"/>
    <xdr:sp macro="" textlink="">
      <xdr:nvSpPr>
        <xdr:cNvPr id="263" name="テキスト ボックス 262"/>
        <xdr:cNvSpPr txBox="1"/>
      </xdr:nvSpPr>
      <xdr:spPr>
        <a:xfrm>
          <a:off x="863111" y="1633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163703</xdr:rowOff>
    </xdr:from>
    <xdr:to>
      <xdr:col>15</xdr:col>
      <xdr:colOff>180975</xdr:colOff>
      <xdr:row>39</xdr:row>
      <xdr:rowOff>254</xdr:rowOff>
    </xdr:to>
    <xdr:cxnSp macro="">
      <xdr:nvCxnSpPr>
        <xdr:cNvPr id="292" name="直線コネクタ 291"/>
        <xdr:cNvCxnSpPr/>
      </xdr:nvCxnSpPr>
      <xdr:spPr>
        <a:xfrm flipV="1">
          <a:off x="9639300" y="6678803"/>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93599</xdr:rowOff>
    </xdr:from>
    <xdr:to>
      <xdr:col>14</xdr:col>
      <xdr:colOff>28575</xdr:colOff>
      <xdr:row>39</xdr:row>
      <xdr:rowOff>254</xdr:rowOff>
    </xdr:to>
    <xdr:cxnSp macro="">
      <xdr:nvCxnSpPr>
        <xdr:cNvPr id="295" name="直線コネクタ 294"/>
        <xdr:cNvCxnSpPr/>
      </xdr:nvCxnSpPr>
      <xdr:spPr>
        <a:xfrm>
          <a:off x="8750300" y="6608699"/>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7" name="テキスト ボックス 296"/>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93599</xdr:rowOff>
    </xdr:from>
    <xdr:to>
      <xdr:col>12</xdr:col>
      <xdr:colOff>511175</xdr:colOff>
      <xdr:row>38</xdr:row>
      <xdr:rowOff>107696</xdr:rowOff>
    </xdr:to>
    <xdr:cxnSp macro="">
      <xdr:nvCxnSpPr>
        <xdr:cNvPr id="298" name="直線コネクタ 297"/>
        <xdr:cNvCxnSpPr/>
      </xdr:nvCxnSpPr>
      <xdr:spPr>
        <a:xfrm flipV="1">
          <a:off x="7861300" y="660869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107696</xdr:rowOff>
    </xdr:from>
    <xdr:to>
      <xdr:col>11</xdr:col>
      <xdr:colOff>307975</xdr:colOff>
      <xdr:row>38</xdr:row>
      <xdr:rowOff>169799</xdr:rowOff>
    </xdr:to>
    <xdr:cxnSp macro="">
      <xdr:nvCxnSpPr>
        <xdr:cNvPr id="301" name="直線コネクタ 300"/>
        <xdr:cNvCxnSpPr/>
      </xdr:nvCxnSpPr>
      <xdr:spPr>
        <a:xfrm flipV="1">
          <a:off x="6972300" y="6622796"/>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112903</xdr:rowOff>
    </xdr:from>
    <xdr:to>
      <xdr:col>15</xdr:col>
      <xdr:colOff>231775</xdr:colOff>
      <xdr:row>39</xdr:row>
      <xdr:rowOff>43053</xdr:rowOff>
    </xdr:to>
    <xdr:sp macro="" textlink="">
      <xdr:nvSpPr>
        <xdr:cNvPr id="311" name="円/楕円 310"/>
        <xdr:cNvSpPr/>
      </xdr:nvSpPr>
      <xdr:spPr>
        <a:xfrm>
          <a:off x="104267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27830</xdr:rowOff>
    </xdr:from>
    <xdr:ext cx="378565" cy="259045"/>
    <xdr:sp macro="" textlink="">
      <xdr:nvSpPr>
        <xdr:cNvPr id="312" name="労働費該当値テキスト"/>
        <xdr:cNvSpPr txBox="1"/>
      </xdr:nvSpPr>
      <xdr:spPr>
        <a:xfrm>
          <a:off x="10528300" y="6542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120904</xdr:rowOff>
    </xdr:from>
    <xdr:to>
      <xdr:col>14</xdr:col>
      <xdr:colOff>79375</xdr:colOff>
      <xdr:row>39</xdr:row>
      <xdr:rowOff>51054</xdr:rowOff>
    </xdr:to>
    <xdr:sp macro="" textlink="">
      <xdr:nvSpPr>
        <xdr:cNvPr id="313" name="円/楕円 312"/>
        <xdr:cNvSpPr/>
      </xdr:nvSpPr>
      <xdr:spPr>
        <a:xfrm>
          <a:off x="95885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42181</xdr:rowOff>
    </xdr:from>
    <xdr:ext cx="378565" cy="259045"/>
    <xdr:sp macro="" textlink="">
      <xdr:nvSpPr>
        <xdr:cNvPr id="314" name="テキスト ボックス 313"/>
        <xdr:cNvSpPr txBox="1"/>
      </xdr:nvSpPr>
      <xdr:spPr>
        <a:xfrm>
          <a:off x="9450017" y="6728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42799</xdr:rowOff>
    </xdr:from>
    <xdr:to>
      <xdr:col>12</xdr:col>
      <xdr:colOff>561975</xdr:colOff>
      <xdr:row>38</xdr:row>
      <xdr:rowOff>144399</xdr:rowOff>
    </xdr:to>
    <xdr:sp macro="" textlink="">
      <xdr:nvSpPr>
        <xdr:cNvPr id="315" name="円/楕円 314"/>
        <xdr:cNvSpPr/>
      </xdr:nvSpPr>
      <xdr:spPr>
        <a:xfrm>
          <a:off x="8699500" y="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135526</xdr:rowOff>
    </xdr:from>
    <xdr:ext cx="378565" cy="259045"/>
    <xdr:sp macro="" textlink="">
      <xdr:nvSpPr>
        <xdr:cNvPr id="316" name="テキスト ボックス 315"/>
        <xdr:cNvSpPr txBox="1"/>
      </xdr:nvSpPr>
      <xdr:spPr>
        <a:xfrm>
          <a:off x="8561017" y="665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56896</xdr:rowOff>
    </xdr:from>
    <xdr:to>
      <xdr:col>11</xdr:col>
      <xdr:colOff>358775</xdr:colOff>
      <xdr:row>38</xdr:row>
      <xdr:rowOff>158496</xdr:rowOff>
    </xdr:to>
    <xdr:sp macro="" textlink="">
      <xdr:nvSpPr>
        <xdr:cNvPr id="317" name="円/楕円 316"/>
        <xdr:cNvSpPr/>
      </xdr:nvSpPr>
      <xdr:spPr>
        <a:xfrm>
          <a:off x="7810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149623</xdr:rowOff>
    </xdr:from>
    <xdr:ext cx="378565" cy="259045"/>
    <xdr:sp macro="" textlink="">
      <xdr:nvSpPr>
        <xdr:cNvPr id="318" name="テキスト ボックス 317"/>
        <xdr:cNvSpPr txBox="1"/>
      </xdr:nvSpPr>
      <xdr:spPr>
        <a:xfrm>
          <a:off x="7672017" y="66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118999</xdr:rowOff>
    </xdr:from>
    <xdr:to>
      <xdr:col>10</xdr:col>
      <xdr:colOff>155575</xdr:colOff>
      <xdr:row>39</xdr:row>
      <xdr:rowOff>49149</xdr:rowOff>
    </xdr:to>
    <xdr:sp macro="" textlink="">
      <xdr:nvSpPr>
        <xdr:cNvPr id="319" name="円/楕円 318"/>
        <xdr:cNvSpPr/>
      </xdr:nvSpPr>
      <xdr:spPr>
        <a:xfrm>
          <a:off x="6921500" y="66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40276</xdr:rowOff>
    </xdr:from>
    <xdr:ext cx="378565" cy="259045"/>
    <xdr:sp macro="" textlink="">
      <xdr:nvSpPr>
        <xdr:cNvPr id="320" name="テキスト ボックス 319"/>
        <xdr:cNvSpPr txBox="1"/>
      </xdr:nvSpPr>
      <xdr:spPr>
        <a:xfrm>
          <a:off x="6783017" y="672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26</xdr:rowOff>
    </xdr:from>
    <xdr:to>
      <xdr:col>15</xdr:col>
      <xdr:colOff>180975</xdr:colOff>
      <xdr:row>58</xdr:row>
      <xdr:rowOff>1454</xdr:rowOff>
    </xdr:to>
    <xdr:cxnSp macro="">
      <xdr:nvCxnSpPr>
        <xdr:cNvPr id="345" name="直線コネクタ 344"/>
        <xdr:cNvCxnSpPr/>
      </xdr:nvCxnSpPr>
      <xdr:spPr>
        <a:xfrm>
          <a:off x="9639300" y="9944126"/>
          <a:ext cx="8382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6" name="農林水産業費平均値テキスト"/>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158674</xdr:rowOff>
    </xdr:from>
    <xdr:to>
      <xdr:col>14</xdr:col>
      <xdr:colOff>28575</xdr:colOff>
      <xdr:row>58</xdr:row>
      <xdr:rowOff>26</xdr:rowOff>
    </xdr:to>
    <xdr:cxnSp macro="">
      <xdr:nvCxnSpPr>
        <xdr:cNvPr id="348" name="直線コネクタ 347"/>
        <xdr:cNvCxnSpPr/>
      </xdr:nvCxnSpPr>
      <xdr:spPr>
        <a:xfrm>
          <a:off x="8750300" y="9931324"/>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72724</xdr:rowOff>
    </xdr:from>
    <xdr:ext cx="469744" cy="259045"/>
    <xdr:sp macro="" textlink="">
      <xdr:nvSpPr>
        <xdr:cNvPr id="350" name="テキスト ボックス 349"/>
        <xdr:cNvSpPr txBox="1"/>
      </xdr:nvSpPr>
      <xdr:spPr>
        <a:xfrm>
          <a:off x="9404427" y="950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158674</xdr:rowOff>
    </xdr:from>
    <xdr:to>
      <xdr:col>12</xdr:col>
      <xdr:colOff>511175</xdr:colOff>
      <xdr:row>58</xdr:row>
      <xdr:rowOff>939</xdr:rowOff>
    </xdr:to>
    <xdr:cxnSp macro="">
      <xdr:nvCxnSpPr>
        <xdr:cNvPr id="351" name="直線コネクタ 350"/>
        <xdr:cNvCxnSpPr/>
      </xdr:nvCxnSpPr>
      <xdr:spPr>
        <a:xfrm flipV="1">
          <a:off x="7861300" y="99313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171076</xdr:rowOff>
    </xdr:from>
    <xdr:to>
      <xdr:col>11</xdr:col>
      <xdr:colOff>307975</xdr:colOff>
      <xdr:row>58</xdr:row>
      <xdr:rowOff>939</xdr:rowOff>
    </xdr:to>
    <xdr:cxnSp macro="">
      <xdr:nvCxnSpPr>
        <xdr:cNvPr id="354" name="直線コネクタ 353"/>
        <xdr:cNvCxnSpPr/>
      </xdr:nvCxnSpPr>
      <xdr:spPr>
        <a:xfrm>
          <a:off x="6972300" y="9943726"/>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8" name="テキスト ボックス 357"/>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122104</xdr:rowOff>
    </xdr:from>
    <xdr:to>
      <xdr:col>15</xdr:col>
      <xdr:colOff>231775</xdr:colOff>
      <xdr:row>58</xdr:row>
      <xdr:rowOff>52254</xdr:rowOff>
    </xdr:to>
    <xdr:sp macro="" textlink="">
      <xdr:nvSpPr>
        <xdr:cNvPr id="364" name="円/楕円 363"/>
        <xdr:cNvSpPr/>
      </xdr:nvSpPr>
      <xdr:spPr>
        <a:xfrm>
          <a:off x="10426700" y="989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37031</xdr:rowOff>
    </xdr:from>
    <xdr:ext cx="378565" cy="259045"/>
    <xdr:sp macro="" textlink="">
      <xdr:nvSpPr>
        <xdr:cNvPr id="365" name="農林水産業費該当値テキスト"/>
        <xdr:cNvSpPr txBox="1"/>
      </xdr:nvSpPr>
      <xdr:spPr>
        <a:xfrm>
          <a:off x="10528300" y="980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120676</xdr:rowOff>
    </xdr:from>
    <xdr:to>
      <xdr:col>14</xdr:col>
      <xdr:colOff>79375</xdr:colOff>
      <xdr:row>58</xdr:row>
      <xdr:rowOff>50826</xdr:rowOff>
    </xdr:to>
    <xdr:sp macro="" textlink="">
      <xdr:nvSpPr>
        <xdr:cNvPr id="366" name="円/楕円 365"/>
        <xdr:cNvSpPr/>
      </xdr:nvSpPr>
      <xdr:spPr>
        <a:xfrm>
          <a:off x="9588500" y="98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41953</xdr:rowOff>
    </xdr:from>
    <xdr:ext cx="378565" cy="259045"/>
    <xdr:sp macro="" textlink="">
      <xdr:nvSpPr>
        <xdr:cNvPr id="367" name="テキスト ボックス 366"/>
        <xdr:cNvSpPr txBox="1"/>
      </xdr:nvSpPr>
      <xdr:spPr>
        <a:xfrm>
          <a:off x="9450017" y="9986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107874</xdr:rowOff>
    </xdr:from>
    <xdr:to>
      <xdr:col>12</xdr:col>
      <xdr:colOff>561975</xdr:colOff>
      <xdr:row>58</xdr:row>
      <xdr:rowOff>38024</xdr:rowOff>
    </xdr:to>
    <xdr:sp macro="" textlink="">
      <xdr:nvSpPr>
        <xdr:cNvPr id="368" name="円/楕円 367"/>
        <xdr:cNvSpPr/>
      </xdr:nvSpPr>
      <xdr:spPr>
        <a:xfrm>
          <a:off x="8699500" y="98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29151</xdr:rowOff>
    </xdr:from>
    <xdr:ext cx="378565" cy="259045"/>
    <xdr:sp macro="" textlink="">
      <xdr:nvSpPr>
        <xdr:cNvPr id="369" name="テキスト ボックス 368"/>
        <xdr:cNvSpPr txBox="1"/>
      </xdr:nvSpPr>
      <xdr:spPr>
        <a:xfrm>
          <a:off x="8561017" y="9973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121589</xdr:rowOff>
    </xdr:from>
    <xdr:to>
      <xdr:col>11</xdr:col>
      <xdr:colOff>358775</xdr:colOff>
      <xdr:row>58</xdr:row>
      <xdr:rowOff>51739</xdr:rowOff>
    </xdr:to>
    <xdr:sp macro="" textlink="">
      <xdr:nvSpPr>
        <xdr:cNvPr id="370" name="円/楕円 369"/>
        <xdr:cNvSpPr/>
      </xdr:nvSpPr>
      <xdr:spPr>
        <a:xfrm>
          <a:off x="7810500" y="989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42866</xdr:rowOff>
    </xdr:from>
    <xdr:ext cx="378565" cy="259045"/>
    <xdr:sp macro="" textlink="">
      <xdr:nvSpPr>
        <xdr:cNvPr id="371" name="テキスト ボックス 370"/>
        <xdr:cNvSpPr txBox="1"/>
      </xdr:nvSpPr>
      <xdr:spPr>
        <a:xfrm>
          <a:off x="7672017" y="9986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120276</xdr:rowOff>
    </xdr:from>
    <xdr:to>
      <xdr:col>10</xdr:col>
      <xdr:colOff>155575</xdr:colOff>
      <xdr:row>58</xdr:row>
      <xdr:rowOff>50426</xdr:rowOff>
    </xdr:to>
    <xdr:sp macro="" textlink="">
      <xdr:nvSpPr>
        <xdr:cNvPr id="372" name="円/楕円 371"/>
        <xdr:cNvSpPr/>
      </xdr:nvSpPr>
      <xdr:spPr>
        <a:xfrm>
          <a:off x="6921500" y="98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41553</xdr:rowOff>
    </xdr:from>
    <xdr:ext cx="378565" cy="259045"/>
    <xdr:sp macro="" textlink="">
      <xdr:nvSpPr>
        <xdr:cNvPr id="373" name="テキスト ボックス 372"/>
        <xdr:cNvSpPr txBox="1"/>
      </xdr:nvSpPr>
      <xdr:spPr>
        <a:xfrm>
          <a:off x="6783017" y="9985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85545</xdr:rowOff>
    </xdr:from>
    <xdr:to>
      <xdr:col>15</xdr:col>
      <xdr:colOff>180975</xdr:colOff>
      <xdr:row>78</xdr:row>
      <xdr:rowOff>103239</xdr:rowOff>
    </xdr:to>
    <xdr:cxnSp macro="">
      <xdr:nvCxnSpPr>
        <xdr:cNvPr id="400" name="直線コネクタ 399"/>
        <xdr:cNvCxnSpPr/>
      </xdr:nvCxnSpPr>
      <xdr:spPr>
        <a:xfrm>
          <a:off x="9639300" y="13458645"/>
          <a:ext cx="8382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85545</xdr:rowOff>
    </xdr:from>
    <xdr:to>
      <xdr:col>14</xdr:col>
      <xdr:colOff>28575</xdr:colOff>
      <xdr:row>78</xdr:row>
      <xdr:rowOff>110440</xdr:rowOff>
    </xdr:to>
    <xdr:cxnSp macro="">
      <xdr:nvCxnSpPr>
        <xdr:cNvPr id="403" name="直線コネクタ 402"/>
        <xdr:cNvCxnSpPr/>
      </xdr:nvCxnSpPr>
      <xdr:spPr>
        <a:xfrm flipV="1">
          <a:off x="8750300" y="13458645"/>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61501</xdr:rowOff>
    </xdr:from>
    <xdr:ext cx="469744" cy="259045"/>
    <xdr:sp macro="" textlink="">
      <xdr:nvSpPr>
        <xdr:cNvPr id="405" name="テキスト ボックス 404"/>
        <xdr:cNvSpPr txBox="1"/>
      </xdr:nvSpPr>
      <xdr:spPr>
        <a:xfrm>
          <a:off x="9404427"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110440</xdr:rowOff>
    </xdr:from>
    <xdr:to>
      <xdr:col>12</xdr:col>
      <xdr:colOff>511175</xdr:colOff>
      <xdr:row>78</xdr:row>
      <xdr:rowOff>115880</xdr:rowOff>
    </xdr:to>
    <xdr:cxnSp macro="">
      <xdr:nvCxnSpPr>
        <xdr:cNvPr id="406" name="直線コネクタ 405"/>
        <xdr:cNvCxnSpPr/>
      </xdr:nvCxnSpPr>
      <xdr:spPr>
        <a:xfrm flipV="1">
          <a:off x="7861300" y="13483540"/>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8" name="テキスト ボックス 407"/>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115652</xdr:rowOff>
    </xdr:from>
    <xdr:to>
      <xdr:col>11</xdr:col>
      <xdr:colOff>307975</xdr:colOff>
      <xdr:row>78</xdr:row>
      <xdr:rowOff>115880</xdr:rowOff>
    </xdr:to>
    <xdr:cxnSp macro="">
      <xdr:nvCxnSpPr>
        <xdr:cNvPr id="409" name="直線コネクタ 408"/>
        <xdr:cNvCxnSpPr/>
      </xdr:nvCxnSpPr>
      <xdr:spPr>
        <a:xfrm>
          <a:off x="6972300" y="1348875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1" name="テキスト ボックス 410"/>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3" name="テキスト ボックス 412"/>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52439</xdr:rowOff>
    </xdr:from>
    <xdr:to>
      <xdr:col>15</xdr:col>
      <xdr:colOff>231775</xdr:colOff>
      <xdr:row>78</xdr:row>
      <xdr:rowOff>154039</xdr:rowOff>
    </xdr:to>
    <xdr:sp macro="" textlink="">
      <xdr:nvSpPr>
        <xdr:cNvPr id="419" name="円/楕円 418"/>
        <xdr:cNvSpPr/>
      </xdr:nvSpPr>
      <xdr:spPr>
        <a:xfrm>
          <a:off x="10426700" y="1342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138816</xdr:rowOff>
    </xdr:from>
    <xdr:ext cx="469744" cy="259045"/>
    <xdr:sp macro="" textlink="">
      <xdr:nvSpPr>
        <xdr:cNvPr id="420" name="商工費該当値テキスト"/>
        <xdr:cNvSpPr txBox="1"/>
      </xdr:nvSpPr>
      <xdr:spPr>
        <a:xfrm>
          <a:off x="10528300" y="133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34745</xdr:rowOff>
    </xdr:from>
    <xdr:to>
      <xdr:col>14</xdr:col>
      <xdr:colOff>79375</xdr:colOff>
      <xdr:row>78</xdr:row>
      <xdr:rowOff>136345</xdr:rowOff>
    </xdr:to>
    <xdr:sp macro="" textlink="">
      <xdr:nvSpPr>
        <xdr:cNvPr id="421" name="円/楕円 420"/>
        <xdr:cNvSpPr/>
      </xdr:nvSpPr>
      <xdr:spPr>
        <a:xfrm>
          <a:off x="9588500" y="134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127472</xdr:rowOff>
    </xdr:from>
    <xdr:ext cx="469744" cy="259045"/>
    <xdr:sp macro="" textlink="">
      <xdr:nvSpPr>
        <xdr:cNvPr id="422" name="テキスト ボックス 421"/>
        <xdr:cNvSpPr txBox="1"/>
      </xdr:nvSpPr>
      <xdr:spPr>
        <a:xfrm>
          <a:off x="9404427" y="1350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59640</xdr:rowOff>
    </xdr:from>
    <xdr:to>
      <xdr:col>12</xdr:col>
      <xdr:colOff>561975</xdr:colOff>
      <xdr:row>78</xdr:row>
      <xdr:rowOff>161240</xdr:rowOff>
    </xdr:to>
    <xdr:sp macro="" textlink="">
      <xdr:nvSpPr>
        <xdr:cNvPr id="423" name="円/楕円 422"/>
        <xdr:cNvSpPr/>
      </xdr:nvSpPr>
      <xdr:spPr>
        <a:xfrm>
          <a:off x="8699500" y="134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152367</xdr:rowOff>
    </xdr:from>
    <xdr:ext cx="469744" cy="259045"/>
    <xdr:sp macro="" textlink="">
      <xdr:nvSpPr>
        <xdr:cNvPr id="424" name="テキスト ボックス 423"/>
        <xdr:cNvSpPr txBox="1"/>
      </xdr:nvSpPr>
      <xdr:spPr>
        <a:xfrm>
          <a:off x="8515427" y="1352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65080</xdr:rowOff>
    </xdr:from>
    <xdr:to>
      <xdr:col>11</xdr:col>
      <xdr:colOff>358775</xdr:colOff>
      <xdr:row>78</xdr:row>
      <xdr:rowOff>166680</xdr:rowOff>
    </xdr:to>
    <xdr:sp macro="" textlink="">
      <xdr:nvSpPr>
        <xdr:cNvPr id="425" name="円/楕円 424"/>
        <xdr:cNvSpPr/>
      </xdr:nvSpPr>
      <xdr:spPr>
        <a:xfrm>
          <a:off x="7810500" y="134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157807</xdr:rowOff>
    </xdr:from>
    <xdr:ext cx="469744" cy="259045"/>
    <xdr:sp macro="" textlink="">
      <xdr:nvSpPr>
        <xdr:cNvPr id="426" name="テキスト ボックス 425"/>
        <xdr:cNvSpPr txBox="1"/>
      </xdr:nvSpPr>
      <xdr:spPr>
        <a:xfrm>
          <a:off x="7626427" y="135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64852</xdr:rowOff>
    </xdr:from>
    <xdr:to>
      <xdr:col>10</xdr:col>
      <xdr:colOff>155575</xdr:colOff>
      <xdr:row>78</xdr:row>
      <xdr:rowOff>166452</xdr:rowOff>
    </xdr:to>
    <xdr:sp macro="" textlink="">
      <xdr:nvSpPr>
        <xdr:cNvPr id="427" name="円/楕円 426"/>
        <xdr:cNvSpPr/>
      </xdr:nvSpPr>
      <xdr:spPr>
        <a:xfrm>
          <a:off x="6921500" y="134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157579</xdr:rowOff>
    </xdr:from>
    <xdr:ext cx="469744" cy="259045"/>
    <xdr:sp macro="" textlink="">
      <xdr:nvSpPr>
        <xdr:cNvPr id="428" name="テキスト ボックス 427"/>
        <xdr:cNvSpPr txBox="1"/>
      </xdr:nvSpPr>
      <xdr:spPr>
        <a:xfrm>
          <a:off x="6737427" y="135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3569</xdr:rowOff>
    </xdr:from>
    <xdr:to>
      <xdr:col>15</xdr:col>
      <xdr:colOff>180975</xdr:colOff>
      <xdr:row>98</xdr:row>
      <xdr:rowOff>64719</xdr:rowOff>
    </xdr:to>
    <xdr:cxnSp macro="">
      <xdr:nvCxnSpPr>
        <xdr:cNvPr id="458" name="直線コネクタ 457"/>
        <xdr:cNvCxnSpPr/>
      </xdr:nvCxnSpPr>
      <xdr:spPr>
        <a:xfrm>
          <a:off x="9639300" y="16805669"/>
          <a:ext cx="8382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3569</xdr:rowOff>
    </xdr:from>
    <xdr:to>
      <xdr:col>14</xdr:col>
      <xdr:colOff>28575</xdr:colOff>
      <xdr:row>98</xdr:row>
      <xdr:rowOff>126098</xdr:rowOff>
    </xdr:to>
    <xdr:cxnSp macro="">
      <xdr:nvCxnSpPr>
        <xdr:cNvPr id="461" name="直線コネクタ 460"/>
        <xdr:cNvCxnSpPr/>
      </xdr:nvCxnSpPr>
      <xdr:spPr>
        <a:xfrm flipV="1">
          <a:off x="8750300" y="16805669"/>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3" name="テキスト ボックス 462"/>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126098</xdr:rowOff>
    </xdr:from>
    <xdr:to>
      <xdr:col>12</xdr:col>
      <xdr:colOff>511175</xdr:colOff>
      <xdr:row>98</xdr:row>
      <xdr:rowOff>156159</xdr:rowOff>
    </xdr:to>
    <xdr:cxnSp macro="">
      <xdr:nvCxnSpPr>
        <xdr:cNvPr id="464" name="直線コネクタ 463"/>
        <xdr:cNvCxnSpPr/>
      </xdr:nvCxnSpPr>
      <xdr:spPr>
        <a:xfrm flipV="1">
          <a:off x="7861300" y="16928198"/>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66" name="テキスト ボックス 465"/>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59443</xdr:rowOff>
    </xdr:from>
    <xdr:to>
      <xdr:col>11</xdr:col>
      <xdr:colOff>307975</xdr:colOff>
      <xdr:row>98</xdr:row>
      <xdr:rowOff>156159</xdr:rowOff>
    </xdr:to>
    <xdr:cxnSp macro="">
      <xdr:nvCxnSpPr>
        <xdr:cNvPr id="467" name="直線コネクタ 466"/>
        <xdr:cNvCxnSpPr/>
      </xdr:nvCxnSpPr>
      <xdr:spPr>
        <a:xfrm>
          <a:off x="6972300" y="16861543"/>
          <a:ext cx="889000" cy="9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69" name="テキスト ボックス 468"/>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1" name="テキスト ボックス 470"/>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13919</xdr:rowOff>
    </xdr:from>
    <xdr:to>
      <xdr:col>15</xdr:col>
      <xdr:colOff>231775</xdr:colOff>
      <xdr:row>98</xdr:row>
      <xdr:rowOff>115519</xdr:rowOff>
    </xdr:to>
    <xdr:sp macro="" textlink="">
      <xdr:nvSpPr>
        <xdr:cNvPr id="477" name="円/楕円 476"/>
        <xdr:cNvSpPr/>
      </xdr:nvSpPr>
      <xdr:spPr>
        <a:xfrm>
          <a:off x="10426700" y="1681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100296</xdr:rowOff>
    </xdr:from>
    <xdr:ext cx="534377" cy="259045"/>
    <xdr:sp macro="" textlink="">
      <xdr:nvSpPr>
        <xdr:cNvPr id="478" name="土木費該当値テキスト"/>
        <xdr:cNvSpPr txBox="1"/>
      </xdr:nvSpPr>
      <xdr:spPr>
        <a:xfrm>
          <a:off x="10528300" y="1673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27,936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124219</xdr:rowOff>
    </xdr:from>
    <xdr:to>
      <xdr:col>14</xdr:col>
      <xdr:colOff>79375</xdr:colOff>
      <xdr:row>98</xdr:row>
      <xdr:rowOff>54369</xdr:rowOff>
    </xdr:to>
    <xdr:sp macro="" textlink="">
      <xdr:nvSpPr>
        <xdr:cNvPr id="479" name="円/楕円 478"/>
        <xdr:cNvSpPr/>
      </xdr:nvSpPr>
      <xdr:spPr>
        <a:xfrm>
          <a:off x="9588500" y="167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45496</xdr:rowOff>
    </xdr:from>
    <xdr:ext cx="534377" cy="259045"/>
    <xdr:sp macro="" textlink="">
      <xdr:nvSpPr>
        <xdr:cNvPr id="480" name="テキスト ボックス 479"/>
        <xdr:cNvSpPr txBox="1"/>
      </xdr:nvSpPr>
      <xdr:spPr>
        <a:xfrm>
          <a:off x="9372111" y="1684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75298</xdr:rowOff>
    </xdr:from>
    <xdr:to>
      <xdr:col>12</xdr:col>
      <xdr:colOff>561975</xdr:colOff>
      <xdr:row>99</xdr:row>
      <xdr:rowOff>5448</xdr:rowOff>
    </xdr:to>
    <xdr:sp macro="" textlink="">
      <xdr:nvSpPr>
        <xdr:cNvPr id="481" name="円/楕円 480"/>
        <xdr:cNvSpPr/>
      </xdr:nvSpPr>
      <xdr:spPr>
        <a:xfrm>
          <a:off x="8699500" y="168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168025</xdr:rowOff>
    </xdr:from>
    <xdr:ext cx="534377" cy="259045"/>
    <xdr:sp macro="" textlink="">
      <xdr:nvSpPr>
        <xdr:cNvPr id="482" name="テキスト ボックス 481"/>
        <xdr:cNvSpPr txBox="1"/>
      </xdr:nvSpPr>
      <xdr:spPr>
        <a:xfrm>
          <a:off x="8483111" y="1697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105359</xdr:rowOff>
    </xdr:from>
    <xdr:to>
      <xdr:col>11</xdr:col>
      <xdr:colOff>358775</xdr:colOff>
      <xdr:row>99</xdr:row>
      <xdr:rowOff>35509</xdr:rowOff>
    </xdr:to>
    <xdr:sp macro="" textlink="">
      <xdr:nvSpPr>
        <xdr:cNvPr id="483" name="円/楕円 482"/>
        <xdr:cNvSpPr/>
      </xdr:nvSpPr>
      <xdr:spPr>
        <a:xfrm>
          <a:off x="7810500" y="169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26636</xdr:rowOff>
    </xdr:from>
    <xdr:ext cx="534377" cy="259045"/>
    <xdr:sp macro="" textlink="">
      <xdr:nvSpPr>
        <xdr:cNvPr id="484" name="テキスト ボックス 483"/>
        <xdr:cNvSpPr txBox="1"/>
      </xdr:nvSpPr>
      <xdr:spPr>
        <a:xfrm>
          <a:off x="7594111" y="1700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8643</xdr:rowOff>
    </xdr:from>
    <xdr:to>
      <xdr:col>10</xdr:col>
      <xdr:colOff>155575</xdr:colOff>
      <xdr:row>98</xdr:row>
      <xdr:rowOff>110243</xdr:rowOff>
    </xdr:to>
    <xdr:sp macro="" textlink="">
      <xdr:nvSpPr>
        <xdr:cNvPr id="485" name="円/楕円 484"/>
        <xdr:cNvSpPr/>
      </xdr:nvSpPr>
      <xdr:spPr>
        <a:xfrm>
          <a:off x="6921500" y="168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101370</xdr:rowOff>
    </xdr:from>
    <xdr:ext cx="534377" cy="259045"/>
    <xdr:sp macro="" textlink="">
      <xdr:nvSpPr>
        <xdr:cNvPr id="486" name="テキスト ボックス 485"/>
        <xdr:cNvSpPr txBox="1"/>
      </xdr:nvSpPr>
      <xdr:spPr>
        <a:xfrm>
          <a:off x="6705111" y="1690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147538</xdr:rowOff>
    </xdr:from>
    <xdr:to>
      <xdr:col>23</xdr:col>
      <xdr:colOff>517525</xdr:colOff>
      <xdr:row>37</xdr:row>
      <xdr:rowOff>154722</xdr:rowOff>
    </xdr:to>
    <xdr:cxnSp macro="">
      <xdr:nvCxnSpPr>
        <xdr:cNvPr id="518" name="直線コネクタ 517"/>
        <xdr:cNvCxnSpPr/>
      </xdr:nvCxnSpPr>
      <xdr:spPr>
        <a:xfrm>
          <a:off x="15481300" y="6319738"/>
          <a:ext cx="838200" cy="17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91203</xdr:rowOff>
    </xdr:from>
    <xdr:ext cx="534377" cy="259045"/>
    <xdr:sp macro="" textlink="">
      <xdr:nvSpPr>
        <xdr:cNvPr id="519" name="消防費平均値テキスト"/>
        <xdr:cNvSpPr txBox="1"/>
      </xdr:nvSpPr>
      <xdr:spPr>
        <a:xfrm>
          <a:off x="16370300" y="609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74604</xdr:rowOff>
    </xdr:from>
    <xdr:to>
      <xdr:col>22</xdr:col>
      <xdr:colOff>365125</xdr:colOff>
      <xdr:row>36</xdr:row>
      <xdr:rowOff>147538</xdr:rowOff>
    </xdr:to>
    <xdr:cxnSp macro="">
      <xdr:nvCxnSpPr>
        <xdr:cNvPr id="521" name="直線コネクタ 520"/>
        <xdr:cNvCxnSpPr/>
      </xdr:nvCxnSpPr>
      <xdr:spPr>
        <a:xfrm>
          <a:off x="14592300" y="6246804"/>
          <a:ext cx="8890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74604</xdr:rowOff>
    </xdr:from>
    <xdr:to>
      <xdr:col>21</xdr:col>
      <xdr:colOff>161925</xdr:colOff>
      <xdr:row>39</xdr:row>
      <xdr:rowOff>40640</xdr:rowOff>
    </xdr:to>
    <xdr:cxnSp macro="">
      <xdr:nvCxnSpPr>
        <xdr:cNvPr id="524" name="直線コネクタ 523"/>
        <xdr:cNvCxnSpPr/>
      </xdr:nvCxnSpPr>
      <xdr:spPr>
        <a:xfrm flipV="1">
          <a:off x="13703300" y="6246804"/>
          <a:ext cx="889000" cy="48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59308</xdr:rowOff>
    </xdr:from>
    <xdr:ext cx="534377" cy="259045"/>
    <xdr:sp macro="" textlink="">
      <xdr:nvSpPr>
        <xdr:cNvPr id="526" name="テキスト ボックス 525"/>
        <xdr:cNvSpPr txBox="1"/>
      </xdr:nvSpPr>
      <xdr:spPr>
        <a:xfrm>
          <a:off x="14325111" y="58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6023</xdr:rowOff>
    </xdr:from>
    <xdr:to>
      <xdr:col>19</xdr:col>
      <xdr:colOff>644525</xdr:colOff>
      <xdr:row>39</xdr:row>
      <xdr:rowOff>40640</xdr:rowOff>
    </xdr:to>
    <xdr:cxnSp macro="">
      <xdr:nvCxnSpPr>
        <xdr:cNvPr id="527" name="直線コネクタ 526"/>
        <xdr:cNvCxnSpPr/>
      </xdr:nvCxnSpPr>
      <xdr:spPr>
        <a:xfrm>
          <a:off x="12814300" y="6178223"/>
          <a:ext cx="889000" cy="54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123316</xdr:rowOff>
    </xdr:from>
    <xdr:ext cx="534377" cy="259045"/>
    <xdr:sp macro="" textlink="">
      <xdr:nvSpPr>
        <xdr:cNvPr id="529" name="テキスト ボックス 528"/>
        <xdr:cNvSpPr txBox="1"/>
      </xdr:nvSpPr>
      <xdr:spPr>
        <a:xfrm>
          <a:off x="13436111" y="5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171068</xdr:rowOff>
    </xdr:from>
    <xdr:ext cx="534377" cy="259045"/>
    <xdr:sp macro="" textlink="">
      <xdr:nvSpPr>
        <xdr:cNvPr id="531" name="テキスト ボックス 530"/>
        <xdr:cNvSpPr txBox="1"/>
      </xdr:nvSpPr>
      <xdr:spPr>
        <a:xfrm>
          <a:off x="12547111" y="634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103922</xdr:rowOff>
    </xdr:from>
    <xdr:to>
      <xdr:col>23</xdr:col>
      <xdr:colOff>568325</xdr:colOff>
      <xdr:row>38</xdr:row>
      <xdr:rowOff>34072</xdr:rowOff>
    </xdr:to>
    <xdr:sp macro="" textlink="">
      <xdr:nvSpPr>
        <xdr:cNvPr id="537" name="円/楕円 536"/>
        <xdr:cNvSpPr/>
      </xdr:nvSpPr>
      <xdr:spPr>
        <a:xfrm>
          <a:off x="16268700" y="644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82349</xdr:rowOff>
    </xdr:from>
    <xdr:ext cx="534377" cy="259045"/>
    <xdr:sp macro="" textlink="">
      <xdr:nvSpPr>
        <xdr:cNvPr id="538" name="消防費該当値テキスト"/>
        <xdr:cNvSpPr txBox="1"/>
      </xdr:nvSpPr>
      <xdr:spPr>
        <a:xfrm>
          <a:off x="16370300" y="642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96738</xdr:rowOff>
    </xdr:from>
    <xdr:to>
      <xdr:col>22</xdr:col>
      <xdr:colOff>415925</xdr:colOff>
      <xdr:row>37</xdr:row>
      <xdr:rowOff>26888</xdr:rowOff>
    </xdr:to>
    <xdr:sp macro="" textlink="">
      <xdr:nvSpPr>
        <xdr:cNvPr id="539" name="円/楕円 538"/>
        <xdr:cNvSpPr/>
      </xdr:nvSpPr>
      <xdr:spPr>
        <a:xfrm>
          <a:off x="15430500" y="62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18015</xdr:rowOff>
    </xdr:from>
    <xdr:ext cx="534377" cy="259045"/>
    <xdr:sp macro="" textlink="">
      <xdr:nvSpPr>
        <xdr:cNvPr id="540" name="テキスト ボックス 539"/>
        <xdr:cNvSpPr txBox="1"/>
      </xdr:nvSpPr>
      <xdr:spPr>
        <a:xfrm>
          <a:off x="15214111" y="636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23804</xdr:rowOff>
    </xdr:from>
    <xdr:to>
      <xdr:col>21</xdr:col>
      <xdr:colOff>212725</xdr:colOff>
      <xdr:row>36</xdr:row>
      <xdr:rowOff>125404</xdr:rowOff>
    </xdr:to>
    <xdr:sp macro="" textlink="">
      <xdr:nvSpPr>
        <xdr:cNvPr id="541" name="円/楕円 540"/>
        <xdr:cNvSpPr/>
      </xdr:nvSpPr>
      <xdr:spPr>
        <a:xfrm>
          <a:off x="14541500" y="61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116531</xdr:rowOff>
    </xdr:from>
    <xdr:ext cx="534377" cy="259045"/>
    <xdr:sp macro="" textlink="">
      <xdr:nvSpPr>
        <xdr:cNvPr id="542" name="テキスト ボックス 541"/>
        <xdr:cNvSpPr txBox="1"/>
      </xdr:nvSpPr>
      <xdr:spPr>
        <a:xfrm>
          <a:off x="14325111" y="62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161290</xdr:rowOff>
    </xdr:from>
    <xdr:to>
      <xdr:col>20</xdr:col>
      <xdr:colOff>9525</xdr:colOff>
      <xdr:row>39</xdr:row>
      <xdr:rowOff>91440</xdr:rowOff>
    </xdr:to>
    <xdr:sp macro="" textlink="">
      <xdr:nvSpPr>
        <xdr:cNvPr id="543" name="円/楕円 542"/>
        <xdr:cNvSpPr/>
      </xdr:nvSpPr>
      <xdr:spPr>
        <a:xfrm>
          <a:off x="13652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82567</xdr:rowOff>
    </xdr:from>
    <xdr:ext cx="469744" cy="259045"/>
    <xdr:sp macro="" textlink="">
      <xdr:nvSpPr>
        <xdr:cNvPr id="544" name="テキスト ボックス 543"/>
        <xdr:cNvSpPr txBox="1"/>
      </xdr:nvSpPr>
      <xdr:spPr>
        <a:xfrm>
          <a:off x="13468427" y="676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126673</xdr:rowOff>
    </xdr:from>
    <xdr:to>
      <xdr:col>18</xdr:col>
      <xdr:colOff>492125</xdr:colOff>
      <xdr:row>36</xdr:row>
      <xdr:rowOff>56823</xdr:rowOff>
    </xdr:to>
    <xdr:sp macro="" textlink="">
      <xdr:nvSpPr>
        <xdr:cNvPr id="545" name="円/楕円 544"/>
        <xdr:cNvSpPr/>
      </xdr:nvSpPr>
      <xdr:spPr>
        <a:xfrm>
          <a:off x="12763500" y="612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73350</xdr:rowOff>
    </xdr:from>
    <xdr:ext cx="534377" cy="259045"/>
    <xdr:sp macro="" textlink="">
      <xdr:nvSpPr>
        <xdr:cNvPr id="546" name="テキスト ボックス 545"/>
        <xdr:cNvSpPr txBox="1"/>
      </xdr:nvSpPr>
      <xdr:spPr>
        <a:xfrm>
          <a:off x="12547111" y="590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58684</xdr:rowOff>
    </xdr:from>
    <xdr:to>
      <xdr:col>23</xdr:col>
      <xdr:colOff>517525</xdr:colOff>
      <xdr:row>56</xdr:row>
      <xdr:rowOff>18839</xdr:rowOff>
    </xdr:to>
    <xdr:cxnSp macro="">
      <xdr:nvCxnSpPr>
        <xdr:cNvPr id="574" name="直線コネクタ 573"/>
        <xdr:cNvCxnSpPr/>
      </xdr:nvCxnSpPr>
      <xdr:spPr>
        <a:xfrm>
          <a:off x="15481300" y="9145534"/>
          <a:ext cx="838200" cy="47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154172</xdr:rowOff>
    </xdr:from>
    <xdr:ext cx="534377" cy="259045"/>
    <xdr:sp macro="" textlink="">
      <xdr:nvSpPr>
        <xdr:cNvPr id="575" name="教育費平均値テキスト"/>
        <xdr:cNvSpPr txBox="1"/>
      </xdr:nvSpPr>
      <xdr:spPr>
        <a:xfrm>
          <a:off x="16370300" y="95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58684</xdr:rowOff>
    </xdr:from>
    <xdr:to>
      <xdr:col>22</xdr:col>
      <xdr:colOff>365125</xdr:colOff>
      <xdr:row>55</xdr:row>
      <xdr:rowOff>52809</xdr:rowOff>
    </xdr:to>
    <xdr:cxnSp macro="">
      <xdr:nvCxnSpPr>
        <xdr:cNvPr id="577" name="直線コネクタ 576"/>
        <xdr:cNvCxnSpPr/>
      </xdr:nvCxnSpPr>
      <xdr:spPr>
        <a:xfrm flipV="1">
          <a:off x="14592300" y="9145534"/>
          <a:ext cx="889000" cy="33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20967</xdr:rowOff>
    </xdr:from>
    <xdr:ext cx="534377" cy="259045"/>
    <xdr:sp macro="" textlink="">
      <xdr:nvSpPr>
        <xdr:cNvPr id="579" name="テキスト ボックス 578"/>
        <xdr:cNvSpPr txBox="1"/>
      </xdr:nvSpPr>
      <xdr:spPr>
        <a:xfrm>
          <a:off x="15214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52809</xdr:rowOff>
    </xdr:from>
    <xdr:to>
      <xdr:col>21</xdr:col>
      <xdr:colOff>161925</xdr:colOff>
      <xdr:row>55</xdr:row>
      <xdr:rowOff>164549</xdr:rowOff>
    </xdr:to>
    <xdr:cxnSp macro="">
      <xdr:nvCxnSpPr>
        <xdr:cNvPr id="580" name="直線コネクタ 579"/>
        <xdr:cNvCxnSpPr/>
      </xdr:nvCxnSpPr>
      <xdr:spPr>
        <a:xfrm flipV="1">
          <a:off x="13703300" y="9482559"/>
          <a:ext cx="889000" cy="1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82" name="テキスト ボックス 581"/>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164549</xdr:rowOff>
    </xdr:from>
    <xdr:to>
      <xdr:col>19</xdr:col>
      <xdr:colOff>644525</xdr:colOff>
      <xdr:row>56</xdr:row>
      <xdr:rowOff>121161</xdr:rowOff>
    </xdr:to>
    <xdr:cxnSp macro="">
      <xdr:nvCxnSpPr>
        <xdr:cNvPr id="583" name="直線コネクタ 582"/>
        <xdr:cNvCxnSpPr/>
      </xdr:nvCxnSpPr>
      <xdr:spPr>
        <a:xfrm flipV="1">
          <a:off x="12814300" y="9594299"/>
          <a:ext cx="889000" cy="12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5" name="テキスト ボックス 584"/>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7" name="テキスト ボックス 586"/>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139489</xdr:rowOff>
    </xdr:from>
    <xdr:to>
      <xdr:col>23</xdr:col>
      <xdr:colOff>568325</xdr:colOff>
      <xdr:row>56</xdr:row>
      <xdr:rowOff>69639</xdr:rowOff>
    </xdr:to>
    <xdr:sp macro="" textlink="">
      <xdr:nvSpPr>
        <xdr:cNvPr id="593" name="円/楕円 592"/>
        <xdr:cNvSpPr/>
      </xdr:nvSpPr>
      <xdr:spPr>
        <a:xfrm>
          <a:off x="16268700" y="956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162366</xdr:rowOff>
    </xdr:from>
    <xdr:ext cx="534377" cy="259045"/>
    <xdr:sp macro="" textlink="">
      <xdr:nvSpPr>
        <xdr:cNvPr id="594" name="教育費該当値テキスト"/>
        <xdr:cNvSpPr txBox="1"/>
      </xdr:nvSpPr>
      <xdr:spPr>
        <a:xfrm>
          <a:off x="16370300" y="942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40,287</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7884</xdr:rowOff>
    </xdr:from>
    <xdr:to>
      <xdr:col>22</xdr:col>
      <xdr:colOff>415925</xdr:colOff>
      <xdr:row>53</xdr:row>
      <xdr:rowOff>109484</xdr:rowOff>
    </xdr:to>
    <xdr:sp macro="" textlink="">
      <xdr:nvSpPr>
        <xdr:cNvPr id="595" name="円/楕円 594"/>
        <xdr:cNvSpPr/>
      </xdr:nvSpPr>
      <xdr:spPr>
        <a:xfrm>
          <a:off x="15430500" y="909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126011</xdr:rowOff>
    </xdr:from>
    <xdr:ext cx="534377" cy="259045"/>
    <xdr:sp macro="" textlink="">
      <xdr:nvSpPr>
        <xdr:cNvPr id="596" name="テキスト ボックス 595"/>
        <xdr:cNvSpPr txBox="1"/>
      </xdr:nvSpPr>
      <xdr:spPr>
        <a:xfrm>
          <a:off x="15214111" y="886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61,044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2009</xdr:rowOff>
    </xdr:from>
    <xdr:to>
      <xdr:col>21</xdr:col>
      <xdr:colOff>212725</xdr:colOff>
      <xdr:row>55</xdr:row>
      <xdr:rowOff>103609</xdr:rowOff>
    </xdr:to>
    <xdr:sp macro="" textlink="">
      <xdr:nvSpPr>
        <xdr:cNvPr id="597" name="円/楕円 596"/>
        <xdr:cNvSpPr/>
      </xdr:nvSpPr>
      <xdr:spPr>
        <a:xfrm>
          <a:off x="14541500" y="943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120136</xdr:rowOff>
    </xdr:from>
    <xdr:ext cx="534377" cy="259045"/>
    <xdr:sp macro="" textlink="">
      <xdr:nvSpPr>
        <xdr:cNvPr id="598" name="テキスト ボックス 597"/>
        <xdr:cNvSpPr txBox="1"/>
      </xdr:nvSpPr>
      <xdr:spPr>
        <a:xfrm>
          <a:off x="14325111" y="92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113749</xdr:rowOff>
    </xdr:from>
    <xdr:to>
      <xdr:col>20</xdr:col>
      <xdr:colOff>9525</xdr:colOff>
      <xdr:row>56</xdr:row>
      <xdr:rowOff>43899</xdr:rowOff>
    </xdr:to>
    <xdr:sp macro="" textlink="">
      <xdr:nvSpPr>
        <xdr:cNvPr id="599" name="円/楕円 598"/>
        <xdr:cNvSpPr/>
      </xdr:nvSpPr>
      <xdr:spPr>
        <a:xfrm>
          <a:off x="13652500" y="954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35026</xdr:rowOff>
    </xdr:from>
    <xdr:ext cx="534377" cy="259045"/>
    <xdr:sp macro="" textlink="">
      <xdr:nvSpPr>
        <xdr:cNvPr id="600" name="テキスト ボックス 599"/>
        <xdr:cNvSpPr txBox="1"/>
      </xdr:nvSpPr>
      <xdr:spPr>
        <a:xfrm>
          <a:off x="13436111" y="96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70361</xdr:rowOff>
    </xdr:from>
    <xdr:to>
      <xdr:col>18</xdr:col>
      <xdr:colOff>492125</xdr:colOff>
      <xdr:row>57</xdr:row>
      <xdr:rowOff>511</xdr:rowOff>
    </xdr:to>
    <xdr:sp macro="" textlink="">
      <xdr:nvSpPr>
        <xdr:cNvPr id="601" name="円/楕円 600"/>
        <xdr:cNvSpPr/>
      </xdr:nvSpPr>
      <xdr:spPr>
        <a:xfrm>
          <a:off x="12763500" y="967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163088</xdr:rowOff>
    </xdr:from>
    <xdr:ext cx="534377" cy="259045"/>
    <xdr:sp macro="" textlink="">
      <xdr:nvSpPr>
        <xdr:cNvPr id="602" name="テキスト ボックス 601"/>
        <xdr:cNvSpPr txBox="1"/>
      </xdr:nvSpPr>
      <xdr:spPr>
        <a:xfrm>
          <a:off x="12547111" y="97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41" name="テキスト ボックス 640"/>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2" name="直線コネクタ 64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4" name="テキスト ボックス 643"/>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46" name="テキスト ボックス 645"/>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2" name="円/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4" name="円/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5" name="テキスト ボックス 654"/>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6" name="円/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7" name="テキスト ボックス 656"/>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58" name="円/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59" name="テキスト ボックス 658"/>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0" name="円/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1" name="テキスト ボックス 660"/>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159155</xdr:rowOff>
    </xdr:from>
    <xdr:to>
      <xdr:col>23</xdr:col>
      <xdr:colOff>517525</xdr:colOff>
      <xdr:row>97</xdr:row>
      <xdr:rowOff>169342</xdr:rowOff>
    </xdr:to>
    <xdr:cxnSp macro="">
      <xdr:nvCxnSpPr>
        <xdr:cNvPr id="690" name="直線コネクタ 689"/>
        <xdr:cNvCxnSpPr/>
      </xdr:nvCxnSpPr>
      <xdr:spPr>
        <a:xfrm flipV="1">
          <a:off x="15481300" y="16789805"/>
          <a:ext cx="838200" cy="1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91"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169342</xdr:rowOff>
    </xdr:from>
    <xdr:to>
      <xdr:col>22</xdr:col>
      <xdr:colOff>365125</xdr:colOff>
      <xdr:row>98</xdr:row>
      <xdr:rowOff>32358</xdr:rowOff>
    </xdr:to>
    <xdr:cxnSp macro="">
      <xdr:nvCxnSpPr>
        <xdr:cNvPr id="693" name="直線コネクタ 692"/>
        <xdr:cNvCxnSpPr/>
      </xdr:nvCxnSpPr>
      <xdr:spPr>
        <a:xfrm flipV="1">
          <a:off x="14592300" y="16799992"/>
          <a:ext cx="889000" cy="3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36110</xdr:rowOff>
    </xdr:from>
    <xdr:ext cx="534377" cy="259045"/>
    <xdr:sp macro="" textlink="">
      <xdr:nvSpPr>
        <xdr:cNvPr id="695" name="テキスト ボックス 694"/>
        <xdr:cNvSpPr txBox="1"/>
      </xdr:nvSpPr>
      <xdr:spPr>
        <a:xfrm>
          <a:off x="15214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167849</xdr:rowOff>
    </xdr:from>
    <xdr:to>
      <xdr:col>21</xdr:col>
      <xdr:colOff>161925</xdr:colOff>
      <xdr:row>98</xdr:row>
      <xdr:rowOff>32358</xdr:rowOff>
    </xdr:to>
    <xdr:cxnSp macro="">
      <xdr:nvCxnSpPr>
        <xdr:cNvPr id="696" name="直線コネクタ 695"/>
        <xdr:cNvCxnSpPr/>
      </xdr:nvCxnSpPr>
      <xdr:spPr>
        <a:xfrm>
          <a:off x="13703300" y="16798499"/>
          <a:ext cx="8890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160965</xdr:rowOff>
    </xdr:from>
    <xdr:ext cx="534377" cy="259045"/>
    <xdr:sp macro="" textlink="">
      <xdr:nvSpPr>
        <xdr:cNvPr id="698" name="テキスト ボックス 697"/>
        <xdr:cNvSpPr txBox="1"/>
      </xdr:nvSpPr>
      <xdr:spPr>
        <a:xfrm>
          <a:off x="14325111" y="164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167849</xdr:rowOff>
    </xdr:from>
    <xdr:to>
      <xdr:col>19</xdr:col>
      <xdr:colOff>644525</xdr:colOff>
      <xdr:row>98</xdr:row>
      <xdr:rowOff>21171</xdr:rowOff>
    </xdr:to>
    <xdr:cxnSp macro="">
      <xdr:nvCxnSpPr>
        <xdr:cNvPr id="699" name="直線コネクタ 698"/>
        <xdr:cNvCxnSpPr/>
      </xdr:nvCxnSpPr>
      <xdr:spPr>
        <a:xfrm flipV="1">
          <a:off x="12814300" y="16798499"/>
          <a:ext cx="889000" cy="2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156811</xdr:rowOff>
    </xdr:from>
    <xdr:ext cx="534377" cy="259045"/>
    <xdr:sp macro="" textlink="">
      <xdr:nvSpPr>
        <xdr:cNvPr id="701" name="テキスト ボックス 700"/>
        <xdr:cNvSpPr txBox="1"/>
      </xdr:nvSpPr>
      <xdr:spPr>
        <a:xfrm>
          <a:off x="13436111" y="164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158450</xdr:rowOff>
    </xdr:from>
    <xdr:ext cx="534377" cy="259045"/>
    <xdr:sp macro="" textlink="">
      <xdr:nvSpPr>
        <xdr:cNvPr id="703" name="テキスト ボックス 702"/>
        <xdr:cNvSpPr txBox="1"/>
      </xdr:nvSpPr>
      <xdr:spPr>
        <a:xfrm>
          <a:off x="12547111" y="164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108355</xdr:rowOff>
    </xdr:from>
    <xdr:to>
      <xdr:col>23</xdr:col>
      <xdr:colOff>568325</xdr:colOff>
      <xdr:row>98</xdr:row>
      <xdr:rowOff>38505</xdr:rowOff>
    </xdr:to>
    <xdr:sp macro="" textlink="">
      <xdr:nvSpPr>
        <xdr:cNvPr id="709" name="円/楕円 708"/>
        <xdr:cNvSpPr/>
      </xdr:nvSpPr>
      <xdr:spPr>
        <a:xfrm>
          <a:off x="16268700" y="167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86782</xdr:rowOff>
    </xdr:from>
    <xdr:ext cx="534377" cy="259045"/>
    <xdr:sp macro="" textlink="">
      <xdr:nvSpPr>
        <xdr:cNvPr id="710" name="公債費該当値テキスト"/>
        <xdr:cNvSpPr txBox="1"/>
      </xdr:nvSpPr>
      <xdr:spPr>
        <a:xfrm>
          <a:off x="16370300" y="1671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29,947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118542</xdr:rowOff>
    </xdr:from>
    <xdr:to>
      <xdr:col>22</xdr:col>
      <xdr:colOff>415925</xdr:colOff>
      <xdr:row>98</xdr:row>
      <xdr:rowOff>48692</xdr:rowOff>
    </xdr:to>
    <xdr:sp macro="" textlink="">
      <xdr:nvSpPr>
        <xdr:cNvPr id="711" name="円/楕円 710"/>
        <xdr:cNvSpPr/>
      </xdr:nvSpPr>
      <xdr:spPr>
        <a:xfrm>
          <a:off x="15430500" y="167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39819</xdr:rowOff>
    </xdr:from>
    <xdr:ext cx="534377" cy="259045"/>
    <xdr:sp macro="" textlink="">
      <xdr:nvSpPr>
        <xdr:cNvPr id="712" name="テキスト ボックス 711"/>
        <xdr:cNvSpPr txBox="1"/>
      </xdr:nvSpPr>
      <xdr:spPr>
        <a:xfrm>
          <a:off x="15214111"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153008</xdr:rowOff>
    </xdr:from>
    <xdr:to>
      <xdr:col>21</xdr:col>
      <xdr:colOff>212725</xdr:colOff>
      <xdr:row>98</xdr:row>
      <xdr:rowOff>83158</xdr:rowOff>
    </xdr:to>
    <xdr:sp macro="" textlink="">
      <xdr:nvSpPr>
        <xdr:cNvPr id="713" name="円/楕円 712"/>
        <xdr:cNvSpPr/>
      </xdr:nvSpPr>
      <xdr:spPr>
        <a:xfrm>
          <a:off x="14541500" y="1678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74285</xdr:rowOff>
    </xdr:from>
    <xdr:ext cx="534377" cy="259045"/>
    <xdr:sp macro="" textlink="">
      <xdr:nvSpPr>
        <xdr:cNvPr id="714" name="テキスト ボックス 713"/>
        <xdr:cNvSpPr txBox="1"/>
      </xdr:nvSpPr>
      <xdr:spPr>
        <a:xfrm>
          <a:off x="14325111" y="168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117049</xdr:rowOff>
    </xdr:from>
    <xdr:to>
      <xdr:col>20</xdr:col>
      <xdr:colOff>9525</xdr:colOff>
      <xdr:row>98</xdr:row>
      <xdr:rowOff>47199</xdr:rowOff>
    </xdr:to>
    <xdr:sp macro="" textlink="">
      <xdr:nvSpPr>
        <xdr:cNvPr id="715" name="円/楕円 714"/>
        <xdr:cNvSpPr/>
      </xdr:nvSpPr>
      <xdr:spPr>
        <a:xfrm>
          <a:off x="13652500" y="1674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38326</xdr:rowOff>
    </xdr:from>
    <xdr:ext cx="534377" cy="259045"/>
    <xdr:sp macro="" textlink="">
      <xdr:nvSpPr>
        <xdr:cNvPr id="716" name="テキスト ボックス 715"/>
        <xdr:cNvSpPr txBox="1"/>
      </xdr:nvSpPr>
      <xdr:spPr>
        <a:xfrm>
          <a:off x="13436111" y="1684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28,806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141821</xdr:rowOff>
    </xdr:from>
    <xdr:to>
      <xdr:col>18</xdr:col>
      <xdr:colOff>492125</xdr:colOff>
      <xdr:row>98</xdr:row>
      <xdr:rowOff>71971</xdr:rowOff>
    </xdr:to>
    <xdr:sp macro="" textlink="">
      <xdr:nvSpPr>
        <xdr:cNvPr id="717" name="円/楕円 716"/>
        <xdr:cNvSpPr/>
      </xdr:nvSpPr>
      <xdr:spPr>
        <a:xfrm>
          <a:off x="12763500" y="167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63098</xdr:rowOff>
    </xdr:from>
    <xdr:ext cx="534377" cy="259045"/>
    <xdr:sp macro="" textlink="">
      <xdr:nvSpPr>
        <xdr:cNvPr id="718" name="テキスト ボックス 717"/>
        <xdr:cNvSpPr txBox="1"/>
      </xdr:nvSpPr>
      <xdr:spPr>
        <a:xfrm>
          <a:off x="12547111" y="168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5" name="テキスト ボックス 754"/>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359,007</a:t>
          </a:r>
          <a:r>
            <a:rPr kumimoji="1" lang="ja-JP" altLang="ja-JP" sz="1100">
              <a:solidFill>
                <a:schemeClr val="dk1"/>
              </a:solidFill>
              <a:effectLst/>
              <a:latin typeface="+mn-lt"/>
              <a:ea typeface="+mn-ea"/>
              <a:cs typeface="+mn-cs"/>
            </a:rPr>
            <a:t>円となっている。その中で大きな割合を占めている民生費は、住民一人当たり</a:t>
          </a:r>
          <a:r>
            <a:rPr kumimoji="1" lang="en-US" altLang="ja-JP" sz="1100">
              <a:solidFill>
                <a:schemeClr val="dk1"/>
              </a:solidFill>
              <a:effectLst/>
              <a:latin typeface="+mn-lt"/>
              <a:ea typeface="+mn-ea"/>
              <a:cs typeface="+mn-cs"/>
            </a:rPr>
            <a:t>148,471</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年々増加傾向にある</a:t>
          </a:r>
          <a:r>
            <a:rPr kumimoji="1" lang="ja-JP" altLang="ja-JP" sz="1100">
              <a:solidFill>
                <a:schemeClr val="dk1"/>
              </a:solidFill>
              <a:effectLst/>
              <a:latin typeface="+mn-lt"/>
              <a:ea typeface="+mn-ea"/>
              <a:cs typeface="+mn-cs"/>
            </a:rPr>
            <a:t>。これは、子育て</a:t>
          </a:r>
          <a:r>
            <a:rPr kumimoji="1" lang="ja-JP" altLang="en-US" sz="1100">
              <a:solidFill>
                <a:schemeClr val="dk1"/>
              </a:solidFill>
              <a:effectLst/>
              <a:latin typeface="+mn-lt"/>
              <a:ea typeface="+mn-ea"/>
              <a:cs typeface="+mn-cs"/>
            </a:rPr>
            <a:t>支援施策である</a:t>
          </a:r>
          <a:r>
            <a:rPr kumimoji="1" lang="ja-JP" altLang="ja-JP" sz="1100">
              <a:solidFill>
                <a:schemeClr val="dk1"/>
              </a:solidFill>
              <a:effectLst/>
              <a:latin typeface="+mn-lt"/>
              <a:ea typeface="+mn-ea"/>
              <a:cs typeface="+mn-cs"/>
            </a:rPr>
            <a:t>民間保育園委託料や民間保育園整備費補助金が大きく増加したためである。</a:t>
          </a:r>
          <a:endParaRPr lang="ja-JP" altLang="ja-JP" sz="1400">
            <a:effectLst/>
          </a:endParaRPr>
        </a:p>
        <a:p>
          <a:r>
            <a:rPr kumimoji="1" lang="ja-JP" altLang="ja-JP" sz="1100">
              <a:solidFill>
                <a:schemeClr val="dk1"/>
              </a:solidFill>
              <a:effectLst/>
              <a:latin typeface="+mn-lt"/>
              <a:ea typeface="+mn-ea"/>
              <a:cs typeface="+mn-cs"/>
            </a:rPr>
            <a:t>　衛生費は住民一人当たり</a:t>
          </a:r>
          <a:r>
            <a:rPr kumimoji="1" lang="en-US" altLang="ja-JP" sz="1100">
              <a:solidFill>
                <a:schemeClr val="dk1"/>
              </a:solidFill>
              <a:effectLst/>
              <a:latin typeface="+mn-lt"/>
              <a:ea typeface="+mn-ea"/>
              <a:cs typeface="+mn-cs"/>
            </a:rPr>
            <a:t>57,146</a:t>
          </a:r>
          <a:r>
            <a:rPr kumimoji="1" lang="ja-JP" altLang="ja-JP" sz="1100">
              <a:solidFill>
                <a:schemeClr val="dk1"/>
              </a:solidFill>
              <a:effectLst/>
              <a:latin typeface="+mn-lt"/>
              <a:ea typeface="+mn-ea"/>
              <a:cs typeface="+mn-cs"/>
            </a:rPr>
            <a:t>円となっており、類似団体平均と埼玉県平均よりも高い状況となっている。これは、環境への負荷軽減を図る循環型社会の構築に向けて、ふじみ野市・三芳町環境センター整備を進めたためである。</a:t>
          </a:r>
          <a:endParaRPr lang="ja-JP" altLang="ja-JP" sz="1400">
            <a:effectLst/>
          </a:endParaRPr>
        </a:p>
        <a:p>
          <a:r>
            <a:rPr kumimoji="1" lang="ja-JP" altLang="ja-JP" sz="1100">
              <a:solidFill>
                <a:schemeClr val="dk1"/>
              </a:solidFill>
              <a:effectLst/>
              <a:latin typeface="+mn-lt"/>
              <a:ea typeface="+mn-ea"/>
              <a:cs typeface="+mn-cs"/>
            </a:rPr>
            <a:t>　教育費は住民一人当たり</a:t>
          </a:r>
          <a:r>
            <a:rPr kumimoji="1" lang="en-US" altLang="ja-JP" sz="1100">
              <a:solidFill>
                <a:schemeClr val="dk1"/>
              </a:solidFill>
              <a:effectLst/>
              <a:latin typeface="+mn-lt"/>
              <a:ea typeface="+mn-ea"/>
              <a:cs typeface="+mn-cs"/>
            </a:rPr>
            <a:t>40,287</a:t>
          </a:r>
          <a:r>
            <a:rPr kumimoji="1" lang="ja-JP" altLang="ja-JP" sz="1100">
              <a:solidFill>
                <a:schemeClr val="dk1"/>
              </a:solidFill>
              <a:effectLst/>
              <a:latin typeface="+mn-lt"/>
              <a:ea typeface="+mn-ea"/>
              <a:cs typeface="+mn-cs"/>
            </a:rPr>
            <a:t>円となっており、類似団体平均と埼玉県平均よりも高い状況となっている。これは、子どもたちの安心・安全のため、小・中学校の大規模改造工事</a:t>
          </a:r>
          <a:r>
            <a:rPr kumimoji="1" lang="ja-JP" altLang="en-US" sz="1100">
              <a:solidFill>
                <a:schemeClr val="dk1"/>
              </a:solidFill>
              <a:effectLst/>
              <a:latin typeface="+mn-lt"/>
              <a:ea typeface="+mn-ea"/>
              <a:cs typeface="+mn-cs"/>
            </a:rPr>
            <a:t>や特別教室の空調設置工事</a:t>
          </a:r>
          <a:r>
            <a:rPr kumimoji="1" lang="ja-JP" altLang="ja-JP" sz="1100">
              <a:solidFill>
                <a:schemeClr val="dk1"/>
              </a:solidFill>
              <a:effectLst/>
              <a:latin typeface="+mn-lt"/>
              <a:ea typeface="+mn-ea"/>
              <a:cs typeface="+mn-cs"/>
            </a:rPr>
            <a:t>を行ったためである。</a:t>
          </a:r>
          <a:endParaRPr lang="ja-JP" altLang="ja-JP" sz="1400">
            <a:effectLst/>
          </a:endParaRPr>
        </a:p>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39,241</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10,543</a:t>
          </a:r>
          <a:r>
            <a:rPr kumimoji="1" lang="ja-JP" altLang="en-US" sz="1100">
              <a:solidFill>
                <a:schemeClr val="dk1"/>
              </a:solidFill>
              <a:effectLst/>
              <a:latin typeface="+mn-lt"/>
              <a:ea typeface="+mn-ea"/>
              <a:cs typeface="+mn-cs"/>
            </a:rPr>
            <a:t>円減少しており、</a:t>
          </a:r>
          <a:r>
            <a:rPr kumimoji="1" lang="ja-JP" altLang="ja-JP" sz="1100">
              <a:solidFill>
                <a:schemeClr val="dk1"/>
              </a:solidFill>
              <a:effectLst/>
              <a:latin typeface="+mn-lt"/>
              <a:ea typeface="+mn-ea"/>
              <a:cs typeface="+mn-cs"/>
            </a:rPr>
            <a:t>類似団体平均と比較すると一人当たりのコストは</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状況となっている。これは、本庁舎の耐震補強及び大規模改修工事</a:t>
          </a:r>
          <a:r>
            <a:rPr kumimoji="1" lang="ja-JP" altLang="en-US" sz="1100">
              <a:solidFill>
                <a:schemeClr val="dk1"/>
              </a:solidFill>
              <a:effectLst/>
              <a:latin typeface="+mn-lt"/>
              <a:ea typeface="+mn-ea"/>
              <a:cs typeface="+mn-cs"/>
            </a:rPr>
            <a:t>の完了により事業費が減少したためである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財政調整基金の比率は</a:t>
          </a:r>
          <a:r>
            <a:rPr kumimoji="1" lang="ja-JP" altLang="en-US" sz="1200" b="0" i="0" u="none" strike="noStrike" kern="0" cap="none" spc="0" normalizeH="0" baseline="0" noProof="0">
              <a:ln>
                <a:noFill/>
              </a:ln>
              <a:solidFill>
                <a:prstClr val="black"/>
              </a:solidFill>
              <a:effectLst/>
              <a:uLnTx/>
              <a:uFillTx/>
              <a:latin typeface="+mn-lt"/>
              <a:ea typeface="+mn-ea"/>
              <a:cs typeface="+mn-cs"/>
            </a:rPr>
            <a:t>基金残高は</a:t>
          </a:r>
          <a:r>
            <a:rPr kumimoji="1" lang="ja-JP" altLang="ja-JP" sz="1200" b="0" i="0" u="none" strike="noStrike" kern="0" cap="none" spc="0" normalizeH="0" baseline="0" noProof="0">
              <a:ln>
                <a:noFill/>
              </a:ln>
              <a:solidFill>
                <a:prstClr val="black"/>
              </a:solidFill>
              <a:effectLst/>
              <a:uLnTx/>
              <a:uFillTx/>
              <a:latin typeface="+mn-lt"/>
              <a:ea typeface="+mn-ea"/>
              <a:cs typeface="+mn-cs"/>
            </a:rPr>
            <a:t>増加し</a:t>
          </a:r>
          <a:r>
            <a:rPr kumimoji="1" lang="ja-JP" altLang="en-US" sz="1200" b="0" i="0" u="none" strike="noStrike" kern="0" cap="none" spc="0" normalizeH="0" baseline="0" noProof="0">
              <a:ln>
                <a:noFill/>
              </a:ln>
              <a:solidFill>
                <a:prstClr val="black"/>
              </a:solidFill>
              <a:effectLst/>
              <a:uLnTx/>
              <a:uFillTx/>
              <a:latin typeface="+mn-lt"/>
              <a:ea typeface="+mn-ea"/>
              <a:cs typeface="+mn-cs"/>
            </a:rPr>
            <a:t>たが、標準財政規模も増加したため</a:t>
          </a:r>
          <a:r>
            <a:rPr kumimoji="1" lang="ja-JP" altLang="ja-JP" sz="1200" b="0" i="0" u="none" strike="noStrike" kern="0" cap="none" spc="0" normalizeH="0" baseline="0" noProof="0">
              <a:ln>
                <a:noFill/>
              </a:ln>
              <a:solidFill>
                <a:prstClr val="black"/>
              </a:solidFill>
              <a:effectLst/>
              <a:uLnTx/>
              <a:uFillTx/>
              <a:latin typeface="+mn-lt"/>
              <a:ea typeface="+mn-ea"/>
              <a:cs typeface="+mn-cs"/>
            </a:rPr>
            <a:t>、ほぼ横ばいである。将来の事業展開に備え、計画的に基金の積立を実施しており比率は良好である。今後も、歳計余剰金を着実に積み立てることにより、基金の安定した充実を図り、基金本来の目的である年度間の財源の調整機能及び災害などへの緊急的な対応が図れるように努め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実質収支額は、</a:t>
          </a:r>
          <a:r>
            <a:rPr kumimoji="1" lang="ja-JP" altLang="en-US" sz="1200" b="0" i="0" u="none" strike="noStrike" kern="0" cap="none" spc="0" normalizeH="0" baseline="0" noProof="0">
              <a:ln>
                <a:noFill/>
              </a:ln>
              <a:solidFill>
                <a:prstClr val="black"/>
              </a:solidFill>
              <a:effectLst/>
              <a:uLnTx/>
              <a:uFillTx/>
              <a:latin typeface="+mn-lt"/>
              <a:ea typeface="+mn-ea"/>
              <a:cs typeface="+mn-cs"/>
            </a:rPr>
            <a:t>歳入歳出予算総額が前年比</a:t>
          </a:r>
          <a:r>
            <a:rPr kumimoji="1" lang="en-US" altLang="ja-JP" sz="1200" b="0" i="0" u="none" strike="noStrike" kern="0" cap="none" spc="0" normalizeH="0" baseline="0" noProof="0">
              <a:ln>
                <a:noFill/>
              </a:ln>
              <a:solidFill>
                <a:prstClr val="black"/>
              </a:solidFill>
              <a:effectLst/>
              <a:uLnTx/>
              <a:uFillTx/>
              <a:latin typeface="+mn-lt"/>
              <a:ea typeface="+mn-ea"/>
              <a:cs typeface="+mn-cs"/>
            </a:rPr>
            <a:t>16.9</a:t>
          </a:r>
          <a:r>
            <a:rPr kumimoji="1" lang="ja-JP" altLang="en-US" sz="1200" b="0" i="0" u="none" strike="noStrike" kern="0" cap="none" spc="0" normalizeH="0" baseline="0" noProof="0">
              <a:ln>
                <a:noFill/>
              </a:ln>
              <a:solidFill>
                <a:prstClr val="black"/>
              </a:solidFill>
              <a:effectLst/>
              <a:uLnTx/>
              <a:uFillTx/>
              <a:latin typeface="+mn-lt"/>
              <a:ea typeface="+mn-ea"/>
              <a:cs typeface="+mn-cs"/>
            </a:rPr>
            <a:t>ポイント減少したこと及び標準財政規模が増加したことにより約</a:t>
          </a:r>
          <a:r>
            <a:rPr kumimoji="1" lang="en-US" altLang="ja-JP" sz="1200" b="0" i="0" u="none" strike="noStrike" kern="0" cap="none" spc="0" normalizeH="0" baseline="0" noProof="0">
              <a:ln>
                <a:noFill/>
              </a:ln>
              <a:solidFill>
                <a:prstClr val="black"/>
              </a:solidFill>
              <a:effectLst/>
              <a:uLnTx/>
              <a:uFillTx/>
              <a:latin typeface="+mn-lt"/>
              <a:ea typeface="+mn-ea"/>
              <a:cs typeface="+mn-cs"/>
            </a:rPr>
            <a:t>1.7</a:t>
          </a:r>
          <a:r>
            <a:rPr kumimoji="1" lang="ja-JP" altLang="en-US" sz="1200" b="0" i="0" u="none" strike="noStrike" kern="0" cap="none" spc="0" normalizeH="0" baseline="0" noProof="0">
              <a:ln>
                <a:noFill/>
              </a:ln>
              <a:solidFill>
                <a:prstClr val="black"/>
              </a:solidFill>
              <a:effectLst/>
              <a:uLnTx/>
              <a:uFillTx/>
              <a:latin typeface="+mn-lt"/>
              <a:ea typeface="+mn-ea"/>
              <a:cs typeface="+mn-cs"/>
            </a:rPr>
            <a:t>ポイント減少した。</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埼玉県ふじみ野市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水道事業･･･昨年度から</a:t>
          </a:r>
          <a:r>
            <a:rPr kumimoji="1" lang="en-US" altLang="ja-JP" sz="1400">
              <a:solidFill>
                <a:schemeClr val="dk1"/>
              </a:solidFill>
              <a:effectLst/>
              <a:latin typeface="+mn-ea"/>
              <a:ea typeface="+mn-ea"/>
              <a:cs typeface="+mn-cs"/>
            </a:rPr>
            <a:t>1.56</a:t>
          </a:r>
          <a:r>
            <a:rPr kumimoji="1" lang="ja-JP" altLang="ja-JP" sz="1400">
              <a:solidFill>
                <a:schemeClr val="dk1"/>
              </a:solidFill>
              <a:effectLst/>
              <a:latin typeface="+mn-ea"/>
              <a:ea typeface="+mn-ea"/>
              <a:cs typeface="+mn-cs"/>
            </a:rPr>
            <a:t>％減少している。</a:t>
          </a:r>
          <a:endParaRPr lang="ja-JP" altLang="ja-JP" sz="1400">
            <a:effectLst/>
            <a:latin typeface="+mn-ea"/>
            <a:ea typeface="+mn-ea"/>
          </a:endParaRPr>
        </a:p>
        <a:p>
          <a:endParaRPr kumimoji="1" lang="en-US" altLang="ja-JP" sz="1400">
            <a:solidFill>
              <a:schemeClr val="dk1"/>
            </a:solidFill>
            <a:effectLst/>
            <a:latin typeface="+mn-ea"/>
            <a:ea typeface="+mn-ea"/>
            <a:cs typeface="+mn-cs"/>
          </a:endParaRPr>
        </a:p>
        <a:p>
          <a:r>
            <a:rPr kumimoji="1" lang="ja-JP" altLang="ja-JP" sz="1400">
              <a:solidFill>
                <a:schemeClr val="dk1"/>
              </a:solidFill>
              <a:effectLst/>
              <a:latin typeface="+mn-ea"/>
              <a:ea typeface="+mn-ea"/>
              <a:cs typeface="+mn-cs"/>
            </a:rPr>
            <a:t>一般会計･･･昨年度から</a:t>
          </a:r>
          <a:r>
            <a:rPr kumimoji="1" lang="en-US" altLang="ja-JP" sz="1400">
              <a:solidFill>
                <a:schemeClr val="dk1"/>
              </a:solidFill>
              <a:effectLst/>
              <a:latin typeface="+mn-ea"/>
              <a:ea typeface="+mn-ea"/>
              <a:cs typeface="+mn-cs"/>
            </a:rPr>
            <a:t>1.67</a:t>
          </a:r>
          <a:r>
            <a:rPr kumimoji="1" lang="ja-JP" altLang="ja-JP" sz="1400">
              <a:solidFill>
                <a:schemeClr val="dk1"/>
              </a:solidFill>
              <a:effectLst/>
              <a:latin typeface="+mn-ea"/>
              <a:ea typeface="+mn-ea"/>
              <a:cs typeface="+mn-cs"/>
            </a:rPr>
            <a:t>％</a:t>
          </a:r>
          <a:r>
            <a:rPr kumimoji="1" lang="ja-JP" altLang="en-US" sz="1400">
              <a:solidFill>
                <a:schemeClr val="dk1"/>
              </a:solidFill>
              <a:effectLst/>
              <a:latin typeface="+mn-ea"/>
              <a:ea typeface="+mn-ea"/>
              <a:cs typeface="+mn-cs"/>
            </a:rPr>
            <a:t>減少</a:t>
          </a:r>
          <a:r>
            <a:rPr kumimoji="1" lang="ja-JP" altLang="ja-JP" sz="1400">
              <a:solidFill>
                <a:schemeClr val="dk1"/>
              </a:solidFill>
              <a:effectLst/>
              <a:latin typeface="+mn-ea"/>
              <a:ea typeface="+mn-ea"/>
              <a:cs typeface="+mn-cs"/>
            </a:rPr>
            <a:t>している。</a:t>
          </a:r>
          <a:endParaRPr kumimoji="1" lang="en-US" altLang="ja-JP" sz="14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下水道事業･･･平成</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年度から企業会計</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へ</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移行</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しており比較できないため、平成</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年度以前は表記していない。</a:t>
          </a:r>
          <a:endParaRPr lang="ja-JP" altLang="ja-JP" sz="1400">
            <a:effectLst/>
            <a:latin typeface="+mn-ea"/>
            <a:ea typeface="+mn-ea"/>
          </a:endParaRPr>
        </a:p>
        <a:p>
          <a:endParaRPr kumimoji="1" lang="en-US" altLang="ja-JP" sz="1400">
            <a:solidFill>
              <a:schemeClr val="dk1"/>
            </a:solidFill>
            <a:effectLst/>
            <a:latin typeface="+mn-ea"/>
            <a:ea typeface="+mn-ea"/>
            <a:cs typeface="+mn-cs"/>
          </a:endParaRPr>
        </a:p>
        <a:p>
          <a:r>
            <a:rPr kumimoji="1" lang="ja-JP" altLang="ja-JP" sz="1400">
              <a:solidFill>
                <a:schemeClr val="dk1"/>
              </a:solidFill>
              <a:effectLst/>
              <a:latin typeface="+mn-ea"/>
              <a:ea typeface="+mn-ea"/>
              <a:cs typeface="+mn-cs"/>
            </a:rPr>
            <a:t>国民健康保険特別会計･･･財源補填を含めた一般会計からの繰入で財政運営を行っており、一般会計において多額の負担が生じている。今後も保険税の適正化及び医療費の抑制を図る必要がある。</a:t>
          </a:r>
          <a:endParaRPr kumimoji="1" lang="en-US" altLang="ja-JP" sz="1400">
            <a:solidFill>
              <a:schemeClr val="dk1"/>
            </a:solidFill>
            <a:effectLst/>
            <a:latin typeface="+mn-ea"/>
            <a:ea typeface="+mn-ea"/>
            <a:cs typeface="+mn-cs"/>
          </a:endParaRPr>
        </a:p>
        <a:p>
          <a:endParaRPr lang="ja-JP" altLang="ja-JP" sz="1400">
            <a:effectLst/>
            <a:latin typeface="+mn-ea"/>
            <a:ea typeface="+mn-ea"/>
          </a:endParaRPr>
        </a:p>
        <a:p>
          <a:r>
            <a:rPr kumimoji="1" lang="ja-JP" altLang="ja-JP" sz="1400">
              <a:solidFill>
                <a:schemeClr val="dk1"/>
              </a:solidFill>
              <a:effectLst/>
              <a:latin typeface="+mn-ea"/>
              <a:ea typeface="+mn-ea"/>
              <a:cs typeface="+mn-cs"/>
            </a:rPr>
            <a:t>介護保険特別会計･･･一般会計からの繰入で財政運営を行っており、</a:t>
          </a:r>
          <a:r>
            <a:rPr kumimoji="1" lang="en-US" altLang="ja-JP" sz="1400">
              <a:solidFill>
                <a:schemeClr val="dk1"/>
              </a:solidFill>
              <a:effectLst/>
              <a:latin typeface="+mn-ea"/>
              <a:ea typeface="+mn-ea"/>
              <a:cs typeface="+mn-cs"/>
            </a:rPr>
            <a:t>1%</a:t>
          </a:r>
          <a:r>
            <a:rPr kumimoji="1" lang="ja-JP" altLang="en-US" sz="1400">
              <a:solidFill>
                <a:schemeClr val="dk1"/>
              </a:solidFill>
              <a:effectLst/>
              <a:latin typeface="+mn-ea"/>
              <a:ea typeface="+mn-ea"/>
              <a:cs typeface="+mn-cs"/>
            </a:rPr>
            <a:t>前後</a:t>
          </a:r>
          <a:r>
            <a:rPr kumimoji="1" lang="ja-JP" altLang="ja-JP" sz="1400">
              <a:solidFill>
                <a:schemeClr val="dk1"/>
              </a:solidFill>
              <a:effectLst/>
              <a:latin typeface="+mn-ea"/>
              <a:ea typeface="+mn-ea"/>
              <a:cs typeface="+mn-cs"/>
            </a:rPr>
            <a:t>の範囲に留まっている。</a:t>
          </a:r>
          <a:endParaRPr lang="ja-JP" altLang="ja-JP" sz="1400">
            <a:effectLst/>
            <a:latin typeface="+mn-ea"/>
            <a:ea typeface="+mn-ea"/>
          </a:endParaRPr>
        </a:p>
        <a:p>
          <a:endParaRPr kumimoji="1" lang="en-US" altLang="ja-JP" sz="14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a:p>
          <a:r>
            <a:rPr kumimoji="1" lang="ja-JP" altLang="ja-JP" sz="1400">
              <a:solidFill>
                <a:schemeClr val="dk1"/>
              </a:solidFill>
              <a:effectLst/>
              <a:latin typeface="+mn-ea"/>
              <a:ea typeface="+mn-ea"/>
              <a:cs typeface="+mn-cs"/>
            </a:rPr>
            <a:t>後期高齢者医療事業特別会計･･･一般会計からの繰入で財政運営を行っており、</a:t>
          </a:r>
          <a:r>
            <a:rPr kumimoji="1" lang="en-US" altLang="ja-JP" sz="1400">
              <a:solidFill>
                <a:schemeClr val="dk1"/>
              </a:solidFill>
              <a:effectLst/>
              <a:latin typeface="+mn-ea"/>
              <a:ea typeface="+mn-ea"/>
              <a:cs typeface="+mn-cs"/>
            </a:rPr>
            <a:t>0.1%</a:t>
          </a:r>
          <a:r>
            <a:rPr kumimoji="1" lang="ja-JP" altLang="ja-JP" sz="1400">
              <a:solidFill>
                <a:schemeClr val="dk1"/>
              </a:solidFill>
              <a:effectLst/>
              <a:latin typeface="+mn-ea"/>
              <a:ea typeface="+mn-ea"/>
              <a:cs typeface="+mn-cs"/>
            </a:rPr>
            <a:t>以内の範囲で留まっている。</a:t>
          </a:r>
          <a:endParaRPr lang="ja-JP" altLang="ja-JP" sz="14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2" sqref="A2"/>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42333340</v>
      </c>
      <c r="BO4" s="381"/>
      <c r="BP4" s="381"/>
      <c r="BQ4" s="381"/>
      <c r="BR4" s="381"/>
      <c r="BS4" s="381"/>
      <c r="BT4" s="381"/>
      <c r="BU4" s="382"/>
      <c r="BV4" s="380">
        <v>49384590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5.5</v>
      </c>
      <c r="CU4" s="387"/>
      <c r="CV4" s="387"/>
      <c r="CW4" s="387"/>
      <c r="CX4" s="387"/>
      <c r="CY4" s="387"/>
      <c r="CZ4" s="387"/>
      <c r="DA4" s="388"/>
      <c r="DB4" s="386">
        <v>7.2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40766328</v>
      </c>
      <c r="BO5" s="418"/>
      <c r="BP5" s="418"/>
      <c r="BQ5" s="418"/>
      <c r="BR5" s="418"/>
      <c r="BS5" s="418"/>
      <c r="BT5" s="418"/>
      <c r="BU5" s="419"/>
      <c r="BV5" s="417">
        <v>47108898</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92.8</v>
      </c>
      <c r="CU5" s="415"/>
      <c r="CV5" s="415"/>
      <c r="CW5" s="415"/>
      <c r="CX5" s="415"/>
      <c r="CY5" s="415"/>
      <c r="CZ5" s="415"/>
      <c r="DA5" s="416"/>
      <c r="DB5" s="414">
        <v>90</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1567012</v>
      </c>
      <c r="BO6" s="418"/>
      <c r="BP6" s="418"/>
      <c r="BQ6" s="418"/>
      <c r="BR6" s="418"/>
      <c r="BS6" s="418"/>
      <c r="BT6" s="418"/>
      <c r="BU6" s="419"/>
      <c r="BV6" s="417">
        <v>2275692</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99.9</v>
      </c>
      <c r="CU6" s="455"/>
      <c r="CV6" s="455"/>
      <c r="CW6" s="455"/>
      <c r="CX6" s="455"/>
      <c r="CY6" s="455"/>
      <c r="CZ6" s="455"/>
      <c r="DA6" s="456"/>
      <c r="DB6" s="454">
        <v>97.7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363025</v>
      </c>
      <c r="BO7" s="418"/>
      <c r="BP7" s="418"/>
      <c r="BQ7" s="418"/>
      <c r="BR7" s="418"/>
      <c r="BS7" s="418"/>
      <c r="BT7" s="418"/>
      <c r="BU7" s="419"/>
      <c r="BV7" s="417">
        <v>747786</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21890877</v>
      </c>
      <c r="CU7" s="418"/>
      <c r="CV7" s="418"/>
      <c r="CW7" s="418"/>
      <c r="CX7" s="418"/>
      <c r="CY7" s="418"/>
      <c r="CZ7" s="418"/>
      <c r="DA7" s="419"/>
      <c r="DB7" s="417">
        <v>21335080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1203987</v>
      </c>
      <c r="BO8" s="418"/>
      <c r="BP8" s="418"/>
      <c r="BQ8" s="418"/>
      <c r="BR8" s="418"/>
      <c r="BS8" s="418"/>
      <c r="BT8" s="418"/>
      <c r="BU8" s="419"/>
      <c r="BV8" s="417">
        <v>1527906</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0.82</v>
      </c>
      <c r="CU8" s="458"/>
      <c r="CV8" s="458"/>
      <c r="CW8" s="458"/>
      <c r="CX8" s="458"/>
      <c r="CY8" s="458"/>
      <c r="CZ8" s="458"/>
      <c r="DA8" s="459"/>
      <c r="DB8" s="457">
        <v>0.83</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110970</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-323919</v>
      </c>
      <c r="BO9" s="418"/>
      <c r="BP9" s="418"/>
      <c r="BQ9" s="418"/>
      <c r="BR9" s="418"/>
      <c r="BS9" s="418"/>
      <c r="BT9" s="418"/>
      <c r="BU9" s="419"/>
      <c r="BV9" s="417">
        <v>300575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12.7</v>
      </c>
      <c r="CU9" s="415"/>
      <c r="CV9" s="415"/>
      <c r="CW9" s="415"/>
      <c r="CX9" s="415"/>
      <c r="CY9" s="415"/>
      <c r="CZ9" s="415"/>
      <c r="DA9" s="416"/>
      <c r="DB9" s="414">
        <v>10.199999999999999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105695</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94917</v>
      </c>
      <c r="BO10" s="418"/>
      <c r="BP10" s="418"/>
      <c r="BQ10" s="418"/>
      <c r="BR10" s="418"/>
      <c r="BS10" s="418"/>
      <c r="BT10" s="418"/>
      <c r="BU10" s="419"/>
      <c r="BV10" s="417">
        <v>1717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v>421045</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113553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111314</v>
      </c>
      <c r="S13" s="499"/>
      <c r="T13" s="499"/>
      <c r="U13" s="499"/>
      <c r="V13" s="500"/>
      <c r="W13" s="433" t="s">
        <v>124</v>
      </c>
      <c r="X13" s="434"/>
      <c r="Y13" s="434"/>
      <c r="Z13" s="434"/>
      <c r="AA13" s="434"/>
      <c r="AB13" s="424"/>
      <c r="AC13" s="468">
        <v>495</v>
      </c>
      <c r="AD13" s="469"/>
      <c r="AE13" s="469"/>
      <c r="AF13" s="469"/>
      <c r="AG13" s="508"/>
      <c r="AH13" s="468">
        <v>490</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-229002</v>
      </c>
      <c r="BO13" s="418"/>
      <c r="BP13" s="418"/>
      <c r="BQ13" s="418"/>
      <c r="BR13" s="418"/>
      <c r="BS13" s="418"/>
      <c r="BT13" s="418"/>
      <c r="BU13" s="419"/>
      <c r="BV13" s="417">
        <v>723337</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0.4</v>
      </c>
      <c r="CU13" s="415"/>
      <c r="CV13" s="415"/>
      <c r="CW13" s="415"/>
      <c r="CX13" s="415"/>
      <c r="CY13" s="415"/>
      <c r="CZ13" s="415"/>
      <c r="DA13" s="416"/>
      <c r="DB13" s="414">
        <v>0.3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112919</v>
      </c>
      <c r="S14" s="499"/>
      <c r="T14" s="499"/>
      <c r="U14" s="499"/>
      <c r="V14" s="500"/>
      <c r="W14" s="407"/>
      <c r="X14" s="408"/>
      <c r="Y14" s="408"/>
      <c r="Z14" s="408"/>
      <c r="AA14" s="408"/>
      <c r="AB14" s="397"/>
      <c r="AC14" s="501">
        <v>1.1000000000000001</v>
      </c>
      <c r="AD14" s="502"/>
      <c r="AE14" s="502"/>
      <c r="AF14" s="502"/>
      <c r="AG14" s="503"/>
      <c r="AH14" s="501">
        <v>1.1000000000000001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110821</v>
      </c>
      <c r="S15" s="499"/>
      <c r="T15" s="499"/>
      <c r="U15" s="499"/>
      <c r="V15" s="500"/>
      <c r="W15" s="433" t="s">
        <v>131</v>
      </c>
      <c r="X15" s="434"/>
      <c r="Y15" s="434"/>
      <c r="Z15" s="434"/>
      <c r="AA15" s="434"/>
      <c r="AB15" s="424"/>
      <c r="AC15" s="468">
        <v>11203</v>
      </c>
      <c r="AD15" s="469"/>
      <c r="AE15" s="469"/>
      <c r="AF15" s="469"/>
      <c r="AG15" s="508"/>
      <c r="AH15" s="468">
        <v>11591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13013873</v>
      </c>
      <c r="BO15" s="381"/>
      <c r="BP15" s="381"/>
      <c r="BQ15" s="381"/>
      <c r="BR15" s="381"/>
      <c r="BS15" s="381"/>
      <c r="BT15" s="381"/>
      <c r="BU15" s="382"/>
      <c r="BV15" s="380">
        <v>12580676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24</v>
      </c>
      <c r="AD16" s="502"/>
      <c r="AE16" s="502"/>
      <c r="AF16" s="502"/>
      <c r="AG16" s="503"/>
      <c r="AH16" s="501">
        <v>25.1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15913376</v>
      </c>
      <c r="BO16" s="418"/>
      <c r="BP16" s="418"/>
      <c r="BQ16" s="418"/>
      <c r="BR16" s="418"/>
      <c r="BS16" s="418"/>
      <c r="BT16" s="418"/>
      <c r="BU16" s="419"/>
      <c r="BV16" s="417">
        <v>15309411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35024</v>
      </c>
      <c r="AD17" s="469"/>
      <c r="AE17" s="469"/>
      <c r="AF17" s="469"/>
      <c r="AG17" s="508"/>
      <c r="AH17" s="468">
        <v>34175</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16743163</v>
      </c>
      <c r="BO17" s="418"/>
      <c r="BP17" s="418"/>
      <c r="BQ17" s="418"/>
      <c r="BR17" s="418"/>
      <c r="BS17" s="418"/>
      <c r="BT17" s="418"/>
      <c r="BU17" s="419"/>
      <c r="BV17" s="417">
        <v>16154067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14.64</v>
      </c>
      <c r="M18" s="530"/>
      <c r="N18" s="530"/>
      <c r="O18" s="530"/>
      <c r="P18" s="530"/>
      <c r="Q18" s="530"/>
      <c r="R18" s="531"/>
      <c r="S18" s="531"/>
      <c r="T18" s="531"/>
      <c r="U18" s="531"/>
      <c r="V18" s="532"/>
      <c r="W18" s="435"/>
      <c r="X18" s="436"/>
      <c r="Y18" s="436"/>
      <c r="Z18" s="436"/>
      <c r="AA18" s="436"/>
      <c r="AB18" s="427"/>
      <c r="AC18" s="533">
        <v>75</v>
      </c>
      <c r="AD18" s="534"/>
      <c r="AE18" s="534"/>
      <c r="AF18" s="534"/>
      <c r="AG18" s="535"/>
      <c r="AH18" s="533">
        <v>73.900000000000006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20502015</v>
      </c>
      <c r="BO18" s="418"/>
      <c r="BP18" s="418"/>
      <c r="BQ18" s="418"/>
      <c r="BR18" s="418"/>
      <c r="BS18" s="418"/>
      <c r="BT18" s="418"/>
      <c r="BU18" s="419"/>
      <c r="BV18" s="417">
        <v>19874443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7580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26861956</v>
      </c>
      <c r="BO19" s="418"/>
      <c r="BP19" s="418"/>
      <c r="BQ19" s="418"/>
      <c r="BR19" s="418"/>
      <c r="BS19" s="418"/>
      <c r="BT19" s="418"/>
      <c r="BU19" s="419"/>
      <c r="BV19" s="417">
        <v>27549127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45806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38694036</v>
      </c>
      <c r="BO23" s="418"/>
      <c r="BP23" s="418"/>
      <c r="BQ23" s="418"/>
      <c r="BR23" s="418"/>
      <c r="BS23" s="418"/>
      <c r="BT23" s="418"/>
      <c r="BU23" s="419"/>
      <c r="BV23" s="417">
        <v>36658691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8790</v>
      </c>
      <c r="R24" s="469"/>
      <c r="S24" s="469"/>
      <c r="T24" s="469"/>
      <c r="U24" s="469"/>
      <c r="V24" s="508"/>
      <c r="W24" s="563"/>
      <c r="X24" s="551"/>
      <c r="Y24" s="552"/>
      <c r="Z24" s="467" t="s">
        <v>155</v>
      </c>
      <c r="AA24" s="447"/>
      <c r="AB24" s="447"/>
      <c r="AC24" s="447"/>
      <c r="AD24" s="447"/>
      <c r="AE24" s="447"/>
      <c r="AF24" s="447"/>
      <c r="AG24" s="448"/>
      <c r="AH24" s="468">
        <v>563</v>
      </c>
      <c r="AI24" s="469"/>
      <c r="AJ24" s="469"/>
      <c r="AK24" s="469"/>
      <c r="AL24" s="508"/>
      <c r="AM24" s="468">
        <v>1768383</v>
      </c>
      <c r="AN24" s="469"/>
      <c r="AO24" s="469"/>
      <c r="AP24" s="469"/>
      <c r="AQ24" s="469"/>
      <c r="AR24" s="508"/>
      <c r="AS24" s="468">
        <v>3141</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27889143</v>
      </c>
      <c r="BO24" s="418"/>
      <c r="BP24" s="418"/>
      <c r="BQ24" s="418"/>
      <c r="BR24" s="418"/>
      <c r="BS24" s="418"/>
      <c r="BT24" s="418"/>
      <c r="BU24" s="419"/>
      <c r="BV24" s="417">
        <v>27576896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7450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17424930</v>
      </c>
      <c r="BO25" s="381"/>
      <c r="BP25" s="381"/>
      <c r="BQ25" s="381"/>
      <c r="BR25" s="381"/>
      <c r="BS25" s="381"/>
      <c r="BT25" s="381"/>
      <c r="BU25" s="382"/>
      <c r="BV25" s="380">
        <v>20974873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6890</v>
      </c>
      <c r="R26" s="469"/>
      <c r="S26" s="469"/>
      <c r="T26" s="469"/>
      <c r="U26" s="469"/>
      <c r="V26" s="508"/>
      <c r="W26" s="563"/>
      <c r="X26" s="551"/>
      <c r="Y26" s="552"/>
      <c r="Z26" s="467" t="s">
        <v>161</v>
      </c>
      <c r="AA26" s="573"/>
      <c r="AB26" s="573"/>
      <c r="AC26" s="573"/>
      <c r="AD26" s="573"/>
      <c r="AE26" s="573"/>
      <c r="AF26" s="573"/>
      <c r="AG26" s="574"/>
      <c r="AH26" s="468">
        <v>50</v>
      </c>
      <c r="AI26" s="469"/>
      <c r="AJ26" s="469"/>
      <c r="AK26" s="469"/>
      <c r="AL26" s="508"/>
      <c r="AM26" s="468">
        <v>165450</v>
      </c>
      <c r="AN26" s="469"/>
      <c r="AO26" s="469"/>
      <c r="AP26" s="469"/>
      <c r="AQ26" s="469"/>
      <c r="AR26" s="508"/>
      <c r="AS26" s="468">
        <v>3309</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4640</v>
      </c>
      <c r="R27" s="469"/>
      <c r="S27" s="469"/>
      <c r="T27" s="469"/>
      <c r="U27" s="469"/>
      <c r="V27" s="508"/>
      <c r="W27" s="563"/>
      <c r="X27" s="551"/>
      <c r="Y27" s="552"/>
      <c r="Z27" s="467" t="s">
        <v>164</v>
      </c>
      <c r="AA27" s="447"/>
      <c r="AB27" s="447"/>
      <c r="AC27" s="447"/>
      <c r="AD27" s="447"/>
      <c r="AE27" s="447"/>
      <c r="AF27" s="447"/>
      <c r="AG27" s="448"/>
      <c r="AH27" s="468">
        <v>8</v>
      </c>
      <c r="AI27" s="469"/>
      <c r="AJ27" s="469"/>
      <c r="AK27" s="469"/>
      <c r="AL27" s="508"/>
      <c r="AM27" s="468">
        <v>30920</v>
      </c>
      <c r="AN27" s="469"/>
      <c r="AO27" s="469"/>
      <c r="AP27" s="469"/>
      <c r="AQ27" s="469"/>
      <c r="AR27" s="508"/>
      <c r="AS27" s="468">
        <v>3865</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4100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3307935</v>
      </c>
      <c r="BO28" s="381"/>
      <c r="BP28" s="381"/>
      <c r="BQ28" s="381"/>
      <c r="BR28" s="381"/>
      <c r="BS28" s="381"/>
      <c r="BT28" s="381"/>
      <c r="BU28" s="382"/>
      <c r="BV28" s="380">
        <v>3213018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19</v>
      </c>
      <c r="M29" s="469"/>
      <c r="N29" s="469"/>
      <c r="O29" s="469"/>
      <c r="P29" s="508"/>
      <c r="Q29" s="468">
        <v>3820</v>
      </c>
      <c r="R29" s="469"/>
      <c r="S29" s="469"/>
      <c r="T29" s="469"/>
      <c r="U29" s="469"/>
      <c r="V29" s="508"/>
      <c r="W29" s="564"/>
      <c r="X29" s="565"/>
      <c r="Y29" s="566"/>
      <c r="Z29" s="467" t="s">
        <v>171</v>
      </c>
      <c r="AA29" s="447"/>
      <c r="AB29" s="447"/>
      <c r="AC29" s="447"/>
      <c r="AD29" s="447"/>
      <c r="AE29" s="447"/>
      <c r="AF29" s="447"/>
      <c r="AG29" s="448"/>
      <c r="AH29" s="468">
        <v>571</v>
      </c>
      <c r="AI29" s="469"/>
      <c r="AJ29" s="469"/>
      <c r="AK29" s="469"/>
      <c r="AL29" s="508"/>
      <c r="AM29" s="468">
        <v>1799303</v>
      </c>
      <c r="AN29" s="469"/>
      <c r="AO29" s="469"/>
      <c r="AP29" s="469"/>
      <c r="AQ29" s="469"/>
      <c r="AR29" s="508"/>
      <c r="AS29" s="468">
        <v>3151</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2404322</v>
      </c>
      <c r="BO29" s="418"/>
      <c r="BP29" s="418"/>
      <c r="BQ29" s="418"/>
      <c r="BR29" s="418"/>
      <c r="BS29" s="418"/>
      <c r="BT29" s="418"/>
      <c r="BU29" s="419"/>
      <c r="BV29" s="417">
        <v>1886306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4939278</v>
      </c>
      <c r="BO30" s="587"/>
      <c r="BP30" s="587"/>
      <c r="BQ30" s="587"/>
      <c r="BR30" s="587"/>
      <c r="BS30" s="587"/>
      <c r="BT30" s="587"/>
      <c r="BU30" s="588"/>
      <c r="BV30" s="586">
        <v>4310867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入間東部地区衛生組合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ふじみ野市土地開発公社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入間東部地区消防組合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埼玉県後期高齢者医療広域連合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埼玉県後期高齢者医療広域連合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埼玉県市町村総合事務組合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埼玉県市町村総合事務組合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彩の国さいたま人づくり広域連合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523</v>
      </c>
      <c r="D34" s="1184"/>
      <c r="E34" s="1185"/>
      <c r="F34" s="32">
        <v>8.6300000000000008</v>
      </c>
      <c r="G34" s="33">
        <v>8.93</v>
      </c>
      <c r="H34" s="33">
        <v>8.56</v>
      </c>
      <c r="I34" s="33">
        <v>7.67</v>
      </c>
      <c r="J34" s="34">
        <v>6.11</v>
      </c>
      <c r="K34" s="22"/>
      <c r="L34" s="22"/>
      <c r="M34" s="22"/>
      <c r="N34" s="22"/>
      <c r="O34" s="22"/>
      <c r="P34" s="22"/>
    </row>
    <row r="35" spans="1:16" ht="39" customHeight="1" x14ac:dyDescent="0.15">
      <c r="A35" s="22"/>
      <c r="B35" s="35"/>
      <c r="C35" s="1178" t="s">
        <v>524</v>
      </c>
      <c r="D35" s="1179"/>
      <c r="E35" s="1180"/>
      <c r="F35" s="36">
        <v>7.2</v>
      </c>
      <c r="G35" s="37">
        <v>6.02</v>
      </c>
      <c r="H35" s="37">
        <v>5.9</v>
      </c>
      <c r="I35" s="37">
        <v>7.16</v>
      </c>
      <c r="J35" s="38">
        <v>5.49</v>
      </c>
      <c r="K35" s="22"/>
      <c r="L35" s="22"/>
      <c r="M35" s="22"/>
      <c r="N35" s="22"/>
      <c r="O35" s="22"/>
      <c r="P35" s="22"/>
    </row>
    <row r="36" spans="1:16" ht="39" customHeight="1" x14ac:dyDescent="0.15">
      <c r="A36" s="22"/>
      <c r="B36" s="35"/>
      <c r="C36" s="1178" t="s">
        <v>525</v>
      </c>
      <c r="D36" s="1179"/>
      <c r="E36" s="1180"/>
      <c r="F36" s="36" t="s">
        <v>476</v>
      </c>
      <c r="G36" s="37" t="s">
        <v>476</v>
      </c>
      <c r="H36" s="37" t="s">
        <v>476</v>
      </c>
      <c r="I36" s="37" t="s">
        <v>476</v>
      </c>
      <c r="J36" s="38">
        <v>3.17</v>
      </c>
      <c r="K36" s="22"/>
      <c r="L36" s="22"/>
      <c r="M36" s="22"/>
      <c r="N36" s="22"/>
      <c r="O36" s="22"/>
      <c r="P36" s="22"/>
    </row>
    <row r="37" spans="1:16" ht="39" customHeight="1" x14ac:dyDescent="0.15">
      <c r="A37" s="22"/>
      <c r="B37" s="35"/>
      <c r="C37" s="1178" t="s">
        <v>526</v>
      </c>
      <c r="D37" s="1179"/>
      <c r="E37" s="1180"/>
      <c r="F37" s="36">
        <v>1.55</v>
      </c>
      <c r="G37" s="37">
        <v>2.0499999999999998</v>
      </c>
      <c r="H37" s="37">
        <v>3.28</v>
      </c>
      <c r="I37" s="37">
        <v>2.75</v>
      </c>
      <c r="J37" s="38">
        <v>3.06</v>
      </c>
      <c r="K37" s="22"/>
      <c r="L37" s="22"/>
      <c r="M37" s="22"/>
      <c r="N37" s="22"/>
      <c r="O37" s="22"/>
      <c r="P37" s="22"/>
    </row>
    <row r="38" spans="1:16" ht="39" customHeight="1" x14ac:dyDescent="0.15">
      <c r="A38" s="22"/>
      <c r="B38" s="35"/>
      <c r="C38" s="1178" t="s">
        <v>527</v>
      </c>
      <c r="D38" s="1179"/>
      <c r="E38" s="1180"/>
      <c r="F38" s="36">
        <v>0.96</v>
      </c>
      <c r="G38" s="37">
        <v>0.96</v>
      </c>
      <c r="H38" s="37">
        <v>0.45</v>
      </c>
      <c r="I38" s="37">
        <v>0.94</v>
      </c>
      <c r="J38" s="38">
        <v>1.0900000000000001</v>
      </c>
      <c r="K38" s="22"/>
      <c r="L38" s="22"/>
      <c r="M38" s="22"/>
      <c r="N38" s="22"/>
      <c r="O38" s="22"/>
      <c r="P38" s="22"/>
    </row>
    <row r="39" spans="1:16" ht="39" customHeight="1" x14ac:dyDescent="0.15">
      <c r="A39" s="22"/>
      <c r="B39" s="35"/>
      <c r="C39" s="1178" t="s">
        <v>528</v>
      </c>
      <c r="D39" s="1179"/>
      <c r="E39" s="1180"/>
      <c r="F39" s="36">
        <v>0.08</v>
      </c>
      <c r="G39" s="37">
        <v>0.01</v>
      </c>
      <c r="H39" s="37">
        <v>0.06</v>
      </c>
      <c r="I39" s="37">
        <v>0.06</v>
      </c>
      <c r="J39" s="38">
        <v>0.02</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529</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530</v>
      </c>
      <c r="D43" s="1182"/>
      <c r="E43" s="1183"/>
      <c r="F43" s="41">
        <v>0.14000000000000001</v>
      </c>
      <c r="G43" s="42">
        <v>0.13</v>
      </c>
      <c r="H43" s="42">
        <v>0.19</v>
      </c>
      <c r="I43" s="42">
        <v>1.92</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R43" sqref="R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2788</v>
      </c>
      <c r="L45" s="60">
        <v>2741</v>
      </c>
      <c r="M45" s="60">
        <v>2696</v>
      </c>
      <c r="N45" s="60">
        <v>2810</v>
      </c>
      <c r="O45" s="61">
        <v>3401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196</v>
      </c>
      <c r="L48" s="64">
        <v>167</v>
      </c>
      <c r="M48" s="64">
        <v>135</v>
      </c>
      <c r="N48" s="64">
        <v>118</v>
      </c>
      <c r="O48" s="65">
        <v>236</v>
      </c>
      <c r="P48" s="48"/>
      <c r="Q48" s="48"/>
      <c r="R48" s="48"/>
      <c r="S48" s="48"/>
      <c r="T48" s="48"/>
      <c r="U48" s="48"/>
    </row>
    <row r="49" spans="1:21" ht="30.75" customHeight="1" x14ac:dyDescent="0.15">
      <c r="A49" s="48"/>
      <c r="B49" s="1196"/>
      <c r="C49" s="1197"/>
      <c r="D49" s="62"/>
      <c r="E49" s="1188" t="s">
        <v>16</v>
      </c>
      <c r="F49" s="1188"/>
      <c r="G49" s="1188"/>
      <c r="H49" s="1188"/>
      <c r="I49" s="1188"/>
      <c r="J49" s="1189"/>
      <c r="K49" s="63">
        <v>191</v>
      </c>
      <c r="L49" s="64">
        <v>141</v>
      </c>
      <c r="M49" s="64">
        <v>221</v>
      </c>
      <c r="N49" s="64">
        <v>288</v>
      </c>
      <c r="O49" s="65">
        <v>235</v>
      </c>
      <c r="P49" s="48"/>
      <c r="Q49" s="48"/>
      <c r="R49" s="48"/>
      <c r="S49" s="48"/>
      <c r="T49" s="48"/>
      <c r="U49" s="48"/>
    </row>
    <row r="50" spans="1:21" ht="30.75" customHeight="1" x14ac:dyDescent="0.15">
      <c r="A50" s="48"/>
      <c r="B50" s="1196"/>
      <c r="C50" s="1197"/>
      <c r="D50" s="62"/>
      <c r="E50" s="1188" t="s">
        <v>17</v>
      </c>
      <c r="F50" s="1188"/>
      <c r="G50" s="1188"/>
      <c r="H50" s="1188"/>
      <c r="I50" s="1188"/>
      <c r="J50" s="1189"/>
      <c r="K50" s="63">
        <v>171</v>
      </c>
      <c r="L50" s="64">
        <v>169</v>
      </c>
      <c r="M50" s="64" t="s">
        <v>476</v>
      </c>
      <c r="N50" s="64" t="s">
        <v>476</v>
      </c>
      <c r="O50" s="65">
        <v>24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2897</v>
      </c>
      <c r="L52" s="64">
        <v>2916</v>
      </c>
      <c r="M52" s="64">
        <v>3133</v>
      </c>
      <c r="N52" s="64">
        <v>3254</v>
      </c>
      <c r="O52" s="65">
        <v>3535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449</v>
      </c>
      <c r="L53" s="69">
        <v>302</v>
      </c>
      <c r="M53" s="69">
        <v>-81</v>
      </c>
      <c r="N53" s="69">
        <v>-38</v>
      </c>
      <c r="O53" s="70">
        <v>361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E51" sqref="E51:H5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02" t="s">
        <v>24</v>
      </c>
      <c r="C41" s="1203"/>
      <c r="D41" s="81"/>
      <c r="E41" s="1208" t="s">
        <v>25</v>
      </c>
      <c r="F41" s="1208"/>
      <c r="G41" s="1208"/>
      <c r="H41" s="1209"/>
      <c r="I41" s="82">
        <v>25174</v>
      </c>
      <c r="J41" s="83">
        <v>26576</v>
      </c>
      <c r="K41" s="83">
        <v>30366</v>
      </c>
      <c r="L41" s="83">
        <v>36659</v>
      </c>
      <c r="M41" s="84">
        <v>38694</v>
      </c>
    </row>
    <row r="42" spans="2:13" ht="27.75" customHeight="1" x14ac:dyDescent="0.15">
      <c r="B42" s="1204"/>
      <c r="C42" s="1205"/>
      <c r="D42" s="85"/>
      <c r="E42" s="1210" t="s">
        <v>26</v>
      </c>
      <c r="F42" s="1210"/>
      <c r="G42" s="1210"/>
      <c r="H42" s="1211"/>
      <c r="I42" s="86">
        <v>2534</v>
      </c>
      <c r="J42" s="87">
        <v>2210</v>
      </c>
      <c r="K42" s="87">
        <v>2105</v>
      </c>
      <c r="L42" s="87">
        <v>2199</v>
      </c>
      <c r="M42" s="88">
        <v>2175</v>
      </c>
    </row>
    <row r="43" spans="2:13" ht="27.75" customHeight="1" x14ac:dyDescent="0.15">
      <c r="B43" s="1204"/>
      <c r="C43" s="1205"/>
      <c r="D43" s="85"/>
      <c r="E43" s="1210" t="s">
        <v>27</v>
      </c>
      <c r="F43" s="1210"/>
      <c r="G43" s="1210"/>
      <c r="H43" s="1211"/>
      <c r="I43" s="86">
        <v>1345</v>
      </c>
      <c r="J43" s="87">
        <v>1176</v>
      </c>
      <c r="K43" s="87">
        <v>1046</v>
      </c>
      <c r="L43" s="87">
        <v>886</v>
      </c>
      <c r="M43" s="88">
        <v>1078</v>
      </c>
    </row>
    <row r="44" spans="2:13" ht="27.75" customHeight="1" x14ac:dyDescent="0.15">
      <c r="B44" s="1204"/>
      <c r="C44" s="1205"/>
      <c r="D44" s="85"/>
      <c r="E44" s="1210" t="s">
        <v>28</v>
      </c>
      <c r="F44" s="1210"/>
      <c r="G44" s="1210"/>
      <c r="H44" s="1211"/>
      <c r="I44" s="86">
        <v>1825</v>
      </c>
      <c r="J44" s="87">
        <v>2147</v>
      </c>
      <c r="K44" s="87">
        <v>1921</v>
      </c>
      <c r="L44" s="87">
        <v>1719</v>
      </c>
      <c r="M44" s="88">
        <v>1492</v>
      </c>
    </row>
    <row r="45" spans="2:13" ht="27.75" customHeight="1" x14ac:dyDescent="0.15">
      <c r="B45" s="1204"/>
      <c r="C45" s="1205"/>
      <c r="D45" s="85"/>
      <c r="E45" s="1210" t="s">
        <v>29</v>
      </c>
      <c r="F45" s="1210"/>
      <c r="G45" s="1210"/>
      <c r="H45" s="1211"/>
      <c r="I45" s="86">
        <v>6370</v>
      </c>
      <c r="J45" s="87">
        <v>5998</v>
      </c>
      <c r="K45" s="87">
        <v>5680</v>
      </c>
      <c r="L45" s="87">
        <v>5107</v>
      </c>
      <c r="M45" s="88">
        <v>5088</v>
      </c>
    </row>
    <row r="46" spans="2:13" ht="27.75" customHeight="1" x14ac:dyDescent="0.15">
      <c r="B46" s="1204"/>
      <c r="C46" s="1205"/>
      <c r="D46" s="89"/>
      <c r="E46" s="1210" t="s">
        <v>30</v>
      </c>
      <c r="F46" s="1210"/>
      <c r="G46" s="1210"/>
      <c r="H46" s="1211"/>
      <c r="I46" s="86">
        <v>2</v>
      </c>
      <c r="J46" s="87">
        <v>2</v>
      </c>
      <c r="K46" s="87">
        <v>2</v>
      </c>
      <c r="L46" s="87">
        <v>180</v>
      </c>
      <c r="M46" s="88">
        <v>2</v>
      </c>
    </row>
    <row r="47" spans="2:13" ht="27.75" customHeight="1" x14ac:dyDescent="0.15">
      <c r="B47" s="1204"/>
      <c r="C47" s="1205"/>
      <c r="D47" s="90"/>
      <c r="E47" s="1212" t="s">
        <v>31</v>
      </c>
      <c r="F47" s="1213"/>
      <c r="G47" s="1213"/>
      <c r="H47" s="1214"/>
      <c r="I47" s="86" t="s">
        <v>476</v>
      </c>
      <c r="J47" s="87" t="s">
        <v>476</v>
      </c>
      <c r="K47" s="87" t="s">
        <v>476</v>
      </c>
      <c r="L47" s="87" t="s">
        <v>476</v>
      </c>
      <c r="M47" s="88" t="s">
        <v>476</v>
      </c>
    </row>
    <row r="48" spans="2:13" ht="27.75" customHeight="1" x14ac:dyDescent="0.15">
      <c r="B48" s="1204"/>
      <c r="C48" s="1205"/>
      <c r="D48" s="85"/>
      <c r="E48" s="1210" t="s">
        <v>32</v>
      </c>
      <c r="F48" s="1210"/>
      <c r="G48" s="1210"/>
      <c r="H48" s="1211"/>
      <c r="I48" s="86" t="s">
        <v>476</v>
      </c>
      <c r="J48" s="87" t="s">
        <v>476</v>
      </c>
      <c r="K48" s="87" t="s">
        <v>476</v>
      </c>
      <c r="L48" s="87" t="s">
        <v>476</v>
      </c>
      <c r="M48" s="88" t="s">
        <v>476</v>
      </c>
    </row>
    <row r="49" spans="2:13" ht="27.75" customHeight="1" x14ac:dyDescent="0.15">
      <c r="B49" s="1206"/>
      <c r="C49" s="1207"/>
      <c r="D49" s="85"/>
      <c r="E49" s="1210" t="s">
        <v>33</v>
      </c>
      <c r="F49" s="1210"/>
      <c r="G49" s="1210"/>
      <c r="H49" s="1211"/>
      <c r="I49" s="86" t="s">
        <v>476</v>
      </c>
      <c r="J49" s="87" t="s">
        <v>476</v>
      </c>
      <c r="K49" s="87" t="s">
        <v>476</v>
      </c>
      <c r="L49" s="87" t="s">
        <v>476</v>
      </c>
      <c r="M49" s="88" t="s">
        <v>476</v>
      </c>
    </row>
    <row r="50" spans="2:13" ht="27.75" customHeight="1" x14ac:dyDescent="0.15">
      <c r="B50" s="1215" t="s">
        <v>34</v>
      </c>
      <c r="C50" s="1216"/>
      <c r="D50" s="91"/>
      <c r="E50" s="1210" t="s">
        <v>35</v>
      </c>
      <c r="F50" s="1210"/>
      <c r="G50" s="1210"/>
      <c r="H50" s="1211"/>
      <c r="I50" s="86">
        <v>7232</v>
      </c>
      <c r="J50" s="87">
        <v>9139</v>
      </c>
      <c r="K50" s="87">
        <v>9885</v>
      </c>
      <c r="L50" s="87">
        <v>10444</v>
      </c>
      <c r="M50" s="88">
        <v>11847</v>
      </c>
    </row>
    <row r="51" spans="2:13" ht="27.75" customHeight="1" x14ac:dyDescent="0.15">
      <c r="B51" s="1204"/>
      <c r="C51" s="1205"/>
      <c r="D51" s="85"/>
      <c r="E51" s="1210" t="s">
        <v>36</v>
      </c>
      <c r="F51" s="1210"/>
      <c r="G51" s="1210"/>
      <c r="H51" s="1211"/>
      <c r="I51" s="86">
        <v>6569</v>
      </c>
      <c r="J51" s="87">
        <v>6083</v>
      </c>
      <c r="K51" s="87">
        <v>7245</v>
      </c>
      <c r="L51" s="87">
        <v>6109</v>
      </c>
      <c r="M51" s="88">
        <v>8538</v>
      </c>
    </row>
    <row r="52" spans="2:13" ht="27.75" customHeight="1" x14ac:dyDescent="0.15">
      <c r="B52" s="1206"/>
      <c r="C52" s="1207"/>
      <c r="D52" s="85"/>
      <c r="E52" s="1210" t="s">
        <v>37</v>
      </c>
      <c r="F52" s="1210"/>
      <c r="G52" s="1210"/>
      <c r="H52" s="1211"/>
      <c r="I52" s="86">
        <v>23581</v>
      </c>
      <c r="J52" s="87">
        <v>24743</v>
      </c>
      <c r="K52" s="87">
        <v>27211</v>
      </c>
      <c r="L52" s="87">
        <v>32690</v>
      </c>
      <c r="M52" s="88">
        <v>33741</v>
      </c>
    </row>
    <row r="53" spans="2:13" ht="27.75" customHeight="1" thickBot="1" x14ac:dyDescent="0.2">
      <c r="B53" s="1217" t="s">
        <v>38</v>
      </c>
      <c r="C53" s="1218"/>
      <c r="D53" s="92"/>
      <c r="E53" s="1219" t="s">
        <v>39</v>
      </c>
      <c r="F53" s="1219"/>
      <c r="G53" s="1219"/>
      <c r="H53" s="1220"/>
      <c r="I53" s="93">
        <v>-133</v>
      </c>
      <c r="J53" s="94">
        <v>-1857</v>
      </c>
      <c r="K53" s="94">
        <v>-3222</v>
      </c>
      <c r="L53" s="94">
        <v>-2494</v>
      </c>
      <c r="M53" s="95">
        <v>-5596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J15" sqref="J15"/>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553</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553</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548</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65"/>
      <c r="I48" s="365"/>
      <c r="J48" s="365"/>
    </row>
    <row r="49" spans="1:17" x14ac:dyDescent="0.15">
      <c r="B49" s="250"/>
      <c r="C49" s="246"/>
      <c r="D49" s="246"/>
      <c r="E49" s="246"/>
      <c r="F49" s="246"/>
      <c r="G49" s="245" t="s">
        <v>551</v>
      </c>
    </row>
    <row r="50" spans="1:17" x14ac:dyDescent="0.15">
      <c r="B50" s="250"/>
      <c r="C50" s="246"/>
      <c r="D50" s="246"/>
      <c r="E50" s="246"/>
      <c r="F50" s="246"/>
      <c r="G50" s="1244"/>
      <c r="H50" s="1245"/>
      <c r="I50" s="1245"/>
      <c r="J50" s="1246"/>
      <c r="K50" s="347" t="s">
        <v>516</v>
      </c>
      <c r="L50" s="347" t="s">
        <v>517</v>
      </c>
      <c r="M50" s="347" t="s">
        <v>518</v>
      </c>
      <c r="N50" s="347" t="s">
        <v>519</v>
      </c>
      <c r="O50" s="347" t="s">
        <v>520</v>
      </c>
    </row>
    <row r="51" spans="1:17" x14ac:dyDescent="0.15">
      <c r="B51" s="250"/>
      <c r="C51" s="246"/>
      <c r="D51" s="246"/>
      <c r="E51" s="246"/>
      <c r="F51" s="246"/>
      <c r="G51" s="1247" t="s">
        <v>546</v>
      </c>
      <c r="H51" s="1248"/>
      <c r="I51" s="1253" t="s">
        <v>544</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550</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545</v>
      </c>
      <c r="H55" s="1228"/>
      <c r="I55" s="1233" t="s">
        <v>544</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554</v>
      </c>
      <c r="J57" s="1223"/>
      <c r="K57" s="1256"/>
      <c r="L57" s="1256"/>
      <c r="M57" s="1256"/>
      <c r="N57" s="1256"/>
      <c r="O57" s="1256"/>
      <c r="P57" s="363"/>
      <c r="Q57" s="358"/>
    </row>
    <row r="58" spans="1:17" s="357" customFormat="1" x14ac:dyDescent="0.15">
      <c r="A58" s="245"/>
      <c r="B58" s="358"/>
      <c r="C58" s="354"/>
      <c r="D58" s="354"/>
      <c r="E58" s="354"/>
      <c r="F58" s="354"/>
      <c r="G58" s="1231"/>
      <c r="H58" s="1232"/>
      <c r="I58" s="1223"/>
      <c r="J58" s="1223"/>
      <c r="K58" s="1226"/>
      <c r="L58" s="1226"/>
      <c r="M58" s="1226"/>
      <c r="N58" s="1226"/>
      <c r="O58" s="1226"/>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549</v>
      </c>
      <c r="C63" s="246"/>
      <c r="D63" s="246"/>
      <c r="E63" s="246"/>
      <c r="F63" s="246"/>
      <c r="G63" s="246"/>
      <c r="H63" s="246"/>
      <c r="I63" s="246"/>
      <c r="J63" s="246"/>
      <c r="K63" s="246"/>
      <c r="L63" s="246"/>
      <c r="M63" s="246"/>
      <c r="N63" s="246"/>
      <c r="O63" s="246"/>
    </row>
    <row r="64" spans="1:17" x14ac:dyDescent="0.15">
      <c r="B64" s="250"/>
      <c r="C64" s="246"/>
      <c r="D64" s="246"/>
      <c r="E64" s="246"/>
      <c r="F64" s="246"/>
      <c r="G64" s="355" t="s">
        <v>548</v>
      </c>
      <c r="I64" s="354"/>
      <c r="J64" s="354"/>
      <c r="K64" s="354"/>
      <c r="L64" s="246"/>
      <c r="M64" s="246"/>
      <c r="N64" s="246"/>
      <c r="O64" s="246"/>
    </row>
    <row r="65" spans="2:30" x14ac:dyDescent="0.15">
      <c r="B65" s="250"/>
      <c r="C65" s="246"/>
      <c r="D65" s="246"/>
      <c r="E65" s="246"/>
      <c r="F65" s="246"/>
      <c r="G65" s="1235" t="s">
        <v>555</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547</v>
      </c>
      <c r="I71" s="351"/>
      <c r="J71" s="350"/>
      <c r="K71" s="350"/>
      <c r="L71" s="349"/>
      <c r="M71" s="350"/>
      <c r="N71" s="349"/>
      <c r="O71" s="348"/>
    </row>
    <row r="72" spans="2:30" x14ac:dyDescent="0.15">
      <c r="B72" s="250"/>
      <c r="C72" s="246"/>
      <c r="D72" s="246"/>
      <c r="E72" s="246"/>
      <c r="F72" s="246"/>
      <c r="G72" s="1244"/>
      <c r="H72" s="1245"/>
      <c r="I72" s="1245"/>
      <c r="J72" s="1246"/>
      <c r="K72" s="347" t="s">
        <v>516</v>
      </c>
      <c r="L72" s="347" t="s">
        <v>517</v>
      </c>
      <c r="M72" s="347" t="s">
        <v>518</v>
      </c>
      <c r="N72" s="347" t="s">
        <v>519</v>
      </c>
      <c r="O72" s="347" t="s">
        <v>520</v>
      </c>
    </row>
    <row r="73" spans="2:30" x14ac:dyDescent="0.15">
      <c r="B73" s="250"/>
      <c r="C73" s="246"/>
      <c r="D73" s="246"/>
      <c r="E73" s="246"/>
      <c r="F73" s="246"/>
      <c r="G73" s="1247" t="s">
        <v>546</v>
      </c>
      <c r="H73" s="1248"/>
      <c r="I73" s="1253" t="s">
        <v>544</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543</v>
      </c>
      <c r="J75" s="1233"/>
      <c r="K75" s="1225">
        <v>2.9</v>
      </c>
      <c r="L75" s="1225">
        <v>2.1</v>
      </c>
      <c r="M75" s="1225">
        <v>1.2</v>
      </c>
      <c r="N75" s="1225">
        <v>0.3</v>
      </c>
      <c r="O75" s="1225">
        <v>0.4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545</v>
      </c>
      <c r="H77" s="1228"/>
      <c r="I77" s="1233" t="s">
        <v>544</v>
      </c>
      <c r="J77" s="1233"/>
      <c r="K77" s="1234">
        <v>46.1</v>
      </c>
      <c r="L77" s="1234">
        <v>37.6</v>
      </c>
      <c r="M77" s="1221">
        <v>33.799999999999997</v>
      </c>
      <c r="N77" s="1221">
        <v>17.8</v>
      </c>
      <c r="O77" s="1221">
        <v>15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543</v>
      </c>
      <c r="J79" s="1223"/>
      <c r="K79" s="1224">
        <v>8.5</v>
      </c>
      <c r="L79" s="1224">
        <v>7.9</v>
      </c>
      <c r="M79" s="1224">
        <v>7.1</v>
      </c>
      <c r="N79" s="1224">
        <v>5.3</v>
      </c>
      <c r="O79" s="1224">
        <v>5</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E40" sqref="E4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E40" sqref="E4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515</v>
      </c>
      <c r="G2" s="113"/>
      <c r="H2" s="114"/>
    </row>
    <row r="3" spans="1:8" x14ac:dyDescent="0.15">
      <c r="A3" s="110" t="s">
        <v>508</v>
      </c>
      <c r="B3" s="115"/>
      <c r="C3" s="116"/>
      <c r="D3" s="117">
        <v>25799</v>
      </c>
      <c r="E3" s="118"/>
      <c r="F3" s="119">
        <v>43493</v>
      </c>
      <c r="G3" s="120"/>
      <c r="H3" s="121"/>
    </row>
    <row r="4" spans="1:8" x14ac:dyDescent="0.15">
      <c r="A4" s="122"/>
      <c r="B4" s="123"/>
      <c r="C4" s="124"/>
      <c r="D4" s="125">
        <v>19803</v>
      </c>
      <c r="E4" s="126"/>
      <c r="F4" s="127">
        <v>23254</v>
      </c>
      <c r="G4" s="128"/>
      <c r="H4" s="129"/>
    </row>
    <row r="5" spans="1:8" x14ac:dyDescent="0.15">
      <c r="A5" s="110" t="s">
        <v>510</v>
      </c>
      <c r="B5" s="115"/>
      <c r="C5" s="116"/>
      <c r="D5" s="117">
        <v>40392</v>
      </c>
      <c r="E5" s="118"/>
      <c r="F5" s="119">
        <v>50840</v>
      </c>
      <c r="G5" s="120"/>
      <c r="H5" s="121"/>
    </row>
    <row r="6" spans="1:8" x14ac:dyDescent="0.15">
      <c r="A6" s="122"/>
      <c r="B6" s="123"/>
      <c r="C6" s="124"/>
      <c r="D6" s="125">
        <v>32006</v>
      </c>
      <c r="E6" s="126"/>
      <c r="F6" s="127">
        <v>25367</v>
      </c>
      <c r="G6" s="128"/>
      <c r="H6" s="129"/>
    </row>
    <row r="7" spans="1:8" x14ac:dyDescent="0.15">
      <c r="A7" s="110" t="s">
        <v>511</v>
      </c>
      <c r="B7" s="115"/>
      <c r="C7" s="116"/>
      <c r="D7" s="117">
        <v>72197</v>
      </c>
      <c r="E7" s="118"/>
      <c r="F7" s="119">
        <v>53605</v>
      </c>
      <c r="G7" s="120"/>
      <c r="H7" s="121"/>
    </row>
    <row r="8" spans="1:8" x14ac:dyDescent="0.15">
      <c r="A8" s="122"/>
      <c r="B8" s="123"/>
      <c r="C8" s="124"/>
      <c r="D8" s="125">
        <v>47674</v>
      </c>
      <c r="E8" s="126"/>
      <c r="F8" s="127">
        <v>28343</v>
      </c>
      <c r="G8" s="128"/>
      <c r="H8" s="129"/>
    </row>
    <row r="9" spans="1:8" x14ac:dyDescent="0.15">
      <c r="A9" s="110" t="s">
        <v>512</v>
      </c>
      <c r="B9" s="115"/>
      <c r="C9" s="116"/>
      <c r="D9" s="117">
        <v>124631</v>
      </c>
      <c r="E9" s="118"/>
      <c r="F9" s="119">
        <v>44267</v>
      </c>
      <c r="G9" s="120"/>
      <c r="H9" s="121"/>
    </row>
    <row r="10" spans="1:8" x14ac:dyDescent="0.15">
      <c r="A10" s="122"/>
      <c r="B10" s="123"/>
      <c r="C10" s="124"/>
      <c r="D10" s="125">
        <v>71763</v>
      </c>
      <c r="E10" s="126"/>
      <c r="F10" s="127">
        <v>26161</v>
      </c>
      <c r="G10" s="128"/>
      <c r="H10" s="129"/>
    </row>
    <row r="11" spans="1:8" x14ac:dyDescent="0.15">
      <c r="A11" s="110" t="s">
        <v>513</v>
      </c>
      <c r="B11" s="115"/>
      <c r="C11" s="116"/>
      <c r="D11" s="117">
        <v>61979</v>
      </c>
      <c r="E11" s="118"/>
      <c r="F11" s="119">
        <v>40879</v>
      </c>
      <c r="G11" s="120"/>
      <c r="H11" s="121"/>
    </row>
    <row r="12" spans="1:8" x14ac:dyDescent="0.15">
      <c r="A12" s="122"/>
      <c r="B12" s="123"/>
      <c r="C12" s="130"/>
      <c r="D12" s="125">
        <v>37917</v>
      </c>
      <c r="E12" s="126"/>
      <c r="F12" s="127">
        <v>24087</v>
      </c>
      <c r="G12" s="128"/>
      <c r="H12" s="129"/>
    </row>
    <row r="13" spans="1:8" x14ac:dyDescent="0.15">
      <c r="A13" s="110"/>
      <c r="B13" s="115"/>
      <c r="C13" s="131"/>
      <c r="D13" s="132">
        <v>65000</v>
      </c>
      <c r="E13" s="133"/>
      <c r="F13" s="134">
        <v>46617</v>
      </c>
      <c r="G13" s="135"/>
      <c r="H13" s="121"/>
    </row>
    <row r="14" spans="1:8" x14ac:dyDescent="0.15">
      <c r="A14" s="122"/>
      <c r="B14" s="123"/>
      <c r="C14" s="124"/>
      <c r="D14" s="125">
        <v>41833</v>
      </c>
      <c r="E14" s="126"/>
      <c r="F14" s="127">
        <v>25442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7.2</v>
      </c>
      <c r="C19" s="136">
        <f>ROUND(VALUE(SUBSTITUTE(実質収支比率等に係る経年分析!G$48,"▲","-")),2)</f>
        <v>6.02</v>
      </c>
      <c r="D19" s="136">
        <f>ROUND(VALUE(SUBSTITUTE(実質収支比率等に係る経年分析!H$48,"▲","-")),2)</f>
        <v>5.91</v>
      </c>
      <c r="E19" s="136">
        <f>ROUND(VALUE(SUBSTITUTE(実質収支比率等に係る経年分析!I$48,"▲","-")),2)</f>
        <v>7.16</v>
      </c>
      <c r="F19" s="136">
        <f>ROUND(VALUE(SUBSTITUTE(実質収支比率等に係る経年分析!J$48,"▲","-")),2)</f>
        <v>5.5</v>
      </c>
    </row>
    <row r="20" spans="1:11" x14ac:dyDescent="0.15">
      <c r="A20" s="136" t="s">
        <v>44</v>
      </c>
      <c r="B20" s="136">
        <f>ROUND(VALUE(SUBSTITUTE(実質収支比率等に係る経年分析!F$47,"▲","-")),2)</f>
        <v>11.82</v>
      </c>
      <c r="C20" s="136">
        <f>ROUND(VALUE(SUBSTITUTE(実質収支比率等に係る経年分析!G$47,"▲","-")),2)</f>
        <v>15.55</v>
      </c>
      <c r="D20" s="136">
        <f>ROUND(VALUE(SUBSTITUTE(実質収支比率等に係る経年分析!H$47,"▲","-")),2)</f>
        <v>15.45</v>
      </c>
      <c r="E20" s="136">
        <f>ROUND(VALUE(SUBSTITUTE(実質収支比率等に係る経年分析!I$47,"▲","-")),2)</f>
        <v>15.06</v>
      </c>
      <c r="F20" s="136">
        <f>ROUND(VALUE(SUBSTITUTE(実質収支比率等に係る経年分析!J$47,"▲","-")),2)</f>
        <v>15.11</v>
      </c>
    </row>
    <row r="21" spans="1:11" x14ac:dyDescent="0.15">
      <c r="A21" s="136" t="s">
        <v>45</v>
      </c>
      <c r="B21" s="136">
        <f>IF(ISNUMBER(VALUE(SUBSTITUTE(実質収支比率等に係る経年分析!F$49,"▲","-"))),ROUND(VALUE(SUBSTITUTE(実質収支比率等に係る経年分析!F$49,"▲","-")),2),NA())</f>
        <v>3.13</v>
      </c>
      <c r="C21" s="136">
        <f>IF(ISNUMBER(VALUE(SUBSTITUTE(実質収支比率等に係る経年分析!G$49,"▲","-"))),ROUND(VALUE(SUBSTITUTE(実質収支比率等に係る経年分析!G$49,"▲","-")),2),NA())</f>
        <v>4.92</v>
      </c>
      <c r="D21" s="136">
        <f>IF(ISNUMBER(VALUE(SUBSTITUTE(実質収支比率等に係る経年分析!H$49,"▲","-"))),ROUND(VALUE(SUBSTITUTE(実質収支比率等に係る経年分析!H$49,"▲","-")),2),NA())</f>
        <v>-0.03</v>
      </c>
      <c r="E21" s="136">
        <f>IF(ISNUMBER(VALUE(SUBSTITUTE(実質収支比率等に係る経年分析!I$49,"▲","-"))),ROUND(VALUE(SUBSTITUTE(実質収支比率等に係る経年分析!I$49,"▲","-")),2),NA())</f>
        <v>3.39</v>
      </c>
      <c r="F21" s="136">
        <f>IF(ISNUMBER(VALUE(SUBSTITUTE(実質収支比率等に係る経年分析!J$49,"▲","-"))),ROUND(VALUE(SUBSTITUTE(実質収支比率等に係る経年分析!J$49,"▲","-")),2),NA())</f>
        <v>-1.05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0.14000000000000001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0.19</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1.92</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1.0900000000000001</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2.0499999999999998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3.28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2.75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3.06</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#VALUE!</v>
      </c>
      <c r="I34" s="137" t="e">
        <f>IF(ROUND(VALUE(SUBSTITUTE(連結実質赤字比率に係る赤字・黒字の構成分析!I$36,"▲", "-")), 2) &gt;= 0, ABS(ROUND(VALUE(SUBSTITUTE(連結実質赤字比率に係る赤字・黒字の構成分析!I$36,"▲", "-")), 2)), NA())</f>
        <v>#VALUE!</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3.17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7.16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5.49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8.6300000000000008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8.93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8.56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7.67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6.11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2897</v>
      </c>
      <c r="E42" s="138"/>
      <c r="F42" s="138"/>
      <c r="G42" s="138">
        <f>'実質公債費比率（分子）の構造'!L$52</f>
        <v>2916</v>
      </c>
      <c r="H42" s="138"/>
      <c r="I42" s="138"/>
      <c r="J42" s="138">
        <f>'実質公債費比率（分子）の構造'!M$52</f>
        <v>3133</v>
      </c>
      <c r="K42" s="138"/>
      <c r="L42" s="138"/>
      <c r="M42" s="138">
        <f>'実質公債費比率（分子）の構造'!N$52</f>
        <v>3254</v>
      </c>
      <c r="N42" s="138"/>
      <c r="O42" s="138"/>
      <c r="P42" s="138">
        <f>'実質公債費比率（分子）の構造'!O$52</f>
        <v>3535</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171</v>
      </c>
      <c r="C44" s="138"/>
      <c r="D44" s="138"/>
      <c r="E44" s="138">
        <f>'実質公債費比率（分子）の構造'!L$50</f>
        <v>169</v>
      </c>
      <c r="F44" s="138"/>
      <c r="G44" s="138"/>
      <c r="H44" s="138" t="str">
        <f>'実質公債費比率（分子）の構造'!M$50</f>
        <v>-</v>
      </c>
      <c r="I44" s="138"/>
      <c r="J44" s="138"/>
      <c r="K44" s="138" t="str">
        <f>'実質公債費比率（分子）の構造'!N$50</f>
        <v>-</v>
      </c>
      <c r="L44" s="138"/>
      <c r="M44" s="138"/>
      <c r="N44" s="138">
        <f>'実質公債費比率（分子）の構造'!O$50</f>
        <v>24</v>
      </c>
      <c r="O44" s="138"/>
      <c r="P44" s="138"/>
    </row>
    <row r="45" spans="1:16" x14ac:dyDescent="0.15">
      <c r="A45" s="138" t="s">
        <v>55</v>
      </c>
      <c r="B45" s="138">
        <f>'実質公債費比率（分子）の構造'!K$49</f>
        <v>191</v>
      </c>
      <c r="C45" s="138"/>
      <c r="D45" s="138"/>
      <c r="E45" s="138">
        <f>'実質公債費比率（分子）の構造'!L$49</f>
        <v>141</v>
      </c>
      <c r="F45" s="138"/>
      <c r="G45" s="138"/>
      <c r="H45" s="138">
        <f>'実質公債費比率（分子）の構造'!M$49</f>
        <v>221</v>
      </c>
      <c r="I45" s="138"/>
      <c r="J45" s="138"/>
      <c r="K45" s="138">
        <f>'実質公債費比率（分子）の構造'!N$49</f>
        <v>288</v>
      </c>
      <c r="L45" s="138"/>
      <c r="M45" s="138"/>
      <c r="N45" s="138">
        <f>'実質公債費比率（分子）の構造'!O$49</f>
        <v>235</v>
      </c>
      <c r="O45" s="138"/>
      <c r="P45" s="138"/>
    </row>
    <row r="46" spans="1:16" x14ac:dyDescent="0.15">
      <c r="A46" s="138" t="s">
        <v>56</v>
      </c>
      <c r="B46" s="138">
        <f>'実質公債費比率（分子）の構造'!K$48</f>
        <v>196</v>
      </c>
      <c r="C46" s="138"/>
      <c r="D46" s="138"/>
      <c r="E46" s="138">
        <f>'実質公債費比率（分子）の構造'!L$48</f>
        <v>167</v>
      </c>
      <c r="F46" s="138"/>
      <c r="G46" s="138"/>
      <c r="H46" s="138">
        <f>'実質公債費比率（分子）の構造'!M$48</f>
        <v>135</v>
      </c>
      <c r="I46" s="138"/>
      <c r="J46" s="138"/>
      <c r="K46" s="138">
        <f>'実質公債費比率（分子）の構造'!N$48</f>
        <v>118</v>
      </c>
      <c r="L46" s="138"/>
      <c r="M46" s="138"/>
      <c r="N46" s="138">
        <f>'実質公債費比率（分子）の構造'!O$48</f>
        <v>236</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2788</v>
      </c>
      <c r="C49" s="138"/>
      <c r="D49" s="138"/>
      <c r="E49" s="138">
        <f>'実質公債費比率（分子）の構造'!L$45</f>
        <v>2741</v>
      </c>
      <c r="F49" s="138"/>
      <c r="G49" s="138"/>
      <c r="H49" s="138">
        <f>'実質公債費比率（分子）の構造'!M$45</f>
        <v>2696</v>
      </c>
      <c r="I49" s="138"/>
      <c r="J49" s="138"/>
      <c r="K49" s="138">
        <f>'実質公債費比率（分子）の構造'!N$45</f>
        <v>2810</v>
      </c>
      <c r="L49" s="138"/>
      <c r="M49" s="138"/>
      <c r="N49" s="138">
        <f>'実質公債費比率（分子）の構造'!O$45</f>
        <v>3401</v>
      </c>
      <c r="O49" s="138"/>
      <c r="P49" s="138"/>
    </row>
    <row r="50" spans="1:16" x14ac:dyDescent="0.15">
      <c r="A50" s="138" t="s">
        <v>60</v>
      </c>
      <c r="B50" s="138" t="e">
        <f>NA()</f>
        <v>#N/A</v>
      </c>
      <c r="C50" s="138">
        <f>IF(ISNUMBER('実質公債費比率（分子）の構造'!K$53),'実質公債費比率（分子）の構造'!K$53,NA())</f>
        <v>449</v>
      </c>
      <c r="D50" s="138" t="e">
        <f>NA()</f>
        <v>#N/A</v>
      </c>
      <c r="E50" s="138" t="e">
        <f>NA()</f>
        <v>#N/A</v>
      </c>
      <c r="F50" s="138">
        <f>IF(ISNUMBER('実質公債費比率（分子）の構造'!L$53),'実質公債費比率（分子）の構造'!L$53,NA())</f>
        <v>302</v>
      </c>
      <c r="G50" s="138" t="e">
        <f>NA()</f>
        <v>#N/A</v>
      </c>
      <c r="H50" s="138" t="e">
        <f>NA()</f>
        <v>#N/A</v>
      </c>
      <c r="I50" s="138">
        <f>IF(ISNUMBER('実質公債費比率（分子）の構造'!M$53),'実質公債費比率（分子）の構造'!M$53,NA())</f>
        <v>-81</v>
      </c>
      <c r="J50" s="138" t="e">
        <f>NA()</f>
        <v>#N/A</v>
      </c>
      <c r="K50" s="138" t="e">
        <f>NA()</f>
        <v>#N/A</v>
      </c>
      <c r="L50" s="138">
        <f>IF(ISNUMBER('実質公債費比率（分子）の構造'!N$53),'実質公債費比率（分子）の構造'!N$53,NA())</f>
        <v>-38</v>
      </c>
      <c r="M50" s="138" t="e">
        <f>NA()</f>
        <v>#N/A</v>
      </c>
      <c r="N50" s="138" t="e">
        <f>NA()</f>
        <v>#N/A</v>
      </c>
      <c r="O50" s="138">
        <f>IF(ISNUMBER('実質公債費比率（分子）の構造'!O$53),'実質公債費比率（分子）の構造'!O$53,NA())</f>
        <v>361</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23581</v>
      </c>
      <c r="E56" s="137"/>
      <c r="F56" s="137"/>
      <c r="G56" s="137">
        <f>'将来負担比率（分子）の構造'!J$52</f>
        <v>24743</v>
      </c>
      <c r="H56" s="137"/>
      <c r="I56" s="137"/>
      <c r="J56" s="137">
        <f>'将来負担比率（分子）の構造'!K$52</f>
        <v>27211</v>
      </c>
      <c r="K56" s="137"/>
      <c r="L56" s="137"/>
      <c r="M56" s="137">
        <f>'将来負担比率（分子）の構造'!L$52</f>
        <v>32690</v>
      </c>
      <c r="N56" s="137"/>
      <c r="O56" s="137"/>
      <c r="P56" s="137">
        <f>'将来負担比率（分子）の構造'!M$52</f>
        <v>33741</v>
      </c>
    </row>
    <row r="57" spans="1:16" x14ac:dyDescent="0.15">
      <c r="A57" s="137" t="s">
        <v>36</v>
      </c>
      <c r="B57" s="137"/>
      <c r="C57" s="137"/>
      <c r="D57" s="137">
        <f>'将来負担比率（分子）の構造'!I$51</f>
        <v>6569</v>
      </c>
      <c r="E57" s="137"/>
      <c r="F57" s="137"/>
      <c r="G57" s="137">
        <f>'将来負担比率（分子）の構造'!J$51</f>
        <v>6083</v>
      </c>
      <c r="H57" s="137"/>
      <c r="I57" s="137"/>
      <c r="J57" s="137">
        <f>'将来負担比率（分子）の構造'!K$51</f>
        <v>7245</v>
      </c>
      <c r="K57" s="137"/>
      <c r="L57" s="137"/>
      <c r="M57" s="137">
        <f>'将来負担比率（分子）の構造'!L$51</f>
        <v>6109</v>
      </c>
      <c r="N57" s="137"/>
      <c r="O57" s="137"/>
      <c r="P57" s="137">
        <f>'将来負担比率（分子）の構造'!M$51</f>
        <v>8538</v>
      </c>
    </row>
    <row r="58" spans="1:16" x14ac:dyDescent="0.15">
      <c r="A58" s="137" t="s">
        <v>35</v>
      </c>
      <c r="B58" s="137"/>
      <c r="C58" s="137"/>
      <c r="D58" s="137">
        <f>'将来負担比率（分子）の構造'!I$50</f>
        <v>7232</v>
      </c>
      <c r="E58" s="137"/>
      <c r="F58" s="137"/>
      <c r="G58" s="137">
        <f>'将来負担比率（分子）の構造'!J$50</f>
        <v>9139</v>
      </c>
      <c r="H58" s="137"/>
      <c r="I58" s="137"/>
      <c r="J58" s="137">
        <f>'将来負担比率（分子）の構造'!K$50</f>
        <v>9885</v>
      </c>
      <c r="K58" s="137"/>
      <c r="L58" s="137"/>
      <c r="M58" s="137">
        <f>'将来負担比率（分子）の構造'!L$50</f>
        <v>10444</v>
      </c>
      <c r="N58" s="137"/>
      <c r="O58" s="137"/>
      <c r="P58" s="137">
        <f>'将来負担比率（分子）の構造'!M$50</f>
        <v>11847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v>
      </c>
      <c r="C61" s="137"/>
      <c r="D61" s="137"/>
      <c r="E61" s="137">
        <f>'将来負担比率（分子）の構造'!J$46</f>
        <v>2</v>
      </c>
      <c r="F61" s="137"/>
      <c r="G61" s="137"/>
      <c r="H61" s="137">
        <f>'将来負担比率（分子）の構造'!K$46</f>
        <v>2</v>
      </c>
      <c r="I61" s="137"/>
      <c r="J61" s="137"/>
      <c r="K61" s="137">
        <f>'将来負担比率（分子）の構造'!L$46</f>
        <v>180</v>
      </c>
      <c r="L61" s="137"/>
      <c r="M61" s="137"/>
      <c r="N61" s="137">
        <f>'将来負担比率（分子）の構造'!M$46</f>
        <v>2</v>
      </c>
      <c r="O61" s="137"/>
      <c r="P61" s="137"/>
    </row>
    <row r="62" spans="1:16" x14ac:dyDescent="0.15">
      <c r="A62" s="137" t="s">
        <v>29</v>
      </c>
      <c r="B62" s="137">
        <f>'将来負担比率（分子）の構造'!I$45</f>
        <v>6370</v>
      </c>
      <c r="C62" s="137"/>
      <c r="D62" s="137"/>
      <c r="E62" s="137">
        <f>'将来負担比率（分子）の構造'!J$45</f>
        <v>5998</v>
      </c>
      <c r="F62" s="137"/>
      <c r="G62" s="137"/>
      <c r="H62" s="137">
        <f>'将来負担比率（分子）の構造'!K$45</f>
        <v>5680</v>
      </c>
      <c r="I62" s="137"/>
      <c r="J62" s="137"/>
      <c r="K62" s="137">
        <f>'将来負担比率（分子）の構造'!L$45</f>
        <v>5107</v>
      </c>
      <c r="L62" s="137"/>
      <c r="M62" s="137"/>
      <c r="N62" s="137">
        <f>'将来負担比率（分子）の構造'!M$45</f>
        <v>5088</v>
      </c>
      <c r="O62" s="137"/>
      <c r="P62" s="137"/>
    </row>
    <row r="63" spans="1:16" x14ac:dyDescent="0.15">
      <c r="A63" s="137" t="s">
        <v>28</v>
      </c>
      <c r="B63" s="137">
        <f>'将来負担比率（分子）の構造'!I$44</f>
        <v>1825</v>
      </c>
      <c r="C63" s="137"/>
      <c r="D63" s="137"/>
      <c r="E63" s="137">
        <f>'将来負担比率（分子）の構造'!J$44</f>
        <v>2147</v>
      </c>
      <c r="F63" s="137"/>
      <c r="G63" s="137"/>
      <c r="H63" s="137">
        <f>'将来負担比率（分子）の構造'!K$44</f>
        <v>1921</v>
      </c>
      <c r="I63" s="137"/>
      <c r="J63" s="137"/>
      <c r="K63" s="137">
        <f>'将来負担比率（分子）の構造'!L$44</f>
        <v>1719</v>
      </c>
      <c r="L63" s="137"/>
      <c r="M63" s="137"/>
      <c r="N63" s="137">
        <f>'将来負担比率（分子）の構造'!M$44</f>
        <v>1492</v>
      </c>
      <c r="O63" s="137"/>
      <c r="P63" s="137"/>
    </row>
    <row r="64" spans="1:16" x14ac:dyDescent="0.15">
      <c r="A64" s="137" t="s">
        <v>27</v>
      </c>
      <c r="B64" s="137">
        <f>'将来負担比率（分子）の構造'!I$43</f>
        <v>1345</v>
      </c>
      <c r="C64" s="137"/>
      <c r="D64" s="137"/>
      <c r="E64" s="137">
        <f>'将来負担比率（分子）の構造'!J$43</f>
        <v>1176</v>
      </c>
      <c r="F64" s="137"/>
      <c r="G64" s="137"/>
      <c r="H64" s="137">
        <f>'将来負担比率（分子）の構造'!K$43</f>
        <v>1046</v>
      </c>
      <c r="I64" s="137"/>
      <c r="J64" s="137"/>
      <c r="K64" s="137">
        <f>'将来負担比率（分子）の構造'!L$43</f>
        <v>886</v>
      </c>
      <c r="L64" s="137"/>
      <c r="M64" s="137"/>
      <c r="N64" s="137">
        <f>'将来負担比率（分子）の構造'!M$43</f>
        <v>1078</v>
      </c>
      <c r="O64" s="137"/>
      <c r="P64" s="137"/>
    </row>
    <row r="65" spans="1:16" x14ac:dyDescent="0.15">
      <c r="A65" s="137" t="s">
        <v>26</v>
      </c>
      <c r="B65" s="137">
        <f>'将来負担比率（分子）の構造'!I$42</f>
        <v>2534</v>
      </c>
      <c r="C65" s="137"/>
      <c r="D65" s="137"/>
      <c r="E65" s="137">
        <f>'将来負担比率（分子）の構造'!J$42</f>
        <v>2210</v>
      </c>
      <c r="F65" s="137"/>
      <c r="G65" s="137"/>
      <c r="H65" s="137">
        <f>'将来負担比率（分子）の構造'!K$42</f>
        <v>2105</v>
      </c>
      <c r="I65" s="137"/>
      <c r="J65" s="137"/>
      <c r="K65" s="137">
        <f>'将来負担比率（分子）の構造'!L$42</f>
        <v>2199</v>
      </c>
      <c r="L65" s="137"/>
      <c r="M65" s="137"/>
      <c r="N65" s="137">
        <f>'将来負担比率（分子）の構造'!M$42</f>
        <v>2175</v>
      </c>
      <c r="O65" s="137"/>
      <c r="P65" s="137"/>
    </row>
    <row r="66" spans="1:16" x14ac:dyDescent="0.15">
      <c r="A66" s="137" t="s">
        <v>25</v>
      </c>
      <c r="B66" s="137">
        <f>'将来負担比率（分子）の構造'!I$41</f>
        <v>25174</v>
      </c>
      <c r="C66" s="137"/>
      <c r="D66" s="137"/>
      <c r="E66" s="137">
        <f>'将来負担比率（分子）の構造'!J$41</f>
        <v>26576</v>
      </c>
      <c r="F66" s="137"/>
      <c r="G66" s="137"/>
      <c r="H66" s="137">
        <f>'将来負担比率（分子）の構造'!K$41</f>
        <v>30366</v>
      </c>
      <c r="I66" s="137"/>
      <c r="J66" s="137"/>
      <c r="K66" s="137">
        <f>'将来負担比率（分子）の構造'!L$41</f>
        <v>36659</v>
      </c>
      <c r="L66" s="137"/>
      <c r="M66" s="137"/>
      <c r="N66" s="137">
        <f>'将来負担比率（分子）の構造'!M$41</f>
        <v>38694</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16082826</v>
      </c>
      <c r="S5" s="615"/>
      <c r="T5" s="615"/>
      <c r="U5" s="615"/>
      <c r="V5" s="615"/>
      <c r="W5" s="615"/>
      <c r="X5" s="615"/>
      <c r="Y5" s="616"/>
      <c r="Z5" s="617">
        <v>38</v>
      </c>
      <c r="AA5" s="617"/>
      <c r="AB5" s="617"/>
      <c r="AC5" s="617"/>
      <c r="AD5" s="618">
        <v>14912952</v>
      </c>
      <c r="AE5" s="618"/>
      <c r="AF5" s="618"/>
      <c r="AG5" s="618"/>
      <c r="AH5" s="618"/>
      <c r="AI5" s="618"/>
      <c r="AJ5" s="618"/>
      <c r="AK5" s="618"/>
      <c r="AL5" s="619">
        <v>72.7</v>
      </c>
      <c r="AM5" s="620"/>
      <c r="AN5" s="620"/>
      <c r="AO5" s="621"/>
      <c r="AP5" s="611" t="s">
        <v>210</v>
      </c>
      <c r="AQ5" s="612"/>
      <c r="AR5" s="612"/>
      <c r="AS5" s="612"/>
      <c r="AT5" s="612"/>
      <c r="AU5" s="612"/>
      <c r="AV5" s="612"/>
      <c r="AW5" s="612"/>
      <c r="AX5" s="612"/>
      <c r="AY5" s="612"/>
      <c r="AZ5" s="612"/>
      <c r="BA5" s="612"/>
      <c r="BB5" s="612"/>
      <c r="BC5" s="612"/>
      <c r="BD5" s="612"/>
      <c r="BE5" s="612"/>
      <c r="BF5" s="613"/>
      <c r="BG5" s="625">
        <v>14912952</v>
      </c>
      <c r="BH5" s="626"/>
      <c r="BI5" s="626"/>
      <c r="BJ5" s="626"/>
      <c r="BK5" s="626"/>
      <c r="BL5" s="626"/>
      <c r="BM5" s="626"/>
      <c r="BN5" s="627"/>
      <c r="BO5" s="628">
        <v>92.7</v>
      </c>
      <c r="BP5" s="628"/>
      <c r="BQ5" s="628"/>
      <c r="BR5" s="628"/>
      <c r="BS5" s="629">
        <v>101743</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181700</v>
      </c>
      <c r="S6" s="626"/>
      <c r="T6" s="626"/>
      <c r="U6" s="626"/>
      <c r="V6" s="626"/>
      <c r="W6" s="626"/>
      <c r="X6" s="626"/>
      <c r="Y6" s="627"/>
      <c r="Z6" s="628">
        <v>0.4</v>
      </c>
      <c r="AA6" s="628"/>
      <c r="AB6" s="628"/>
      <c r="AC6" s="628"/>
      <c r="AD6" s="629">
        <v>181700</v>
      </c>
      <c r="AE6" s="629"/>
      <c r="AF6" s="629"/>
      <c r="AG6" s="629"/>
      <c r="AH6" s="629"/>
      <c r="AI6" s="629"/>
      <c r="AJ6" s="629"/>
      <c r="AK6" s="629"/>
      <c r="AL6" s="630">
        <v>0.9</v>
      </c>
      <c r="AM6" s="631"/>
      <c r="AN6" s="631"/>
      <c r="AO6" s="632"/>
      <c r="AP6" s="622" t="s">
        <v>215</v>
      </c>
      <c r="AQ6" s="623"/>
      <c r="AR6" s="623"/>
      <c r="AS6" s="623"/>
      <c r="AT6" s="623"/>
      <c r="AU6" s="623"/>
      <c r="AV6" s="623"/>
      <c r="AW6" s="623"/>
      <c r="AX6" s="623"/>
      <c r="AY6" s="623"/>
      <c r="AZ6" s="623"/>
      <c r="BA6" s="623"/>
      <c r="BB6" s="623"/>
      <c r="BC6" s="623"/>
      <c r="BD6" s="623"/>
      <c r="BE6" s="623"/>
      <c r="BF6" s="624"/>
      <c r="BG6" s="625">
        <v>14912952</v>
      </c>
      <c r="BH6" s="626"/>
      <c r="BI6" s="626"/>
      <c r="BJ6" s="626"/>
      <c r="BK6" s="626"/>
      <c r="BL6" s="626"/>
      <c r="BM6" s="626"/>
      <c r="BN6" s="627"/>
      <c r="BO6" s="628">
        <v>92.7</v>
      </c>
      <c r="BP6" s="628"/>
      <c r="BQ6" s="628"/>
      <c r="BR6" s="628"/>
      <c r="BS6" s="629">
        <v>101743</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248849</v>
      </c>
      <c r="CS6" s="626"/>
      <c r="CT6" s="626"/>
      <c r="CU6" s="626"/>
      <c r="CV6" s="626"/>
      <c r="CW6" s="626"/>
      <c r="CX6" s="626"/>
      <c r="CY6" s="627"/>
      <c r="CZ6" s="628">
        <v>0.6</v>
      </c>
      <c r="DA6" s="628"/>
      <c r="DB6" s="628"/>
      <c r="DC6" s="628"/>
      <c r="DD6" s="634" t="s">
        <v>217</v>
      </c>
      <c r="DE6" s="626"/>
      <c r="DF6" s="626"/>
      <c r="DG6" s="626"/>
      <c r="DH6" s="626"/>
      <c r="DI6" s="626"/>
      <c r="DJ6" s="626"/>
      <c r="DK6" s="626"/>
      <c r="DL6" s="626"/>
      <c r="DM6" s="626"/>
      <c r="DN6" s="626"/>
      <c r="DO6" s="626"/>
      <c r="DP6" s="627"/>
      <c r="DQ6" s="634">
        <v>248849</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14637</v>
      </c>
      <c r="S7" s="626"/>
      <c r="T7" s="626"/>
      <c r="U7" s="626"/>
      <c r="V7" s="626"/>
      <c r="W7" s="626"/>
      <c r="X7" s="626"/>
      <c r="Y7" s="627"/>
      <c r="Z7" s="628">
        <v>0</v>
      </c>
      <c r="AA7" s="628"/>
      <c r="AB7" s="628"/>
      <c r="AC7" s="628"/>
      <c r="AD7" s="629">
        <v>14637</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7638875</v>
      </c>
      <c r="BH7" s="626"/>
      <c r="BI7" s="626"/>
      <c r="BJ7" s="626"/>
      <c r="BK7" s="626"/>
      <c r="BL7" s="626"/>
      <c r="BM7" s="626"/>
      <c r="BN7" s="627"/>
      <c r="BO7" s="628">
        <v>47.5</v>
      </c>
      <c r="BP7" s="628"/>
      <c r="BQ7" s="628"/>
      <c r="BR7" s="628"/>
      <c r="BS7" s="629">
        <v>101743</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4455879</v>
      </c>
      <c r="CS7" s="626"/>
      <c r="CT7" s="626"/>
      <c r="CU7" s="626"/>
      <c r="CV7" s="626"/>
      <c r="CW7" s="626"/>
      <c r="CX7" s="626"/>
      <c r="CY7" s="627"/>
      <c r="CZ7" s="628">
        <v>10.9</v>
      </c>
      <c r="DA7" s="628"/>
      <c r="DB7" s="628"/>
      <c r="DC7" s="628"/>
      <c r="DD7" s="634">
        <v>703026</v>
      </c>
      <c r="DE7" s="626"/>
      <c r="DF7" s="626"/>
      <c r="DG7" s="626"/>
      <c r="DH7" s="626"/>
      <c r="DI7" s="626"/>
      <c r="DJ7" s="626"/>
      <c r="DK7" s="626"/>
      <c r="DL7" s="626"/>
      <c r="DM7" s="626"/>
      <c r="DN7" s="626"/>
      <c r="DO7" s="626"/>
      <c r="DP7" s="627"/>
      <c r="DQ7" s="634">
        <v>3434875</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61031</v>
      </c>
      <c r="S8" s="626"/>
      <c r="T8" s="626"/>
      <c r="U8" s="626"/>
      <c r="V8" s="626"/>
      <c r="W8" s="626"/>
      <c r="X8" s="626"/>
      <c r="Y8" s="627"/>
      <c r="Z8" s="628">
        <v>0.1</v>
      </c>
      <c r="AA8" s="628"/>
      <c r="AB8" s="628"/>
      <c r="AC8" s="628"/>
      <c r="AD8" s="629">
        <v>61031</v>
      </c>
      <c r="AE8" s="629"/>
      <c r="AF8" s="629"/>
      <c r="AG8" s="629"/>
      <c r="AH8" s="629"/>
      <c r="AI8" s="629"/>
      <c r="AJ8" s="629"/>
      <c r="AK8" s="629"/>
      <c r="AL8" s="630">
        <v>0.3</v>
      </c>
      <c r="AM8" s="631"/>
      <c r="AN8" s="631"/>
      <c r="AO8" s="632"/>
      <c r="AP8" s="622" t="s">
        <v>222</v>
      </c>
      <c r="AQ8" s="623"/>
      <c r="AR8" s="623"/>
      <c r="AS8" s="623"/>
      <c r="AT8" s="623"/>
      <c r="AU8" s="623"/>
      <c r="AV8" s="623"/>
      <c r="AW8" s="623"/>
      <c r="AX8" s="623"/>
      <c r="AY8" s="623"/>
      <c r="AZ8" s="623"/>
      <c r="BA8" s="623"/>
      <c r="BB8" s="623"/>
      <c r="BC8" s="623"/>
      <c r="BD8" s="623"/>
      <c r="BE8" s="623"/>
      <c r="BF8" s="624"/>
      <c r="BG8" s="625">
        <v>193608</v>
      </c>
      <c r="BH8" s="626"/>
      <c r="BI8" s="626"/>
      <c r="BJ8" s="626"/>
      <c r="BK8" s="626"/>
      <c r="BL8" s="626"/>
      <c r="BM8" s="626"/>
      <c r="BN8" s="627"/>
      <c r="BO8" s="628">
        <v>1.2</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16859285</v>
      </c>
      <c r="CS8" s="626"/>
      <c r="CT8" s="626"/>
      <c r="CU8" s="626"/>
      <c r="CV8" s="626"/>
      <c r="CW8" s="626"/>
      <c r="CX8" s="626"/>
      <c r="CY8" s="627"/>
      <c r="CZ8" s="628">
        <v>41.4</v>
      </c>
      <c r="DA8" s="628"/>
      <c r="DB8" s="628"/>
      <c r="DC8" s="628"/>
      <c r="DD8" s="634">
        <v>461926</v>
      </c>
      <c r="DE8" s="626"/>
      <c r="DF8" s="626"/>
      <c r="DG8" s="626"/>
      <c r="DH8" s="626"/>
      <c r="DI8" s="626"/>
      <c r="DJ8" s="626"/>
      <c r="DK8" s="626"/>
      <c r="DL8" s="626"/>
      <c r="DM8" s="626"/>
      <c r="DN8" s="626"/>
      <c r="DO8" s="626"/>
      <c r="DP8" s="627"/>
      <c r="DQ8" s="634">
        <v>8820474</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37249</v>
      </c>
      <c r="S9" s="626"/>
      <c r="T9" s="626"/>
      <c r="U9" s="626"/>
      <c r="V9" s="626"/>
      <c r="W9" s="626"/>
      <c r="X9" s="626"/>
      <c r="Y9" s="627"/>
      <c r="Z9" s="628">
        <v>0.1</v>
      </c>
      <c r="AA9" s="628"/>
      <c r="AB9" s="628"/>
      <c r="AC9" s="628"/>
      <c r="AD9" s="629">
        <v>37249</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6670815</v>
      </c>
      <c r="BH9" s="626"/>
      <c r="BI9" s="626"/>
      <c r="BJ9" s="626"/>
      <c r="BK9" s="626"/>
      <c r="BL9" s="626"/>
      <c r="BM9" s="626"/>
      <c r="BN9" s="627"/>
      <c r="BO9" s="628">
        <v>41.5</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6489078</v>
      </c>
      <c r="CS9" s="626"/>
      <c r="CT9" s="626"/>
      <c r="CU9" s="626"/>
      <c r="CV9" s="626"/>
      <c r="CW9" s="626"/>
      <c r="CX9" s="626"/>
      <c r="CY9" s="627"/>
      <c r="CZ9" s="628">
        <v>15.9</v>
      </c>
      <c r="DA9" s="628"/>
      <c r="DB9" s="628"/>
      <c r="DC9" s="628"/>
      <c r="DD9" s="634">
        <v>3661174</v>
      </c>
      <c r="DE9" s="626"/>
      <c r="DF9" s="626"/>
      <c r="DG9" s="626"/>
      <c r="DH9" s="626"/>
      <c r="DI9" s="626"/>
      <c r="DJ9" s="626"/>
      <c r="DK9" s="626"/>
      <c r="DL9" s="626"/>
      <c r="DM9" s="626"/>
      <c r="DN9" s="626"/>
      <c r="DO9" s="626"/>
      <c r="DP9" s="627"/>
      <c r="DQ9" s="634">
        <v>2462715</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1486604</v>
      </c>
      <c r="S10" s="626"/>
      <c r="T10" s="626"/>
      <c r="U10" s="626"/>
      <c r="V10" s="626"/>
      <c r="W10" s="626"/>
      <c r="X10" s="626"/>
      <c r="Y10" s="627"/>
      <c r="Z10" s="628">
        <v>3.5</v>
      </c>
      <c r="AA10" s="628"/>
      <c r="AB10" s="628"/>
      <c r="AC10" s="628"/>
      <c r="AD10" s="629">
        <v>1486604</v>
      </c>
      <c r="AE10" s="629"/>
      <c r="AF10" s="629"/>
      <c r="AG10" s="629"/>
      <c r="AH10" s="629"/>
      <c r="AI10" s="629"/>
      <c r="AJ10" s="629"/>
      <c r="AK10" s="629"/>
      <c r="AL10" s="630">
        <v>7.2</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257113</v>
      </c>
      <c r="BH10" s="626"/>
      <c r="BI10" s="626"/>
      <c r="BJ10" s="626"/>
      <c r="BK10" s="626"/>
      <c r="BL10" s="626"/>
      <c r="BM10" s="626"/>
      <c r="BN10" s="627"/>
      <c r="BO10" s="628">
        <v>1.6</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15555</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15366</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517339</v>
      </c>
      <c r="BH11" s="626"/>
      <c r="BI11" s="626"/>
      <c r="BJ11" s="626"/>
      <c r="BK11" s="626"/>
      <c r="BL11" s="626"/>
      <c r="BM11" s="626"/>
      <c r="BN11" s="627"/>
      <c r="BO11" s="628">
        <v>3.2</v>
      </c>
      <c r="BP11" s="628"/>
      <c r="BQ11" s="628"/>
      <c r="BR11" s="628"/>
      <c r="BS11" s="634">
        <v>101743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47547</v>
      </c>
      <c r="CS11" s="626"/>
      <c r="CT11" s="626"/>
      <c r="CU11" s="626"/>
      <c r="CV11" s="626"/>
      <c r="CW11" s="626"/>
      <c r="CX11" s="626"/>
      <c r="CY11" s="627"/>
      <c r="CZ11" s="628">
        <v>0.1</v>
      </c>
      <c r="DA11" s="628"/>
      <c r="DB11" s="628"/>
      <c r="DC11" s="628"/>
      <c r="DD11" s="634" t="s">
        <v>112</v>
      </c>
      <c r="DE11" s="626"/>
      <c r="DF11" s="626"/>
      <c r="DG11" s="626"/>
      <c r="DH11" s="626"/>
      <c r="DI11" s="626"/>
      <c r="DJ11" s="626"/>
      <c r="DK11" s="626"/>
      <c r="DL11" s="626"/>
      <c r="DM11" s="626"/>
      <c r="DN11" s="626"/>
      <c r="DO11" s="626"/>
      <c r="DP11" s="627"/>
      <c r="DQ11" s="634">
        <v>44733</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6539283</v>
      </c>
      <c r="BH12" s="626"/>
      <c r="BI12" s="626"/>
      <c r="BJ12" s="626"/>
      <c r="BK12" s="626"/>
      <c r="BL12" s="626"/>
      <c r="BM12" s="626"/>
      <c r="BN12" s="627"/>
      <c r="BO12" s="628">
        <v>40.700000000000003</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181165</v>
      </c>
      <c r="CS12" s="626"/>
      <c r="CT12" s="626"/>
      <c r="CU12" s="626"/>
      <c r="CV12" s="626"/>
      <c r="CW12" s="626"/>
      <c r="CX12" s="626"/>
      <c r="CY12" s="627"/>
      <c r="CZ12" s="628">
        <v>0.4</v>
      </c>
      <c r="DA12" s="628"/>
      <c r="DB12" s="628"/>
      <c r="DC12" s="628"/>
      <c r="DD12" s="634">
        <v>42268</v>
      </c>
      <c r="DE12" s="626"/>
      <c r="DF12" s="626"/>
      <c r="DG12" s="626"/>
      <c r="DH12" s="626"/>
      <c r="DI12" s="626"/>
      <c r="DJ12" s="626"/>
      <c r="DK12" s="626"/>
      <c r="DL12" s="626"/>
      <c r="DM12" s="626"/>
      <c r="DN12" s="626"/>
      <c r="DO12" s="626"/>
      <c r="DP12" s="627"/>
      <c r="DQ12" s="634">
        <v>137291</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57189</v>
      </c>
      <c r="S13" s="626"/>
      <c r="T13" s="626"/>
      <c r="U13" s="626"/>
      <c r="V13" s="626"/>
      <c r="W13" s="626"/>
      <c r="X13" s="626"/>
      <c r="Y13" s="627"/>
      <c r="Z13" s="628">
        <v>0.1</v>
      </c>
      <c r="AA13" s="628"/>
      <c r="AB13" s="628"/>
      <c r="AC13" s="628"/>
      <c r="AD13" s="629">
        <v>57189</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6517282</v>
      </c>
      <c r="BH13" s="626"/>
      <c r="BI13" s="626"/>
      <c r="BJ13" s="626"/>
      <c r="BK13" s="626"/>
      <c r="BL13" s="626"/>
      <c r="BM13" s="626"/>
      <c r="BN13" s="627"/>
      <c r="BO13" s="628">
        <v>40.5</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3172254</v>
      </c>
      <c r="CS13" s="626"/>
      <c r="CT13" s="626"/>
      <c r="CU13" s="626"/>
      <c r="CV13" s="626"/>
      <c r="CW13" s="626"/>
      <c r="CX13" s="626"/>
      <c r="CY13" s="627"/>
      <c r="CZ13" s="628">
        <v>7.8</v>
      </c>
      <c r="DA13" s="628"/>
      <c r="DB13" s="628"/>
      <c r="DC13" s="628"/>
      <c r="DD13" s="634">
        <v>1021053</v>
      </c>
      <c r="DE13" s="626"/>
      <c r="DF13" s="626"/>
      <c r="DG13" s="626"/>
      <c r="DH13" s="626"/>
      <c r="DI13" s="626"/>
      <c r="DJ13" s="626"/>
      <c r="DK13" s="626"/>
      <c r="DL13" s="626"/>
      <c r="DM13" s="626"/>
      <c r="DN13" s="626"/>
      <c r="DO13" s="626"/>
      <c r="DP13" s="627"/>
      <c r="DQ13" s="634">
        <v>2473333</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119262</v>
      </c>
      <c r="BH14" s="626"/>
      <c r="BI14" s="626"/>
      <c r="BJ14" s="626"/>
      <c r="BK14" s="626"/>
      <c r="BL14" s="626"/>
      <c r="BM14" s="626"/>
      <c r="BN14" s="627"/>
      <c r="BO14" s="628">
        <v>0.7</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1321461</v>
      </c>
      <c r="CS14" s="626"/>
      <c r="CT14" s="626"/>
      <c r="CU14" s="626"/>
      <c r="CV14" s="626"/>
      <c r="CW14" s="626"/>
      <c r="CX14" s="626"/>
      <c r="CY14" s="627"/>
      <c r="CZ14" s="628">
        <v>3.2</v>
      </c>
      <c r="DA14" s="628"/>
      <c r="DB14" s="628"/>
      <c r="DC14" s="628"/>
      <c r="DD14" s="634">
        <v>4147</v>
      </c>
      <c r="DE14" s="626"/>
      <c r="DF14" s="626"/>
      <c r="DG14" s="626"/>
      <c r="DH14" s="626"/>
      <c r="DI14" s="626"/>
      <c r="DJ14" s="626"/>
      <c r="DK14" s="626"/>
      <c r="DL14" s="626"/>
      <c r="DM14" s="626"/>
      <c r="DN14" s="626"/>
      <c r="DO14" s="626"/>
      <c r="DP14" s="627"/>
      <c r="DQ14" s="634">
        <v>1320109</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117266</v>
      </c>
      <c r="S15" s="626"/>
      <c r="T15" s="626"/>
      <c r="U15" s="626"/>
      <c r="V15" s="626"/>
      <c r="W15" s="626"/>
      <c r="X15" s="626"/>
      <c r="Y15" s="627"/>
      <c r="Z15" s="628">
        <v>0.3</v>
      </c>
      <c r="AA15" s="628"/>
      <c r="AB15" s="628"/>
      <c r="AC15" s="628"/>
      <c r="AD15" s="629">
        <v>117266</v>
      </c>
      <c r="AE15" s="629"/>
      <c r="AF15" s="629"/>
      <c r="AG15" s="629"/>
      <c r="AH15" s="629"/>
      <c r="AI15" s="629"/>
      <c r="AJ15" s="629"/>
      <c r="AK15" s="629"/>
      <c r="AL15" s="630">
        <v>0.6</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615532</v>
      </c>
      <c r="BH15" s="626"/>
      <c r="BI15" s="626"/>
      <c r="BJ15" s="626"/>
      <c r="BK15" s="626"/>
      <c r="BL15" s="626"/>
      <c r="BM15" s="626"/>
      <c r="BN15" s="627"/>
      <c r="BO15" s="628">
        <v>3.8</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4574714</v>
      </c>
      <c r="CS15" s="626"/>
      <c r="CT15" s="626"/>
      <c r="CU15" s="626"/>
      <c r="CV15" s="626"/>
      <c r="CW15" s="626"/>
      <c r="CX15" s="626"/>
      <c r="CY15" s="627"/>
      <c r="CZ15" s="628">
        <v>11.2</v>
      </c>
      <c r="DA15" s="628"/>
      <c r="DB15" s="628"/>
      <c r="DC15" s="628"/>
      <c r="DD15" s="634">
        <v>1144312</v>
      </c>
      <c r="DE15" s="626"/>
      <c r="DF15" s="626"/>
      <c r="DG15" s="626"/>
      <c r="DH15" s="626"/>
      <c r="DI15" s="626"/>
      <c r="DJ15" s="626"/>
      <c r="DK15" s="626"/>
      <c r="DL15" s="626"/>
      <c r="DM15" s="626"/>
      <c r="DN15" s="626"/>
      <c r="DO15" s="626"/>
      <c r="DP15" s="627"/>
      <c r="DQ15" s="634">
        <v>2936658</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3939839</v>
      </c>
      <c r="S16" s="626"/>
      <c r="T16" s="626"/>
      <c r="U16" s="626"/>
      <c r="V16" s="626"/>
      <c r="W16" s="626"/>
      <c r="X16" s="626"/>
      <c r="Y16" s="627"/>
      <c r="Z16" s="628">
        <v>9.3000000000000007</v>
      </c>
      <c r="AA16" s="628"/>
      <c r="AB16" s="628"/>
      <c r="AC16" s="628"/>
      <c r="AD16" s="629">
        <v>3573932</v>
      </c>
      <c r="AE16" s="629"/>
      <c r="AF16" s="629"/>
      <c r="AG16" s="629"/>
      <c r="AH16" s="629"/>
      <c r="AI16" s="629"/>
      <c r="AJ16" s="629"/>
      <c r="AK16" s="629"/>
      <c r="AL16" s="630">
        <v>17.399999999999999</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3573932</v>
      </c>
      <c r="S17" s="626"/>
      <c r="T17" s="626"/>
      <c r="U17" s="626"/>
      <c r="V17" s="626"/>
      <c r="W17" s="626"/>
      <c r="X17" s="626"/>
      <c r="Y17" s="627"/>
      <c r="Z17" s="628">
        <v>8.4</v>
      </c>
      <c r="AA17" s="628"/>
      <c r="AB17" s="628"/>
      <c r="AC17" s="628"/>
      <c r="AD17" s="629">
        <v>3573932</v>
      </c>
      <c r="AE17" s="629"/>
      <c r="AF17" s="629"/>
      <c r="AG17" s="629"/>
      <c r="AH17" s="629"/>
      <c r="AI17" s="629"/>
      <c r="AJ17" s="629"/>
      <c r="AK17" s="629"/>
      <c r="AL17" s="630">
        <v>17.399999999999999</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3400541</v>
      </c>
      <c r="CS17" s="626"/>
      <c r="CT17" s="626"/>
      <c r="CU17" s="626"/>
      <c r="CV17" s="626"/>
      <c r="CW17" s="626"/>
      <c r="CX17" s="626"/>
      <c r="CY17" s="627"/>
      <c r="CZ17" s="628">
        <v>8.3000000000000007</v>
      </c>
      <c r="DA17" s="628"/>
      <c r="DB17" s="628"/>
      <c r="DC17" s="628"/>
      <c r="DD17" s="634" t="s">
        <v>112</v>
      </c>
      <c r="DE17" s="626"/>
      <c r="DF17" s="626"/>
      <c r="DG17" s="626"/>
      <c r="DH17" s="626"/>
      <c r="DI17" s="626"/>
      <c r="DJ17" s="626"/>
      <c r="DK17" s="626"/>
      <c r="DL17" s="626"/>
      <c r="DM17" s="626"/>
      <c r="DN17" s="626"/>
      <c r="DO17" s="626"/>
      <c r="DP17" s="627"/>
      <c r="DQ17" s="634">
        <v>3400541</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365487</v>
      </c>
      <c r="S18" s="626"/>
      <c r="T18" s="626"/>
      <c r="U18" s="626"/>
      <c r="V18" s="626"/>
      <c r="W18" s="626"/>
      <c r="X18" s="626"/>
      <c r="Y18" s="627"/>
      <c r="Z18" s="628">
        <v>0.9</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v>420</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1169874</v>
      </c>
      <c r="BH19" s="626"/>
      <c r="BI19" s="626"/>
      <c r="BJ19" s="626"/>
      <c r="BK19" s="626"/>
      <c r="BL19" s="626"/>
      <c r="BM19" s="626"/>
      <c r="BN19" s="627"/>
      <c r="BO19" s="628">
        <v>7.3</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21978341</v>
      </c>
      <c r="S20" s="626"/>
      <c r="T20" s="626"/>
      <c r="U20" s="626"/>
      <c r="V20" s="626"/>
      <c r="W20" s="626"/>
      <c r="X20" s="626"/>
      <c r="Y20" s="627"/>
      <c r="Z20" s="628">
        <v>51.9</v>
      </c>
      <c r="AA20" s="628"/>
      <c r="AB20" s="628"/>
      <c r="AC20" s="628"/>
      <c r="AD20" s="629">
        <v>20442560</v>
      </c>
      <c r="AE20" s="629"/>
      <c r="AF20" s="629"/>
      <c r="AG20" s="629"/>
      <c r="AH20" s="629"/>
      <c r="AI20" s="629"/>
      <c r="AJ20" s="629"/>
      <c r="AK20" s="629"/>
      <c r="AL20" s="630">
        <v>99.6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1169874</v>
      </c>
      <c r="BH20" s="626"/>
      <c r="BI20" s="626"/>
      <c r="BJ20" s="626"/>
      <c r="BK20" s="626"/>
      <c r="BL20" s="626"/>
      <c r="BM20" s="626"/>
      <c r="BN20" s="627"/>
      <c r="BO20" s="628">
        <v>7.3</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40766328</v>
      </c>
      <c r="CS20" s="626"/>
      <c r="CT20" s="626"/>
      <c r="CU20" s="626"/>
      <c r="CV20" s="626"/>
      <c r="CW20" s="626"/>
      <c r="CX20" s="626"/>
      <c r="CY20" s="627"/>
      <c r="CZ20" s="628">
        <v>100</v>
      </c>
      <c r="DA20" s="628"/>
      <c r="DB20" s="628"/>
      <c r="DC20" s="628"/>
      <c r="DD20" s="634">
        <v>7037906</v>
      </c>
      <c r="DE20" s="626"/>
      <c r="DF20" s="626"/>
      <c r="DG20" s="626"/>
      <c r="DH20" s="626"/>
      <c r="DI20" s="626"/>
      <c r="DJ20" s="626"/>
      <c r="DK20" s="626"/>
      <c r="DL20" s="626"/>
      <c r="DM20" s="626"/>
      <c r="DN20" s="626"/>
      <c r="DO20" s="626"/>
      <c r="DP20" s="627"/>
      <c r="DQ20" s="634">
        <v>25294944</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13174</v>
      </c>
      <c r="S21" s="626"/>
      <c r="T21" s="626"/>
      <c r="U21" s="626"/>
      <c r="V21" s="626"/>
      <c r="W21" s="626"/>
      <c r="X21" s="626"/>
      <c r="Y21" s="627"/>
      <c r="Z21" s="628">
        <v>0</v>
      </c>
      <c r="AA21" s="628"/>
      <c r="AB21" s="628"/>
      <c r="AC21" s="628"/>
      <c r="AD21" s="629">
        <v>13174</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2104084</v>
      </c>
      <c r="S22" s="626"/>
      <c r="T22" s="626"/>
      <c r="U22" s="626"/>
      <c r="V22" s="626"/>
      <c r="W22" s="626"/>
      <c r="X22" s="626"/>
      <c r="Y22" s="627"/>
      <c r="Z22" s="628">
        <v>5</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237159</v>
      </c>
      <c r="S23" s="626"/>
      <c r="T23" s="626"/>
      <c r="U23" s="626"/>
      <c r="V23" s="626"/>
      <c r="W23" s="626"/>
      <c r="X23" s="626"/>
      <c r="Y23" s="627"/>
      <c r="Z23" s="628">
        <v>0.6</v>
      </c>
      <c r="AA23" s="628"/>
      <c r="AB23" s="628"/>
      <c r="AC23" s="628"/>
      <c r="AD23" s="629">
        <v>44425</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1169874</v>
      </c>
      <c r="BH23" s="626"/>
      <c r="BI23" s="626"/>
      <c r="BJ23" s="626"/>
      <c r="BK23" s="626"/>
      <c r="BL23" s="626"/>
      <c r="BM23" s="626"/>
      <c r="BN23" s="627"/>
      <c r="BO23" s="628">
        <v>7.3</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152913</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18326284</v>
      </c>
      <c r="CS24" s="615"/>
      <c r="CT24" s="615"/>
      <c r="CU24" s="615"/>
      <c r="CV24" s="615"/>
      <c r="CW24" s="615"/>
      <c r="CX24" s="615"/>
      <c r="CY24" s="616"/>
      <c r="CZ24" s="652">
        <v>45</v>
      </c>
      <c r="DA24" s="653"/>
      <c r="DB24" s="653"/>
      <c r="DC24" s="654"/>
      <c r="DD24" s="651">
        <v>11469624</v>
      </c>
      <c r="DE24" s="615"/>
      <c r="DF24" s="615"/>
      <c r="DG24" s="615"/>
      <c r="DH24" s="615"/>
      <c r="DI24" s="615"/>
      <c r="DJ24" s="615"/>
      <c r="DK24" s="616"/>
      <c r="DL24" s="651">
        <v>11086944</v>
      </c>
      <c r="DM24" s="615"/>
      <c r="DN24" s="615"/>
      <c r="DO24" s="615"/>
      <c r="DP24" s="615"/>
      <c r="DQ24" s="615"/>
      <c r="DR24" s="615"/>
      <c r="DS24" s="615"/>
      <c r="DT24" s="615"/>
      <c r="DU24" s="615"/>
      <c r="DV24" s="616"/>
      <c r="DW24" s="619">
        <v>50.2</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6476777</v>
      </c>
      <c r="S25" s="626"/>
      <c r="T25" s="626"/>
      <c r="U25" s="626"/>
      <c r="V25" s="626"/>
      <c r="W25" s="626"/>
      <c r="X25" s="626"/>
      <c r="Y25" s="627"/>
      <c r="Z25" s="628">
        <v>15.3</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5161907</v>
      </c>
      <c r="CS25" s="657"/>
      <c r="CT25" s="657"/>
      <c r="CU25" s="657"/>
      <c r="CV25" s="657"/>
      <c r="CW25" s="657"/>
      <c r="CX25" s="657"/>
      <c r="CY25" s="658"/>
      <c r="CZ25" s="659">
        <v>12.7</v>
      </c>
      <c r="DA25" s="660"/>
      <c r="DB25" s="660"/>
      <c r="DC25" s="661"/>
      <c r="DD25" s="634">
        <v>4781031</v>
      </c>
      <c r="DE25" s="657"/>
      <c r="DF25" s="657"/>
      <c r="DG25" s="657"/>
      <c r="DH25" s="657"/>
      <c r="DI25" s="657"/>
      <c r="DJ25" s="657"/>
      <c r="DK25" s="658"/>
      <c r="DL25" s="634">
        <v>4649836</v>
      </c>
      <c r="DM25" s="657"/>
      <c r="DN25" s="657"/>
      <c r="DO25" s="657"/>
      <c r="DP25" s="657"/>
      <c r="DQ25" s="657"/>
      <c r="DR25" s="657"/>
      <c r="DS25" s="657"/>
      <c r="DT25" s="657"/>
      <c r="DU25" s="657"/>
      <c r="DV25" s="658"/>
      <c r="DW25" s="630">
        <v>21</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v>10910</v>
      </c>
      <c r="S26" s="626"/>
      <c r="T26" s="626"/>
      <c r="U26" s="626"/>
      <c r="V26" s="626"/>
      <c r="W26" s="626"/>
      <c r="X26" s="626"/>
      <c r="Y26" s="627"/>
      <c r="Z26" s="628">
        <v>0</v>
      </c>
      <c r="AA26" s="628"/>
      <c r="AB26" s="628"/>
      <c r="AC26" s="628"/>
      <c r="AD26" s="629">
        <v>10910</v>
      </c>
      <c r="AE26" s="629"/>
      <c r="AF26" s="629"/>
      <c r="AG26" s="629"/>
      <c r="AH26" s="629"/>
      <c r="AI26" s="629"/>
      <c r="AJ26" s="629"/>
      <c r="AK26" s="629"/>
      <c r="AL26" s="630">
        <v>0.1</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3534447</v>
      </c>
      <c r="CS26" s="626"/>
      <c r="CT26" s="626"/>
      <c r="CU26" s="626"/>
      <c r="CV26" s="626"/>
      <c r="CW26" s="626"/>
      <c r="CX26" s="626"/>
      <c r="CY26" s="627"/>
      <c r="CZ26" s="659">
        <v>8.6999999999999993</v>
      </c>
      <c r="DA26" s="660"/>
      <c r="DB26" s="660"/>
      <c r="DC26" s="661"/>
      <c r="DD26" s="634">
        <v>3194718</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2191799</v>
      </c>
      <c r="S27" s="626"/>
      <c r="T27" s="626"/>
      <c r="U27" s="626"/>
      <c r="V27" s="626"/>
      <c r="W27" s="626"/>
      <c r="X27" s="626"/>
      <c r="Y27" s="627"/>
      <c r="Z27" s="628">
        <v>5.2</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16082826</v>
      </c>
      <c r="BH27" s="626"/>
      <c r="BI27" s="626"/>
      <c r="BJ27" s="626"/>
      <c r="BK27" s="626"/>
      <c r="BL27" s="626"/>
      <c r="BM27" s="626"/>
      <c r="BN27" s="627"/>
      <c r="BO27" s="628">
        <v>100</v>
      </c>
      <c r="BP27" s="628"/>
      <c r="BQ27" s="628"/>
      <c r="BR27" s="628"/>
      <c r="BS27" s="634">
        <v>101743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9763836</v>
      </c>
      <c r="CS27" s="657"/>
      <c r="CT27" s="657"/>
      <c r="CU27" s="657"/>
      <c r="CV27" s="657"/>
      <c r="CW27" s="657"/>
      <c r="CX27" s="657"/>
      <c r="CY27" s="658"/>
      <c r="CZ27" s="659">
        <v>24</v>
      </c>
      <c r="DA27" s="660"/>
      <c r="DB27" s="660"/>
      <c r="DC27" s="661"/>
      <c r="DD27" s="634">
        <v>3288052</v>
      </c>
      <c r="DE27" s="657"/>
      <c r="DF27" s="657"/>
      <c r="DG27" s="657"/>
      <c r="DH27" s="657"/>
      <c r="DI27" s="657"/>
      <c r="DJ27" s="657"/>
      <c r="DK27" s="658"/>
      <c r="DL27" s="634">
        <v>3036567</v>
      </c>
      <c r="DM27" s="657"/>
      <c r="DN27" s="657"/>
      <c r="DO27" s="657"/>
      <c r="DP27" s="657"/>
      <c r="DQ27" s="657"/>
      <c r="DR27" s="657"/>
      <c r="DS27" s="657"/>
      <c r="DT27" s="657"/>
      <c r="DU27" s="657"/>
      <c r="DV27" s="658"/>
      <c r="DW27" s="630">
        <v>13.7</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31300</v>
      </c>
      <c r="S28" s="626"/>
      <c r="T28" s="626"/>
      <c r="U28" s="626"/>
      <c r="V28" s="626"/>
      <c r="W28" s="626"/>
      <c r="X28" s="626"/>
      <c r="Y28" s="627"/>
      <c r="Z28" s="628">
        <v>0.1</v>
      </c>
      <c r="AA28" s="628"/>
      <c r="AB28" s="628"/>
      <c r="AC28" s="628"/>
      <c r="AD28" s="629">
        <v>2463</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3400541</v>
      </c>
      <c r="CS28" s="626"/>
      <c r="CT28" s="626"/>
      <c r="CU28" s="626"/>
      <c r="CV28" s="626"/>
      <c r="CW28" s="626"/>
      <c r="CX28" s="626"/>
      <c r="CY28" s="627"/>
      <c r="CZ28" s="659">
        <v>8.3000000000000007</v>
      </c>
      <c r="DA28" s="660"/>
      <c r="DB28" s="660"/>
      <c r="DC28" s="661"/>
      <c r="DD28" s="634">
        <v>3400541</v>
      </c>
      <c r="DE28" s="626"/>
      <c r="DF28" s="626"/>
      <c r="DG28" s="626"/>
      <c r="DH28" s="626"/>
      <c r="DI28" s="626"/>
      <c r="DJ28" s="626"/>
      <c r="DK28" s="627"/>
      <c r="DL28" s="634">
        <v>3400541</v>
      </c>
      <c r="DM28" s="626"/>
      <c r="DN28" s="626"/>
      <c r="DO28" s="626"/>
      <c r="DP28" s="626"/>
      <c r="DQ28" s="626"/>
      <c r="DR28" s="626"/>
      <c r="DS28" s="626"/>
      <c r="DT28" s="626"/>
      <c r="DU28" s="626"/>
      <c r="DV28" s="627"/>
      <c r="DW28" s="630">
        <v>15.4</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5630</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3400541</v>
      </c>
      <c r="CS29" s="657"/>
      <c r="CT29" s="657"/>
      <c r="CU29" s="657"/>
      <c r="CV29" s="657"/>
      <c r="CW29" s="657"/>
      <c r="CX29" s="657"/>
      <c r="CY29" s="658"/>
      <c r="CZ29" s="659">
        <v>8.3000000000000007</v>
      </c>
      <c r="DA29" s="660"/>
      <c r="DB29" s="660"/>
      <c r="DC29" s="661"/>
      <c r="DD29" s="634">
        <v>3400541</v>
      </c>
      <c r="DE29" s="657"/>
      <c r="DF29" s="657"/>
      <c r="DG29" s="657"/>
      <c r="DH29" s="657"/>
      <c r="DI29" s="657"/>
      <c r="DJ29" s="657"/>
      <c r="DK29" s="658"/>
      <c r="DL29" s="634">
        <v>3400541</v>
      </c>
      <c r="DM29" s="657"/>
      <c r="DN29" s="657"/>
      <c r="DO29" s="657"/>
      <c r="DP29" s="657"/>
      <c r="DQ29" s="657"/>
      <c r="DR29" s="657"/>
      <c r="DS29" s="657"/>
      <c r="DT29" s="657"/>
      <c r="DU29" s="657"/>
      <c r="DV29" s="658"/>
      <c r="DW29" s="630">
        <v>15.4</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1064154</v>
      </c>
      <c r="S30" s="626"/>
      <c r="T30" s="626"/>
      <c r="U30" s="626"/>
      <c r="V30" s="626"/>
      <c r="W30" s="626"/>
      <c r="X30" s="626"/>
      <c r="Y30" s="627"/>
      <c r="Z30" s="628">
        <v>2.5</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98.6</v>
      </c>
      <c r="BH30" s="684"/>
      <c r="BI30" s="684"/>
      <c r="BJ30" s="684"/>
      <c r="BK30" s="684"/>
      <c r="BL30" s="684"/>
      <c r="BM30" s="620">
        <v>95.2</v>
      </c>
      <c r="BN30" s="684"/>
      <c r="BO30" s="684"/>
      <c r="BP30" s="684"/>
      <c r="BQ30" s="685"/>
      <c r="BR30" s="683">
        <v>98.5</v>
      </c>
      <c r="BS30" s="684"/>
      <c r="BT30" s="684"/>
      <c r="BU30" s="684"/>
      <c r="BV30" s="684"/>
      <c r="BW30" s="684"/>
      <c r="BX30" s="620">
        <v>94.1</v>
      </c>
      <c r="BY30" s="684"/>
      <c r="BZ30" s="684"/>
      <c r="CA30" s="684"/>
      <c r="CB30" s="685"/>
      <c r="CD30" s="688"/>
      <c r="CE30" s="689"/>
      <c r="CF30" s="639" t="s">
        <v>293</v>
      </c>
      <c r="CG30" s="640"/>
      <c r="CH30" s="640"/>
      <c r="CI30" s="640"/>
      <c r="CJ30" s="640"/>
      <c r="CK30" s="640"/>
      <c r="CL30" s="640"/>
      <c r="CM30" s="640"/>
      <c r="CN30" s="640"/>
      <c r="CO30" s="640"/>
      <c r="CP30" s="640"/>
      <c r="CQ30" s="641"/>
      <c r="CR30" s="625">
        <v>3158637</v>
      </c>
      <c r="CS30" s="626"/>
      <c r="CT30" s="626"/>
      <c r="CU30" s="626"/>
      <c r="CV30" s="626"/>
      <c r="CW30" s="626"/>
      <c r="CX30" s="626"/>
      <c r="CY30" s="627"/>
      <c r="CZ30" s="659">
        <v>7.7</v>
      </c>
      <c r="DA30" s="660"/>
      <c r="DB30" s="660"/>
      <c r="DC30" s="661"/>
      <c r="DD30" s="634">
        <v>3158637</v>
      </c>
      <c r="DE30" s="626"/>
      <c r="DF30" s="626"/>
      <c r="DG30" s="626"/>
      <c r="DH30" s="626"/>
      <c r="DI30" s="626"/>
      <c r="DJ30" s="626"/>
      <c r="DK30" s="627"/>
      <c r="DL30" s="634">
        <v>3158637</v>
      </c>
      <c r="DM30" s="626"/>
      <c r="DN30" s="626"/>
      <c r="DO30" s="626"/>
      <c r="DP30" s="626"/>
      <c r="DQ30" s="626"/>
      <c r="DR30" s="626"/>
      <c r="DS30" s="626"/>
      <c r="DT30" s="626"/>
      <c r="DU30" s="626"/>
      <c r="DV30" s="627"/>
      <c r="DW30" s="630">
        <v>14.3</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2275692</v>
      </c>
      <c r="S31" s="626"/>
      <c r="T31" s="626"/>
      <c r="U31" s="626"/>
      <c r="V31" s="626"/>
      <c r="W31" s="626"/>
      <c r="X31" s="626"/>
      <c r="Y31" s="627"/>
      <c r="Z31" s="628">
        <v>5.4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98.2</v>
      </c>
      <c r="BH31" s="657"/>
      <c r="BI31" s="657"/>
      <c r="BJ31" s="657"/>
      <c r="BK31" s="657"/>
      <c r="BL31" s="657"/>
      <c r="BM31" s="631">
        <v>94.1</v>
      </c>
      <c r="BN31" s="681"/>
      <c r="BO31" s="681"/>
      <c r="BP31" s="681"/>
      <c r="BQ31" s="682"/>
      <c r="BR31" s="680">
        <v>98.1</v>
      </c>
      <c r="BS31" s="657"/>
      <c r="BT31" s="657"/>
      <c r="BU31" s="657"/>
      <c r="BV31" s="657"/>
      <c r="BW31" s="657"/>
      <c r="BX31" s="631">
        <v>92.3</v>
      </c>
      <c r="BY31" s="681"/>
      <c r="BZ31" s="681"/>
      <c r="CA31" s="681"/>
      <c r="CB31" s="682"/>
      <c r="CD31" s="688"/>
      <c r="CE31" s="689"/>
      <c r="CF31" s="639" t="s">
        <v>297</v>
      </c>
      <c r="CG31" s="640"/>
      <c r="CH31" s="640"/>
      <c r="CI31" s="640"/>
      <c r="CJ31" s="640"/>
      <c r="CK31" s="640"/>
      <c r="CL31" s="640"/>
      <c r="CM31" s="640"/>
      <c r="CN31" s="640"/>
      <c r="CO31" s="640"/>
      <c r="CP31" s="640"/>
      <c r="CQ31" s="641"/>
      <c r="CR31" s="625">
        <v>241904</v>
      </c>
      <c r="CS31" s="657"/>
      <c r="CT31" s="657"/>
      <c r="CU31" s="657"/>
      <c r="CV31" s="657"/>
      <c r="CW31" s="657"/>
      <c r="CX31" s="657"/>
      <c r="CY31" s="658"/>
      <c r="CZ31" s="659">
        <v>0.6</v>
      </c>
      <c r="DA31" s="660"/>
      <c r="DB31" s="660"/>
      <c r="DC31" s="661"/>
      <c r="DD31" s="634">
        <v>241904</v>
      </c>
      <c r="DE31" s="657"/>
      <c r="DF31" s="657"/>
      <c r="DG31" s="657"/>
      <c r="DH31" s="657"/>
      <c r="DI31" s="657"/>
      <c r="DJ31" s="657"/>
      <c r="DK31" s="658"/>
      <c r="DL31" s="634">
        <v>241904</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597425</v>
      </c>
      <c r="S32" s="626"/>
      <c r="T32" s="626"/>
      <c r="U32" s="626"/>
      <c r="V32" s="626"/>
      <c r="W32" s="626"/>
      <c r="X32" s="626"/>
      <c r="Y32" s="627"/>
      <c r="Z32" s="628">
        <v>1.4</v>
      </c>
      <c r="AA32" s="628"/>
      <c r="AB32" s="628"/>
      <c r="AC32" s="628"/>
      <c r="AD32" s="629">
        <v>3016</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98.9</v>
      </c>
      <c r="BH32" s="693"/>
      <c r="BI32" s="693"/>
      <c r="BJ32" s="693"/>
      <c r="BK32" s="693"/>
      <c r="BL32" s="693"/>
      <c r="BM32" s="694">
        <v>96.1</v>
      </c>
      <c r="BN32" s="693"/>
      <c r="BO32" s="693"/>
      <c r="BP32" s="693"/>
      <c r="BQ32" s="695"/>
      <c r="BR32" s="692">
        <v>98.7</v>
      </c>
      <c r="BS32" s="693"/>
      <c r="BT32" s="693"/>
      <c r="BU32" s="693"/>
      <c r="BV32" s="693"/>
      <c r="BW32" s="693"/>
      <c r="BX32" s="694">
        <v>95.4</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5193982</v>
      </c>
      <c r="S33" s="626"/>
      <c r="T33" s="626"/>
      <c r="U33" s="626"/>
      <c r="V33" s="626"/>
      <c r="W33" s="626"/>
      <c r="X33" s="626"/>
      <c r="Y33" s="627"/>
      <c r="Z33" s="628">
        <v>12.3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15402138</v>
      </c>
      <c r="CS33" s="657"/>
      <c r="CT33" s="657"/>
      <c r="CU33" s="657"/>
      <c r="CV33" s="657"/>
      <c r="CW33" s="657"/>
      <c r="CX33" s="657"/>
      <c r="CY33" s="658"/>
      <c r="CZ33" s="659">
        <v>37.799999999999997</v>
      </c>
      <c r="DA33" s="660"/>
      <c r="DB33" s="660"/>
      <c r="DC33" s="661"/>
      <c r="DD33" s="634">
        <v>13070252</v>
      </c>
      <c r="DE33" s="657"/>
      <c r="DF33" s="657"/>
      <c r="DG33" s="657"/>
      <c r="DH33" s="657"/>
      <c r="DI33" s="657"/>
      <c r="DJ33" s="657"/>
      <c r="DK33" s="658"/>
      <c r="DL33" s="634">
        <v>9415071</v>
      </c>
      <c r="DM33" s="657"/>
      <c r="DN33" s="657"/>
      <c r="DO33" s="657"/>
      <c r="DP33" s="657"/>
      <c r="DQ33" s="657"/>
      <c r="DR33" s="657"/>
      <c r="DS33" s="657"/>
      <c r="DT33" s="657"/>
      <c r="DU33" s="657"/>
      <c r="DV33" s="658"/>
      <c r="DW33" s="630">
        <v>42.6</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6706492</v>
      </c>
      <c r="CS34" s="626"/>
      <c r="CT34" s="626"/>
      <c r="CU34" s="626"/>
      <c r="CV34" s="626"/>
      <c r="CW34" s="626"/>
      <c r="CX34" s="626"/>
      <c r="CY34" s="627"/>
      <c r="CZ34" s="659">
        <v>16.5</v>
      </c>
      <c r="DA34" s="660"/>
      <c r="DB34" s="660"/>
      <c r="DC34" s="661"/>
      <c r="DD34" s="634">
        <v>5158130</v>
      </c>
      <c r="DE34" s="626"/>
      <c r="DF34" s="626"/>
      <c r="DG34" s="626"/>
      <c r="DH34" s="626"/>
      <c r="DI34" s="626"/>
      <c r="DJ34" s="626"/>
      <c r="DK34" s="627"/>
      <c r="DL34" s="634">
        <v>4474326</v>
      </c>
      <c r="DM34" s="626"/>
      <c r="DN34" s="626"/>
      <c r="DO34" s="626"/>
      <c r="DP34" s="626"/>
      <c r="DQ34" s="626"/>
      <c r="DR34" s="626"/>
      <c r="DS34" s="626"/>
      <c r="DT34" s="626"/>
      <c r="DU34" s="626"/>
      <c r="DV34" s="627"/>
      <c r="DW34" s="630">
        <v>20.3</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1573782</v>
      </c>
      <c r="S35" s="626"/>
      <c r="T35" s="626"/>
      <c r="U35" s="626"/>
      <c r="V35" s="626"/>
      <c r="W35" s="626"/>
      <c r="X35" s="626"/>
      <c r="Y35" s="627"/>
      <c r="Z35" s="628">
        <v>3.7</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3776767</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671166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154886</v>
      </c>
      <c r="CS35" s="657"/>
      <c r="CT35" s="657"/>
      <c r="CU35" s="657"/>
      <c r="CV35" s="657"/>
      <c r="CW35" s="657"/>
      <c r="CX35" s="657"/>
      <c r="CY35" s="658"/>
      <c r="CZ35" s="659">
        <v>0.4</v>
      </c>
      <c r="DA35" s="660"/>
      <c r="DB35" s="660"/>
      <c r="DC35" s="661"/>
      <c r="DD35" s="634">
        <v>153151</v>
      </c>
      <c r="DE35" s="657"/>
      <c r="DF35" s="657"/>
      <c r="DG35" s="657"/>
      <c r="DH35" s="657"/>
      <c r="DI35" s="657"/>
      <c r="DJ35" s="657"/>
      <c r="DK35" s="658"/>
      <c r="DL35" s="634">
        <v>153151</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42333340</v>
      </c>
      <c r="S36" s="698"/>
      <c r="T36" s="698"/>
      <c r="U36" s="698"/>
      <c r="V36" s="698"/>
      <c r="W36" s="698"/>
      <c r="X36" s="698"/>
      <c r="Y36" s="699"/>
      <c r="Z36" s="700">
        <v>100</v>
      </c>
      <c r="AA36" s="700"/>
      <c r="AB36" s="700"/>
      <c r="AC36" s="700"/>
      <c r="AD36" s="701">
        <v>20516548</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254312</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255377</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3247232</v>
      </c>
      <c r="CS36" s="626"/>
      <c r="CT36" s="626"/>
      <c r="CU36" s="626"/>
      <c r="CV36" s="626"/>
      <c r="CW36" s="626"/>
      <c r="CX36" s="626"/>
      <c r="CY36" s="627"/>
      <c r="CZ36" s="659">
        <v>8</v>
      </c>
      <c r="DA36" s="660"/>
      <c r="DB36" s="660"/>
      <c r="DC36" s="661"/>
      <c r="DD36" s="634">
        <v>3005179</v>
      </c>
      <c r="DE36" s="626"/>
      <c r="DF36" s="626"/>
      <c r="DG36" s="626"/>
      <c r="DH36" s="626"/>
      <c r="DI36" s="626"/>
      <c r="DJ36" s="626"/>
      <c r="DK36" s="627"/>
      <c r="DL36" s="634">
        <v>2582619</v>
      </c>
      <c r="DM36" s="626"/>
      <c r="DN36" s="626"/>
      <c r="DO36" s="626"/>
      <c r="DP36" s="626"/>
      <c r="DQ36" s="626"/>
      <c r="DR36" s="626"/>
      <c r="DS36" s="626"/>
      <c r="DT36" s="626"/>
      <c r="DU36" s="626"/>
      <c r="DV36" s="627"/>
      <c r="DW36" s="630">
        <v>11.7</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10146</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15988</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1489376</v>
      </c>
      <c r="CS37" s="657"/>
      <c r="CT37" s="657"/>
      <c r="CU37" s="657"/>
      <c r="CV37" s="657"/>
      <c r="CW37" s="657"/>
      <c r="CX37" s="657"/>
      <c r="CY37" s="658"/>
      <c r="CZ37" s="659">
        <v>3.7</v>
      </c>
      <c r="DA37" s="660"/>
      <c r="DB37" s="660"/>
      <c r="DC37" s="661"/>
      <c r="DD37" s="634">
        <v>1489262</v>
      </c>
      <c r="DE37" s="657"/>
      <c r="DF37" s="657"/>
      <c r="DG37" s="657"/>
      <c r="DH37" s="657"/>
      <c r="DI37" s="657"/>
      <c r="DJ37" s="657"/>
      <c r="DK37" s="658"/>
      <c r="DL37" s="634">
        <v>1374862</v>
      </c>
      <c r="DM37" s="657"/>
      <c r="DN37" s="657"/>
      <c r="DO37" s="657"/>
      <c r="DP37" s="657"/>
      <c r="DQ37" s="657"/>
      <c r="DR37" s="657"/>
      <c r="DS37" s="657"/>
      <c r="DT37" s="657"/>
      <c r="DU37" s="657"/>
      <c r="DV37" s="658"/>
      <c r="DW37" s="630">
        <v>6.2</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25401</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3512309</v>
      </c>
      <c r="CS38" s="626"/>
      <c r="CT38" s="626"/>
      <c r="CU38" s="626"/>
      <c r="CV38" s="626"/>
      <c r="CW38" s="626"/>
      <c r="CX38" s="626"/>
      <c r="CY38" s="627"/>
      <c r="CZ38" s="659">
        <v>8.6</v>
      </c>
      <c r="DA38" s="660"/>
      <c r="DB38" s="660"/>
      <c r="DC38" s="661"/>
      <c r="DD38" s="634">
        <v>3039375</v>
      </c>
      <c r="DE38" s="626"/>
      <c r="DF38" s="626"/>
      <c r="DG38" s="626"/>
      <c r="DH38" s="626"/>
      <c r="DI38" s="626"/>
      <c r="DJ38" s="626"/>
      <c r="DK38" s="627"/>
      <c r="DL38" s="634">
        <v>2204975</v>
      </c>
      <c r="DM38" s="626"/>
      <c r="DN38" s="626"/>
      <c r="DO38" s="626"/>
      <c r="DP38" s="626"/>
      <c r="DQ38" s="626"/>
      <c r="DR38" s="626"/>
      <c r="DS38" s="626"/>
      <c r="DT38" s="626"/>
      <c r="DU38" s="626"/>
      <c r="DV38" s="627"/>
      <c r="DW38" s="630">
        <v>10</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95</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1758223</v>
      </c>
      <c r="CS39" s="657"/>
      <c r="CT39" s="657"/>
      <c r="CU39" s="657"/>
      <c r="CV39" s="657"/>
      <c r="CW39" s="657"/>
      <c r="CX39" s="657"/>
      <c r="CY39" s="658"/>
      <c r="CZ39" s="659">
        <v>4.3</v>
      </c>
      <c r="DA39" s="660"/>
      <c r="DB39" s="660"/>
      <c r="DC39" s="661"/>
      <c r="DD39" s="634">
        <v>1695185</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1479206</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94</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22996</v>
      </c>
      <c r="CS40" s="626"/>
      <c r="CT40" s="626"/>
      <c r="CU40" s="626"/>
      <c r="CV40" s="626"/>
      <c r="CW40" s="626"/>
      <c r="CX40" s="626"/>
      <c r="CY40" s="627"/>
      <c r="CZ40" s="659">
        <v>0.1</v>
      </c>
      <c r="DA40" s="660"/>
      <c r="DB40" s="660"/>
      <c r="DC40" s="661"/>
      <c r="DD40" s="634">
        <v>19232</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2033103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282</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7037906</v>
      </c>
      <c r="CS42" s="626"/>
      <c r="CT42" s="626"/>
      <c r="CU42" s="626"/>
      <c r="CV42" s="626"/>
      <c r="CW42" s="626"/>
      <c r="CX42" s="626"/>
      <c r="CY42" s="627"/>
      <c r="CZ42" s="659">
        <v>17.3</v>
      </c>
      <c r="DA42" s="708"/>
      <c r="DB42" s="708"/>
      <c r="DC42" s="709"/>
      <c r="DD42" s="634">
        <v>755068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146506</v>
      </c>
      <c r="CS43" s="657"/>
      <c r="CT43" s="657"/>
      <c r="CU43" s="657"/>
      <c r="CV43" s="657"/>
      <c r="CW43" s="657"/>
      <c r="CX43" s="657"/>
      <c r="CY43" s="658"/>
      <c r="CZ43" s="659">
        <v>0.4</v>
      </c>
      <c r="DA43" s="660"/>
      <c r="DB43" s="660"/>
      <c r="DC43" s="661"/>
      <c r="DD43" s="634">
        <v>146506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7037906</v>
      </c>
      <c r="CS44" s="626"/>
      <c r="CT44" s="626"/>
      <c r="CU44" s="626"/>
      <c r="CV44" s="626"/>
      <c r="CW44" s="626"/>
      <c r="CX44" s="626"/>
      <c r="CY44" s="627"/>
      <c r="CZ44" s="659">
        <v>17.3</v>
      </c>
      <c r="DA44" s="708"/>
      <c r="DB44" s="708"/>
      <c r="DC44" s="709"/>
      <c r="DD44" s="634">
        <v>755068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2732313</v>
      </c>
      <c r="CS45" s="657"/>
      <c r="CT45" s="657"/>
      <c r="CU45" s="657"/>
      <c r="CV45" s="657"/>
      <c r="CW45" s="657"/>
      <c r="CX45" s="657"/>
      <c r="CY45" s="658"/>
      <c r="CZ45" s="659">
        <v>6.7</v>
      </c>
      <c r="DA45" s="660"/>
      <c r="DB45" s="660"/>
      <c r="DC45" s="661"/>
      <c r="DD45" s="634">
        <v>5416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4305593</v>
      </c>
      <c r="CS46" s="626"/>
      <c r="CT46" s="626"/>
      <c r="CU46" s="626"/>
      <c r="CV46" s="626"/>
      <c r="CW46" s="626"/>
      <c r="CX46" s="626"/>
      <c r="CY46" s="627"/>
      <c r="CZ46" s="659">
        <v>10.6</v>
      </c>
      <c r="DA46" s="708"/>
      <c r="DB46" s="708"/>
      <c r="DC46" s="709"/>
      <c r="DD46" s="634">
        <v>749652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40766328</v>
      </c>
      <c r="CS49" s="693"/>
      <c r="CT49" s="693"/>
      <c r="CU49" s="693"/>
      <c r="CV49" s="693"/>
      <c r="CW49" s="693"/>
      <c r="CX49" s="693"/>
      <c r="CY49" s="720"/>
      <c r="CZ49" s="721">
        <v>100</v>
      </c>
      <c r="DA49" s="722"/>
      <c r="DB49" s="722"/>
      <c r="DC49" s="723"/>
      <c r="DD49" s="724">
        <v>25294944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BJ6" sqref="BJ6"/>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42333</v>
      </c>
      <c r="R7" s="755"/>
      <c r="S7" s="755"/>
      <c r="T7" s="755"/>
      <c r="U7" s="755"/>
      <c r="V7" s="755">
        <v>40766</v>
      </c>
      <c r="W7" s="755"/>
      <c r="X7" s="755"/>
      <c r="Y7" s="755"/>
      <c r="Z7" s="755"/>
      <c r="AA7" s="755">
        <v>1567</v>
      </c>
      <c r="AB7" s="755"/>
      <c r="AC7" s="755"/>
      <c r="AD7" s="755"/>
      <c r="AE7" s="756"/>
      <c r="AF7" s="757">
        <v>1204</v>
      </c>
      <c r="AG7" s="758"/>
      <c r="AH7" s="758"/>
      <c r="AI7" s="758"/>
      <c r="AJ7" s="759"/>
      <c r="AK7" s="794">
        <v>1064</v>
      </c>
      <c r="AL7" s="795"/>
      <c r="AM7" s="795"/>
      <c r="AN7" s="795"/>
      <c r="AO7" s="795"/>
      <c r="AP7" s="795">
        <v>38694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539</v>
      </c>
      <c r="BT7" s="799"/>
      <c r="BU7" s="799"/>
      <c r="BV7" s="799"/>
      <c r="BW7" s="799"/>
      <c r="BX7" s="799"/>
      <c r="BY7" s="799"/>
      <c r="BZ7" s="799"/>
      <c r="CA7" s="799"/>
      <c r="CB7" s="799"/>
      <c r="CC7" s="799"/>
      <c r="CD7" s="799"/>
      <c r="CE7" s="799"/>
      <c r="CF7" s="799"/>
      <c r="CG7" s="800"/>
      <c r="CH7" s="791">
        <v>2</v>
      </c>
      <c r="CI7" s="792"/>
      <c r="CJ7" s="792"/>
      <c r="CK7" s="792"/>
      <c r="CL7" s="793"/>
      <c r="CM7" s="791">
        <v>41</v>
      </c>
      <c r="CN7" s="792"/>
      <c r="CO7" s="792"/>
      <c r="CP7" s="792"/>
      <c r="CQ7" s="793"/>
      <c r="CR7" s="791">
        <v>4</v>
      </c>
      <c r="CS7" s="792"/>
      <c r="CT7" s="792"/>
      <c r="CU7" s="792"/>
      <c r="CV7" s="793"/>
      <c r="CW7" s="791" t="s">
        <v>542</v>
      </c>
      <c r="CX7" s="792"/>
      <c r="CY7" s="792"/>
      <c r="CZ7" s="792"/>
      <c r="DA7" s="793"/>
      <c r="DB7" s="791">
        <v>1846</v>
      </c>
      <c r="DC7" s="792"/>
      <c r="DD7" s="792"/>
      <c r="DE7" s="792"/>
      <c r="DF7" s="793"/>
      <c r="DG7" s="791" t="s">
        <v>542</v>
      </c>
      <c r="DH7" s="792"/>
      <c r="DI7" s="792"/>
      <c r="DJ7" s="792"/>
      <c r="DK7" s="793"/>
      <c r="DL7" s="791" t="s">
        <v>542</v>
      </c>
      <c r="DM7" s="792"/>
      <c r="DN7" s="792"/>
      <c r="DO7" s="792"/>
      <c r="DP7" s="793"/>
      <c r="DQ7" s="791" t="s">
        <v>542</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42333</v>
      </c>
      <c r="R23" s="814"/>
      <c r="S23" s="814"/>
      <c r="T23" s="814"/>
      <c r="U23" s="814"/>
      <c r="V23" s="814">
        <v>40766</v>
      </c>
      <c r="W23" s="814"/>
      <c r="X23" s="814"/>
      <c r="Y23" s="814"/>
      <c r="Z23" s="814"/>
      <c r="AA23" s="814">
        <v>1567</v>
      </c>
      <c r="AB23" s="814"/>
      <c r="AC23" s="814"/>
      <c r="AD23" s="814"/>
      <c r="AE23" s="815"/>
      <c r="AF23" s="816">
        <v>1204</v>
      </c>
      <c r="AG23" s="814"/>
      <c r="AH23" s="814"/>
      <c r="AI23" s="814"/>
      <c r="AJ23" s="817"/>
      <c r="AK23" s="818"/>
      <c r="AL23" s="819"/>
      <c r="AM23" s="819"/>
      <c r="AN23" s="819"/>
      <c r="AO23" s="819"/>
      <c r="AP23" s="814">
        <v>38694</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13574</v>
      </c>
      <c r="R28" s="843"/>
      <c r="S28" s="843"/>
      <c r="T28" s="843"/>
      <c r="U28" s="843"/>
      <c r="V28" s="843">
        <v>12902</v>
      </c>
      <c r="W28" s="843"/>
      <c r="X28" s="843"/>
      <c r="Y28" s="843"/>
      <c r="Z28" s="843"/>
      <c r="AA28" s="843">
        <v>671</v>
      </c>
      <c r="AB28" s="843"/>
      <c r="AC28" s="843"/>
      <c r="AD28" s="843"/>
      <c r="AE28" s="844"/>
      <c r="AF28" s="845">
        <v>671</v>
      </c>
      <c r="AG28" s="843"/>
      <c r="AH28" s="843"/>
      <c r="AI28" s="843"/>
      <c r="AJ28" s="846"/>
      <c r="AK28" s="847">
        <v>1479</v>
      </c>
      <c r="AL28" s="838"/>
      <c r="AM28" s="838"/>
      <c r="AN28" s="838"/>
      <c r="AO28" s="838"/>
      <c r="AP28" s="838" t="s">
        <v>540</v>
      </c>
      <c r="AQ28" s="838"/>
      <c r="AR28" s="838"/>
      <c r="AS28" s="838"/>
      <c r="AT28" s="838"/>
      <c r="AU28" s="838" t="s">
        <v>540</v>
      </c>
      <c r="AV28" s="838"/>
      <c r="AW28" s="838"/>
      <c r="AX28" s="838"/>
      <c r="AY28" s="838"/>
      <c r="AZ28" s="839" t="s">
        <v>540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6455</v>
      </c>
      <c r="R29" s="779"/>
      <c r="S29" s="779"/>
      <c r="T29" s="779"/>
      <c r="U29" s="779"/>
      <c r="V29" s="779">
        <v>6216</v>
      </c>
      <c r="W29" s="779"/>
      <c r="X29" s="779"/>
      <c r="Y29" s="779"/>
      <c r="Z29" s="779"/>
      <c r="AA29" s="779">
        <v>239</v>
      </c>
      <c r="AB29" s="779"/>
      <c r="AC29" s="779"/>
      <c r="AD29" s="779"/>
      <c r="AE29" s="780"/>
      <c r="AF29" s="781">
        <v>239</v>
      </c>
      <c r="AG29" s="782"/>
      <c r="AH29" s="782"/>
      <c r="AI29" s="782"/>
      <c r="AJ29" s="783"/>
      <c r="AK29" s="850">
        <v>1050</v>
      </c>
      <c r="AL29" s="851"/>
      <c r="AM29" s="851"/>
      <c r="AN29" s="851"/>
      <c r="AO29" s="851"/>
      <c r="AP29" s="851" t="s">
        <v>540</v>
      </c>
      <c r="AQ29" s="851"/>
      <c r="AR29" s="851"/>
      <c r="AS29" s="851"/>
      <c r="AT29" s="851"/>
      <c r="AU29" s="851" t="s">
        <v>540</v>
      </c>
      <c r="AV29" s="851"/>
      <c r="AW29" s="851"/>
      <c r="AX29" s="851"/>
      <c r="AY29" s="851"/>
      <c r="AZ29" s="852" t="s">
        <v>540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1105</v>
      </c>
      <c r="R30" s="779"/>
      <c r="S30" s="779"/>
      <c r="T30" s="779"/>
      <c r="U30" s="779"/>
      <c r="V30" s="779">
        <v>1098</v>
      </c>
      <c r="W30" s="779"/>
      <c r="X30" s="779"/>
      <c r="Y30" s="779"/>
      <c r="Z30" s="779"/>
      <c r="AA30" s="779">
        <v>6</v>
      </c>
      <c r="AB30" s="779"/>
      <c r="AC30" s="779"/>
      <c r="AD30" s="779"/>
      <c r="AE30" s="780"/>
      <c r="AF30" s="781">
        <v>6</v>
      </c>
      <c r="AG30" s="782"/>
      <c r="AH30" s="782"/>
      <c r="AI30" s="782"/>
      <c r="AJ30" s="783"/>
      <c r="AK30" s="850">
        <v>180</v>
      </c>
      <c r="AL30" s="851"/>
      <c r="AM30" s="851"/>
      <c r="AN30" s="851"/>
      <c r="AO30" s="851"/>
      <c r="AP30" s="851" t="s">
        <v>540</v>
      </c>
      <c r="AQ30" s="851"/>
      <c r="AR30" s="851"/>
      <c r="AS30" s="851"/>
      <c r="AT30" s="851"/>
      <c r="AU30" s="851" t="s">
        <v>540</v>
      </c>
      <c r="AV30" s="851"/>
      <c r="AW30" s="851"/>
      <c r="AX30" s="851"/>
      <c r="AY30" s="851"/>
      <c r="AZ30" s="852" t="s">
        <v>540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1677</v>
      </c>
      <c r="R31" s="779"/>
      <c r="S31" s="779"/>
      <c r="T31" s="779"/>
      <c r="U31" s="779"/>
      <c r="V31" s="779">
        <v>1539</v>
      </c>
      <c r="W31" s="779"/>
      <c r="X31" s="779"/>
      <c r="Y31" s="779"/>
      <c r="Z31" s="779"/>
      <c r="AA31" s="779">
        <v>138</v>
      </c>
      <c r="AB31" s="779"/>
      <c r="AC31" s="779"/>
      <c r="AD31" s="779"/>
      <c r="AE31" s="780"/>
      <c r="AF31" s="781">
        <v>1338</v>
      </c>
      <c r="AG31" s="782"/>
      <c r="AH31" s="782"/>
      <c r="AI31" s="782"/>
      <c r="AJ31" s="783"/>
      <c r="AK31" s="850">
        <v>13</v>
      </c>
      <c r="AL31" s="851"/>
      <c r="AM31" s="851"/>
      <c r="AN31" s="851"/>
      <c r="AO31" s="851"/>
      <c r="AP31" s="851">
        <v>2382</v>
      </c>
      <c r="AQ31" s="851"/>
      <c r="AR31" s="851"/>
      <c r="AS31" s="851"/>
      <c r="AT31" s="851"/>
      <c r="AU31" s="851" t="s">
        <v>540</v>
      </c>
      <c r="AV31" s="851"/>
      <c r="AW31" s="851"/>
      <c r="AX31" s="851"/>
      <c r="AY31" s="851"/>
      <c r="AZ31" s="852" t="s">
        <v>540</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1579</v>
      </c>
      <c r="R32" s="779"/>
      <c r="S32" s="779"/>
      <c r="T32" s="779"/>
      <c r="U32" s="779"/>
      <c r="V32" s="779">
        <v>1457</v>
      </c>
      <c r="W32" s="779"/>
      <c r="X32" s="779"/>
      <c r="Y32" s="779"/>
      <c r="Z32" s="779"/>
      <c r="AA32" s="779">
        <v>122</v>
      </c>
      <c r="AB32" s="779"/>
      <c r="AC32" s="779"/>
      <c r="AD32" s="779"/>
      <c r="AE32" s="780"/>
      <c r="AF32" s="781">
        <v>695</v>
      </c>
      <c r="AG32" s="782"/>
      <c r="AH32" s="782"/>
      <c r="AI32" s="782"/>
      <c r="AJ32" s="783"/>
      <c r="AK32" s="850">
        <v>254</v>
      </c>
      <c r="AL32" s="851"/>
      <c r="AM32" s="851"/>
      <c r="AN32" s="851"/>
      <c r="AO32" s="851"/>
      <c r="AP32" s="851">
        <v>3328</v>
      </c>
      <c r="AQ32" s="851"/>
      <c r="AR32" s="851"/>
      <c r="AS32" s="851"/>
      <c r="AT32" s="851"/>
      <c r="AU32" s="851">
        <v>1078</v>
      </c>
      <c r="AV32" s="851"/>
      <c r="AW32" s="851"/>
      <c r="AX32" s="851"/>
      <c r="AY32" s="851"/>
      <c r="AZ32" s="852" t="s">
        <v>540</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2950</v>
      </c>
      <c r="AG63" s="862"/>
      <c r="AH63" s="862"/>
      <c r="AI63" s="862"/>
      <c r="AJ63" s="863"/>
      <c r="AK63" s="864"/>
      <c r="AL63" s="859"/>
      <c r="AM63" s="859"/>
      <c r="AN63" s="859"/>
      <c r="AO63" s="859"/>
      <c r="AP63" s="862">
        <v>5710</v>
      </c>
      <c r="AQ63" s="862"/>
      <c r="AR63" s="862"/>
      <c r="AS63" s="862"/>
      <c r="AT63" s="862"/>
      <c r="AU63" s="862">
        <v>1078</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390</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531</v>
      </c>
      <c r="C68" s="890"/>
      <c r="D68" s="890"/>
      <c r="E68" s="890"/>
      <c r="F68" s="890"/>
      <c r="G68" s="890"/>
      <c r="H68" s="890"/>
      <c r="I68" s="890"/>
      <c r="J68" s="890"/>
      <c r="K68" s="890"/>
      <c r="L68" s="890"/>
      <c r="M68" s="890"/>
      <c r="N68" s="890"/>
      <c r="O68" s="890"/>
      <c r="P68" s="891"/>
      <c r="Q68" s="892">
        <v>973</v>
      </c>
      <c r="R68" s="886"/>
      <c r="S68" s="886"/>
      <c r="T68" s="886"/>
      <c r="U68" s="886"/>
      <c r="V68" s="886">
        <v>766</v>
      </c>
      <c r="W68" s="886"/>
      <c r="X68" s="886"/>
      <c r="Y68" s="886"/>
      <c r="Z68" s="886"/>
      <c r="AA68" s="886">
        <v>207</v>
      </c>
      <c r="AB68" s="886"/>
      <c r="AC68" s="886"/>
      <c r="AD68" s="886"/>
      <c r="AE68" s="886"/>
      <c r="AF68" s="886">
        <v>124</v>
      </c>
      <c r="AG68" s="886"/>
      <c r="AH68" s="886"/>
      <c r="AI68" s="886"/>
      <c r="AJ68" s="886"/>
      <c r="AK68" s="886" t="s">
        <v>540</v>
      </c>
      <c r="AL68" s="886"/>
      <c r="AM68" s="886"/>
      <c r="AN68" s="886"/>
      <c r="AO68" s="886"/>
      <c r="AP68" s="886">
        <v>948</v>
      </c>
      <c r="AQ68" s="886"/>
      <c r="AR68" s="886"/>
      <c r="AS68" s="886"/>
      <c r="AT68" s="886"/>
      <c r="AU68" s="886">
        <v>379</v>
      </c>
      <c r="AV68" s="886"/>
      <c r="AW68" s="886"/>
      <c r="AX68" s="886"/>
      <c r="AY68" s="886"/>
      <c r="AZ68" s="887" t="s">
        <v>536</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532</v>
      </c>
      <c r="C69" s="894"/>
      <c r="D69" s="894"/>
      <c r="E69" s="894"/>
      <c r="F69" s="894"/>
      <c r="G69" s="894"/>
      <c r="H69" s="894"/>
      <c r="I69" s="894"/>
      <c r="J69" s="894"/>
      <c r="K69" s="894"/>
      <c r="L69" s="894"/>
      <c r="M69" s="894"/>
      <c r="N69" s="894"/>
      <c r="O69" s="894"/>
      <c r="P69" s="895"/>
      <c r="Q69" s="896">
        <v>3246</v>
      </c>
      <c r="R69" s="851"/>
      <c r="S69" s="851"/>
      <c r="T69" s="851"/>
      <c r="U69" s="851"/>
      <c r="V69" s="851">
        <v>3196</v>
      </c>
      <c r="W69" s="851"/>
      <c r="X69" s="851"/>
      <c r="Y69" s="851"/>
      <c r="Z69" s="851"/>
      <c r="AA69" s="851">
        <v>50</v>
      </c>
      <c r="AB69" s="851"/>
      <c r="AC69" s="851"/>
      <c r="AD69" s="851"/>
      <c r="AE69" s="851"/>
      <c r="AF69" s="851">
        <v>47</v>
      </c>
      <c r="AG69" s="851"/>
      <c r="AH69" s="851"/>
      <c r="AI69" s="851"/>
      <c r="AJ69" s="851"/>
      <c r="AK69" s="851" t="s">
        <v>540</v>
      </c>
      <c r="AL69" s="851"/>
      <c r="AM69" s="851"/>
      <c r="AN69" s="851"/>
      <c r="AO69" s="851"/>
      <c r="AP69" s="851">
        <v>2579</v>
      </c>
      <c r="AQ69" s="851"/>
      <c r="AR69" s="851"/>
      <c r="AS69" s="851"/>
      <c r="AT69" s="851"/>
      <c r="AU69" s="851">
        <v>1113</v>
      </c>
      <c r="AV69" s="851"/>
      <c r="AW69" s="851"/>
      <c r="AX69" s="851"/>
      <c r="AY69" s="851"/>
      <c r="AZ69" s="897" t="s">
        <v>536</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533</v>
      </c>
      <c r="C70" s="894"/>
      <c r="D70" s="894"/>
      <c r="E70" s="894"/>
      <c r="F70" s="894"/>
      <c r="G70" s="894"/>
      <c r="H70" s="894"/>
      <c r="I70" s="894"/>
      <c r="J70" s="894"/>
      <c r="K70" s="894"/>
      <c r="L70" s="894"/>
      <c r="M70" s="894"/>
      <c r="N70" s="894"/>
      <c r="O70" s="894"/>
      <c r="P70" s="895"/>
      <c r="Q70" s="896">
        <v>1551</v>
      </c>
      <c r="R70" s="851"/>
      <c r="S70" s="851"/>
      <c r="T70" s="851"/>
      <c r="U70" s="851"/>
      <c r="V70" s="851">
        <v>1512</v>
      </c>
      <c r="W70" s="851"/>
      <c r="X70" s="851"/>
      <c r="Y70" s="851"/>
      <c r="Z70" s="851"/>
      <c r="AA70" s="851">
        <v>38</v>
      </c>
      <c r="AB70" s="851"/>
      <c r="AC70" s="851"/>
      <c r="AD70" s="851"/>
      <c r="AE70" s="851"/>
      <c r="AF70" s="851">
        <v>38</v>
      </c>
      <c r="AG70" s="851"/>
      <c r="AH70" s="851"/>
      <c r="AI70" s="851"/>
      <c r="AJ70" s="851"/>
      <c r="AK70" s="851" t="s">
        <v>540</v>
      </c>
      <c r="AL70" s="851"/>
      <c r="AM70" s="851"/>
      <c r="AN70" s="851"/>
      <c r="AO70" s="851"/>
      <c r="AP70" s="851" t="s">
        <v>540</v>
      </c>
      <c r="AQ70" s="851"/>
      <c r="AR70" s="851"/>
      <c r="AS70" s="851"/>
      <c r="AT70" s="851"/>
      <c r="AU70" s="851" t="s">
        <v>540</v>
      </c>
      <c r="AV70" s="851"/>
      <c r="AW70" s="851"/>
      <c r="AX70" s="851"/>
      <c r="AY70" s="851"/>
      <c r="AZ70" s="897" t="s">
        <v>536</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533</v>
      </c>
      <c r="C71" s="894"/>
      <c r="D71" s="894"/>
      <c r="E71" s="894"/>
      <c r="F71" s="894"/>
      <c r="G71" s="894"/>
      <c r="H71" s="894"/>
      <c r="I71" s="894"/>
      <c r="J71" s="894"/>
      <c r="K71" s="894"/>
      <c r="L71" s="894"/>
      <c r="M71" s="894"/>
      <c r="N71" s="894"/>
      <c r="O71" s="894"/>
      <c r="P71" s="895"/>
      <c r="Q71" s="896">
        <v>653677</v>
      </c>
      <c r="R71" s="851"/>
      <c r="S71" s="851"/>
      <c r="T71" s="851"/>
      <c r="U71" s="851"/>
      <c r="V71" s="851">
        <v>638723</v>
      </c>
      <c r="W71" s="851"/>
      <c r="X71" s="851"/>
      <c r="Y71" s="851"/>
      <c r="Z71" s="851"/>
      <c r="AA71" s="851">
        <v>14954</v>
      </c>
      <c r="AB71" s="851"/>
      <c r="AC71" s="851"/>
      <c r="AD71" s="851"/>
      <c r="AE71" s="851"/>
      <c r="AF71" s="851">
        <v>14954</v>
      </c>
      <c r="AG71" s="851"/>
      <c r="AH71" s="851"/>
      <c r="AI71" s="851"/>
      <c r="AJ71" s="851"/>
      <c r="AK71" s="851">
        <v>3939</v>
      </c>
      <c r="AL71" s="851"/>
      <c r="AM71" s="851"/>
      <c r="AN71" s="851"/>
      <c r="AO71" s="851"/>
      <c r="AP71" s="851" t="s">
        <v>540</v>
      </c>
      <c r="AQ71" s="851"/>
      <c r="AR71" s="851"/>
      <c r="AS71" s="851"/>
      <c r="AT71" s="851"/>
      <c r="AU71" s="851" t="s">
        <v>540</v>
      </c>
      <c r="AV71" s="851"/>
      <c r="AW71" s="851"/>
      <c r="AX71" s="851"/>
      <c r="AY71" s="851"/>
      <c r="AZ71" s="897" t="s">
        <v>537</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534</v>
      </c>
      <c r="C72" s="894"/>
      <c r="D72" s="894"/>
      <c r="E72" s="894"/>
      <c r="F72" s="894"/>
      <c r="G72" s="894"/>
      <c r="H72" s="894"/>
      <c r="I72" s="894"/>
      <c r="J72" s="894"/>
      <c r="K72" s="894"/>
      <c r="L72" s="894"/>
      <c r="M72" s="894"/>
      <c r="N72" s="894"/>
      <c r="O72" s="894"/>
      <c r="P72" s="895"/>
      <c r="Q72" s="896">
        <v>28888</v>
      </c>
      <c r="R72" s="851"/>
      <c r="S72" s="851"/>
      <c r="T72" s="851"/>
      <c r="U72" s="851"/>
      <c r="V72" s="851">
        <v>27514</v>
      </c>
      <c r="W72" s="851"/>
      <c r="X72" s="851"/>
      <c r="Y72" s="851"/>
      <c r="Z72" s="851"/>
      <c r="AA72" s="851">
        <v>1374</v>
      </c>
      <c r="AB72" s="851"/>
      <c r="AC72" s="851"/>
      <c r="AD72" s="851"/>
      <c r="AE72" s="851"/>
      <c r="AF72" s="851">
        <v>1374</v>
      </c>
      <c r="AG72" s="851"/>
      <c r="AH72" s="851"/>
      <c r="AI72" s="851"/>
      <c r="AJ72" s="851"/>
      <c r="AK72" s="851">
        <v>22</v>
      </c>
      <c r="AL72" s="851"/>
      <c r="AM72" s="851"/>
      <c r="AN72" s="851"/>
      <c r="AO72" s="851"/>
      <c r="AP72" s="851" t="s">
        <v>541</v>
      </c>
      <c r="AQ72" s="851"/>
      <c r="AR72" s="851"/>
      <c r="AS72" s="851"/>
      <c r="AT72" s="851"/>
      <c r="AU72" s="851" t="s">
        <v>540</v>
      </c>
      <c r="AV72" s="851"/>
      <c r="AW72" s="851"/>
      <c r="AX72" s="851"/>
      <c r="AY72" s="851"/>
      <c r="AZ72" s="897" t="s">
        <v>536</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534</v>
      </c>
      <c r="C73" s="894"/>
      <c r="D73" s="894"/>
      <c r="E73" s="894"/>
      <c r="F73" s="894"/>
      <c r="G73" s="894"/>
      <c r="H73" s="894"/>
      <c r="I73" s="894"/>
      <c r="J73" s="894"/>
      <c r="K73" s="894"/>
      <c r="L73" s="894"/>
      <c r="M73" s="894"/>
      <c r="N73" s="894"/>
      <c r="O73" s="894"/>
      <c r="P73" s="895"/>
      <c r="Q73" s="896">
        <v>366</v>
      </c>
      <c r="R73" s="851"/>
      <c r="S73" s="851"/>
      <c r="T73" s="851"/>
      <c r="U73" s="851"/>
      <c r="V73" s="851">
        <v>149</v>
      </c>
      <c r="W73" s="851"/>
      <c r="X73" s="851"/>
      <c r="Y73" s="851"/>
      <c r="Z73" s="851"/>
      <c r="AA73" s="851">
        <v>218</v>
      </c>
      <c r="AB73" s="851"/>
      <c r="AC73" s="851"/>
      <c r="AD73" s="851"/>
      <c r="AE73" s="851"/>
      <c r="AF73" s="851">
        <v>218</v>
      </c>
      <c r="AG73" s="851"/>
      <c r="AH73" s="851"/>
      <c r="AI73" s="851"/>
      <c r="AJ73" s="851"/>
      <c r="AK73" s="851" t="s">
        <v>540</v>
      </c>
      <c r="AL73" s="851"/>
      <c r="AM73" s="851"/>
      <c r="AN73" s="851"/>
      <c r="AO73" s="851"/>
      <c r="AP73" s="851" t="s">
        <v>540</v>
      </c>
      <c r="AQ73" s="851"/>
      <c r="AR73" s="851"/>
      <c r="AS73" s="851"/>
      <c r="AT73" s="851"/>
      <c r="AU73" s="851" t="s">
        <v>540</v>
      </c>
      <c r="AV73" s="851"/>
      <c r="AW73" s="851"/>
      <c r="AX73" s="851"/>
      <c r="AY73" s="851"/>
      <c r="AZ73" s="897" t="s">
        <v>538</v>
      </c>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535</v>
      </c>
      <c r="C74" s="894"/>
      <c r="D74" s="894"/>
      <c r="E74" s="894"/>
      <c r="F74" s="894"/>
      <c r="G74" s="894"/>
      <c r="H74" s="894"/>
      <c r="I74" s="894"/>
      <c r="J74" s="894"/>
      <c r="K74" s="894"/>
      <c r="L74" s="894"/>
      <c r="M74" s="894"/>
      <c r="N74" s="894"/>
      <c r="O74" s="894"/>
      <c r="P74" s="895"/>
      <c r="Q74" s="896">
        <v>437</v>
      </c>
      <c r="R74" s="851"/>
      <c r="S74" s="851"/>
      <c r="T74" s="851"/>
      <c r="U74" s="851"/>
      <c r="V74" s="851">
        <v>412</v>
      </c>
      <c r="W74" s="851"/>
      <c r="X74" s="851"/>
      <c r="Y74" s="851"/>
      <c r="Z74" s="851"/>
      <c r="AA74" s="851">
        <v>25</v>
      </c>
      <c r="AB74" s="851"/>
      <c r="AC74" s="851"/>
      <c r="AD74" s="851"/>
      <c r="AE74" s="851"/>
      <c r="AF74" s="851">
        <v>25</v>
      </c>
      <c r="AG74" s="851"/>
      <c r="AH74" s="851"/>
      <c r="AI74" s="851"/>
      <c r="AJ74" s="851"/>
      <c r="AK74" s="851">
        <v>90</v>
      </c>
      <c r="AL74" s="851"/>
      <c r="AM74" s="851"/>
      <c r="AN74" s="851"/>
      <c r="AO74" s="851"/>
      <c r="AP74" s="851" t="s">
        <v>540</v>
      </c>
      <c r="AQ74" s="851"/>
      <c r="AR74" s="851"/>
      <c r="AS74" s="851"/>
      <c r="AT74" s="851"/>
      <c r="AU74" s="851" t="s">
        <v>540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16780</v>
      </c>
      <c r="AG88" s="862"/>
      <c r="AH88" s="862"/>
      <c r="AI88" s="862"/>
      <c r="AJ88" s="862"/>
      <c r="AK88" s="859"/>
      <c r="AL88" s="859"/>
      <c r="AM88" s="859"/>
      <c r="AN88" s="859"/>
      <c r="AO88" s="859"/>
      <c r="AP88" s="862">
        <v>3527</v>
      </c>
      <c r="AQ88" s="862"/>
      <c r="AR88" s="862"/>
      <c r="AS88" s="862"/>
      <c r="AT88" s="862"/>
      <c r="AU88" s="862">
        <v>1492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v>
      </c>
      <c r="CS102" s="870"/>
      <c r="CT102" s="870"/>
      <c r="CU102" s="870"/>
      <c r="CV102" s="913"/>
      <c r="CW102" s="912"/>
      <c r="CX102" s="870"/>
      <c r="CY102" s="870"/>
      <c r="CZ102" s="870"/>
      <c r="DA102" s="913"/>
      <c r="DB102" s="912">
        <v>1846</v>
      </c>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288</v>
      </c>
      <c r="AG109" s="915"/>
      <c r="AH109" s="915"/>
      <c r="AI109" s="915"/>
      <c r="AJ109" s="916"/>
      <c r="AK109" s="914" t="s">
        <v>287</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288</v>
      </c>
      <c r="BW109" s="915"/>
      <c r="BX109" s="915"/>
      <c r="BY109" s="915"/>
      <c r="BZ109" s="916"/>
      <c r="CA109" s="914" t="s">
        <v>287</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288</v>
      </c>
      <c r="DM109" s="915"/>
      <c r="DN109" s="915"/>
      <c r="DO109" s="915"/>
      <c r="DP109" s="916"/>
      <c r="DQ109" s="914" t="s">
        <v>287</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2695769</v>
      </c>
      <c r="AB110" s="922"/>
      <c r="AC110" s="922"/>
      <c r="AD110" s="922"/>
      <c r="AE110" s="923"/>
      <c r="AF110" s="924">
        <v>2809521</v>
      </c>
      <c r="AG110" s="922"/>
      <c r="AH110" s="922"/>
      <c r="AI110" s="922"/>
      <c r="AJ110" s="923"/>
      <c r="AK110" s="924">
        <v>3400540</v>
      </c>
      <c r="AL110" s="922"/>
      <c r="AM110" s="922"/>
      <c r="AN110" s="922"/>
      <c r="AO110" s="923"/>
      <c r="AP110" s="925">
        <v>17.8</v>
      </c>
      <c r="AQ110" s="926"/>
      <c r="AR110" s="926"/>
      <c r="AS110" s="926"/>
      <c r="AT110" s="927"/>
      <c r="AU110" s="928" t="s">
        <v>62</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30365968</v>
      </c>
      <c r="BR110" s="957"/>
      <c r="BS110" s="957"/>
      <c r="BT110" s="957"/>
      <c r="BU110" s="957"/>
      <c r="BV110" s="957">
        <v>36658691</v>
      </c>
      <c r="BW110" s="957"/>
      <c r="BX110" s="957"/>
      <c r="BY110" s="957"/>
      <c r="BZ110" s="957"/>
      <c r="CA110" s="957">
        <v>38694036</v>
      </c>
      <c r="CB110" s="957"/>
      <c r="CC110" s="957"/>
      <c r="CD110" s="957"/>
      <c r="CE110" s="957"/>
      <c r="CF110" s="971">
        <v>202.1</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v>352566</v>
      </c>
      <c r="DM110" s="957"/>
      <c r="DN110" s="957"/>
      <c r="DO110" s="957"/>
      <c r="DP110" s="957"/>
      <c r="DQ110" s="957">
        <v>328915</v>
      </c>
      <c r="DR110" s="957"/>
      <c r="DS110" s="957"/>
      <c r="DT110" s="957"/>
      <c r="DU110" s="957"/>
      <c r="DV110" s="958">
        <v>1.7</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v>2104800</v>
      </c>
      <c r="BR111" s="950"/>
      <c r="BS111" s="950"/>
      <c r="BT111" s="950"/>
      <c r="BU111" s="950"/>
      <c r="BV111" s="950">
        <v>2198831</v>
      </c>
      <c r="BW111" s="950"/>
      <c r="BX111" s="950"/>
      <c r="BY111" s="950"/>
      <c r="BZ111" s="950"/>
      <c r="CA111" s="950">
        <v>2175253</v>
      </c>
      <c r="CB111" s="950"/>
      <c r="CC111" s="950"/>
      <c r="CD111" s="950"/>
      <c r="CE111" s="950"/>
      <c r="CF111" s="944">
        <v>11.4</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1045644</v>
      </c>
      <c r="BR112" s="950"/>
      <c r="BS112" s="950"/>
      <c r="BT112" s="950"/>
      <c r="BU112" s="950"/>
      <c r="BV112" s="950">
        <v>885882</v>
      </c>
      <c r="BW112" s="950"/>
      <c r="BX112" s="950"/>
      <c r="BY112" s="950"/>
      <c r="BZ112" s="950"/>
      <c r="CA112" s="950">
        <v>1078168</v>
      </c>
      <c r="CB112" s="950"/>
      <c r="CC112" s="950"/>
      <c r="CD112" s="950"/>
      <c r="CE112" s="950"/>
      <c r="CF112" s="944">
        <v>5.6</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135083</v>
      </c>
      <c r="AB113" s="964"/>
      <c r="AC113" s="964"/>
      <c r="AD113" s="964"/>
      <c r="AE113" s="965"/>
      <c r="AF113" s="966">
        <v>117622</v>
      </c>
      <c r="AG113" s="964"/>
      <c r="AH113" s="964"/>
      <c r="AI113" s="964"/>
      <c r="AJ113" s="965"/>
      <c r="AK113" s="966">
        <v>235722</v>
      </c>
      <c r="AL113" s="964"/>
      <c r="AM113" s="964"/>
      <c r="AN113" s="964"/>
      <c r="AO113" s="965"/>
      <c r="AP113" s="967">
        <v>1.2</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1921329</v>
      </c>
      <c r="BR113" s="950"/>
      <c r="BS113" s="950"/>
      <c r="BT113" s="950"/>
      <c r="BU113" s="950"/>
      <c r="BV113" s="950">
        <v>1719036</v>
      </c>
      <c r="BW113" s="950"/>
      <c r="BX113" s="950"/>
      <c r="BY113" s="950"/>
      <c r="BZ113" s="950"/>
      <c r="CA113" s="950">
        <v>1492052</v>
      </c>
      <c r="CB113" s="950"/>
      <c r="CC113" s="950"/>
      <c r="CD113" s="950"/>
      <c r="CE113" s="950"/>
      <c r="CF113" s="944">
        <v>7.8</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220614</v>
      </c>
      <c r="AB114" s="989"/>
      <c r="AC114" s="989"/>
      <c r="AD114" s="989"/>
      <c r="AE114" s="990"/>
      <c r="AF114" s="991">
        <v>287522</v>
      </c>
      <c r="AG114" s="989"/>
      <c r="AH114" s="989"/>
      <c r="AI114" s="989"/>
      <c r="AJ114" s="990"/>
      <c r="AK114" s="991">
        <v>235045</v>
      </c>
      <c r="AL114" s="989"/>
      <c r="AM114" s="989"/>
      <c r="AN114" s="989"/>
      <c r="AO114" s="990"/>
      <c r="AP114" s="992">
        <v>1.2</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5680054</v>
      </c>
      <c r="BR114" s="950"/>
      <c r="BS114" s="950"/>
      <c r="BT114" s="950"/>
      <c r="BU114" s="950"/>
      <c r="BV114" s="950">
        <v>5107118</v>
      </c>
      <c r="BW114" s="950"/>
      <c r="BX114" s="950"/>
      <c r="BY114" s="950"/>
      <c r="BZ114" s="950"/>
      <c r="CA114" s="950">
        <v>5088001</v>
      </c>
      <c r="CB114" s="950"/>
      <c r="CC114" s="950"/>
      <c r="CD114" s="950"/>
      <c r="CE114" s="950"/>
      <c r="CF114" s="944">
        <v>26.6</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v>23651</v>
      </c>
      <c r="AL115" s="964"/>
      <c r="AM115" s="964"/>
      <c r="AN115" s="964"/>
      <c r="AO115" s="965"/>
      <c r="AP115" s="967">
        <v>0.1</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v>1720</v>
      </c>
      <c r="BR115" s="950"/>
      <c r="BS115" s="950"/>
      <c r="BT115" s="950"/>
      <c r="BU115" s="950"/>
      <c r="BV115" s="950">
        <v>179669</v>
      </c>
      <c r="BW115" s="950"/>
      <c r="BX115" s="950"/>
      <c r="BY115" s="950"/>
      <c r="BZ115" s="950"/>
      <c r="CA115" s="950">
        <v>1940</v>
      </c>
      <c r="CB115" s="950"/>
      <c r="CC115" s="950"/>
      <c r="CD115" s="950"/>
      <c r="CE115" s="950"/>
      <c r="CF115" s="944">
        <v>0</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2104800</v>
      </c>
      <c r="DH115" s="989"/>
      <c r="DI115" s="989"/>
      <c r="DJ115" s="989"/>
      <c r="DK115" s="990"/>
      <c r="DL115" s="991">
        <v>1846265</v>
      </c>
      <c r="DM115" s="989"/>
      <c r="DN115" s="989"/>
      <c r="DO115" s="989"/>
      <c r="DP115" s="990"/>
      <c r="DQ115" s="991">
        <v>1846338</v>
      </c>
      <c r="DR115" s="989"/>
      <c r="DS115" s="989"/>
      <c r="DT115" s="989"/>
      <c r="DU115" s="990"/>
      <c r="DV115" s="992">
        <v>9.6</v>
      </c>
      <c r="DW115" s="993"/>
      <c r="DX115" s="993"/>
      <c r="DY115" s="993"/>
      <c r="DZ115" s="994"/>
    </row>
    <row r="116" spans="1:130" s="199" customFormat="1" ht="26.25" customHeight="1" x14ac:dyDescent="0.15">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3051466</v>
      </c>
      <c r="AB117" s="1007"/>
      <c r="AC117" s="1007"/>
      <c r="AD117" s="1007"/>
      <c r="AE117" s="1008"/>
      <c r="AF117" s="1009">
        <v>3214665</v>
      </c>
      <c r="AG117" s="1007"/>
      <c r="AH117" s="1007"/>
      <c r="AI117" s="1007"/>
      <c r="AJ117" s="1008"/>
      <c r="AK117" s="1009">
        <v>3894958</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288</v>
      </c>
      <c r="AG118" s="915"/>
      <c r="AH118" s="915"/>
      <c r="AI118" s="915"/>
      <c r="AJ118" s="916"/>
      <c r="AK118" s="914" t="s">
        <v>287</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v>23651</v>
      </c>
      <c r="AL119" s="922"/>
      <c r="AM119" s="922"/>
      <c r="AN119" s="922"/>
      <c r="AO119" s="923"/>
      <c r="AP119" s="925">
        <v>0.1</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431</v>
      </c>
      <c r="BP119" s="1036"/>
      <c r="BQ119" s="1027">
        <v>41119515</v>
      </c>
      <c r="BR119" s="1028"/>
      <c r="BS119" s="1028"/>
      <c r="BT119" s="1028"/>
      <c r="BU119" s="1028"/>
      <c r="BV119" s="1028">
        <v>46749227</v>
      </c>
      <c r="BW119" s="1028"/>
      <c r="BX119" s="1028"/>
      <c r="BY119" s="1028"/>
      <c r="BZ119" s="1028"/>
      <c r="CA119" s="1028">
        <v>48529450</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9885355</v>
      </c>
      <c r="BR120" s="957"/>
      <c r="BS120" s="957"/>
      <c r="BT120" s="957"/>
      <c r="BU120" s="957"/>
      <c r="BV120" s="957">
        <v>10443621</v>
      </c>
      <c r="BW120" s="957"/>
      <c r="BX120" s="957"/>
      <c r="BY120" s="957"/>
      <c r="BZ120" s="957"/>
      <c r="CA120" s="957">
        <v>11846504</v>
      </c>
      <c r="CB120" s="957"/>
      <c r="CC120" s="957"/>
      <c r="CD120" s="957"/>
      <c r="CE120" s="957"/>
      <c r="CF120" s="971">
        <v>61.9</v>
      </c>
      <c r="CG120" s="972"/>
      <c r="CH120" s="972"/>
      <c r="CI120" s="972"/>
      <c r="CJ120" s="972"/>
      <c r="CK120" s="1037" t="s">
        <v>435</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t="s">
        <v>112</v>
      </c>
      <c r="DH120" s="957"/>
      <c r="DI120" s="957"/>
      <c r="DJ120" s="957"/>
      <c r="DK120" s="957"/>
      <c r="DL120" s="957" t="s">
        <v>112</v>
      </c>
      <c r="DM120" s="957"/>
      <c r="DN120" s="957"/>
      <c r="DO120" s="957"/>
      <c r="DP120" s="957"/>
      <c r="DQ120" s="957">
        <v>1078168</v>
      </c>
      <c r="DR120" s="957"/>
      <c r="DS120" s="957"/>
      <c r="DT120" s="957"/>
      <c r="DU120" s="957"/>
      <c r="DV120" s="958">
        <v>5.6</v>
      </c>
      <c r="DW120" s="958"/>
      <c r="DX120" s="958"/>
      <c r="DY120" s="958"/>
      <c r="DZ120" s="959"/>
    </row>
    <row r="121" spans="1:130" s="199" customFormat="1" ht="26.25" customHeight="1" x14ac:dyDescent="0.15">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v>7244655</v>
      </c>
      <c r="BR121" s="950"/>
      <c r="BS121" s="950"/>
      <c r="BT121" s="950"/>
      <c r="BU121" s="950"/>
      <c r="BV121" s="950">
        <v>6108765</v>
      </c>
      <c r="BW121" s="950"/>
      <c r="BX121" s="950"/>
      <c r="BY121" s="950"/>
      <c r="BZ121" s="950"/>
      <c r="CA121" s="950">
        <v>8538238</v>
      </c>
      <c r="CB121" s="950"/>
      <c r="CC121" s="950"/>
      <c r="CD121" s="950"/>
      <c r="CE121" s="950"/>
      <c r="CF121" s="944">
        <v>44.6</v>
      </c>
      <c r="CG121" s="945"/>
      <c r="CH121" s="945"/>
      <c r="CI121" s="945"/>
      <c r="CJ121" s="945"/>
      <c r="CK121" s="1040"/>
      <c r="CL121" s="1041"/>
      <c r="CM121" s="1041"/>
      <c r="CN121" s="1041"/>
      <c r="CO121" s="1042"/>
      <c r="CP121" s="1050" t="s">
        <v>381</v>
      </c>
      <c r="CQ121" s="1051"/>
      <c r="CR121" s="1051"/>
      <c r="CS121" s="1051"/>
      <c r="CT121" s="1051"/>
      <c r="CU121" s="1051"/>
      <c r="CV121" s="1051"/>
      <c r="CW121" s="1051"/>
      <c r="CX121" s="1051"/>
      <c r="CY121" s="1051"/>
      <c r="CZ121" s="1051"/>
      <c r="DA121" s="1051"/>
      <c r="DB121" s="1051"/>
      <c r="DC121" s="1051"/>
      <c r="DD121" s="1051"/>
      <c r="DE121" s="1051"/>
      <c r="DF121" s="1052"/>
      <c r="DG121" s="949" t="s">
        <v>112</v>
      </c>
      <c r="DH121" s="950"/>
      <c r="DI121" s="950"/>
      <c r="DJ121" s="950"/>
      <c r="DK121" s="950"/>
      <c r="DL121" s="950" t="s">
        <v>112</v>
      </c>
      <c r="DM121" s="950"/>
      <c r="DN121" s="950"/>
      <c r="DO121" s="950"/>
      <c r="DP121" s="950"/>
      <c r="DQ121" s="950" t="s">
        <v>112</v>
      </c>
      <c r="DR121" s="950"/>
      <c r="DS121" s="950"/>
      <c r="DT121" s="950"/>
      <c r="DU121" s="950"/>
      <c r="DV121" s="951" t="s">
        <v>112</v>
      </c>
      <c r="DW121" s="951"/>
      <c r="DX121" s="951"/>
      <c r="DY121" s="951"/>
      <c r="DZ121" s="952"/>
    </row>
    <row r="122" spans="1:130" s="199" customFormat="1" ht="26.25" customHeight="1" x14ac:dyDescent="0.15">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27211053</v>
      </c>
      <c r="BR122" s="1028"/>
      <c r="BS122" s="1028"/>
      <c r="BT122" s="1028"/>
      <c r="BU122" s="1028"/>
      <c r="BV122" s="1028">
        <v>32690392</v>
      </c>
      <c r="BW122" s="1028"/>
      <c r="BX122" s="1028"/>
      <c r="BY122" s="1028"/>
      <c r="BZ122" s="1028"/>
      <c r="CA122" s="1028">
        <v>33741177</v>
      </c>
      <c r="CB122" s="1028"/>
      <c r="CC122" s="1028"/>
      <c r="CD122" s="1028"/>
      <c r="CE122" s="1028"/>
      <c r="CF122" s="1048">
        <v>176.3</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439</v>
      </c>
      <c r="BP123" s="1036"/>
      <c r="BQ123" s="1095">
        <v>44341063</v>
      </c>
      <c r="BR123" s="1096"/>
      <c r="BS123" s="1096"/>
      <c r="BT123" s="1096"/>
      <c r="BU123" s="1096"/>
      <c r="BV123" s="1096">
        <v>49242778</v>
      </c>
      <c r="BW123" s="1096"/>
      <c r="BX123" s="1096"/>
      <c r="BY123" s="1096"/>
      <c r="BZ123" s="1096"/>
      <c r="CA123" s="1096">
        <v>54125919</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v>1045644</v>
      </c>
      <c r="DH124" s="1014"/>
      <c r="DI124" s="1014"/>
      <c r="DJ124" s="1014"/>
      <c r="DK124" s="1015"/>
      <c r="DL124" s="1013">
        <v>885882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v>176640</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v>714394</v>
      </c>
      <c r="AB128" s="1078"/>
      <c r="AC128" s="1078"/>
      <c r="AD128" s="1078"/>
      <c r="AE128" s="1079"/>
      <c r="AF128" s="1080">
        <v>806163</v>
      </c>
      <c r="AG128" s="1078"/>
      <c r="AH128" s="1078"/>
      <c r="AI128" s="1078"/>
      <c r="AJ128" s="1079"/>
      <c r="AK128" s="1080">
        <v>786260</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112</v>
      </c>
      <c r="BG128" s="1085"/>
      <c r="BH128" s="1085"/>
      <c r="BI128" s="1085"/>
      <c r="BJ128" s="1085"/>
      <c r="BK128" s="1085"/>
      <c r="BL128" s="1086"/>
      <c r="BM128" s="1084">
        <v>12.32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v>1720</v>
      </c>
      <c r="DH128" s="1070"/>
      <c r="DI128" s="1070"/>
      <c r="DJ128" s="1070"/>
      <c r="DK128" s="1070"/>
      <c r="DL128" s="1070">
        <v>3029</v>
      </c>
      <c r="DM128" s="1070"/>
      <c r="DN128" s="1070"/>
      <c r="DO128" s="1070"/>
      <c r="DP128" s="1070"/>
      <c r="DQ128" s="1070">
        <v>1940</v>
      </c>
      <c r="DR128" s="1070"/>
      <c r="DS128" s="1070"/>
      <c r="DT128" s="1070"/>
      <c r="DU128" s="1070"/>
      <c r="DV128" s="1071">
        <v>0</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20783843</v>
      </c>
      <c r="AB129" s="989"/>
      <c r="AC129" s="989"/>
      <c r="AD129" s="989"/>
      <c r="AE129" s="990"/>
      <c r="AF129" s="991">
        <v>21335080</v>
      </c>
      <c r="AG129" s="989"/>
      <c r="AH129" s="989"/>
      <c r="AI129" s="989"/>
      <c r="AJ129" s="990"/>
      <c r="AK129" s="991">
        <v>21890877</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112</v>
      </c>
      <c r="BG129" s="1099"/>
      <c r="BH129" s="1099"/>
      <c r="BI129" s="1099"/>
      <c r="BJ129" s="1099"/>
      <c r="BK129" s="1099"/>
      <c r="BL129" s="1100"/>
      <c r="BM129" s="1098">
        <v>17.32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2419297</v>
      </c>
      <c r="AB130" s="989"/>
      <c r="AC130" s="989"/>
      <c r="AD130" s="989"/>
      <c r="AE130" s="990"/>
      <c r="AF130" s="991">
        <v>2448186</v>
      </c>
      <c r="AG130" s="989"/>
      <c r="AH130" s="989"/>
      <c r="AI130" s="989"/>
      <c r="AJ130" s="990"/>
      <c r="AK130" s="991">
        <v>2749268</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0.4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18364546</v>
      </c>
      <c r="AB131" s="1014"/>
      <c r="AC131" s="1014"/>
      <c r="AD131" s="1014"/>
      <c r="AE131" s="1015"/>
      <c r="AF131" s="1013">
        <v>18886894</v>
      </c>
      <c r="AG131" s="1014"/>
      <c r="AH131" s="1014"/>
      <c r="AI131" s="1014"/>
      <c r="AJ131" s="1015"/>
      <c r="AK131" s="1013">
        <v>19141609</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-0.447737722</v>
      </c>
      <c r="AB132" s="1130"/>
      <c r="AC132" s="1130"/>
      <c r="AD132" s="1130"/>
      <c r="AE132" s="1131"/>
      <c r="AF132" s="1132">
        <v>-0.21011395499999999</v>
      </c>
      <c r="AG132" s="1130"/>
      <c r="AH132" s="1130"/>
      <c r="AI132" s="1130"/>
      <c r="AJ132" s="1131"/>
      <c r="AK132" s="1132">
        <v>1.8777418349999999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1.2</v>
      </c>
      <c r="AB133" s="1113"/>
      <c r="AC133" s="1113"/>
      <c r="AD133" s="1113"/>
      <c r="AE133" s="1114"/>
      <c r="AF133" s="1112">
        <v>0.3</v>
      </c>
      <c r="AG133" s="1113"/>
      <c r="AH133" s="1113"/>
      <c r="AI133" s="1113"/>
      <c r="AJ133" s="1114"/>
      <c r="AK133" s="1112">
        <v>0.4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P77" sqref="P77"/>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V3" sqref="V3"/>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H20" sqref="H20"/>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0" t="s">
        <v>467</v>
      </c>
      <c r="L7" s="256"/>
      <c r="M7" s="257" t="s">
        <v>468</v>
      </c>
      <c r="N7" s="258"/>
    </row>
    <row r="8" spans="1:16" x14ac:dyDescent="0.15">
      <c r="A8" s="250"/>
      <c r="B8" s="246"/>
      <c r="C8" s="246"/>
      <c r="D8" s="246"/>
      <c r="E8" s="246"/>
      <c r="F8" s="246"/>
      <c r="G8" s="259"/>
      <c r="H8" s="260"/>
      <c r="I8" s="260"/>
      <c r="J8" s="261"/>
      <c r="K8" s="1151"/>
      <c r="L8" s="262" t="s">
        <v>469</v>
      </c>
      <c r="M8" s="263" t="s">
        <v>470</v>
      </c>
      <c r="N8" s="264" t="s">
        <v>471</v>
      </c>
    </row>
    <row r="9" spans="1:16" x14ac:dyDescent="0.15">
      <c r="A9" s="250"/>
      <c r="B9" s="246"/>
      <c r="C9" s="246"/>
      <c r="D9" s="246"/>
      <c r="E9" s="246"/>
      <c r="F9" s="246"/>
      <c r="G9" s="1152" t="s">
        <v>472</v>
      </c>
      <c r="H9" s="1153"/>
      <c r="I9" s="1153"/>
      <c r="J9" s="1154"/>
      <c r="K9" s="265">
        <v>5161907</v>
      </c>
      <c r="L9" s="266">
        <v>45458</v>
      </c>
      <c r="M9" s="267">
        <v>56511</v>
      </c>
      <c r="N9" s="268">
        <v>-19.600000000000001</v>
      </c>
    </row>
    <row r="10" spans="1:16" x14ac:dyDescent="0.15">
      <c r="A10" s="250"/>
      <c r="B10" s="246"/>
      <c r="C10" s="246"/>
      <c r="D10" s="246"/>
      <c r="E10" s="246"/>
      <c r="F10" s="246"/>
      <c r="G10" s="1152" t="s">
        <v>473</v>
      </c>
      <c r="H10" s="1153"/>
      <c r="I10" s="1153"/>
      <c r="J10" s="1154"/>
      <c r="K10" s="269">
        <v>347683</v>
      </c>
      <c r="L10" s="270">
        <v>3062</v>
      </c>
      <c r="M10" s="271">
        <v>3634</v>
      </c>
      <c r="N10" s="272">
        <v>-15.7</v>
      </c>
    </row>
    <row r="11" spans="1:16" ht="13.5" customHeight="1" x14ac:dyDescent="0.15">
      <c r="A11" s="250"/>
      <c r="B11" s="246"/>
      <c r="C11" s="246"/>
      <c r="D11" s="246"/>
      <c r="E11" s="246"/>
      <c r="F11" s="246"/>
      <c r="G11" s="1152" t="s">
        <v>474</v>
      </c>
      <c r="H11" s="1153"/>
      <c r="I11" s="1153"/>
      <c r="J11" s="1154"/>
      <c r="K11" s="269">
        <v>989772</v>
      </c>
      <c r="L11" s="270">
        <v>8716</v>
      </c>
      <c r="M11" s="271">
        <v>3413</v>
      </c>
      <c r="N11" s="272">
        <v>155.4</v>
      </c>
    </row>
    <row r="12" spans="1:16" ht="13.5" customHeight="1" x14ac:dyDescent="0.15">
      <c r="A12" s="250"/>
      <c r="B12" s="246"/>
      <c r="C12" s="246"/>
      <c r="D12" s="246"/>
      <c r="E12" s="246"/>
      <c r="F12" s="246"/>
      <c r="G12" s="1152" t="s">
        <v>475</v>
      </c>
      <c r="H12" s="1153"/>
      <c r="I12" s="1153"/>
      <c r="J12" s="1154"/>
      <c r="K12" s="269" t="s">
        <v>476</v>
      </c>
      <c r="L12" s="270" t="s">
        <v>476</v>
      </c>
      <c r="M12" s="271">
        <v>498</v>
      </c>
      <c r="N12" s="272" t="s">
        <v>476</v>
      </c>
    </row>
    <row r="13" spans="1:16" ht="13.5" customHeight="1" x14ac:dyDescent="0.15">
      <c r="A13" s="250"/>
      <c r="B13" s="246"/>
      <c r="C13" s="246"/>
      <c r="D13" s="246"/>
      <c r="E13" s="246"/>
      <c r="F13" s="246"/>
      <c r="G13" s="1152" t="s">
        <v>477</v>
      </c>
      <c r="H13" s="1153"/>
      <c r="I13" s="1153"/>
      <c r="J13" s="1154"/>
      <c r="K13" s="269" t="s">
        <v>476</v>
      </c>
      <c r="L13" s="270" t="s">
        <v>476</v>
      </c>
      <c r="M13" s="271">
        <v>0</v>
      </c>
      <c r="N13" s="272" t="s">
        <v>476</v>
      </c>
    </row>
    <row r="14" spans="1:16" ht="13.5" customHeight="1" x14ac:dyDescent="0.15">
      <c r="A14" s="250"/>
      <c r="B14" s="246"/>
      <c r="C14" s="246"/>
      <c r="D14" s="246"/>
      <c r="E14" s="246"/>
      <c r="F14" s="246"/>
      <c r="G14" s="1152" t="s">
        <v>478</v>
      </c>
      <c r="H14" s="1153"/>
      <c r="I14" s="1153"/>
      <c r="J14" s="1154"/>
      <c r="K14" s="269">
        <v>343085</v>
      </c>
      <c r="L14" s="270">
        <v>3021</v>
      </c>
      <c r="M14" s="271">
        <v>2520</v>
      </c>
      <c r="N14" s="272">
        <v>19.899999999999999</v>
      </c>
    </row>
    <row r="15" spans="1:16" ht="13.5" customHeight="1" x14ac:dyDescent="0.15">
      <c r="A15" s="250"/>
      <c r="B15" s="246"/>
      <c r="C15" s="246"/>
      <c r="D15" s="246"/>
      <c r="E15" s="246"/>
      <c r="F15" s="246"/>
      <c r="G15" s="1152" t="s">
        <v>479</v>
      </c>
      <c r="H15" s="1153"/>
      <c r="I15" s="1153"/>
      <c r="J15" s="1154"/>
      <c r="K15" s="269">
        <v>146506</v>
      </c>
      <c r="L15" s="270">
        <v>1290</v>
      </c>
      <c r="M15" s="271">
        <v>1086</v>
      </c>
      <c r="N15" s="272">
        <v>18.8</v>
      </c>
    </row>
    <row r="16" spans="1:16" x14ac:dyDescent="0.15">
      <c r="A16" s="250"/>
      <c r="B16" s="246"/>
      <c r="C16" s="246"/>
      <c r="D16" s="246"/>
      <c r="E16" s="246"/>
      <c r="F16" s="246"/>
      <c r="G16" s="1155" t="s">
        <v>480</v>
      </c>
      <c r="H16" s="1156"/>
      <c r="I16" s="1156"/>
      <c r="J16" s="1157"/>
      <c r="K16" s="270">
        <v>-488390</v>
      </c>
      <c r="L16" s="270">
        <v>-4301</v>
      </c>
      <c r="M16" s="271">
        <v>-4875</v>
      </c>
      <c r="N16" s="272">
        <v>-11.8</v>
      </c>
    </row>
    <row r="17" spans="1:16" x14ac:dyDescent="0.15">
      <c r="A17" s="250"/>
      <c r="B17" s="246"/>
      <c r="C17" s="246"/>
      <c r="D17" s="246"/>
      <c r="E17" s="246"/>
      <c r="F17" s="246"/>
      <c r="G17" s="1155" t="s">
        <v>171</v>
      </c>
      <c r="H17" s="1156"/>
      <c r="I17" s="1156"/>
      <c r="J17" s="1157"/>
      <c r="K17" s="270">
        <v>6500563</v>
      </c>
      <c r="L17" s="270">
        <v>57247</v>
      </c>
      <c r="M17" s="271">
        <v>62786</v>
      </c>
      <c r="N17" s="272">
        <v>-8.8000000000000007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47" t="s">
        <v>485</v>
      </c>
      <c r="H21" s="1148"/>
      <c r="I21" s="1148"/>
      <c r="J21" s="1149"/>
      <c r="K21" s="282">
        <v>5.03</v>
      </c>
      <c r="L21" s="283">
        <v>5.97</v>
      </c>
      <c r="M21" s="284">
        <v>-0.94</v>
      </c>
      <c r="N21" s="251"/>
      <c r="O21" s="285"/>
      <c r="P21" s="281"/>
    </row>
    <row r="22" spans="1:16" s="286" customFormat="1" x14ac:dyDescent="0.15">
      <c r="A22" s="281"/>
      <c r="B22" s="251"/>
      <c r="C22" s="251"/>
      <c r="D22" s="251"/>
      <c r="E22" s="251"/>
      <c r="F22" s="251"/>
      <c r="G22" s="1147" t="s">
        <v>486</v>
      </c>
      <c r="H22" s="1148"/>
      <c r="I22" s="1148"/>
      <c r="J22" s="1149"/>
      <c r="K22" s="287">
        <v>97.9</v>
      </c>
      <c r="L22" s="288">
        <v>99.8</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0" t="s">
        <v>467</v>
      </c>
      <c r="L30" s="256"/>
      <c r="M30" s="257" t="s">
        <v>468</v>
      </c>
      <c r="N30" s="258"/>
    </row>
    <row r="31" spans="1:16" x14ac:dyDescent="0.15">
      <c r="A31" s="250"/>
      <c r="B31" s="246"/>
      <c r="C31" s="246"/>
      <c r="D31" s="246"/>
      <c r="E31" s="246"/>
      <c r="F31" s="246"/>
      <c r="G31" s="259"/>
      <c r="H31" s="260"/>
      <c r="I31" s="260"/>
      <c r="J31" s="261"/>
      <c r="K31" s="1151"/>
      <c r="L31" s="262" t="s">
        <v>469</v>
      </c>
      <c r="M31" s="263" t="s">
        <v>470</v>
      </c>
      <c r="N31" s="264" t="s">
        <v>471</v>
      </c>
    </row>
    <row r="32" spans="1:16" ht="27" customHeight="1" x14ac:dyDescent="0.15">
      <c r="A32" s="250"/>
      <c r="B32" s="246"/>
      <c r="C32" s="246"/>
      <c r="D32" s="246"/>
      <c r="E32" s="246"/>
      <c r="F32" s="246"/>
      <c r="G32" s="1163" t="s">
        <v>490</v>
      </c>
      <c r="H32" s="1164"/>
      <c r="I32" s="1164"/>
      <c r="J32" s="1165"/>
      <c r="K32" s="296">
        <v>3400540</v>
      </c>
      <c r="L32" s="296">
        <v>29947</v>
      </c>
      <c r="M32" s="297">
        <v>33036</v>
      </c>
      <c r="N32" s="298">
        <v>-9.4</v>
      </c>
    </row>
    <row r="33" spans="1:16" ht="13.5" customHeight="1" x14ac:dyDescent="0.15">
      <c r="A33" s="250"/>
      <c r="B33" s="246"/>
      <c r="C33" s="246"/>
      <c r="D33" s="246"/>
      <c r="E33" s="246"/>
      <c r="F33" s="246"/>
      <c r="G33" s="1163" t="s">
        <v>491</v>
      </c>
      <c r="H33" s="1164"/>
      <c r="I33" s="1164"/>
      <c r="J33" s="1165"/>
      <c r="K33" s="296" t="s">
        <v>476</v>
      </c>
      <c r="L33" s="296" t="s">
        <v>476</v>
      </c>
      <c r="M33" s="297" t="s">
        <v>476</v>
      </c>
      <c r="N33" s="298" t="s">
        <v>476</v>
      </c>
    </row>
    <row r="34" spans="1:16" ht="27" customHeight="1" x14ac:dyDescent="0.15">
      <c r="A34" s="250"/>
      <c r="B34" s="246"/>
      <c r="C34" s="246"/>
      <c r="D34" s="246"/>
      <c r="E34" s="246"/>
      <c r="F34" s="246"/>
      <c r="G34" s="1163" t="s">
        <v>492</v>
      </c>
      <c r="H34" s="1164"/>
      <c r="I34" s="1164"/>
      <c r="J34" s="1165"/>
      <c r="K34" s="296" t="s">
        <v>476</v>
      </c>
      <c r="L34" s="296" t="s">
        <v>476</v>
      </c>
      <c r="M34" s="297">
        <v>44</v>
      </c>
      <c r="N34" s="298" t="s">
        <v>476</v>
      </c>
    </row>
    <row r="35" spans="1:16" ht="27" customHeight="1" x14ac:dyDescent="0.15">
      <c r="A35" s="250"/>
      <c r="B35" s="246"/>
      <c r="C35" s="246"/>
      <c r="D35" s="246"/>
      <c r="E35" s="246"/>
      <c r="F35" s="246"/>
      <c r="G35" s="1163" t="s">
        <v>493</v>
      </c>
      <c r="H35" s="1164"/>
      <c r="I35" s="1164"/>
      <c r="J35" s="1165"/>
      <c r="K35" s="296">
        <v>235722</v>
      </c>
      <c r="L35" s="296">
        <v>2076</v>
      </c>
      <c r="M35" s="297">
        <v>7207</v>
      </c>
      <c r="N35" s="298">
        <v>-71.2</v>
      </c>
    </row>
    <row r="36" spans="1:16" ht="27" customHeight="1" x14ac:dyDescent="0.15">
      <c r="A36" s="250"/>
      <c r="B36" s="246"/>
      <c r="C36" s="246"/>
      <c r="D36" s="246"/>
      <c r="E36" s="246"/>
      <c r="F36" s="246"/>
      <c r="G36" s="1163" t="s">
        <v>494</v>
      </c>
      <c r="H36" s="1164"/>
      <c r="I36" s="1164"/>
      <c r="J36" s="1165"/>
      <c r="K36" s="296">
        <v>235045</v>
      </c>
      <c r="L36" s="296">
        <v>2070</v>
      </c>
      <c r="M36" s="297">
        <v>1383</v>
      </c>
      <c r="N36" s="298">
        <v>49.7</v>
      </c>
    </row>
    <row r="37" spans="1:16" ht="13.5" customHeight="1" x14ac:dyDescent="0.15">
      <c r="A37" s="250"/>
      <c r="B37" s="246"/>
      <c r="C37" s="246"/>
      <c r="D37" s="246"/>
      <c r="E37" s="246"/>
      <c r="F37" s="246"/>
      <c r="G37" s="1163" t="s">
        <v>495</v>
      </c>
      <c r="H37" s="1164"/>
      <c r="I37" s="1164"/>
      <c r="J37" s="1165"/>
      <c r="K37" s="296">
        <v>23651</v>
      </c>
      <c r="L37" s="296">
        <v>208</v>
      </c>
      <c r="M37" s="297">
        <v>788</v>
      </c>
      <c r="N37" s="298">
        <v>-73.599999999999994</v>
      </c>
    </row>
    <row r="38" spans="1:16" ht="27" customHeight="1" x14ac:dyDescent="0.15">
      <c r="A38" s="250"/>
      <c r="B38" s="246"/>
      <c r="C38" s="246"/>
      <c r="D38" s="246"/>
      <c r="E38" s="246"/>
      <c r="F38" s="246"/>
      <c r="G38" s="1166" t="s">
        <v>496</v>
      </c>
      <c r="H38" s="1167"/>
      <c r="I38" s="1167"/>
      <c r="J38" s="1168"/>
      <c r="K38" s="299" t="s">
        <v>476</v>
      </c>
      <c r="L38" s="299" t="s">
        <v>476</v>
      </c>
      <c r="M38" s="300">
        <v>1</v>
      </c>
      <c r="N38" s="301" t="s">
        <v>476</v>
      </c>
      <c r="O38" s="295"/>
    </row>
    <row r="39" spans="1:16" x14ac:dyDescent="0.15">
      <c r="A39" s="250"/>
      <c r="B39" s="246"/>
      <c r="C39" s="246"/>
      <c r="D39" s="246"/>
      <c r="E39" s="246"/>
      <c r="F39" s="246"/>
      <c r="G39" s="1166" t="s">
        <v>497</v>
      </c>
      <c r="H39" s="1167"/>
      <c r="I39" s="1167"/>
      <c r="J39" s="1168"/>
      <c r="K39" s="302">
        <v>-786260</v>
      </c>
      <c r="L39" s="302">
        <v>-6924</v>
      </c>
      <c r="M39" s="303">
        <v>-7012</v>
      </c>
      <c r="N39" s="304">
        <v>-1.3</v>
      </c>
      <c r="O39" s="295"/>
    </row>
    <row r="40" spans="1:16" ht="27" customHeight="1" x14ac:dyDescent="0.15">
      <c r="A40" s="250"/>
      <c r="B40" s="246"/>
      <c r="C40" s="246"/>
      <c r="D40" s="246"/>
      <c r="E40" s="246"/>
      <c r="F40" s="246"/>
      <c r="G40" s="1163" t="s">
        <v>498</v>
      </c>
      <c r="H40" s="1164"/>
      <c r="I40" s="1164"/>
      <c r="J40" s="1165"/>
      <c r="K40" s="302">
        <v>-2749268</v>
      </c>
      <c r="L40" s="302">
        <v>-24211</v>
      </c>
      <c r="M40" s="303">
        <v>-26691</v>
      </c>
      <c r="N40" s="304">
        <v>-9.3000000000000007</v>
      </c>
      <c r="O40" s="295"/>
    </row>
    <row r="41" spans="1:16" x14ac:dyDescent="0.15">
      <c r="A41" s="250"/>
      <c r="B41" s="246"/>
      <c r="C41" s="246"/>
      <c r="D41" s="246"/>
      <c r="E41" s="246"/>
      <c r="F41" s="246"/>
      <c r="G41" s="1169" t="s">
        <v>282</v>
      </c>
      <c r="H41" s="1170"/>
      <c r="I41" s="1170"/>
      <c r="J41" s="1171"/>
      <c r="K41" s="296">
        <v>359430</v>
      </c>
      <c r="L41" s="302">
        <v>3165</v>
      </c>
      <c r="M41" s="303">
        <v>8756</v>
      </c>
      <c r="N41" s="304">
        <v>-63.9</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58" t="s">
        <v>467</v>
      </c>
      <c r="J49" s="1160" t="s">
        <v>502</v>
      </c>
      <c r="K49" s="1161"/>
      <c r="L49" s="1161"/>
      <c r="M49" s="1161"/>
      <c r="N49" s="1162"/>
    </row>
    <row r="50" spans="1:14" x14ac:dyDescent="0.15">
      <c r="A50" s="250"/>
      <c r="B50" s="246"/>
      <c r="C50" s="246"/>
      <c r="D50" s="246"/>
      <c r="E50" s="246"/>
      <c r="F50" s="246"/>
      <c r="G50" s="314"/>
      <c r="H50" s="315"/>
      <c r="I50" s="1159"/>
      <c r="J50" s="316" t="s">
        <v>503</v>
      </c>
      <c r="K50" s="317" t="s">
        <v>504</v>
      </c>
      <c r="L50" s="318" t="s">
        <v>505</v>
      </c>
      <c r="M50" s="319" t="s">
        <v>506</v>
      </c>
      <c r="N50" s="320" t="s">
        <v>507</v>
      </c>
    </row>
    <row r="51" spans="1:14" x14ac:dyDescent="0.15">
      <c r="A51" s="250"/>
      <c r="B51" s="246"/>
      <c r="C51" s="246"/>
      <c r="D51" s="246"/>
      <c r="E51" s="246"/>
      <c r="F51" s="246"/>
      <c r="G51" s="312" t="s">
        <v>508</v>
      </c>
      <c r="H51" s="313"/>
      <c r="I51" s="321">
        <v>2814978</v>
      </c>
      <c r="J51" s="322">
        <v>25799</v>
      </c>
      <c r="K51" s="323">
        <v>36.4</v>
      </c>
      <c r="L51" s="324">
        <v>43493</v>
      </c>
      <c r="M51" s="325">
        <v>5</v>
      </c>
      <c r="N51" s="326">
        <v>31.4</v>
      </c>
    </row>
    <row r="52" spans="1:14" x14ac:dyDescent="0.15">
      <c r="A52" s="250"/>
      <c r="B52" s="246"/>
      <c r="C52" s="246"/>
      <c r="D52" s="246"/>
      <c r="E52" s="246"/>
      <c r="F52" s="246"/>
      <c r="G52" s="327"/>
      <c r="H52" s="328" t="s">
        <v>509</v>
      </c>
      <c r="I52" s="329">
        <v>2160756</v>
      </c>
      <c r="J52" s="330">
        <v>19803</v>
      </c>
      <c r="K52" s="331">
        <v>46.6</v>
      </c>
      <c r="L52" s="332">
        <v>23254</v>
      </c>
      <c r="M52" s="333">
        <v>4</v>
      </c>
      <c r="N52" s="334">
        <v>42.6</v>
      </c>
    </row>
    <row r="53" spans="1:14" x14ac:dyDescent="0.15">
      <c r="A53" s="250"/>
      <c r="B53" s="246"/>
      <c r="C53" s="246"/>
      <c r="D53" s="246"/>
      <c r="E53" s="246"/>
      <c r="F53" s="246"/>
      <c r="G53" s="312" t="s">
        <v>510</v>
      </c>
      <c r="H53" s="313"/>
      <c r="I53" s="321">
        <v>4447998</v>
      </c>
      <c r="J53" s="322">
        <v>40392</v>
      </c>
      <c r="K53" s="323">
        <v>56.6</v>
      </c>
      <c r="L53" s="324">
        <v>50840</v>
      </c>
      <c r="M53" s="325">
        <v>16.899999999999999</v>
      </c>
      <c r="N53" s="326">
        <v>39.700000000000003</v>
      </c>
    </row>
    <row r="54" spans="1:14" x14ac:dyDescent="0.15">
      <c r="A54" s="250"/>
      <c r="B54" s="246"/>
      <c r="C54" s="246"/>
      <c r="D54" s="246"/>
      <c r="E54" s="246"/>
      <c r="F54" s="246"/>
      <c r="G54" s="327"/>
      <c r="H54" s="328" t="s">
        <v>509</v>
      </c>
      <c r="I54" s="329">
        <v>3524481</v>
      </c>
      <c r="J54" s="330">
        <v>32006</v>
      </c>
      <c r="K54" s="331">
        <v>61.6</v>
      </c>
      <c r="L54" s="332">
        <v>25367</v>
      </c>
      <c r="M54" s="333">
        <v>9.1</v>
      </c>
      <c r="N54" s="334">
        <v>52.5</v>
      </c>
    </row>
    <row r="55" spans="1:14" x14ac:dyDescent="0.15">
      <c r="A55" s="250"/>
      <c r="B55" s="246"/>
      <c r="C55" s="246"/>
      <c r="D55" s="246"/>
      <c r="E55" s="246"/>
      <c r="F55" s="246"/>
      <c r="G55" s="312" t="s">
        <v>511</v>
      </c>
      <c r="H55" s="313"/>
      <c r="I55" s="321">
        <v>8080344</v>
      </c>
      <c r="J55" s="322">
        <v>72197</v>
      </c>
      <c r="K55" s="323">
        <v>78.7</v>
      </c>
      <c r="L55" s="324">
        <v>53605</v>
      </c>
      <c r="M55" s="325">
        <v>5.4</v>
      </c>
      <c r="N55" s="326">
        <v>73.3</v>
      </c>
    </row>
    <row r="56" spans="1:14" x14ac:dyDescent="0.15">
      <c r="A56" s="250"/>
      <c r="B56" s="246"/>
      <c r="C56" s="246"/>
      <c r="D56" s="246"/>
      <c r="E56" s="246"/>
      <c r="F56" s="246"/>
      <c r="G56" s="327"/>
      <c r="H56" s="328" t="s">
        <v>509</v>
      </c>
      <c r="I56" s="329">
        <v>5335684</v>
      </c>
      <c r="J56" s="330">
        <v>47674</v>
      </c>
      <c r="K56" s="331">
        <v>49</v>
      </c>
      <c r="L56" s="332">
        <v>28343</v>
      </c>
      <c r="M56" s="333">
        <v>11.7</v>
      </c>
      <c r="N56" s="334">
        <v>37.299999999999997</v>
      </c>
    </row>
    <row r="57" spans="1:14" x14ac:dyDescent="0.15">
      <c r="A57" s="250"/>
      <c r="B57" s="246"/>
      <c r="C57" s="246"/>
      <c r="D57" s="246"/>
      <c r="E57" s="246"/>
      <c r="F57" s="246"/>
      <c r="G57" s="312" t="s">
        <v>512</v>
      </c>
      <c r="H57" s="313"/>
      <c r="I57" s="321">
        <v>14073191</v>
      </c>
      <c r="J57" s="322">
        <v>124631</v>
      </c>
      <c r="K57" s="323">
        <v>72.599999999999994</v>
      </c>
      <c r="L57" s="324">
        <v>44267</v>
      </c>
      <c r="M57" s="325">
        <v>-17.399999999999999</v>
      </c>
      <c r="N57" s="326">
        <v>90</v>
      </c>
    </row>
    <row r="58" spans="1:14" x14ac:dyDescent="0.15">
      <c r="A58" s="250"/>
      <c r="B58" s="246"/>
      <c r="C58" s="246"/>
      <c r="D58" s="246"/>
      <c r="E58" s="246"/>
      <c r="F58" s="246"/>
      <c r="G58" s="327"/>
      <c r="H58" s="328" t="s">
        <v>509</v>
      </c>
      <c r="I58" s="329">
        <v>8103422</v>
      </c>
      <c r="J58" s="330">
        <v>71763</v>
      </c>
      <c r="K58" s="331">
        <v>50.5</v>
      </c>
      <c r="L58" s="332">
        <v>26161</v>
      </c>
      <c r="M58" s="333">
        <v>-7.7</v>
      </c>
      <c r="N58" s="334">
        <v>58.2</v>
      </c>
    </row>
    <row r="59" spans="1:14" x14ac:dyDescent="0.15">
      <c r="A59" s="250"/>
      <c r="B59" s="246"/>
      <c r="C59" s="246"/>
      <c r="D59" s="246"/>
      <c r="E59" s="246"/>
      <c r="F59" s="246"/>
      <c r="G59" s="312" t="s">
        <v>513</v>
      </c>
      <c r="H59" s="313"/>
      <c r="I59" s="321">
        <v>7037906</v>
      </c>
      <c r="J59" s="322">
        <v>61979</v>
      </c>
      <c r="K59" s="323">
        <v>-50.3</v>
      </c>
      <c r="L59" s="324">
        <v>40879</v>
      </c>
      <c r="M59" s="325">
        <v>-7.7</v>
      </c>
      <c r="N59" s="326">
        <v>-42.6</v>
      </c>
    </row>
    <row r="60" spans="1:14" x14ac:dyDescent="0.15">
      <c r="A60" s="250"/>
      <c r="B60" s="246"/>
      <c r="C60" s="246"/>
      <c r="D60" s="246"/>
      <c r="E60" s="246"/>
      <c r="F60" s="246"/>
      <c r="G60" s="327"/>
      <c r="H60" s="328" t="s">
        <v>509</v>
      </c>
      <c r="I60" s="335">
        <v>4305593</v>
      </c>
      <c r="J60" s="330">
        <v>37917</v>
      </c>
      <c r="K60" s="331">
        <v>-47.2</v>
      </c>
      <c r="L60" s="332">
        <v>24087</v>
      </c>
      <c r="M60" s="333">
        <v>-7.9</v>
      </c>
      <c r="N60" s="334">
        <v>-39.299999999999997</v>
      </c>
    </row>
    <row r="61" spans="1:14" x14ac:dyDescent="0.15">
      <c r="A61" s="250"/>
      <c r="B61" s="246"/>
      <c r="C61" s="246"/>
      <c r="D61" s="246"/>
      <c r="E61" s="246"/>
      <c r="F61" s="246"/>
      <c r="G61" s="312" t="s">
        <v>514</v>
      </c>
      <c r="H61" s="336"/>
      <c r="I61" s="337">
        <v>7290883</v>
      </c>
      <c r="J61" s="338">
        <v>65000</v>
      </c>
      <c r="K61" s="339">
        <v>38.799999999999997</v>
      </c>
      <c r="L61" s="340">
        <v>46617</v>
      </c>
      <c r="M61" s="341">
        <v>0.4</v>
      </c>
      <c r="N61" s="326">
        <v>38.4</v>
      </c>
    </row>
    <row r="62" spans="1:14" x14ac:dyDescent="0.15">
      <c r="A62" s="250"/>
      <c r="B62" s="246"/>
      <c r="C62" s="246"/>
      <c r="D62" s="246"/>
      <c r="E62" s="246"/>
      <c r="F62" s="246"/>
      <c r="G62" s="327"/>
      <c r="H62" s="328" t="s">
        <v>509</v>
      </c>
      <c r="I62" s="329">
        <v>4685987</v>
      </c>
      <c r="J62" s="330">
        <v>41833</v>
      </c>
      <c r="K62" s="331">
        <v>32.1</v>
      </c>
      <c r="L62" s="332">
        <v>25442</v>
      </c>
      <c r="M62" s="333">
        <v>1.8</v>
      </c>
      <c r="N62" s="334">
        <v>30.3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R102" sqref="R10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J87" sqref="J8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G47" sqref="G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11.82</v>
      </c>
      <c r="G47" s="12">
        <v>15.55</v>
      </c>
      <c r="H47" s="12">
        <v>15.45</v>
      </c>
      <c r="I47" s="12">
        <v>15.06</v>
      </c>
      <c r="J47" s="13">
        <v>15.11</v>
      </c>
    </row>
    <row r="48" spans="2:10" ht="57.75" customHeight="1" x14ac:dyDescent="0.15">
      <c r="B48" s="14"/>
      <c r="C48" s="1174" t="s">
        <v>4</v>
      </c>
      <c r="D48" s="1174"/>
      <c r="E48" s="1175"/>
      <c r="F48" s="15">
        <v>7.2</v>
      </c>
      <c r="G48" s="16">
        <v>6.02</v>
      </c>
      <c r="H48" s="16">
        <v>5.91</v>
      </c>
      <c r="I48" s="16">
        <v>7.16</v>
      </c>
      <c r="J48" s="17">
        <v>5.5</v>
      </c>
    </row>
    <row r="49" spans="2:10" ht="57.75" customHeight="1" thickBot="1" x14ac:dyDescent="0.2">
      <c r="B49" s="18"/>
      <c r="C49" s="1176" t="s">
        <v>5</v>
      </c>
      <c r="D49" s="1176"/>
      <c r="E49" s="1177"/>
      <c r="F49" s="19">
        <v>3.13</v>
      </c>
      <c r="G49" s="20">
        <v>4.92</v>
      </c>
      <c r="H49" s="20" t="s">
        <v>521</v>
      </c>
      <c r="I49" s="20">
        <v>3.39</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2018-10-24T05:10:05Z</cp:lastPrinted>
  <dcterms:created xsi:type="dcterms:W3CDTF">2018-01-24T04:17:40Z</dcterms:created>
  <dcterms:modified xsi:type="dcterms:W3CDTF">2018-11-20T12:05:52Z</dcterms:modified>
</cp:coreProperties>
</file>