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BE34" i="9"/>
  <c r="AM34"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<sst xmlns="http://schemas.openxmlformats.org/spreadsheetml/2006/main" count="1097" uniqueCount="571">
  <si>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</si>
  <si>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</si>
  <si>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</si>
  <si>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</si>
  <si>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</si>
  <si>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</si>
  <si>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</si>
  <si>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</si>
  <si>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</si>
  <si>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</si>
  <si>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</si>
  <si>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</si>
  <si>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</si>
  <si>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</si>
  <si>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</si>
  <si>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</si>
  <si>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</si>
  <si>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</si>
  <si>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</si>
  <si>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</si>
  <si>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</si>
  <si>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</si>
  <si>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</si>
  <si>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</si>
  <si>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</si>
  <si>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</si>
  <si>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</si>
  <si>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</si>
  <si>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</si>
  <si>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</si>
  <si>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</si>
  <si>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</si>
  <si>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</si>
  <si>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</si>
  <si>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</si>
  <si>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</si>
  <si>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</si>
  <si>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</si>
  <si>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</si>
  <si>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</si>
  <si>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</si>
  <si>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</si>
  <si>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</si>
  <si>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</si>
  <si>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</si>
  <si>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</si>
  <si>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</si>
  <si>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</si>
  <si>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</si>
  <si>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</si>
  <si>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</si>
  <si>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</si>
  <si>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</si>
  <si>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</si>
  <si>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</si>
  <si>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</si>
  <si>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</si>
  <si>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</si>
  <si>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</si>
  <si>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</si>
  <si>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</si>
  <si>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</si>
  <si>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</si>
  <si>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</si>
  <si>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</si>
  <si>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</si>
  <si>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</si>
  <si>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</si>
  <si>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</si>
  <si>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</si>
  <si>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</si>
  <si>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</si>
  <si>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</si>
  <si>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</si>
  <si>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</si>
  <si>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</si>
  <si>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</si>
  <si>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</si>
  <si>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</si>
  <si>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</si>
  <si>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</si>
  <si>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</si>
  <si>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</si>
  <si>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</si>
  <si>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</si>
  <si>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</si>
  <si>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</si>
  <si>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</si>
  <si>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</si>
  <si>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</si>
  <si>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</si>
  <si>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</si>
  <si>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</si>
  <si>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</si>
  <si>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</si>
  <si>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</si>
  <si>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</si>
  <si>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</si>
  <si>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</si>
  <si>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</si>
  <si>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</si>
  <si>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</si>
  <si>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</si>
  <si>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</si>
  <si>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</si>
  <si>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</si>
  <si>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</si>
  <si>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</si>
  <si>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</si>
  <si>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</si>
  <si>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</si>
  <si>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</si>
  <si>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</si>
  <si>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</si>
  <si>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</si>
  <si>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</si>
  <si>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</si>
  <si>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</si>
  <si>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</si>
  <si>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</si>
  <si>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</si>
  <si>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</si>
  <si>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</si>
  <si>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</si>
  <si>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</si>
  <si>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</si>
  <si>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</si>
  <si>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</si>
  <si>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</si>
  <si>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</si>
  <si>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</si>
  <si>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</si>
  <si>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</si>
  <si>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</si>
  <si>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</si>
  <si>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</si>
  <si>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</si>
  <si>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</si>
  <si>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</si>
  <si>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</si>
  <si>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</si>
  <si>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</si>
  <si>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</si>
  <si>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</si>
  <si>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</si>
  <si>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</si>
  <si>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</si>
  <si>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</si>
  <si>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</si>
  <si>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</si>
  <si>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</si>
  <si>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</si>
  <si>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</si>
  <si>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</si>
  <si>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</si>
  <si>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</si>
  <si>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</si>
  <si>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</si>
  <si>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</si>
  <si>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</si>
  <si>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</si>
  <si>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</si>
  <si>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</si>
  <si>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</si>
  <si>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</si>
  <si>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</si>
  <si>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</si>
  <si>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</si>
  <si>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</si>
  <si>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</si>
  <si>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</si>
  <si>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</si>
  <si>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</si>
  <si>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</si>
  <si>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</si>
  <si>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</si>
  <si>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</si>
  <si>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</si>
  <si>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</si>
  <si>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</si>
  <si>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</si>
  <si>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</si>
  <si>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</si>
  <si>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</si>
  <si>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</si>
  <si>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</si>
  <si>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</si>
  <si>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</si>
  <si>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</si>
  <si>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</si>
  <si>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</si>
  <si>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</si>
  <si>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</si>
  <si>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</si>
  <si>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</si>
  <si>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</si>
  <si>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埼玉県鶴ケ島市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</si>
  <si>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</si>
  <si>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</si>
  <si>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</si>
  <si>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</si>
  <si>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</si>
  <si>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</si>
  <si>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</si>
  <si>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</si>
  <si>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</si>
  <si>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</si>
  <si>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</si>
  <si>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</si>
  <si>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</si>
  <si>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</si>
  <si>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</si>
  <si>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</si>
  <si>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</si>
  <si>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</si>
  <si>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</si>
  <si>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</si>
  <si>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</si>
  <si>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</si>
  <si>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</si>
  <si>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</si>
  <si>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</si>
  <si>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</si>
  <si>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</si>
  <si>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</si>
  <si>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</si>
  <si>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</si>
  <si>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</si>
  <si>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</si>
  <si>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</si>
  <si>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</si>
  <si>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</si>
  <si>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</si>
  <si>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</si>
  <si>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</si>
  <si>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</si>
  <si>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</si>
  <si>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</si>
  <si>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</si>
  <si>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</si>
  <si>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</si>
  <si>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</si>
  <si>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</si>
  <si>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</si>
  <si>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</si>
  <si>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</si>
  <si>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</si>
  <si>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</si>
  <si>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</si>
  <si>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</si>
  <si>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</si>
  <si>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</si>
  <si>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</si>
  <si>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</si>
  <si>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</si>
  <si>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</si>
  <si>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</si>
  <si>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</si>
  <si>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</si>
  <si>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</si>
  <si>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</si>
  <si>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</si>
  <si>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</si>
  <si>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</si>
  <si>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</si>
  <si>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</si>
  <si>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</si>
  <si>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</si>
  <si>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</si>
  <si>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</si>
  <si>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</si>
  <si>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</si>
  <si>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</si>
  <si>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</si>
  <si>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</si>
  <si>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</si>
  <si>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</si>
  <si>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</si>
  <si>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</si>
  <si>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</si>
  <si>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</si>
  <si>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</si>
  <si>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</si>
  <si>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</si>
  <si>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</si>
  <si>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</si>
  <si>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</si>
  <si>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</si>
  <si>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</si>
  <si>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</si>
  <si>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</si>
  <si>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</si>
  <si>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</si>
  <si>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</si>
  <si>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</si>
  <si>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</si>
  <si>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</si>
  <si>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</si>
  <si>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</si>
  <si>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</si>
  <si>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</si>
  <si>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</si>
  <si>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</si>
  <si>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</si>
  <si>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</si>
  <si>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</si>
  <si>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</si>
  <si>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</si>
  <si>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</si>
  <si>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</si>
  <si>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</si>
  <si>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</si>
  <si>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</si>
  <si>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</si>
  <si>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</si>
  <si>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</si>
  <si>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</si>
  <si>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</si>
  <si>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</si>
  <si>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</si>
  <si>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</si>
  <si>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</si>
  <si>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</si>
  <si>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</si>
  <si>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</si>
  <si>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</si>
  <si>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</si>
  <si>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</si>
  <si>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</si>
  <si>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</si>
  <si>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</si>
  <si>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</si>
  <si>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</si>
  <si>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</si>
  <si>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</si>
  <si>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</si>
  <si>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</si>
  <si>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</si>
  <si>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</si>
  <si>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</si>
  <si>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</si>
  <si>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</si>
  <si>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</si>
  <si>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</si>
  <si>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</si>
  <si>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</si>
  <si>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埼玉県鶴ケ島市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</si>
  <si>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</si>
  <si>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</si>
  <si>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</si>
  <si>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</si>
  <si>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</si>
  <si>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</si>
  <si>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</si>
  <si>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</si>
  <si>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</si>
  <si>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</si>
  <si>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</si>
  <si>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</si>
  <si>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</si>
  <si>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</si>
  <si>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</si>
  <si>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</si>
  <si>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</si>
  <si>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</si>
  <si>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</si>
  <si>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</si>
  <si>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</si>
  <si>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</si>
  <si>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</si>
  <si>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</si>
  <si>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</si>
  <si>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</si>
  <si>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</si>
  <si>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</si>
  <si>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</si>
  <si>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</si>
  <si>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</si>
  <si>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</si>
  <si>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</si>
  <si>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</si>
  <si>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</si>
  <si>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</si>
  <si>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</si>
  <si>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</si>
  <si>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</si>
  <si>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</si>
  <si>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</si>
  <si>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</si>
  <si>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</si>
  <si>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</si>
  <si>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</si>
  <si>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</si>
  <si>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</si>
  <si>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</si>
  <si>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</si>
  <si>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</si>
  <si>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</si>
  <si>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</si>
  <si>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</si>
  <si>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</si>
  <si>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</si>
  <si>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</si>
  <si>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</si>
  <si>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</si>
  <si>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</si>
  <si>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</si>
  <si>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</si>
  <si>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</si>
  <si>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</si>
  <si>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</si>
  <si>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</si>
  <si>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</si>
  <si>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</si>
  <si>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</si>
  <si>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</si>
  <si>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</si>
  <si>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</si>
  <si>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</si>
  <si>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</si>
  <si>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</si>
  <si>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</si>
  <si>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</si>
  <si>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</si>
  <si>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</si>
  <si>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</si>
  <si>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</si>
  <si>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</si>
  <si>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</si>
  <si>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</si>
  <si>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</si>
  <si>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</si>
  <si>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</si>
  <si>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</si>
  <si>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</si>
  <si>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</si>
  <si>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</si>
  <si>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</si>
  <si>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</si>
  <si>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</si>
  <si>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</si>
  <si>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</si>
  <si>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</si>
  <si>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</si>
  <si>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</si>
  <si>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</si>
  <si>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</si>
  <si>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</si>
  <si>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</si>
  <si>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</si>
  <si>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</si>
  <si>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</si>
  <si>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</si>
  <si>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</si>
  <si>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</si>
  <si>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</si>
  <si>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</si>
  <si>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</si>
  <si>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</si>
  <si>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</si>
  <si>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</si>
  <si>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</si>
  <si>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</si>
  <si>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</si>
  <si>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</si>
  <si>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</si>
  <si>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</si>
  <si>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</si>
  <si>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</si>
  <si>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</si>
  <si>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</si>
  <si>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</si>
  <si>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</si>
  <si>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</si>
  <si>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</si>
  <si>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</si>
  <si>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</si>
  <si>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</si>
  <si>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</si>
  <si>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</si>
  <si>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</si>
  <si>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</si>
  <si>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</si>
  <si>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</si>
  <si>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</si>
  <si>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</si>
  <si>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</si>
  <si>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</si>
  <si>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</si>
  <si>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</si>
  <si>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</si>
  <si>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</si>
  <si>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</si>
  <si>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</si>
  <si>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</si>
  <si>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</si>
  <si>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</si>
  <si>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</si>
  <si>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</si>
  <si>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</si>
  <si>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</si>
  <si>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</si>
  <si>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</si>
  <si>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</si>
  <si>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</si>
  <si>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</si>
  <si>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</si>
  <si>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</si>
  <si>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</si>
  <si>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</si>
  <si>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</si>
  <si>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</si>
  <si>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</si>
  <si>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</si>
  <si>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</si>
  <si>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</si>
  <si>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</si>
  <si>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</si>
  <si>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</si>
  <si>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</si>
  <si>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</si>
  <si>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</si>
  <si>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</si>
  <si>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</si>
  <si>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</si>
  <si>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</si>
  <si>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</si>
  <si>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3.98</t>
  </si>
  <si>
    <t>▲ 0.46</t>
  </si>
  <si>
    <t>一般会計</t>
  </si>
  <si>
    <t>介護保険特別会計</t>
  </si>
  <si>
    <t>国民健康保険特別会計</t>
  </si>
  <si>
    <t>坂戸都市計画事業一本松土地区画整理事業特別会計</t>
  </si>
  <si>
    <t>坂戸都市計画事業若葉駅西口土地区画整理事業特別会計</t>
  </si>
  <si>
    <t>後期高齢者医療特別会計</t>
  </si>
  <si>
    <t>その他会計（赤字）</t>
  </si>
  <si>
    <t>その他会計（黒字）</t>
  </si>
  <si>
    <t>-</t>
    <phoneticPr fontId="2"/>
  </si>
  <si>
    <t>坂戸、鶴ヶ島水道企業団</t>
    <rPh sb="0" eb="2">
      <t>サカド</t>
    </rPh>
    <rPh sb="3" eb="6">
      <t>ツルガシマ</t>
    </rPh>
    <rPh sb="6" eb="8">
      <t>スイドウ</t>
    </rPh>
    <rPh sb="8" eb="10">
      <t>キギョウ</t>
    </rPh>
    <rPh sb="10" eb="11">
      <t>ダン</t>
    </rPh>
    <phoneticPr fontId="30"/>
  </si>
  <si>
    <t>坂戸、鶴ヶ島下水道組合</t>
    <rPh sb="0" eb="2">
      <t>サカド</t>
    </rPh>
    <rPh sb="3" eb="6">
      <t>ツルガシマ</t>
    </rPh>
    <rPh sb="6" eb="9">
      <t>ゲスイドウ</t>
    </rPh>
    <rPh sb="9" eb="11">
      <t>クミアイ</t>
    </rPh>
    <phoneticPr fontId="30"/>
  </si>
  <si>
    <t>坂戸・鶴ヶ島消防組合</t>
    <rPh sb="0" eb="2">
      <t>サカド</t>
    </rPh>
    <rPh sb="3" eb="6">
      <t>ツルガシマ</t>
    </rPh>
    <rPh sb="6" eb="8">
      <t>ショウボウ</t>
    </rPh>
    <rPh sb="8" eb="10">
      <t>クミアイ</t>
    </rPh>
    <phoneticPr fontId="30"/>
  </si>
  <si>
    <t>坂戸地区衛生組合</t>
    <rPh sb="0" eb="2">
      <t>サカド</t>
    </rPh>
    <rPh sb="2" eb="4">
      <t>チク</t>
    </rPh>
    <rPh sb="4" eb="6">
      <t>エイセイ</t>
    </rPh>
    <rPh sb="6" eb="8">
      <t>クミアイ</t>
    </rPh>
    <phoneticPr fontId="30"/>
  </si>
  <si>
    <t>埼玉西部環境保全組合</t>
    <rPh sb="0" eb="2">
      <t>サイタマ</t>
    </rPh>
    <rPh sb="2" eb="4">
      <t>セイブ</t>
    </rPh>
    <rPh sb="4" eb="6">
      <t>カンキョウ</t>
    </rPh>
    <rPh sb="6" eb="8">
      <t>ホゼン</t>
    </rPh>
    <rPh sb="8" eb="10">
      <t>クミアイ</t>
    </rPh>
    <phoneticPr fontId="30"/>
  </si>
  <si>
    <t>広域静苑組合</t>
    <rPh sb="0" eb="2">
      <t>コウイキ</t>
    </rPh>
    <rPh sb="2" eb="3">
      <t>セイ</t>
    </rPh>
    <rPh sb="3" eb="4">
      <t>エン</t>
    </rPh>
    <rPh sb="4" eb="6">
      <t>クミアイ</t>
    </rPh>
    <phoneticPr fontId="30"/>
  </si>
  <si>
    <t>埼玉県後期高齢者医療広域連合</t>
    <rPh sb="0" eb="3">
      <t>サイタマケン</t>
    </rPh>
    <rPh sb="3" eb="5">
      <t>コウキ</t>
    </rPh>
    <rPh sb="5" eb="8">
      <t>コウレイシャ</t>
    </rPh>
    <rPh sb="8" eb="10">
      <t>イリョウ</t>
    </rPh>
    <rPh sb="10" eb="12">
      <t>コウイキ</t>
    </rPh>
    <rPh sb="12" eb="14">
      <t>レンゴウ</t>
    </rPh>
    <phoneticPr fontId="30"/>
  </si>
  <si>
    <t>埼玉県市町村総合事務組合</t>
    <rPh sb="0" eb="3">
      <t>サイタマケン</t>
    </rPh>
    <rPh sb="3" eb="6">
      <t>シチョウソン</t>
    </rPh>
    <rPh sb="6" eb="8">
      <t>ソウゴウ</t>
    </rPh>
    <rPh sb="8" eb="10">
      <t>ジム</t>
    </rPh>
    <rPh sb="10" eb="12">
      <t>クミアイ</t>
    </rPh>
    <phoneticPr fontId="30"/>
  </si>
  <si>
    <t>彩の国さいたま人づくり広域連合</t>
    <rPh sb="0" eb="1">
      <t>サイ</t>
    </rPh>
    <rPh sb="2" eb="3">
      <t>クニ</t>
    </rPh>
    <rPh sb="7" eb="8">
      <t>ヒト</t>
    </rPh>
    <rPh sb="11" eb="13">
      <t>コウイキ</t>
    </rPh>
    <rPh sb="13" eb="15">
      <t>レンゴウ</t>
    </rPh>
    <phoneticPr fontId="30"/>
  </si>
  <si>
    <t>法適用企業</t>
    <rPh sb="0" eb="1">
      <t>ホウ</t>
    </rPh>
    <rPh sb="1" eb="3">
      <t>テキヨウ</t>
    </rPh>
    <rPh sb="3" eb="5">
      <t>キギョウ</t>
    </rPh>
    <phoneticPr fontId="30"/>
  </si>
  <si>
    <t>公営企業会計</t>
    <rPh sb="0" eb="2">
      <t>コウエイ</t>
    </rPh>
    <rPh sb="2" eb="4">
      <t>キギョウ</t>
    </rPh>
    <rPh sb="4" eb="6">
      <t>カイケイ</t>
    </rPh>
    <phoneticPr fontId="30"/>
  </si>
  <si>
    <t>一般会計</t>
    <rPh sb="0" eb="2">
      <t>イッパン</t>
    </rPh>
    <rPh sb="2" eb="4">
      <t>カイケイ</t>
    </rPh>
    <phoneticPr fontId="30"/>
  </si>
  <si>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</si>
  <si>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</si>
  <si>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</si>
  <si>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鶴ヶ島市土地開発公社</t>
    <rPh sb="0" eb="4">
      <t>ツルガシマシ</t>
    </rPh>
    <rPh sb="4" eb="6">
      <t>トチ</t>
    </rPh>
    <rPh sb="6" eb="8">
      <t>カイハツ</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</si>
  <si>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</si>
  <si>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</si>
  <si>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</si>
  <si>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</si>
  <si>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</si>
  <si>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</si>
  <si>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</si>
  <si>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</si>
  <si>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</si>
  <si>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</si>
  <si>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</si>
  <si>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</si>
  <si>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</si>
  <si>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</si>
  <si>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r>
      <rPr>
        <sz val="6"/>
        <color indexed="8"/>
        <rFont val="ＭＳ Ｐゴシック"/>
        <family val="3"/>
        <charset val="128"/>
      </rPr>
      <t>昭和５２年度から昭和６１年度にかけて建設した小学校６校、中学校４校をはじめ、人口急増期に建設した公共施設が一斉に大規模改修の時期を迎えていることなどから、有形固定資産減価償却率は類似団体と比べ高くなっている。
　さらに、平成２８年度においては、学校施設において耐用年数の精査等をした結果、前年度に比べ１３．１ポイント伸び、類似団体と比べて高くなる要因となっている。
　また、本市特有の事情として、借地の上に建設した公共施設が多いことから、公共施設等総合管理計画において、借地問題の解消に向け、海洋センター、老人福祉センター及び障害者生活介護施設については、代替施設を確保（施設機能の移転を含む）することによって借地の一部又は全部を返還すべき施設と位置付けており、機能維持のために必要な最低限の修繕しか行っていないことも、有形固定資産減価償却率を引き上げる要因となっている。
　一方、人口急増期に建設した公共施設に対して発行した地方債の償還は概ね終了していることに加え、人口急増期以降に建設した公共施設が少ないことから将来負担比率は類似団体と比べ低くなっている。
　今後は、公共施設等総合管理計画に基づく個別計画を策定し、公共施設の老朽化対策に計画的に取り組んでいく。</t>
    </r>
    <r>
      <rPr>
        <sz val="11"/>
        <color indexed="8"/>
        <rFont val="ＭＳ Ｐゴシック"/>
        <family val="3"/>
        <charset val="128"/>
      </rPr>
      <t xml:space="preserve">
</t>
    </r>
    <phoneticPr fontId="5"/>
  </si>
  <si>
    <t>有形固定資産減価償却率</t>
    <phoneticPr fontId="5"/>
  </si>
  <si>
    <r>
      <rPr>
        <sz val="8"/>
        <color indexed="8"/>
        <rFont val="ＭＳ Ｐゴシック"/>
        <family val="3"/>
        <charset val="128"/>
      </rPr>
      <t>　平成２８年度決算においては、実質公債費比率が類似団体に比べ０．３ポイント高く、将来負担比率が３０．０ポイント低くなっている。
元利償還金の額について、臨時財政対策債（平成２４年度借入分）や小学校空調設備設置事業債（平成２５年度借入分）などの元金償還の据置期間が終了し、元金償還が開始されたことにより、実質公債費比率が悪化した。
一方、平成２８年度の起債額に対し、元金償還額が上回ったことから、市債残高が減少し、将来負担比率は改善した。
現時点では、実質公債費比率、将来負担比率ともに類似団体内平均と比べ低い水準にあるが、今後は、一部事務組合による施設整備事業に対する負担に加え、都市基盤整備や公共施設の老朽化対策など、活力ある地域づくりを推進する事業の財源として地方債を活用することから、実質公債費比率、将来負担比率とも一時的に上昇することが見込まれる。このため、これまで以上に地方債の新規発行及び公債費の適正化に取り組んでいく必要がある。</t>
    </r>
    <r>
      <rPr>
        <sz val="11"/>
        <color indexed="8"/>
        <rFont val="ＭＳ Ｐゴシック"/>
        <family val="3"/>
        <charset val="128"/>
      </rPr>
      <t xml:space="preserve">
</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</si>
</sst>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8"/>
      <color indexed="8"/>
      <name val="ＭＳ Ｐゴシック"/>
      <family val="3"/>
      <charset val="128"/>
    </font>
    <font>
      <sz val="14"/>
      <color theme="1"/>
      <name val="ＭＳ Ｐゴシック"/>
      <family val="3"/>
      <charset val="128"/>
    </font>
    <font>
      <sz val="6"/>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26831</c:v>
                </c:pt>
                <c:pt idx="1">
                  <c:v>51801</c:v>
                </c:pt>
                <c:pt idx="2">
                  <c:v>27128</c:v>
                </c:pt>
                <c:pt idx="3">
                  <c:v>19936</c:v>
                </c:pt>
                <c:pt idx="4">
                  <c:v>17190</c:v>
                </c:pt>
              </c:numCache>
            </c:numRef>
          </c:val>
          <c:smooth val="0"/>
        </c:ser>
        <c:dLbls>
          <c:showLegendKey val="0"/>
          <c:showVal val="0"/>
          <c:showCatName val="0"/>
          <c:showSerName val="0"/>
          <c:showPercent val="0"/>
          <c:showBubbleSize val="0"/>
        </c:dLbls>
        <c:marker val="1"/>
        <c:smooth val="0"/>
        <c:axId val="239077248"/>
        <c:axId val="239087616"/>
      </c:lineChart>
      <c:catAx>
        <c:axId val="23907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087616"/>
        <c:crosses val="autoZero"/>
        <c:auto val="1"/>
        <c:lblAlgn val="ctr"/>
        <c:lblOffset val="100"/>
        <c:tickLblSkip val="1"/>
        <c:tickMarkSkip val="1"/>
        <c:noMultiLvlLbl val="0"/>
      </c:catAx>
      <c:valAx>
        <c:axId val="239087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07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7.22</c:v>
                </c:pt>
                <c:pt idx="1">
                  <c:v>7.97</c:v>
                </c:pt>
                <c:pt idx="2">
                  <c:v>6.57</c:v>
                </c:pt>
                <c:pt idx="3">
                  <c:v>6.42</c:v>
                </c:pt>
                <c:pt idx="4">
                  <c:v>5.96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12.26</c:v>
                </c:pt>
                <c:pt idx="1">
                  <c:v>13.65</c:v>
                </c:pt>
                <c:pt idx="2">
                  <c:v>11</c:v>
                </c:pt>
                <c:pt idx="3">
                  <c:v>10.4</c:v>
                </c:pt>
                <c:pt idx="4">
                  <c:v>11.34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2248320"/>
        <c:axId val="28225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2.33</c:v>
                </c:pt>
                <c:pt idx="2">
                  <c:v>-3.98</c:v>
                </c:pt>
                <c:pt idx="3">
                  <c:v>-0.46</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2248320"/>
        <c:axId val="282250240"/>
      </c:lineChart>
      <c:catAx>
        <c:axId val="2822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250240"/>
        <c:crosses val="autoZero"/>
        <c:auto val="1"/>
        <c:lblAlgn val="ctr"/>
        <c:lblOffset val="100"/>
        <c:tickLblSkip val="1"/>
        <c:tickMarkSkip val="1"/>
        <c:noMultiLvlLbl val="0"/>
      </c:catAx>
      <c:valAx>
        <c:axId val="28225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2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坂戸都市計画事業若葉駅西口土地区画整理事業特別会計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0.44</c:v>
                </c:pt>
                <c:pt idx="4">
                  <c:v>#N/A</c:v>
                </c:pt>
                <c:pt idx="5">
                  <c:v>0.18</c:v>
                </c:pt>
                <c:pt idx="6">
                  <c:v>#N/A</c:v>
                </c:pt>
                <c:pt idx="7">
                  <c:v>0.2</c:v>
                </c:pt>
                <c:pt idx="8">
                  <c:v>#N/A</c:v>
                </c:pt>
                <c:pt idx="9">
                  <c:v>0.38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坂戸都市計画事業一本松土地区画整理事業特別会計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0.26</c:v>
                </c:pt>
                <c:pt idx="4">
                  <c:v>#N/A</c:v>
                </c:pt>
                <c:pt idx="5">
                  <c:v>0.22</c:v>
                </c:pt>
                <c:pt idx="6">
                  <c:v>#N/A</c:v>
                </c:pt>
                <c:pt idx="7">
                  <c:v>0.2</c:v>
                </c:pt>
                <c:pt idx="8">
                  <c:v>#N/A</c:v>
                </c:pt>
                <c:pt idx="9">
                  <c:v>0.43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4.42</c:v>
                </c:pt>
                <c:pt idx="2">
                  <c:v>#N/A</c:v>
                </c:pt>
                <c:pt idx="3">
                  <c:v>2.92</c:v>
                </c:pt>
                <c:pt idx="4">
                  <c:v>#N/A</c:v>
                </c:pt>
                <c:pt idx="5">
                  <c:v>3.06</c:v>
                </c:pt>
                <c:pt idx="6">
                  <c:v>#N/A</c:v>
                </c:pt>
                <c:pt idx="7">
                  <c:v>1.81</c:v>
                </c:pt>
                <c:pt idx="8">
                  <c:v>#N/A</c:v>
                </c:pt>
                <c:pt idx="9">
                  <c:v>1.81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1.38</c:v>
                </c:pt>
                <c:pt idx="2">
                  <c:v>#N/A</c:v>
                </c:pt>
                <c:pt idx="3">
                  <c:v>1.37</c:v>
                </c:pt>
                <c:pt idx="4">
                  <c:v>#N/A</c:v>
                </c:pt>
                <c:pt idx="5">
                  <c:v>1.31</c:v>
                </c:pt>
                <c:pt idx="6">
                  <c:v>#N/A</c:v>
                </c:pt>
                <c:pt idx="7">
                  <c:v>1.47</c:v>
                </c:pt>
                <c:pt idx="8">
                  <c:v>#N/A</c:v>
                </c:pt>
                <c:pt idx="9">
                  <c:v>2.37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6.88</c:v>
                </c:pt>
                <c:pt idx="2">
                  <c:v>#N/A</c:v>
                </c:pt>
                <c:pt idx="3">
                  <c:v>7.27</c:v>
                </c:pt>
                <c:pt idx="4">
                  <c:v>#N/A</c:v>
                </c:pt>
                <c:pt idx="5">
                  <c:v>6.16</c:v>
                </c:pt>
                <c:pt idx="6">
                  <c:v>#N/A</c:v>
                </c:pt>
                <c:pt idx="7">
                  <c:v>6</c:v>
                </c:pt>
                <c:pt idx="8">
                  <c:v>#N/A</c:v>
                </c:pt>
                <c:pt idx="9">
                  <c:v>5.12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6383104"/>
        <c:axId val="286409472"/>
      </c:barChart>
      <c:catAx>
        <c:axId val="2863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409472"/>
        <c:crosses val="autoZero"/>
        <c:auto val="1"/>
        <c:lblAlgn val="ctr"/>
        <c:lblOffset val="100"/>
        <c:tickLblSkip val="1"/>
        <c:tickMarkSkip val="1"/>
        <c:noMultiLvlLbl val="0"/>
      </c:catAx>
      <c:valAx>
        <c:axId val="28640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38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1500</c:v>
                </c:pt>
                <c:pt idx="5">
                  <c:v>1565</c:v>
                </c:pt>
                <c:pt idx="8">
                  <c:v>1624</c:v>
                </c:pt>
                <c:pt idx="11">
                  <c:v>1525</c:v>
                </c:pt>
                <c:pt idx="14">
                  <c:v>1544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373</c:v>
                </c:pt>
                <c:pt idx="3">
                  <c:v>358</c:v>
                </c:pt>
                <c:pt idx="6">
                  <c:v>254</c:v>
                </c:pt>
                <c:pt idx="9">
                  <c:v>250</c:v>
                </c:pt>
                <c:pt idx="12">
                  <c:v>247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520</c:v>
                </c:pt>
                <c:pt idx="3">
                  <c:v>509</c:v>
                </c:pt>
                <c:pt idx="6">
                  <c:v>515</c:v>
                </c:pt>
                <c:pt idx="9">
                  <c:v>470</c:v>
                </c:pt>
                <c:pt idx="12">
                  <c:v>486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1486</c:v>
                </c:pt>
                <c:pt idx="3">
                  <c:v>1527</c:v>
                </c:pt>
                <c:pt idx="6">
                  <c:v>1616</c:v>
                </c:pt>
                <c:pt idx="9">
                  <c:v>1581</c:v>
                </c:pt>
                <c:pt idx="12">
                  <c:v>1736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6639616"/>
        <c:axId val="28664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879</c:v>
                </c:pt>
                <c:pt idx="2">
                  <c:v>#N/A</c:v>
                </c:pt>
                <c:pt idx="3">
                  <c:v>#N/A</c:v>
                </c:pt>
                <c:pt idx="4">
                  <c:v>829</c:v>
                </c:pt>
                <c:pt idx="5">
                  <c:v>#N/A</c:v>
                </c:pt>
                <c:pt idx="6">
                  <c:v>#N/A</c:v>
                </c:pt>
                <c:pt idx="7">
                  <c:v>761</c:v>
                </c:pt>
                <c:pt idx="8">
                  <c:v>#N/A</c:v>
                </c:pt>
                <c:pt idx="9">
                  <c:v>#N/A</c:v>
                </c:pt>
                <c:pt idx="10">
                  <c:v>776</c:v>
                </c:pt>
                <c:pt idx="11">
                  <c:v>#N/A</c:v>
                </c:pt>
                <c:pt idx="12">
                  <c:v>#N/A</c:v>
                </c:pt>
                <c:pt idx="13">
                  <c:v>925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6639616"/>
        <c:axId val="286641536"/>
      </c:lineChart>
      <c:catAx>
        <c:axId val="2866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641536"/>
        <c:crosses val="autoZero"/>
        <c:auto val="1"/>
        <c:lblAlgn val="ctr"/>
        <c:lblOffset val="100"/>
        <c:tickLblSkip val="1"/>
        <c:tickMarkSkip val="1"/>
        <c:noMultiLvlLbl val="0"/>
      </c:catAx>
      <c:valAx>
        <c:axId val="28664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6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14594</c:v>
                </c:pt>
                <c:pt idx="5">
                  <c:v>14958</c:v>
                </c:pt>
                <c:pt idx="8">
                  <c:v>15040</c:v>
                </c:pt>
                <c:pt idx="11">
                  <c:v>15191</c:v>
                </c:pt>
                <c:pt idx="14">
                  <c:v>15820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3793</c:v>
                </c:pt>
                <c:pt idx="5">
                  <c:v>3715</c:v>
                </c:pt>
                <c:pt idx="8">
                  <c:v>3665</c:v>
                </c:pt>
                <c:pt idx="11">
                  <c:v>3731</c:v>
                </c:pt>
                <c:pt idx="14">
                  <c:v>3533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4192</c:v>
                </c:pt>
                <c:pt idx="5">
                  <c:v>4775</c:v>
                </c:pt>
                <c:pt idx="8">
                  <c:v>4604</c:v>
                </c:pt>
                <c:pt idx="11">
                  <c:v>4818</c:v>
                </c:pt>
                <c:pt idx="14">
                  <c:v>4860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1557</c:v>
                </c:pt>
                <c:pt idx="3">
                  <c:v>1029</c:v>
                </c:pt>
                <c:pt idx="6">
                  <c:v>737</c:v>
                </c:pt>
                <c:pt idx="9">
                  <c:v>568</c:v>
                </c:pt>
                <c:pt idx="12">
                  <c:v>469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4843</c:v>
                </c:pt>
                <c:pt idx="3">
                  <c:v>4647</c:v>
                </c:pt>
                <c:pt idx="6">
                  <c:v>4433</c:v>
                </c:pt>
                <c:pt idx="9">
                  <c:v>4627</c:v>
                </c:pt>
                <c:pt idx="12">
                  <c:v>4769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2359</c:v>
                </c:pt>
                <c:pt idx="3">
                  <c:v>2397</c:v>
                </c:pt>
                <c:pt idx="6">
                  <c:v>2143</c:v>
                </c:pt>
                <c:pt idx="9">
                  <c:v>1893</c:v>
                </c:pt>
                <c:pt idx="12">
                  <c:v>1647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16347</c:v>
                </c:pt>
                <c:pt idx="3">
                  <c:v>17925</c:v>
                </c:pt>
                <c:pt idx="6">
                  <c:v>18233</c:v>
                </c:pt>
                <c:pt idx="9">
                  <c:v>18319</c:v>
                </c:pt>
                <c:pt idx="12">
                  <c:v>17933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7916416"/>
        <c:axId val="28791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2528</c:v>
                </c:pt>
                <c:pt idx="2">
                  <c:v>#N/A</c:v>
                </c:pt>
                <c:pt idx="3">
                  <c:v>#N/A</c:v>
                </c:pt>
                <c:pt idx="4">
                  <c:v>2550</c:v>
                </c:pt>
                <c:pt idx="5">
                  <c:v>#N/A</c:v>
                </c:pt>
                <c:pt idx="6">
                  <c:v>#N/A</c:v>
                </c:pt>
                <c:pt idx="7">
                  <c:v>2238</c:v>
                </c:pt>
                <c:pt idx="8">
                  <c:v>#N/A</c:v>
                </c:pt>
                <c:pt idx="9">
                  <c:v>#N/A</c:v>
                </c:pt>
                <c:pt idx="10">
                  <c:v>1667</c:v>
                </c:pt>
                <c:pt idx="11">
                  <c:v>#N/A</c:v>
                </c:pt>
                <c:pt idx="12">
                  <c:v>#N/A</c:v>
                </c:pt>
                <c:pt idx="13">
                  <c:v>604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7916416"/>
        <c:axId val="287918336"/>
      </c:lineChart>
      <c:catAx>
        <c:axId val="2879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918336"/>
        <c:crosses val="autoZero"/>
        <c:auto val="1"/>
        <c:lblAlgn val="ctr"/>
        <c:lblOffset val="100"/>
        <c:tickLblSkip val="1"/>
        <c:tickMarkSkip val="1"/>
        <c:noMultiLvlLbl val="0"/>
      </c:catAx>
      <c:valAx>
        <c:axId val="28791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91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{12841374-7E0F-4E85-B4EB-C4E895C9F54B}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{72B9FC91-6F16-49EC-8E64-663B67E5E073}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{B4FCD764-9D5B-4538-92B9-6C4C4973C930}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{0B1392F1-36A6-4726-A755-E84446D7B6B3}</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{1B87BD8A-F405-43BC-BA89-DF1258A65A56}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68.5</c:v>
                </c:pt>
                <c:pt idx="4">
                  <c:v>83.7</c:v>
                </c:pt>
              </c:numCache>
            </c:numRef>
          </c:xVal>
          <c:yVal>
            <c:numRef>
              <c:f>公会計指標分析・財政指標組合せ分析表!$K$51:$O$51</c:f>
              <c:numCache>
                <c:formatCode>#,##0.0;"▲ "#,##0.0</c:formatCode>
                <c:ptCount val="5"/>
                <c:pt idx="3">
                  <c:v>14.7</c:v>
                </c:pt>
                <c:pt idx="4">
                  <c:v>5.3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{7A5CC715-571E-455C-A83A-B04D32B5C384}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{DEBDD3D7-AD33-486F-A2F0-56B3C9EAA602}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{C040A6A9-24E8-48D8-AB03-50A14EF78B2B}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{91EF057D-D876-4CC5-A0FC-C0CBD2EC96E6}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{7F0BAB66-1662-4223-9AB6-806926452A1D}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2245760"/>
        <c:axId val="192247680"/>
      </c:scatterChart>
      <c:valAx>
        <c:axId val="192245760"/>
        <c:scaling>
          <c:orientation val="minMax"/>
          <c:max val="87"/>
          <c:min val="5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247680"/>
        <c:crosses val="autoZero"/>
        <c:crossBetween val="midCat"/>
      </c:valAx>
      <c:valAx>
        <c:axId val="192247680"/>
        <c:scaling>
          <c:orientation val="minMax"/>
          <c:max val="4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245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{C0EF1078-A939-47B0-99C9-AC39DB11CDD1}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{346E0740-673E-43B3-AE77-37A144B8B2DD}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{CD44B13A-F5C0-43B7-BDC0-AFBD2B9B6EC7}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{0574ED11-9771-4D96-9EC7-C317BCCAAFAB}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{DD6114F7-8B62-4869-9557-3DD1C0A036CD}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7.6</c:v>
                </c:pt>
                <c:pt idx="2">
                  <c:v>7.4</c:v>
                </c:pt>
                <c:pt idx="3">
                  <c:v>7</c:v>
                </c:pt>
                <c:pt idx="4">
                  <c:v>7.2</c:v>
                </c:pt>
              </c:numCache>
            </c:numRef>
          </c:xVal>
          <c:yVal>
            <c:numRef>
              <c:f>公会計指標分析・財政指標組合せ分析表!$K$73:$O$73</c:f>
              <c:numCache>
                <c:formatCode>#,##0.0;"▲ "#,##0.0</c:formatCode>
                <c:ptCount val="5"/>
                <c:pt idx="0">
                  <c:v>23</c:v>
                </c:pt>
                <c:pt idx="1">
                  <c:v>23.1</c:v>
                </c:pt>
                <c:pt idx="2">
                  <c:v>20.3</c:v>
                </c:pt>
                <c:pt idx="3">
                  <c:v>14.7</c:v>
                </c:pt>
                <c:pt idx="4">
                  <c:v>5.3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{C448AA87-4049-4DB7-9864-61776F09D868}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{A15208DA-E53F-46B7-AC8A-9D618E81E1CB}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{50948FD7-C5D3-41CD-95DF-C3D4A0FF2D0C}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90993892521300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{8EF2215B-9BC7-4C98-9F6C-D1B2DAF342FF}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431153527149735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{B721D7F5-F2F8-4EF2-A1CB-725C0DC535C9}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5126912"/>
        <c:axId val="185128832"/>
      </c:scatterChart>
      <c:valAx>
        <c:axId val="185126912"/>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128832"/>
        <c:crosses val="autoZero"/>
        <c:crossBetween val="midCat"/>
      </c:valAx>
      <c:valAx>
        <c:axId val="185128832"/>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126912"/>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平成２８年度の元利償還金等は、前年度に比べ１億５，５００万円増加している。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元利償還金において、臨時財政対策債（平成２４年度借入）や小学校空調設備設置事業債（平成２５年度借入）、土地開発公社用地取得事業債（平成２５年度借入）などの高額な地方債の償還について、据置期間が終了し、元金償還が開始したこと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また、準元利償還金についても前年度に比べ１，３００万円増加している。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主な要因は、一部事務組合のうち埼玉西部環境保全組合にて新たな地方債の借入をしたことなどによる。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これらのことから、実質公債費比率の分子については前年度に比べ１億</a:t>
          </a:r>
          <a:r>
            <a:rPr lang="ja-JP" altLang="en-US" sz="1100">
              <a:solidFill>
                <a:schemeClr val="dk1"/>
              </a:solidFill>
              <a:effectLst/>
              <a:latin typeface="+mn-lt"/>
              <a:ea typeface="+mn-ea"/>
              <a:cs typeface="+mn-cs"/>
            </a:rPr>
            <a:t>４，９００</a:t>
          </a:r>
          <a:r>
            <a:rPr lang="ja-JP" altLang="ja-JP" sz="1100">
              <a:solidFill>
                <a:schemeClr val="dk1"/>
              </a:solidFill>
              <a:effectLst/>
              <a:latin typeface="+mn-lt"/>
              <a:ea typeface="+mn-ea"/>
              <a:cs typeface="+mn-cs"/>
            </a:rPr>
            <a:t>万円増加している。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平成２８年度の将来負担額は、前年度に比べ５億</a:t>
          </a:r>
          <a:r>
            <a:rPr lang="ja-JP" altLang="en-US" sz="1100">
              <a:solidFill>
                <a:schemeClr val="dk1"/>
              </a:solidFill>
              <a:effectLst/>
              <a:latin typeface="+mn-lt"/>
              <a:ea typeface="+mn-ea"/>
              <a:cs typeface="+mn-cs"/>
            </a:rPr>
            <a:t>８，９００</a:t>
          </a:r>
          <a:r>
            <a:rPr lang="ja-JP" altLang="ja-JP" sz="1100">
              <a:solidFill>
                <a:schemeClr val="dk1"/>
              </a:solidFill>
              <a:effectLst/>
              <a:latin typeface="+mn-lt"/>
              <a:ea typeface="+mn-ea"/>
              <a:cs typeface="+mn-cs"/>
            </a:rPr>
            <a:t>万円減少している。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組合等負担等見込額において、一部事務組合による起債により増加した一方、一般会計等に係る地方債及び債務負担行為に基づく支出予定額において定時償還が進んだことによる減少し、その結果、全体として減少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充当可能財源等は、前年度に比べ４億７，</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００万円増加している。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主な要因は、充当可能基金において、財政調整基金や特定目的基金である公共施設保全基金の残高が増加したこと、基準財政需要額算入見込額において、臨時財政対策債償還費が増加したことによる。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これらのことから、将来負担比率の分子について前年度と比較し１０億６，３００万円減少している。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[ 83.7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50">
              <a:solidFill>
                <a:schemeClr val="dk1"/>
              </a:solidFill>
              <a:effectLst/>
              <a:latin typeface="+mn-lt"/>
              <a:ea typeface="+mn-ea"/>
              <a:cs typeface="+mn-cs"/>
            </a:rPr>
            <a:t>本市においては、昭和５２年度から昭和６１年度にかけて小学校６校、中学校４校を建設するなど、人口急増期に多くの公共施設を建設した。これらの公共施設が老朽した結果、有形固定資産減価償却率は類似団体と比べ高くなっている。</a:t>
          </a:r>
          <a:endParaRPr lang="ja-JP" altLang="ja-JP" sz="1050">
            <a:effectLst/>
          </a:endParaRPr>
        </a:p>
        <a:p>
          <a:r>
            <a:rPr lang="ja-JP" altLang="ja-JP" sz="1050">
              <a:solidFill>
                <a:schemeClr val="dk1"/>
              </a:solidFill>
              <a:effectLst/>
              <a:latin typeface="+mn-lt"/>
              <a:ea typeface="+mn-ea"/>
              <a:cs typeface="+mn-cs"/>
            </a:rPr>
            <a:t>さらに、平成２８年度においては、学校施設において耐用年数の精査等をした結果、前年度に比べ１３．１ポイント伸び、類似団体と比べて高くなる要因となっている。</a:t>
          </a:r>
          <a:endParaRPr lang="ja-JP" altLang="ja-JP" sz="1050">
            <a:effectLst/>
          </a:endParaRPr>
        </a:p>
        <a:p>
          <a:r>
            <a:rPr lang="ja-JP" altLang="ja-JP" sz="1050">
              <a:solidFill>
                <a:schemeClr val="dk1"/>
              </a:solidFill>
              <a:effectLst/>
              <a:latin typeface="+mn-lt"/>
              <a:ea typeface="+mn-ea"/>
              <a:cs typeface="+mn-cs"/>
            </a:rPr>
            <a:t>　今後は、公共施設の整備の方向性を示した公共施設等総合管理計画を基にそれぞれの公共施設等について個別計画を策定し、計画に基づいた施設の維持管理を適正に進めていく。</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15367</xdr:rowOff>
    </xdr:from>
    <xdr:to>
      <xdr:col>3</xdr:col>
      <xdr:colOff>1222375</xdr:colOff>
      <xdr:row>26</xdr:row>
      <xdr:rowOff>116967</xdr:rowOff>
    </xdr:to>
    <xdr:sp macro="" textlink="">
      <xdr:nvSpPr>
        <xdr:cNvPr id="75" name="円/楕円 74"/>
        <xdr:cNvSpPr/>
      </xdr:nvSpPr>
      <xdr:spPr>
        <a:xfrm>
          <a:off x="4711700" y="52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139844</xdr:rowOff>
    </xdr:from>
    <xdr:ext cx="405111" cy="259045"/>
    <xdr:sp macro="" textlink="">
      <xdr:nvSpPr>
        <xdr:cNvPr id="76" name="有形固定資産減価償却率該当値テキスト"/>
        <xdr:cNvSpPr txBox="1"/>
      </xdr:nvSpPr>
      <xdr:spPr>
        <a:xfrm>
          <a:off x="4813300" y="520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635</xdr:rowOff>
    </xdr:from>
    <xdr:to>
      <xdr:col>3</xdr:col>
      <xdr:colOff>511175</xdr:colOff>
      <xdr:row>28</xdr:row>
      <xdr:rowOff>102235</xdr:rowOff>
    </xdr:to>
    <xdr:sp macro="" textlink="">
      <xdr:nvSpPr>
        <xdr:cNvPr id="77" name="円/楕円 76"/>
        <xdr:cNvSpPr/>
      </xdr:nvSpPr>
      <xdr:spPr>
        <a:xfrm>
          <a:off x="4000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66167</xdr:rowOff>
    </xdr:from>
    <xdr:to>
      <xdr:col>3</xdr:col>
      <xdr:colOff>1171575</xdr:colOff>
      <xdr:row>28</xdr:row>
      <xdr:rowOff>51435</xdr:rowOff>
    </xdr:to>
    <xdr:cxnSp macro="">
      <xdr:nvCxnSpPr>
        <xdr:cNvPr id="78" name="直線コネクタ 77"/>
        <xdr:cNvCxnSpPr/>
      </xdr:nvCxnSpPr>
      <xdr:spPr>
        <a:xfrm flipV="1">
          <a:off x="4051300" y="5304917"/>
          <a:ext cx="711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3065</xdr:rowOff>
    </xdr:from>
    <xdr:ext cx="405111" cy="259045"/>
    <xdr:sp macro="" textlink="">
      <xdr:nvSpPr>
        <xdr:cNvPr id="79"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118762</xdr:rowOff>
    </xdr:from>
    <xdr:ext cx="405111" cy="259045"/>
    <xdr:sp macro="" textlink="">
      <xdr:nvSpPr>
        <xdr:cNvPr id="80" name="n_1mainValue有形固定資産減価償却率"/>
        <xdr:cNvSpPr txBox="1"/>
      </xdr:nvSpPr>
      <xdr:spPr>
        <a:xfrm>
          <a:off x="3836043"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109220</xdr:rowOff>
    </xdr:from>
    <xdr:to>
      <xdr:col>6</xdr:col>
      <xdr:colOff>561975</xdr:colOff>
      <xdr:row>35</xdr:row>
      <xdr:rowOff>39370</xdr:rowOff>
    </xdr:to>
    <xdr:sp macro="" textlink="">
      <xdr:nvSpPr>
        <xdr:cNvPr id="70" name="円/楕円 69"/>
        <xdr:cNvSpPr/>
      </xdr:nvSpPr>
      <xdr:spPr>
        <a:xfrm>
          <a:off x="4584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62247</xdr:rowOff>
    </xdr:from>
    <xdr:ext cx="405111" cy="259045"/>
    <xdr:sp macro="" textlink="">
      <xdr:nvSpPr>
        <xdr:cNvPr id="71" name="【道路】&#10;有形固定資産減価償却率該当値テキスト"/>
        <xdr:cNvSpPr txBox="1"/>
      </xdr:nvSpPr>
      <xdr:spPr>
        <a:xfrm>
          <a:off x="4724400" y="589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88265</xdr:rowOff>
    </xdr:from>
    <xdr:to>
      <xdr:col>5</xdr:col>
      <xdr:colOff>409575</xdr:colOff>
      <xdr:row>35</xdr:row>
      <xdr:rowOff>18415</xdr:rowOff>
    </xdr:to>
    <xdr:sp macro="" textlink="">
      <xdr:nvSpPr>
        <xdr:cNvPr id="72" name="円/楕円 71"/>
        <xdr:cNvSpPr/>
      </xdr:nvSpPr>
      <xdr:spPr>
        <a:xfrm>
          <a:off x="3746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139065</xdr:rowOff>
    </xdr:from>
    <xdr:to>
      <xdr:col>6</xdr:col>
      <xdr:colOff>511175</xdr:colOff>
      <xdr:row>34</xdr:row>
      <xdr:rowOff>160020</xdr:rowOff>
    </xdr:to>
    <xdr:cxnSp macro="">
      <xdr:nvCxnSpPr>
        <xdr:cNvPr id="73" name="直線コネクタ 72"/>
        <xdr:cNvCxnSpPr/>
      </xdr:nvCxnSpPr>
      <xdr:spPr>
        <a:xfrm>
          <a:off x="3797300" y="59683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34307</xdr:rowOff>
    </xdr:from>
    <xdr:ext cx="405111" cy="259045"/>
    <xdr:sp macro="" textlink="">
      <xdr:nvSpPr>
        <xdr:cNvPr id="74"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34942</xdr:rowOff>
    </xdr:from>
    <xdr:ext cx="405111" cy="259045"/>
    <xdr:sp macro="" textlink="">
      <xdr:nvSpPr>
        <xdr:cNvPr id="75" name="n_1mainValue【道路】&#10;有形固定資産減価償却率"/>
        <xdr:cNvSpPr txBox="1"/>
      </xdr:nvSpPr>
      <xdr:spPr>
        <a:xfrm>
          <a:off x="3582043"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7" name="直線コネクタ 96"/>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8"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9" name="直線コネクタ 98"/>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100"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101" name="直線コネクタ 100"/>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2"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3" name="フローチャート : 判断 102"/>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4" name="フローチャート : 判断 103"/>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53884</xdr:rowOff>
    </xdr:from>
    <xdr:to>
      <xdr:col>15</xdr:col>
      <xdr:colOff>231775</xdr:colOff>
      <xdr:row>40</xdr:row>
      <xdr:rowOff>155484</xdr:rowOff>
    </xdr:to>
    <xdr:sp macro="" textlink="">
      <xdr:nvSpPr>
        <xdr:cNvPr id="110" name="円/楕円 109"/>
        <xdr:cNvSpPr/>
      </xdr:nvSpPr>
      <xdr:spPr>
        <a:xfrm>
          <a:off x="10426700" y="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140261</xdr:rowOff>
    </xdr:from>
    <xdr:ext cx="469744" cy="259045"/>
    <xdr:sp macro="" textlink="">
      <xdr:nvSpPr>
        <xdr:cNvPr id="111" name="【道路】&#10;一人当たり延長該当値テキスト"/>
        <xdr:cNvSpPr txBox="1"/>
      </xdr:nvSpPr>
      <xdr:spPr>
        <a:xfrm>
          <a:off x="10566400" y="682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54341</xdr:rowOff>
    </xdr:from>
    <xdr:to>
      <xdr:col>14</xdr:col>
      <xdr:colOff>79375</xdr:colOff>
      <xdr:row>40</xdr:row>
      <xdr:rowOff>155941</xdr:rowOff>
    </xdr:to>
    <xdr:sp macro="" textlink="">
      <xdr:nvSpPr>
        <xdr:cNvPr id="112" name="円/楕円 111"/>
        <xdr:cNvSpPr/>
      </xdr:nvSpPr>
      <xdr:spPr>
        <a:xfrm>
          <a:off x="9588500" y="69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104684</xdr:rowOff>
    </xdr:from>
    <xdr:to>
      <xdr:col>15</xdr:col>
      <xdr:colOff>180975</xdr:colOff>
      <xdr:row>40</xdr:row>
      <xdr:rowOff>105141</xdr:rowOff>
    </xdr:to>
    <xdr:cxnSp macro="">
      <xdr:nvCxnSpPr>
        <xdr:cNvPr id="113" name="直線コネクタ 112"/>
        <xdr:cNvCxnSpPr/>
      </xdr:nvCxnSpPr>
      <xdr:spPr>
        <a:xfrm flipV="1">
          <a:off x="9639300" y="696268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4"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147068</xdr:rowOff>
    </xdr:from>
    <xdr:ext cx="469744" cy="259045"/>
    <xdr:sp macro="" textlink="">
      <xdr:nvSpPr>
        <xdr:cNvPr id="115" name="n_1mainValue【道路】&#10;一人当たり延長"/>
        <xdr:cNvSpPr txBox="1"/>
      </xdr:nvSpPr>
      <xdr:spPr>
        <a:xfrm>
          <a:off x="9391727" y="70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7" name="テキスト ボックス 12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9" name="直線コネクタ 138"/>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40"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41" name="直線コネクタ 140"/>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2"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3" name="直線コネクタ 142"/>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4"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5" name="フローチャート : 判断 144"/>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6" name="フローチャート : 判断 145"/>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80645</xdr:rowOff>
    </xdr:from>
    <xdr:to>
      <xdr:col>6</xdr:col>
      <xdr:colOff>561975</xdr:colOff>
      <xdr:row>59</xdr:row>
      <xdr:rowOff>10795</xdr:rowOff>
    </xdr:to>
    <xdr:sp macro="" textlink="">
      <xdr:nvSpPr>
        <xdr:cNvPr id="152" name="円/楕円 151"/>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59072</xdr:rowOff>
    </xdr:from>
    <xdr:ext cx="405111" cy="259045"/>
    <xdr:sp macro="" textlink="">
      <xdr:nvSpPr>
        <xdr:cNvPr id="153" name="【橋りょう・トンネル】&#10;有形固定資産減価償却率該当値テキスト"/>
        <xdr:cNvSpPr txBox="1"/>
      </xdr:nvSpPr>
      <xdr:spPr>
        <a:xfrm>
          <a:off x="4724400"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149225</xdr:rowOff>
    </xdr:from>
    <xdr:to>
      <xdr:col>5</xdr:col>
      <xdr:colOff>409575</xdr:colOff>
      <xdr:row>60</xdr:row>
      <xdr:rowOff>79375</xdr:rowOff>
    </xdr:to>
    <xdr:sp macro="" textlink="">
      <xdr:nvSpPr>
        <xdr:cNvPr id="154" name="円/楕円 153"/>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131445</xdr:rowOff>
    </xdr:from>
    <xdr:to>
      <xdr:col>6</xdr:col>
      <xdr:colOff>511175</xdr:colOff>
      <xdr:row>60</xdr:row>
      <xdr:rowOff>28575</xdr:rowOff>
    </xdr:to>
    <xdr:cxnSp macro="">
      <xdr:nvCxnSpPr>
        <xdr:cNvPr id="155" name="直線コネクタ 154"/>
        <xdr:cNvCxnSpPr/>
      </xdr:nvCxnSpPr>
      <xdr:spPr>
        <a:xfrm flipV="1">
          <a:off x="3797300" y="10075545"/>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40657</xdr:rowOff>
    </xdr:from>
    <xdr:ext cx="405111" cy="259045"/>
    <xdr:sp macro="" textlink="">
      <xdr:nvSpPr>
        <xdr:cNvPr id="156"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70502</xdr:rowOff>
    </xdr:from>
    <xdr:ext cx="405111" cy="259045"/>
    <xdr:sp macro="" textlink="">
      <xdr:nvSpPr>
        <xdr:cNvPr id="157" name="n_1mainValue【橋りょう・トンネル】&#10;有形固定資産減価償却率"/>
        <xdr:cNvSpPr txBox="1"/>
      </xdr:nvSpPr>
      <xdr:spPr>
        <a:xfrm>
          <a:off x="3582043"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81" name="直線コネクタ 180"/>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2"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3" name="直線コネクタ 182"/>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4"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5" name="直線コネクタ 184"/>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6"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7" name="フローチャート : 判断 186"/>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8" name="フローチャート : 判断 187"/>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169437</xdr:rowOff>
    </xdr:from>
    <xdr:to>
      <xdr:col>15</xdr:col>
      <xdr:colOff>231775</xdr:colOff>
      <xdr:row>64</xdr:row>
      <xdr:rowOff>99587</xdr:rowOff>
    </xdr:to>
    <xdr:sp macro="" textlink="">
      <xdr:nvSpPr>
        <xdr:cNvPr id="194" name="円/楕円 193"/>
        <xdr:cNvSpPr/>
      </xdr:nvSpPr>
      <xdr:spPr>
        <a:xfrm>
          <a:off x="10426700" y="109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84364</xdr:rowOff>
    </xdr:from>
    <xdr:ext cx="534377" cy="259045"/>
    <xdr:sp macro="" textlink="">
      <xdr:nvSpPr>
        <xdr:cNvPr id="195" name="【橋りょう・トンネル】&#10;一人当たり有形固定資産（償却資産）額該当値テキスト"/>
        <xdr:cNvSpPr txBox="1"/>
      </xdr:nvSpPr>
      <xdr:spPr>
        <a:xfrm>
          <a:off x="10566400" y="108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21,585</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108887</xdr:rowOff>
    </xdr:from>
    <xdr:to>
      <xdr:col>14</xdr:col>
      <xdr:colOff>79375</xdr:colOff>
      <xdr:row>64</xdr:row>
      <xdr:rowOff>39037</xdr:rowOff>
    </xdr:to>
    <xdr:sp macro="" textlink="">
      <xdr:nvSpPr>
        <xdr:cNvPr id="196" name="円/楕円 195"/>
        <xdr:cNvSpPr/>
      </xdr:nvSpPr>
      <xdr:spPr>
        <a:xfrm>
          <a:off x="9588500" y="109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159687</xdr:rowOff>
    </xdr:from>
    <xdr:to>
      <xdr:col>15</xdr:col>
      <xdr:colOff>180975</xdr:colOff>
      <xdr:row>64</xdr:row>
      <xdr:rowOff>48787</xdr:rowOff>
    </xdr:to>
    <xdr:cxnSp macro="">
      <xdr:nvCxnSpPr>
        <xdr:cNvPr id="197" name="直線コネクタ 196"/>
        <xdr:cNvCxnSpPr/>
      </xdr:nvCxnSpPr>
      <xdr:spPr>
        <a:xfrm>
          <a:off x="9639300" y="10961037"/>
          <a:ext cx="83820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8"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30164</xdr:rowOff>
    </xdr:from>
    <xdr:ext cx="534377" cy="259045"/>
    <xdr:sp macro="" textlink="">
      <xdr:nvSpPr>
        <xdr:cNvPr id="199" name="n_1mainValue【橋りょう・トンネル】&#10;一人当たり有形固定資産（償却資産）額"/>
        <xdr:cNvSpPr txBox="1"/>
      </xdr:nvSpPr>
      <xdr:spPr>
        <a:xfrm>
          <a:off x="9359411" y="110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0" name="テキスト ボックス 2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1" name="直線コネクタ 2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2" name="テキスト ボックス 2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3" name="直線コネクタ 2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4" name="テキスト ボックス 2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5" name="直線コネクタ 2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6" name="テキスト ボックス 2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7" name="直線コネクタ 2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8" name="テキスト ボックス 2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9" name="直線コネクタ 2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0" name="テキスト ボックス 2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1" name="直線コネクタ 2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2" name="テキスト ボックス 2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4" name="テキスト ボックス 2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56" name="直線コネクタ 255"/>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57"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58" name="直線コネクタ 257"/>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60" name="直線コネクタ 2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261"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62" name="フローチャート : 判断 261"/>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63" name="フローチャート : 判断 262"/>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269" name="円/楕円 268"/>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270" name="【認定こども園・幼稚園・保育所】&#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57785</xdr:rowOff>
    </xdr:from>
    <xdr:to>
      <xdr:col>22</xdr:col>
      <xdr:colOff>415925</xdr:colOff>
      <xdr:row>41</xdr:row>
      <xdr:rowOff>159385</xdr:rowOff>
    </xdr:to>
    <xdr:sp macro="" textlink="">
      <xdr:nvSpPr>
        <xdr:cNvPr id="271" name="円/楕円 270"/>
        <xdr:cNvSpPr/>
      </xdr:nvSpPr>
      <xdr:spPr>
        <a:xfrm>
          <a:off x="15430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19050</xdr:rowOff>
    </xdr:from>
    <xdr:to>
      <xdr:col>23</xdr:col>
      <xdr:colOff>517525</xdr:colOff>
      <xdr:row>41</xdr:row>
      <xdr:rowOff>108585</xdr:rowOff>
    </xdr:to>
    <xdr:cxnSp macro="">
      <xdr:nvCxnSpPr>
        <xdr:cNvPr id="272" name="直線コネクタ 271"/>
        <xdr:cNvCxnSpPr/>
      </xdr:nvCxnSpPr>
      <xdr:spPr>
        <a:xfrm flipV="1">
          <a:off x="15481300" y="704850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273"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150512</xdr:rowOff>
    </xdr:from>
    <xdr:ext cx="405111" cy="259045"/>
    <xdr:sp macro="" textlink="">
      <xdr:nvSpPr>
        <xdr:cNvPr id="274" name="n_1mainValue【認定こども園・幼稚園・保育所】&#10;有形固定資産減価償却率"/>
        <xdr:cNvSpPr txBox="1"/>
      </xdr:nvSpPr>
      <xdr:spPr>
        <a:xfrm>
          <a:off x="15266043"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5" name="直線コネクタ 2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6" name="テキスト ボックス 2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7" name="直線コネクタ 2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8" name="テキスト ボックス 2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9" name="直線コネクタ 2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90" name="テキスト ボックス 2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1" name="直線コネクタ 2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2" name="テキスト ボックス 2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3" name="直線コネクタ 2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4" name="テキスト ボックス 2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96" name="直線コネクタ 295"/>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97"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98" name="直線コネクタ 29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99"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00" name="直線コネクタ 299"/>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01"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02" name="フローチャート : 判断 301"/>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03" name="フローチャート : 判断 302"/>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66548</xdr:rowOff>
    </xdr:from>
    <xdr:to>
      <xdr:col>32</xdr:col>
      <xdr:colOff>238125</xdr:colOff>
      <xdr:row>40</xdr:row>
      <xdr:rowOff>168148</xdr:rowOff>
    </xdr:to>
    <xdr:sp macro="" textlink="">
      <xdr:nvSpPr>
        <xdr:cNvPr id="309" name="円/楕円 308"/>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44975</xdr:rowOff>
    </xdr:from>
    <xdr:ext cx="469744" cy="259045"/>
    <xdr:sp macro="" textlink="">
      <xdr:nvSpPr>
        <xdr:cNvPr id="310" name="【認定こども園・幼稚園・保育所】&#10;一人当たり面積該当値テキスト"/>
        <xdr:cNvSpPr txBox="1"/>
      </xdr:nvSpPr>
      <xdr:spPr>
        <a:xfrm>
          <a:off x="222504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66548</xdr:rowOff>
    </xdr:from>
    <xdr:to>
      <xdr:col>31</xdr:col>
      <xdr:colOff>85725</xdr:colOff>
      <xdr:row>40</xdr:row>
      <xdr:rowOff>168148</xdr:rowOff>
    </xdr:to>
    <xdr:sp macro="" textlink="">
      <xdr:nvSpPr>
        <xdr:cNvPr id="311" name="円/楕円 310"/>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117348</xdr:rowOff>
    </xdr:from>
    <xdr:to>
      <xdr:col>32</xdr:col>
      <xdr:colOff>187325</xdr:colOff>
      <xdr:row>40</xdr:row>
      <xdr:rowOff>117348</xdr:rowOff>
    </xdr:to>
    <xdr:cxnSp macro="">
      <xdr:nvCxnSpPr>
        <xdr:cNvPr id="312" name="直線コネクタ 311"/>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13"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159275</xdr:rowOff>
    </xdr:from>
    <xdr:ext cx="469744" cy="259045"/>
    <xdr:sp macro="" textlink="">
      <xdr:nvSpPr>
        <xdr:cNvPr id="314"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5" name="テキスト ボックス 3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7" name="テキスト ボックス 3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5" name="テキスト ボックス 3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7" name="テキスト ボックス 3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39" name="直線コネクタ 33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4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41" name="直線コネクタ 34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4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43" name="直線コネクタ 34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4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45" name="フローチャート : 判断 34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46" name="フローチャート : 判断 34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151130</xdr:rowOff>
    </xdr:from>
    <xdr:to>
      <xdr:col>23</xdr:col>
      <xdr:colOff>568325</xdr:colOff>
      <xdr:row>56</xdr:row>
      <xdr:rowOff>81280</xdr:rowOff>
    </xdr:to>
    <xdr:sp macro="" textlink="">
      <xdr:nvSpPr>
        <xdr:cNvPr id="352" name="円/楕円 351"/>
        <xdr:cNvSpPr/>
      </xdr:nvSpPr>
      <xdr:spPr>
        <a:xfrm>
          <a:off x="16268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104157</xdr:rowOff>
    </xdr:from>
    <xdr:ext cx="405111" cy="259045"/>
    <xdr:sp macro="" textlink="">
      <xdr:nvSpPr>
        <xdr:cNvPr id="353" name="【学校施設】&#10;有形固定資産減価償却率該当値テキスト"/>
        <xdr:cNvSpPr txBox="1"/>
      </xdr:nvSpPr>
      <xdr:spPr>
        <a:xfrm>
          <a:off x="164084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354" name="円/楕円 353"/>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30480</xdr:rowOff>
    </xdr:from>
    <xdr:to>
      <xdr:col>23</xdr:col>
      <xdr:colOff>517525</xdr:colOff>
      <xdr:row>59</xdr:row>
      <xdr:rowOff>15240</xdr:rowOff>
    </xdr:to>
    <xdr:cxnSp macro="">
      <xdr:nvCxnSpPr>
        <xdr:cNvPr id="355" name="直線コネクタ 354"/>
        <xdr:cNvCxnSpPr/>
      </xdr:nvCxnSpPr>
      <xdr:spPr>
        <a:xfrm flipV="1">
          <a:off x="15481300" y="9631680"/>
          <a:ext cx="8382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114317</xdr:rowOff>
    </xdr:from>
    <xdr:ext cx="405111" cy="259045"/>
    <xdr:sp macro="" textlink="">
      <xdr:nvSpPr>
        <xdr:cNvPr id="356"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82567</xdr:rowOff>
    </xdr:from>
    <xdr:ext cx="405111" cy="259045"/>
    <xdr:sp macro="" textlink="">
      <xdr:nvSpPr>
        <xdr:cNvPr id="357" name="n_1mainValue【学校施設】&#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8" name="テキスト ボックス 3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9" name="直線コネクタ 3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0" name="テキスト ボックス 3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1" name="直線コネクタ 3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2" name="テキスト ボックス 3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3" name="直線コネクタ 3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4" name="テキスト ボックス 3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5" name="直線コネクタ 3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6" name="テキスト ボックス 3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80" name="直線コネクタ 379"/>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81"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82" name="直線コネクタ 381"/>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83"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84" name="直線コネクタ 38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385"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86" name="フローチャート : 判断 385"/>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387" name="フローチャート : 判断 386"/>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158597</xdr:rowOff>
    </xdr:from>
    <xdr:to>
      <xdr:col>32</xdr:col>
      <xdr:colOff>238125</xdr:colOff>
      <xdr:row>63</xdr:row>
      <xdr:rowOff>88747</xdr:rowOff>
    </xdr:to>
    <xdr:sp macro="" textlink="">
      <xdr:nvSpPr>
        <xdr:cNvPr id="393" name="円/楕円 392"/>
        <xdr:cNvSpPr/>
      </xdr:nvSpPr>
      <xdr:spPr>
        <a:xfrm>
          <a:off x="221107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137024</xdr:rowOff>
    </xdr:from>
    <xdr:ext cx="469744" cy="259045"/>
    <xdr:sp macro="" textlink="">
      <xdr:nvSpPr>
        <xdr:cNvPr id="394" name="【学校施設】&#10;一人当たり面積該当値テキスト"/>
        <xdr:cNvSpPr txBox="1"/>
      </xdr:nvSpPr>
      <xdr:spPr>
        <a:xfrm>
          <a:off x="22250400" y="107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148996</xdr:rowOff>
    </xdr:from>
    <xdr:to>
      <xdr:col>31</xdr:col>
      <xdr:colOff>85725</xdr:colOff>
      <xdr:row>63</xdr:row>
      <xdr:rowOff>79146</xdr:rowOff>
    </xdr:to>
    <xdr:sp macro="" textlink="">
      <xdr:nvSpPr>
        <xdr:cNvPr id="395" name="円/楕円 394"/>
        <xdr:cNvSpPr/>
      </xdr:nvSpPr>
      <xdr:spPr>
        <a:xfrm>
          <a:off x="21272500" y="107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28346</xdr:rowOff>
    </xdr:from>
    <xdr:to>
      <xdr:col>32</xdr:col>
      <xdr:colOff>187325</xdr:colOff>
      <xdr:row>63</xdr:row>
      <xdr:rowOff>37947</xdr:rowOff>
    </xdr:to>
    <xdr:cxnSp macro="">
      <xdr:nvCxnSpPr>
        <xdr:cNvPr id="396" name="直線コネクタ 395"/>
        <xdr:cNvCxnSpPr/>
      </xdr:nvCxnSpPr>
      <xdr:spPr>
        <a:xfrm>
          <a:off x="21323300" y="10829696"/>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397"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70273</xdr:rowOff>
    </xdr:from>
    <xdr:ext cx="469744" cy="259045"/>
    <xdr:sp macro="" textlink="">
      <xdr:nvSpPr>
        <xdr:cNvPr id="398" name="n_1mainValue【学校施設】&#10;一人当たり面積"/>
        <xdr:cNvSpPr txBox="1"/>
      </xdr:nvSpPr>
      <xdr:spPr>
        <a:xfrm>
          <a:off x="21075727" y="108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1" name="テキスト ボックス 4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19" name="テキスト ボックス 4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23" name="直線コネクタ 422"/>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24"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25" name="直線コネクタ 424"/>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26"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27" name="直線コネクタ 4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28"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29" name="フローチャート : 判断 428"/>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30" name="フローチャート : 判断 429"/>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436" name="円/楕円 435"/>
        <xdr:cNvSpPr/>
      </xdr:nvSpPr>
      <xdr:spPr>
        <a:xfrm>
          <a:off x="16268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61613</xdr:rowOff>
    </xdr:from>
    <xdr:ext cx="405111" cy="259045"/>
    <xdr:sp macro="" textlink="">
      <xdr:nvSpPr>
        <xdr:cNvPr id="437" name="【児童館】&#10;有形固定資産減価償却率該当値テキスト"/>
        <xdr:cNvSpPr txBox="1"/>
      </xdr:nvSpPr>
      <xdr:spPr>
        <a:xfrm>
          <a:off x="164084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80645</xdr:rowOff>
    </xdr:from>
    <xdr:to>
      <xdr:col>22</xdr:col>
      <xdr:colOff>415925</xdr:colOff>
      <xdr:row>84</xdr:row>
      <xdr:rowOff>10795</xdr:rowOff>
    </xdr:to>
    <xdr:sp macro="" textlink="">
      <xdr:nvSpPr>
        <xdr:cNvPr id="438" name="円/楕円 437"/>
        <xdr:cNvSpPr/>
      </xdr:nvSpPr>
      <xdr:spPr>
        <a:xfrm>
          <a:off x="15430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89536</xdr:rowOff>
    </xdr:from>
    <xdr:to>
      <xdr:col>23</xdr:col>
      <xdr:colOff>517525</xdr:colOff>
      <xdr:row>83</xdr:row>
      <xdr:rowOff>131445</xdr:rowOff>
    </xdr:to>
    <xdr:cxnSp macro="">
      <xdr:nvCxnSpPr>
        <xdr:cNvPr id="439" name="直線コネクタ 438"/>
        <xdr:cNvCxnSpPr/>
      </xdr:nvCxnSpPr>
      <xdr:spPr>
        <a:xfrm flipV="1">
          <a:off x="15481300" y="14148436"/>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26688</xdr:rowOff>
    </xdr:from>
    <xdr:ext cx="405111" cy="259045"/>
    <xdr:sp macro="" textlink="">
      <xdr:nvSpPr>
        <xdr:cNvPr id="440"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27322</xdr:rowOff>
    </xdr:from>
    <xdr:ext cx="405111" cy="259045"/>
    <xdr:sp macro="" textlink="">
      <xdr:nvSpPr>
        <xdr:cNvPr id="441" name="n_1mainValue【児童館】&#10;有形固定資産減価償却率"/>
        <xdr:cNvSpPr txBox="1"/>
      </xdr:nvSpPr>
      <xdr:spPr>
        <a:xfrm>
          <a:off x="15266043" y="1408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2" name="直線コネクタ 4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3" name="テキスト ボックス 4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4" name="直線コネクタ 4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5" name="テキスト ボックス 4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6" name="直線コネクタ 4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7" name="テキスト ボックス 4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8" name="直線コネクタ 4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59" name="テキスト ボックス 4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63" name="直線コネクタ 46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6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65" name="直線コネクタ 46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6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67" name="直線コネクタ 46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468"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69" name="フローチャート : 判断 46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470" name="フローチャート : 判断 46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1" name="テキスト ボックス 4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2" name="テキスト ボックス 4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3" name="テキスト ボックス 4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4" name="テキスト ボックス 4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5" name="テキスト ボックス 4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76" name="円/楕円 475"/>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57166</xdr:rowOff>
    </xdr:from>
    <xdr:ext cx="469744" cy="259045"/>
    <xdr:sp macro="" textlink="">
      <xdr:nvSpPr>
        <xdr:cNvPr id="477" name="【児童館】&#10;一人当たり面積該当値テキスト"/>
        <xdr:cNvSpPr txBox="1"/>
      </xdr:nvSpPr>
      <xdr:spPr>
        <a:xfrm>
          <a:off x="222504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78739</xdr:rowOff>
    </xdr:from>
    <xdr:to>
      <xdr:col>31</xdr:col>
      <xdr:colOff>85725</xdr:colOff>
      <xdr:row>83</xdr:row>
      <xdr:rowOff>8889</xdr:rowOff>
    </xdr:to>
    <xdr:sp macro="" textlink="">
      <xdr:nvSpPr>
        <xdr:cNvPr id="478" name="円/楕円 477"/>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129539</xdr:rowOff>
    </xdr:from>
    <xdr:to>
      <xdr:col>32</xdr:col>
      <xdr:colOff>187325</xdr:colOff>
      <xdr:row>82</xdr:row>
      <xdr:rowOff>129539</xdr:rowOff>
    </xdr:to>
    <xdr:cxnSp macro="">
      <xdr:nvCxnSpPr>
        <xdr:cNvPr id="479" name="直線コネクタ 478"/>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45738</xdr:rowOff>
    </xdr:from>
    <xdr:ext cx="469744" cy="259045"/>
    <xdr:sp macro="" textlink="">
      <xdr:nvSpPr>
        <xdr:cNvPr id="480"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25416</xdr:rowOff>
    </xdr:from>
    <xdr:ext cx="469744" cy="259045"/>
    <xdr:sp macro="" textlink="">
      <xdr:nvSpPr>
        <xdr:cNvPr id="481"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類似団体と比較して特に有形固定資産減価償却率が高くなっている施設は道路と学校施設であり、低くなっている施設は認定こども園・幼稚園・保育所である。</a:t>
          </a:r>
          <a:endParaRPr lang="ja-JP" altLang="ja-JP" sz="1400">
            <a:effectLst/>
          </a:endParaRPr>
        </a:p>
        <a:p>
          <a:r>
            <a:rPr lang="ja-JP" altLang="ja-JP" sz="1100">
              <a:solidFill>
                <a:schemeClr val="dk1"/>
              </a:solidFill>
              <a:effectLst/>
              <a:latin typeface="+mn-lt"/>
              <a:ea typeface="+mn-ea"/>
              <a:cs typeface="+mn-cs"/>
            </a:rPr>
            <a:t>道路については、人口急増期に区画整理事業をはじめとした宅地開発に伴い多くの路線を整備したが、その後は小規模な整備が中心となっている。また、既存路線の維持については、オーバーレイや切削オーバーレイによる舗装修繕が中心であるため、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　また、学校施設については、昭和５２年度から昭和６１年度にかけて建設した小学校６校、中学校４校をはじめ、人口急増期に建設したものが一斉に大規模改修の時期を迎えていることや耐用年数を精査した結果、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　その他、今後の有形固定資産減価償却率の改善の目途として、現在進行中の区画整理事業に係る道路整備分の追加による数値の改善が見込まれる。</a:t>
          </a:r>
          <a:endParaRPr lang="ja-JP" altLang="ja-JP" sz="1400">
            <a:effectLst/>
          </a:endParaRPr>
        </a:p>
        <a:p>
          <a:r>
            <a:rPr lang="ja-JP" altLang="ja-JP" sz="1100">
              <a:solidFill>
                <a:schemeClr val="dk1"/>
              </a:solidFill>
              <a:effectLst/>
              <a:latin typeface="+mn-lt"/>
              <a:ea typeface="+mn-ea"/>
              <a:cs typeface="+mn-cs"/>
            </a:rPr>
            <a:t>　引き続き、公共施設等総合管理計画に基づき、施設の老朽化対策及び適正な維持管理に取り組んでいく。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31115</xdr:rowOff>
    </xdr:from>
    <xdr:to>
      <xdr:col>6</xdr:col>
      <xdr:colOff>561975</xdr:colOff>
      <xdr:row>37</xdr:row>
      <xdr:rowOff>132715</xdr:rowOff>
    </xdr:to>
    <xdr:sp macro="" textlink="">
      <xdr:nvSpPr>
        <xdr:cNvPr id="69" name="円/楕円 68"/>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9542</xdr:rowOff>
    </xdr:from>
    <xdr:ext cx="405111" cy="259045"/>
    <xdr:sp macro="" textlink="">
      <xdr:nvSpPr>
        <xdr:cNvPr id="70" name="【図書館】&#10;有形固定資産減価償却率該当値テキスト"/>
        <xdr:cNvSpPr txBox="1"/>
      </xdr:nvSpPr>
      <xdr:spPr>
        <a:xfrm>
          <a:off x="4724400"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67310</xdr:rowOff>
    </xdr:from>
    <xdr:to>
      <xdr:col>5</xdr:col>
      <xdr:colOff>409575</xdr:colOff>
      <xdr:row>37</xdr:row>
      <xdr:rowOff>168910</xdr:rowOff>
    </xdr:to>
    <xdr:sp macro="" textlink="">
      <xdr:nvSpPr>
        <xdr:cNvPr id="71" name="円/楕円 70"/>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81915</xdr:rowOff>
    </xdr:from>
    <xdr:to>
      <xdr:col>6</xdr:col>
      <xdr:colOff>511175</xdr:colOff>
      <xdr:row>37</xdr:row>
      <xdr:rowOff>118110</xdr:rowOff>
    </xdr:to>
    <xdr:cxnSp macro="">
      <xdr:nvCxnSpPr>
        <xdr:cNvPr id="72" name="直線コネクタ 71"/>
        <xdr:cNvCxnSpPr/>
      </xdr:nvCxnSpPr>
      <xdr:spPr>
        <a:xfrm flipV="1">
          <a:off x="3797300" y="64255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97807</xdr:rowOff>
    </xdr:from>
    <xdr:ext cx="405111" cy="259045"/>
    <xdr:sp macro="" textlink="">
      <xdr:nvSpPr>
        <xdr:cNvPr id="73"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160037</xdr:rowOff>
    </xdr:from>
    <xdr:ext cx="405111" cy="259045"/>
    <xdr:sp macro="" textlink="">
      <xdr:nvSpPr>
        <xdr:cNvPr id="74" name="n_1mainValue【図書館】&#10;有形固定資産減価償却率"/>
        <xdr:cNvSpPr txBox="1"/>
      </xdr:nvSpPr>
      <xdr:spPr>
        <a:xfrm>
          <a:off x="3582043"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101600</xdr:rowOff>
    </xdr:from>
    <xdr:to>
      <xdr:col>15</xdr:col>
      <xdr:colOff>231775</xdr:colOff>
      <xdr:row>34</xdr:row>
      <xdr:rowOff>31750</xdr:rowOff>
    </xdr:to>
    <xdr:sp macro="" textlink="">
      <xdr:nvSpPr>
        <xdr:cNvPr id="111" name="円/楕円 110"/>
        <xdr:cNvSpPr/>
      </xdr:nvSpPr>
      <xdr:spPr>
        <a:xfrm>
          <a:off x="10426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16527</xdr:rowOff>
    </xdr:from>
    <xdr:ext cx="469744" cy="259045"/>
    <xdr:sp macro="" textlink="">
      <xdr:nvSpPr>
        <xdr:cNvPr id="112" name="【図書館】&#10;一人当たり面積該当値テキスト"/>
        <xdr:cNvSpPr txBox="1"/>
      </xdr:nvSpPr>
      <xdr:spPr>
        <a:xfrm>
          <a:off x="105664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101600</xdr:rowOff>
    </xdr:from>
    <xdr:to>
      <xdr:col>14</xdr:col>
      <xdr:colOff>79375</xdr:colOff>
      <xdr:row>34</xdr:row>
      <xdr:rowOff>31750</xdr:rowOff>
    </xdr:to>
    <xdr:sp macro="" textlink="">
      <xdr:nvSpPr>
        <xdr:cNvPr id="113" name="円/楕円 112"/>
        <xdr:cNvSpPr/>
      </xdr:nvSpPr>
      <xdr:spPr>
        <a:xfrm>
          <a:off x="9588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152400</xdr:rowOff>
    </xdr:from>
    <xdr:to>
      <xdr:col>15</xdr:col>
      <xdr:colOff>180975</xdr:colOff>
      <xdr:row>33</xdr:row>
      <xdr:rowOff>152400</xdr:rowOff>
    </xdr:to>
    <xdr:cxnSp macro="">
      <xdr:nvCxnSpPr>
        <xdr:cNvPr id="114" name="直線コネクタ 113"/>
        <xdr:cNvCxnSpPr/>
      </xdr:nvCxnSpPr>
      <xdr:spPr>
        <a:xfrm>
          <a:off x="9639300" y="581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48277</xdr:rowOff>
    </xdr:from>
    <xdr:ext cx="469744" cy="259045"/>
    <xdr:sp macro="" textlink="">
      <xdr:nvSpPr>
        <xdr:cNvPr id="116" name="n_1mainValue【図書館】&#10;一人当たり面積"/>
        <xdr:cNvSpPr txBox="1"/>
      </xdr:nvSpPr>
      <xdr:spPr>
        <a:xfrm>
          <a:off x="93917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101600</xdr:rowOff>
    </xdr:from>
    <xdr:to>
      <xdr:col>6</xdr:col>
      <xdr:colOff>561975</xdr:colOff>
      <xdr:row>56</xdr:row>
      <xdr:rowOff>31750</xdr:rowOff>
    </xdr:to>
    <xdr:sp macro="" textlink="">
      <xdr:nvSpPr>
        <xdr:cNvPr id="153" name="円/楕円 152"/>
        <xdr:cNvSpPr/>
      </xdr:nvSpPr>
      <xdr:spPr>
        <a:xfrm>
          <a:off x="45847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124477</xdr:rowOff>
    </xdr:from>
    <xdr:ext cx="405111" cy="259045"/>
    <xdr:sp macro="" textlink="">
      <xdr:nvSpPr>
        <xdr:cNvPr id="154" name="【体育館・プール】&#10;有形固定資産減価償却率該当値テキスト"/>
        <xdr:cNvSpPr txBox="1"/>
      </xdr:nvSpPr>
      <xdr:spPr>
        <a:xfrm>
          <a:off x="4724400"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145415</xdr:rowOff>
    </xdr:from>
    <xdr:to>
      <xdr:col>5</xdr:col>
      <xdr:colOff>409575</xdr:colOff>
      <xdr:row>56</xdr:row>
      <xdr:rowOff>75565</xdr:rowOff>
    </xdr:to>
    <xdr:sp macro="" textlink="">
      <xdr:nvSpPr>
        <xdr:cNvPr id="155" name="円/楕円 154"/>
        <xdr:cNvSpPr/>
      </xdr:nvSpPr>
      <xdr:spPr>
        <a:xfrm>
          <a:off x="3746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152400</xdr:rowOff>
    </xdr:from>
    <xdr:to>
      <xdr:col>6</xdr:col>
      <xdr:colOff>511175</xdr:colOff>
      <xdr:row>56</xdr:row>
      <xdr:rowOff>24765</xdr:rowOff>
    </xdr:to>
    <xdr:cxnSp macro="">
      <xdr:nvCxnSpPr>
        <xdr:cNvPr id="156" name="直線コネクタ 155"/>
        <xdr:cNvCxnSpPr/>
      </xdr:nvCxnSpPr>
      <xdr:spPr>
        <a:xfrm flipV="1">
          <a:off x="3797300" y="95821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92092</xdr:rowOff>
    </xdr:from>
    <xdr:ext cx="405111" cy="259045"/>
    <xdr:sp macro="" textlink="">
      <xdr:nvSpPr>
        <xdr:cNvPr id="158" name="n_1mainValue【体育館・プール】&#10;有形固定資産減価償却率"/>
        <xdr:cNvSpPr txBox="1"/>
      </xdr:nvSpPr>
      <xdr:spPr>
        <a:xfrm>
          <a:off x="3582043"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135890</xdr:rowOff>
    </xdr:from>
    <xdr:to>
      <xdr:col>15</xdr:col>
      <xdr:colOff>231775</xdr:colOff>
      <xdr:row>64</xdr:row>
      <xdr:rowOff>66040</xdr:rowOff>
    </xdr:to>
    <xdr:sp macro="" textlink="">
      <xdr:nvSpPr>
        <xdr:cNvPr id="195" name="円/楕円 194"/>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50817</xdr:rowOff>
    </xdr:from>
    <xdr:ext cx="469744" cy="259045"/>
    <xdr:sp macro="" textlink="">
      <xdr:nvSpPr>
        <xdr:cNvPr id="196" name="【体育館・プール】&#10;一人当たり面積該当値テキスト"/>
        <xdr:cNvSpPr txBox="1"/>
      </xdr:nvSpPr>
      <xdr:spPr>
        <a:xfrm>
          <a:off x="105664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135890</xdr:rowOff>
    </xdr:from>
    <xdr:to>
      <xdr:col>14</xdr:col>
      <xdr:colOff>79375</xdr:colOff>
      <xdr:row>64</xdr:row>
      <xdr:rowOff>66040</xdr:rowOff>
    </xdr:to>
    <xdr:sp macro="" textlink="">
      <xdr:nvSpPr>
        <xdr:cNvPr id="197" name="円/楕円 196"/>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15240</xdr:rowOff>
    </xdr:from>
    <xdr:to>
      <xdr:col>15</xdr:col>
      <xdr:colOff>180975</xdr:colOff>
      <xdr:row>64</xdr:row>
      <xdr:rowOff>15240</xdr:rowOff>
    </xdr:to>
    <xdr:cxnSp macro="">
      <xdr:nvCxnSpPr>
        <xdr:cNvPr id="198" name="直線コネクタ 197"/>
        <xdr:cNvCxnSpPr/>
      </xdr:nvCxnSpPr>
      <xdr:spPr>
        <a:xfrm>
          <a:off x="9639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135907</xdr:rowOff>
    </xdr:from>
    <xdr:ext cx="469744" cy="259045"/>
    <xdr:sp macro="" textlink="">
      <xdr:nvSpPr>
        <xdr:cNvPr id="199"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57167</xdr:rowOff>
    </xdr:from>
    <xdr:ext cx="469744" cy="259045"/>
    <xdr:sp macro="" textlink="">
      <xdr:nvSpPr>
        <xdr:cNvPr id="200"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38" name="円/楕円 237"/>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160672</xdr:rowOff>
    </xdr:from>
    <xdr:ext cx="405111" cy="259045"/>
    <xdr:sp macro="" textlink="">
      <xdr:nvSpPr>
        <xdr:cNvPr id="239" name="【福祉施設】&#10;有形固定資産減価償却率該当値テキスト"/>
        <xdr:cNvSpPr txBox="1"/>
      </xdr:nvSpPr>
      <xdr:spPr>
        <a:xfrm>
          <a:off x="47244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135889</xdr:rowOff>
    </xdr:from>
    <xdr:to>
      <xdr:col>5</xdr:col>
      <xdr:colOff>409575</xdr:colOff>
      <xdr:row>82</xdr:row>
      <xdr:rowOff>66039</xdr:rowOff>
    </xdr:to>
    <xdr:sp macro="" textlink="">
      <xdr:nvSpPr>
        <xdr:cNvPr id="240" name="円/楕円 239"/>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17145</xdr:rowOff>
    </xdr:from>
    <xdr:to>
      <xdr:col>6</xdr:col>
      <xdr:colOff>511175</xdr:colOff>
      <xdr:row>82</xdr:row>
      <xdr:rowOff>15239</xdr:rowOff>
    </xdr:to>
    <xdr:cxnSp macro="">
      <xdr:nvCxnSpPr>
        <xdr:cNvPr id="241" name="直線コネクタ 240"/>
        <xdr:cNvCxnSpPr/>
      </xdr:nvCxnSpPr>
      <xdr:spPr>
        <a:xfrm flipV="1">
          <a:off x="3797300" y="13904595"/>
          <a:ext cx="838200" cy="1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82566</xdr:rowOff>
    </xdr:from>
    <xdr:ext cx="405111" cy="259045"/>
    <xdr:sp macro="" textlink="">
      <xdr:nvSpPr>
        <xdr:cNvPr id="243" name="n_1mainValue【福祉施設】&#10;有形固定資産減価償却率"/>
        <xdr:cNvSpPr txBox="1"/>
      </xdr:nvSpPr>
      <xdr:spPr>
        <a:xfrm>
          <a:off x="3582043"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92456</xdr:rowOff>
    </xdr:from>
    <xdr:to>
      <xdr:col>15</xdr:col>
      <xdr:colOff>231775</xdr:colOff>
      <xdr:row>86</xdr:row>
      <xdr:rowOff>22606</xdr:rowOff>
    </xdr:to>
    <xdr:sp macro="" textlink="">
      <xdr:nvSpPr>
        <xdr:cNvPr id="278" name="円/楕円 277"/>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7383</xdr:rowOff>
    </xdr:from>
    <xdr:ext cx="469744" cy="259045"/>
    <xdr:sp macro="" textlink="">
      <xdr:nvSpPr>
        <xdr:cNvPr id="279" name="【福祉施設】&#10;一人当たり面積該当値テキスト"/>
        <xdr:cNvSpPr txBox="1"/>
      </xdr:nvSpPr>
      <xdr:spPr>
        <a:xfrm>
          <a:off x="105664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94742</xdr:rowOff>
    </xdr:from>
    <xdr:to>
      <xdr:col>14</xdr:col>
      <xdr:colOff>79375</xdr:colOff>
      <xdr:row>86</xdr:row>
      <xdr:rowOff>24892</xdr:rowOff>
    </xdr:to>
    <xdr:sp macro="" textlink="">
      <xdr:nvSpPr>
        <xdr:cNvPr id="280" name="円/楕円 279"/>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143256</xdr:rowOff>
    </xdr:from>
    <xdr:to>
      <xdr:col>15</xdr:col>
      <xdr:colOff>180975</xdr:colOff>
      <xdr:row>85</xdr:row>
      <xdr:rowOff>145542</xdr:rowOff>
    </xdr:to>
    <xdr:cxnSp macro="">
      <xdr:nvCxnSpPr>
        <xdr:cNvPr id="281" name="直線コネクタ 280"/>
        <xdr:cNvCxnSpPr/>
      </xdr:nvCxnSpPr>
      <xdr:spPr>
        <a:xfrm flipV="1">
          <a:off x="9639300" y="1471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16019</xdr:rowOff>
    </xdr:from>
    <xdr:ext cx="469744" cy="259045"/>
    <xdr:sp macro="" textlink="">
      <xdr:nvSpPr>
        <xdr:cNvPr id="283" name="n_1mainValue【福祉施設】&#10;一人当たり面積"/>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27" name="テキスト ボックス 32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5" name="テキスト ボックス 3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39" name="直線コネクタ 338"/>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40"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41" name="直線コネクタ 340"/>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42"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43" name="直線コネクタ 342"/>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344"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45" name="フローチャート : 判断 344"/>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46" name="フローチャート : 判断 345"/>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352" name="円/楕円 351"/>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118127</xdr:rowOff>
    </xdr:from>
    <xdr:ext cx="405111" cy="259045"/>
    <xdr:sp macro="" textlink="">
      <xdr:nvSpPr>
        <xdr:cNvPr id="353" name="【保健センター・保健所】&#10;有形固定資産減価償却率該当値テキスト"/>
        <xdr:cNvSpPr txBox="1"/>
      </xdr:nvSpPr>
      <xdr:spPr>
        <a:xfrm>
          <a:off x="164084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354" name="円/楕円 353"/>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19050</xdr:rowOff>
    </xdr:from>
    <xdr:to>
      <xdr:col>23</xdr:col>
      <xdr:colOff>517525</xdr:colOff>
      <xdr:row>59</xdr:row>
      <xdr:rowOff>57150</xdr:rowOff>
    </xdr:to>
    <xdr:cxnSp macro="">
      <xdr:nvCxnSpPr>
        <xdr:cNvPr id="355" name="直線コネクタ 354"/>
        <xdr:cNvCxnSpPr/>
      </xdr:nvCxnSpPr>
      <xdr:spPr>
        <a:xfrm flipV="1">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356"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124477</xdr:rowOff>
    </xdr:from>
    <xdr:ext cx="405111" cy="259045"/>
    <xdr:sp macro="" textlink="">
      <xdr:nvSpPr>
        <xdr:cNvPr id="357" name="n_1mainValue【保健センター・保健所】&#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8" name="直線コネクタ 3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9" name="テキスト ボックス 3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0" name="直線コネクタ 3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1" name="テキスト ボックス 3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2" name="直線コネクタ 3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3" name="テキスト ボックス 3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4" name="直線コネクタ 3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5" name="テキスト ボックス 3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379" name="直線コネクタ 378"/>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38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381" name="直線コネクタ 38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382"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383" name="直線コネクタ 38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384"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385" name="フローチャート : 判断 384"/>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386" name="フローチャート : 判断 385"/>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392" name="円/楕円 391"/>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393"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394" name="円/楕円 393"/>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395" name="直線コネクタ 394"/>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39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397"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4" name="直線コネクタ 4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25" name="テキスト ボックス 4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6" name="直線コネクタ 4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27" name="テキスト ボックス 4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28" name="直線コネクタ 4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29" name="テキスト ボックス 4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0" name="直線コネクタ 4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1" name="テキスト ボックス 4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2" name="直線コネクタ 4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3" name="テキスト ボックス 4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4" name="直線コネクタ 4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35" name="テキスト ボックス 4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39" name="直線コネクタ 438"/>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40"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41" name="直線コネクタ 4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42"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43" name="直線コネクタ 442"/>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444"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45" name="フローチャート : 判断 444"/>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446" name="フローチャート : 判断 445"/>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115207</xdr:rowOff>
    </xdr:from>
    <xdr:to>
      <xdr:col>23</xdr:col>
      <xdr:colOff>568325</xdr:colOff>
      <xdr:row>104</xdr:row>
      <xdr:rowOff>45357</xdr:rowOff>
    </xdr:to>
    <xdr:sp macro="" textlink="">
      <xdr:nvSpPr>
        <xdr:cNvPr id="452" name="円/楕円 451"/>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93634</xdr:rowOff>
    </xdr:from>
    <xdr:ext cx="405111" cy="259045"/>
    <xdr:sp macro="" textlink="">
      <xdr:nvSpPr>
        <xdr:cNvPr id="453" name="【庁舎】&#10;有形固定資産減価償却率該当値テキスト"/>
        <xdr:cNvSpPr txBox="1"/>
      </xdr:nvSpPr>
      <xdr:spPr>
        <a:xfrm>
          <a:off x="16408400"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144599</xdr:rowOff>
    </xdr:from>
    <xdr:to>
      <xdr:col>22</xdr:col>
      <xdr:colOff>415925</xdr:colOff>
      <xdr:row>104</xdr:row>
      <xdr:rowOff>74749</xdr:rowOff>
    </xdr:to>
    <xdr:sp macro="" textlink="">
      <xdr:nvSpPr>
        <xdr:cNvPr id="454" name="円/楕円 453"/>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166007</xdr:rowOff>
    </xdr:from>
    <xdr:to>
      <xdr:col>23</xdr:col>
      <xdr:colOff>517525</xdr:colOff>
      <xdr:row>104</xdr:row>
      <xdr:rowOff>23949</xdr:rowOff>
    </xdr:to>
    <xdr:cxnSp macro="">
      <xdr:nvCxnSpPr>
        <xdr:cNvPr id="455" name="直線コネクタ 454"/>
        <xdr:cNvCxnSpPr/>
      </xdr:nvCxnSpPr>
      <xdr:spPr>
        <a:xfrm flipV="1">
          <a:off x="15481300" y="178253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456"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65876</xdr:rowOff>
    </xdr:from>
    <xdr:ext cx="405111" cy="259045"/>
    <xdr:sp macro="" textlink="">
      <xdr:nvSpPr>
        <xdr:cNvPr id="457" name="n_1mainValue【庁舎】&#10;有形固定資産減価償却率"/>
        <xdr:cNvSpPr txBox="1"/>
      </xdr:nvSpPr>
      <xdr:spPr>
        <a:xfrm>
          <a:off x="15266043"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68" name="直線コネクタ 4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69" name="テキスト ボックス 4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0" name="直線コネクタ 4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1" name="テキスト ボックス 4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2" name="直線コネクタ 4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3" name="テキスト ボックス 4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4" name="直線コネクタ 4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5" name="テキスト ボックス 4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6" name="直線コネクタ 4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7" name="テキスト ボックス 4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81" name="直線コネクタ 48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8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83" name="直線コネクタ 48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8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85" name="直線コネクタ 48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486"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87" name="フローチャート : 判断 48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488" name="フローチャート : 判断 48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89" name="テキスト ボックス 4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0" name="テキスト ボックス 4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1" name="テキスト ボックス 4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2" name="テキスト ボックス 4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3" name="テキスト ボックス 4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86361</xdr:rowOff>
    </xdr:from>
    <xdr:to>
      <xdr:col>32</xdr:col>
      <xdr:colOff>238125</xdr:colOff>
      <xdr:row>105</xdr:row>
      <xdr:rowOff>16511</xdr:rowOff>
    </xdr:to>
    <xdr:sp macro="" textlink="">
      <xdr:nvSpPr>
        <xdr:cNvPr id="494" name="円/楕円 493"/>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109238</xdr:rowOff>
    </xdr:from>
    <xdr:ext cx="469744" cy="259045"/>
    <xdr:sp macro="" textlink="">
      <xdr:nvSpPr>
        <xdr:cNvPr id="495" name="【庁舎】&#10;一人当たり面積該当値テキスト"/>
        <xdr:cNvSpPr txBox="1"/>
      </xdr:nvSpPr>
      <xdr:spPr>
        <a:xfrm>
          <a:off x="222504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86361</xdr:rowOff>
    </xdr:from>
    <xdr:to>
      <xdr:col>31</xdr:col>
      <xdr:colOff>85725</xdr:colOff>
      <xdr:row>105</xdr:row>
      <xdr:rowOff>16511</xdr:rowOff>
    </xdr:to>
    <xdr:sp macro="" textlink="">
      <xdr:nvSpPr>
        <xdr:cNvPr id="496" name="円/楕円 495"/>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137161</xdr:rowOff>
    </xdr:from>
    <xdr:to>
      <xdr:col>32</xdr:col>
      <xdr:colOff>187325</xdr:colOff>
      <xdr:row>104</xdr:row>
      <xdr:rowOff>137161</xdr:rowOff>
    </xdr:to>
    <xdr:cxnSp macro="">
      <xdr:nvCxnSpPr>
        <xdr:cNvPr id="497" name="直線コネクタ 496"/>
        <xdr:cNvCxnSpPr/>
      </xdr:nvCxnSpPr>
      <xdr:spPr>
        <a:xfrm>
          <a:off x="21323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49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33038</xdr:rowOff>
    </xdr:from>
    <xdr:ext cx="469744" cy="259045"/>
    <xdr:sp macro="" textlink="">
      <xdr:nvSpPr>
        <xdr:cNvPr id="499" name="n_1main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類似団体と比較して特に有形固定資産減価償却率が高くなっている施設は、体育館・プール、福祉施設である。</a:t>
          </a:r>
          <a:endParaRPr lang="ja-JP" altLang="ja-JP" sz="1400">
            <a:effectLst/>
          </a:endParaRPr>
        </a:p>
        <a:p>
          <a:r>
            <a:rPr lang="ja-JP" altLang="ja-JP" sz="1100">
              <a:solidFill>
                <a:schemeClr val="dk1"/>
              </a:solidFill>
              <a:effectLst/>
              <a:latin typeface="+mn-lt"/>
              <a:ea typeface="+mn-ea"/>
              <a:cs typeface="+mn-cs"/>
            </a:rPr>
            <a:t>いずれの施設についても、借地の上に建設されていることから、公共施設等総合管理計画において、借地問題の解消に向け、代替施設を確保（施設機能の移転を含む）することによって借地の一部又は全部を返還すべき施設と位置付けており、機能維持のために必要な最低限の修繕しか行っていないことから、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　引き続き、公共施設等総合管理計画に基づき、施設の老朽化対策及び適正な維持管理に取り組んでいく。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財政力指数は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ここ数年ほぼ横ばい（前年度と同ポイント）で推移し、類似団体平均を上回っているものの、その差は縮小傾向にある。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第５次鶴ヶ島市総合計画・後期基本計画及び鶴ヶ島市行政改革推進計画に基づき、更なる事務の効率化、行政改革の推進を進めるとともに、埼玉県と連携し、埼玉県農業大学校跡地への企業誘致を進めるなど、自主財源の確保等により財政の健全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35560</xdr:rowOff>
    </xdr:from>
    <xdr:to>
      <xdr:col>7</xdr:col>
      <xdr:colOff>152400</xdr:colOff>
      <xdr:row>38</xdr:row>
      <xdr:rowOff>35560</xdr:rowOff>
    </xdr:to>
    <xdr:cxnSp macro="">
      <xdr:nvCxnSpPr>
        <xdr:cNvPr id="66" name="直線コネクタ 65"/>
        <xdr:cNvCxnSpPr/>
      </xdr:nvCxnSpPr>
      <xdr:spPr>
        <a:xfrm>
          <a:off x="4114800" y="655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35560</xdr:rowOff>
    </xdr:from>
    <xdr:to>
      <xdr:col>6</xdr:col>
      <xdr:colOff>0</xdr:colOff>
      <xdr:row>38</xdr:row>
      <xdr:rowOff>59690</xdr:rowOff>
    </xdr:to>
    <xdr:cxnSp macro="">
      <xdr:nvCxnSpPr>
        <xdr:cNvPr id="69" name="直線コネクタ 68"/>
        <xdr:cNvCxnSpPr/>
      </xdr:nvCxnSpPr>
      <xdr:spPr>
        <a:xfrm flipV="1">
          <a:off x="3225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59690</xdr:rowOff>
    </xdr:from>
    <xdr:to>
      <xdr:col>4</xdr:col>
      <xdr:colOff>482600</xdr:colOff>
      <xdr:row>38</xdr:row>
      <xdr:rowOff>59690</xdr:rowOff>
    </xdr:to>
    <xdr:cxnSp macro="">
      <xdr:nvCxnSpPr>
        <xdr:cNvPr id="72" name="直線コネクタ 71"/>
        <xdr:cNvCxnSpPr/>
      </xdr:nvCxnSpPr>
      <xdr:spPr>
        <a:xfrm>
          <a:off x="2336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59690</xdr:rowOff>
    </xdr:from>
    <xdr:to>
      <xdr:col>3</xdr:col>
      <xdr:colOff>279400</xdr:colOff>
      <xdr:row>38</xdr:row>
      <xdr:rowOff>59690</xdr:rowOff>
    </xdr:to>
    <xdr:cxnSp macro="">
      <xdr:nvCxnSpPr>
        <xdr:cNvPr id="75" name="直線コネクタ 74"/>
        <xdr:cNvCxnSpPr/>
      </xdr:nvCxnSpPr>
      <xdr:spPr>
        <a:xfrm>
          <a:off x="1447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156210</xdr:rowOff>
    </xdr:from>
    <xdr:to>
      <xdr:col>7</xdr:col>
      <xdr:colOff>203200</xdr:colOff>
      <xdr:row>38</xdr:row>
      <xdr:rowOff>86360</xdr:rowOff>
    </xdr:to>
    <xdr:sp macro="" textlink="">
      <xdr:nvSpPr>
        <xdr:cNvPr id="85" name="円/楕円 84"/>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1287</xdr:rowOff>
    </xdr:from>
    <xdr:ext cx="762000" cy="259045"/>
    <xdr:sp macro="" textlink="">
      <xdr:nvSpPr>
        <xdr:cNvPr id="86"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156210</xdr:rowOff>
    </xdr:from>
    <xdr:to>
      <xdr:col>6</xdr:col>
      <xdr:colOff>50800</xdr:colOff>
      <xdr:row>38</xdr:row>
      <xdr:rowOff>86360</xdr:rowOff>
    </xdr:to>
    <xdr:sp macro="" textlink="">
      <xdr:nvSpPr>
        <xdr:cNvPr id="87" name="円/楕円 86"/>
        <xdr:cNvSpPr/>
      </xdr:nvSpPr>
      <xdr:spPr>
        <a:xfrm>
          <a:off x="406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96537</xdr:rowOff>
    </xdr:from>
    <xdr:ext cx="736600" cy="259045"/>
    <xdr:sp macro="" textlink="">
      <xdr:nvSpPr>
        <xdr:cNvPr id="88" name="テキスト ボックス 87"/>
        <xdr:cNvSpPr txBox="1"/>
      </xdr:nvSpPr>
      <xdr:spPr>
        <a:xfrm>
          <a:off x="3733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8890</xdr:rowOff>
    </xdr:from>
    <xdr:to>
      <xdr:col>4</xdr:col>
      <xdr:colOff>533400</xdr:colOff>
      <xdr:row>38</xdr:row>
      <xdr:rowOff>110490</xdr:rowOff>
    </xdr:to>
    <xdr:sp macro="" textlink="">
      <xdr:nvSpPr>
        <xdr:cNvPr id="89" name="円/楕円 88"/>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120667</xdr:rowOff>
    </xdr:from>
    <xdr:ext cx="762000" cy="259045"/>
    <xdr:sp macro="" textlink="">
      <xdr:nvSpPr>
        <xdr:cNvPr id="90" name="テキスト ボックス 89"/>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8890</xdr:rowOff>
    </xdr:from>
    <xdr:to>
      <xdr:col>3</xdr:col>
      <xdr:colOff>330200</xdr:colOff>
      <xdr:row>38</xdr:row>
      <xdr:rowOff>110490</xdr:rowOff>
    </xdr:to>
    <xdr:sp macro="" textlink="">
      <xdr:nvSpPr>
        <xdr:cNvPr id="91" name="円/楕円 90"/>
        <xdr:cNvSpPr/>
      </xdr:nvSpPr>
      <xdr:spPr>
        <a:xfrm>
          <a:off x="2286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120667</xdr:rowOff>
    </xdr:from>
    <xdr:ext cx="762000" cy="259045"/>
    <xdr:sp macro="" textlink="">
      <xdr:nvSpPr>
        <xdr:cNvPr id="92" name="テキスト ボックス 91"/>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8890</xdr:rowOff>
    </xdr:from>
    <xdr:to>
      <xdr:col>2</xdr:col>
      <xdr:colOff>127000</xdr:colOff>
      <xdr:row>38</xdr:row>
      <xdr:rowOff>110490</xdr:rowOff>
    </xdr:to>
    <xdr:sp macro="" textlink="">
      <xdr:nvSpPr>
        <xdr:cNvPr id="93" name="円/楕円 92"/>
        <xdr:cNvSpPr/>
      </xdr:nvSpPr>
      <xdr:spPr>
        <a:xfrm>
          <a:off x="1397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120667</xdr:rowOff>
    </xdr:from>
    <xdr:ext cx="762000" cy="259045"/>
    <xdr:sp macro="" textlink="">
      <xdr:nvSpPr>
        <xdr:cNvPr id="94" name="テキスト ボックス 93"/>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900">
              <a:solidFill>
                <a:schemeClr val="dk1"/>
              </a:solidFill>
              <a:effectLst/>
              <a:latin typeface="+mn-lt"/>
              <a:ea typeface="+mn-ea"/>
              <a:cs typeface="+mn-cs"/>
            </a:rPr>
            <a:t>経常収支比率は、平成２５年度に非常勤職員の任用形態の見直しを行ったことにより、類似団体平均を大きく上回っていたが、平成２７年度に平均値と同ポイントまで改善した。平成２８年度については、２．１ポイント悪化したものの、平均値とは同ポイントとなった。</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平成２８年度においては、歳出では障害者自立支援</a:t>
          </a:r>
          <a:r>
            <a:rPr lang="ja-JP" altLang="en-US" sz="900">
              <a:solidFill>
                <a:schemeClr val="dk1"/>
              </a:solidFill>
              <a:effectLst/>
              <a:latin typeface="+mn-lt"/>
              <a:ea typeface="+mn-ea"/>
              <a:cs typeface="+mn-cs"/>
            </a:rPr>
            <a:t>給付や</a:t>
          </a:r>
          <a:r>
            <a:rPr lang="ja-JP" altLang="ja-JP" sz="900">
              <a:solidFill>
                <a:schemeClr val="dk1"/>
              </a:solidFill>
              <a:effectLst/>
              <a:latin typeface="+mn-lt"/>
              <a:ea typeface="+mn-ea"/>
              <a:cs typeface="+mn-cs"/>
            </a:rPr>
            <a:t>、民間保育所の入所委託の伸び等により扶助費が増加したことに加え、一部事務組合への負担金や公債費が増加したこと等により、経常経費充当一般財源等は全体で約４，７００万円の増となった。</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歳入では、市税が増加したものの、地方消費税交付金や臨時財政対策債が減少したこと等により、経常一般財源等収入額は全体で約２億４，０３９万円の減となった。</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その結果、経常収支比率は前年度と比較し２．１ポイントの悪化となった。</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今後も、鶴ヶ島市行政改革推進計画に基づく職員数の削減（５年間で１４人）、民間活力の更なる活用などにより義務的経費の削減に努める。</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107188</xdr:rowOff>
    </xdr:to>
    <xdr:cxnSp macro="">
      <xdr:nvCxnSpPr>
        <xdr:cNvPr id="127" name="直線コネクタ 126"/>
        <xdr:cNvCxnSpPr/>
      </xdr:nvCxnSpPr>
      <xdr:spPr>
        <a:xfrm>
          <a:off x="4114800" y="1063574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136144</xdr:rowOff>
    </xdr:to>
    <xdr:cxnSp macro="">
      <xdr:nvCxnSpPr>
        <xdr:cNvPr id="130" name="直線コネクタ 129"/>
        <xdr:cNvCxnSpPr/>
      </xdr:nvCxnSpPr>
      <xdr:spPr>
        <a:xfrm flipV="1">
          <a:off x="3225800" y="106357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136144</xdr:rowOff>
    </xdr:to>
    <xdr:cxnSp macro="">
      <xdr:nvCxnSpPr>
        <xdr:cNvPr id="133" name="直線コネクタ 132"/>
        <xdr:cNvCxnSpPr/>
      </xdr:nvCxnSpPr>
      <xdr:spPr>
        <a:xfrm>
          <a:off x="2336800" y="1072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97536</xdr:rowOff>
    </xdr:to>
    <xdr:cxnSp macro="">
      <xdr:nvCxnSpPr>
        <xdr:cNvPr id="136" name="直線コネクタ 135"/>
        <xdr:cNvCxnSpPr/>
      </xdr:nvCxnSpPr>
      <xdr:spPr>
        <a:xfrm>
          <a:off x="1447800" y="1057783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6" name="円/楕円 145"/>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7"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48" name="円/楕円 147"/>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49" name="テキスト ボックス 148"/>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0" name="円/楕円 149"/>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51" name="テキスト ボックス 150"/>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2" name="円/楕円 151"/>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133113</xdr:rowOff>
    </xdr:from>
    <xdr:ext cx="762000" cy="259045"/>
    <xdr:sp macro="" textlink="">
      <xdr:nvSpPr>
        <xdr:cNvPr id="153" name="テキスト ボックス 152"/>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4" name="円/楕円 153"/>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154957</xdr:rowOff>
    </xdr:from>
    <xdr:ext cx="762000" cy="259045"/>
    <xdr:sp macro="" textlink="">
      <xdr:nvSpPr>
        <xdr:cNvPr id="155" name="テキスト ボックス 154"/>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人件費、物件費、維持補修費の合計額の人口１人当たりの金額が類似団体を下回っているのは、主に物件費が要因となっている。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物件費のうち、特に衛生費に係る委託料が他団体と比べ大幅に下回っており、これはごみ処理やし尿処理を近隣市町と一部事務組合を構成し共同処理を行っていることによる。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ほか、消防や下水道なども一部事務組合により事務を行っていることから、一部事務組合職員の人件費など、直営で実施する場合には人件費・物件費等に区分される経費が負担金という形での支出になっていることも、類似団体を下回っている要因と考えられ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157259</xdr:rowOff>
    </xdr:from>
    <xdr:to>
      <xdr:col>7</xdr:col>
      <xdr:colOff>152400</xdr:colOff>
      <xdr:row>83</xdr:row>
      <xdr:rowOff>48921</xdr:rowOff>
    </xdr:to>
    <xdr:cxnSp macro="">
      <xdr:nvCxnSpPr>
        <xdr:cNvPr id="190" name="直線コネクタ 189"/>
        <xdr:cNvCxnSpPr/>
      </xdr:nvCxnSpPr>
      <xdr:spPr>
        <a:xfrm flipV="1">
          <a:off x="4114800" y="14216159"/>
          <a:ext cx="8382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48921</xdr:rowOff>
    </xdr:from>
    <xdr:to>
      <xdr:col>6</xdr:col>
      <xdr:colOff>0</xdr:colOff>
      <xdr:row>83</xdr:row>
      <xdr:rowOff>48961</xdr:rowOff>
    </xdr:to>
    <xdr:cxnSp macro="">
      <xdr:nvCxnSpPr>
        <xdr:cNvPr id="193" name="直線コネクタ 192"/>
        <xdr:cNvCxnSpPr/>
      </xdr:nvCxnSpPr>
      <xdr:spPr>
        <a:xfrm flipV="1">
          <a:off x="3225800" y="14279271"/>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108449</xdr:rowOff>
    </xdr:from>
    <xdr:to>
      <xdr:col>4</xdr:col>
      <xdr:colOff>482600</xdr:colOff>
      <xdr:row>83</xdr:row>
      <xdr:rowOff>48961</xdr:rowOff>
    </xdr:to>
    <xdr:cxnSp macro="">
      <xdr:nvCxnSpPr>
        <xdr:cNvPr id="196" name="直線コネクタ 195"/>
        <xdr:cNvCxnSpPr/>
      </xdr:nvCxnSpPr>
      <xdr:spPr>
        <a:xfrm>
          <a:off x="2336800" y="14167349"/>
          <a:ext cx="889000" cy="1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108449</xdr:rowOff>
    </xdr:from>
    <xdr:to>
      <xdr:col>3</xdr:col>
      <xdr:colOff>279400</xdr:colOff>
      <xdr:row>82</xdr:row>
      <xdr:rowOff>131440</xdr:rowOff>
    </xdr:to>
    <xdr:cxnSp macro="">
      <xdr:nvCxnSpPr>
        <xdr:cNvPr id="199" name="直線コネクタ 198"/>
        <xdr:cNvCxnSpPr/>
      </xdr:nvCxnSpPr>
      <xdr:spPr>
        <a:xfrm flipV="1">
          <a:off x="1447800" y="14167349"/>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106459</xdr:rowOff>
    </xdr:from>
    <xdr:to>
      <xdr:col>7</xdr:col>
      <xdr:colOff>203200</xdr:colOff>
      <xdr:row>83</xdr:row>
      <xdr:rowOff>36609</xdr:rowOff>
    </xdr:to>
    <xdr:sp macro="" textlink="">
      <xdr:nvSpPr>
        <xdr:cNvPr id="209" name="円/楕円 208"/>
        <xdr:cNvSpPr/>
      </xdr:nvSpPr>
      <xdr:spPr>
        <a:xfrm>
          <a:off x="4902200" y="141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122986</xdr:rowOff>
    </xdr:from>
    <xdr:ext cx="762000" cy="259045"/>
    <xdr:sp macro="" textlink="">
      <xdr:nvSpPr>
        <xdr:cNvPr id="210" name="人件費・物件費等の状況該当値テキスト"/>
        <xdr:cNvSpPr txBox="1"/>
      </xdr:nvSpPr>
      <xdr:spPr>
        <a:xfrm>
          <a:off x="5041900" y="140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169571</xdr:rowOff>
    </xdr:from>
    <xdr:to>
      <xdr:col>6</xdr:col>
      <xdr:colOff>50800</xdr:colOff>
      <xdr:row>83</xdr:row>
      <xdr:rowOff>99721</xdr:rowOff>
    </xdr:to>
    <xdr:sp macro="" textlink="">
      <xdr:nvSpPr>
        <xdr:cNvPr id="211" name="円/楕円 210"/>
        <xdr:cNvSpPr/>
      </xdr:nvSpPr>
      <xdr:spPr>
        <a:xfrm>
          <a:off x="4064000" y="142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109898</xdr:rowOff>
    </xdr:from>
    <xdr:ext cx="736600" cy="259045"/>
    <xdr:sp macro="" textlink="">
      <xdr:nvSpPr>
        <xdr:cNvPr id="212" name="テキスト ボックス 211"/>
        <xdr:cNvSpPr txBox="1"/>
      </xdr:nvSpPr>
      <xdr:spPr>
        <a:xfrm>
          <a:off x="3733800" y="1399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169611</xdr:rowOff>
    </xdr:from>
    <xdr:to>
      <xdr:col>4</xdr:col>
      <xdr:colOff>533400</xdr:colOff>
      <xdr:row>83</xdr:row>
      <xdr:rowOff>99761</xdr:rowOff>
    </xdr:to>
    <xdr:sp macro="" textlink="">
      <xdr:nvSpPr>
        <xdr:cNvPr id="213" name="円/楕円 212"/>
        <xdr:cNvSpPr/>
      </xdr:nvSpPr>
      <xdr:spPr>
        <a:xfrm>
          <a:off x="3175000" y="142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109938</xdr:rowOff>
    </xdr:from>
    <xdr:ext cx="762000" cy="259045"/>
    <xdr:sp macro="" textlink="">
      <xdr:nvSpPr>
        <xdr:cNvPr id="214" name="テキスト ボックス 213"/>
        <xdr:cNvSpPr txBox="1"/>
      </xdr:nvSpPr>
      <xdr:spPr>
        <a:xfrm>
          <a:off x="2844800" y="139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57649</xdr:rowOff>
    </xdr:from>
    <xdr:to>
      <xdr:col>3</xdr:col>
      <xdr:colOff>330200</xdr:colOff>
      <xdr:row>82</xdr:row>
      <xdr:rowOff>159249</xdr:rowOff>
    </xdr:to>
    <xdr:sp macro="" textlink="">
      <xdr:nvSpPr>
        <xdr:cNvPr id="215" name="円/楕円 214"/>
        <xdr:cNvSpPr/>
      </xdr:nvSpPr>
      <xdr:spPr>
        <a:xfrm>
          <a:off x="2286000" y="141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169426</xdr:rowOff>
    </xdr:from>
    <xdr:ext cx="762000" cy="259045"/>
    <xdr:sp macro="" textlink="">
      <xdr:nvSpPr>
        <xdr:cNvPr id="216" name="テキスト ボックス 215"/>
        <xdr:cNvSpPr txBox="1"/>
      </xdr:nvSpPr>
      <xdr:spPr>
        <a:xfrm>
          <a:off x="1955800" y="1388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80640</xdr:rowOff>
    </xdr:from>
    <xdr:to>
      <xdr:col>2</xdr:col>
      <xdr:colOff>127000</xdr:colOff>
      <xdr:row>83</xdr:row>
      <xdr:rowOff>10790</xdr:rowOff>
    </xdr:to>
    <xdr:sp macro="" textlink="">
      <xdr:nvSpPr>
        <xdr:cNvPr id="217" name="円/楕円 216"/>
        <xdr:cNvSpPr/>
      </xdr:nvSpPr>
      <xdr:spPr>
        <a:xfrm>
          <a:off x="1397000" y="141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20967</xdr:rowOff>
    </xdr:from>
    <xdr:ext cx="762000" cy="259045"/>
    <xdr:sp macro="" textlink="">
      <xdr:nvSpPr>
        <xdr:cNvPr id="218" name="テキスト ボックス 217"/>
        <xdr:cNvSpPr txBox="1"/>
      </xdr:nvSpPr>
      <xdr:spPr>
        <a:xfrm>
          <a:off x="1066800" y="139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本市のラスパイレス指数は類似団体平均を０．９</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下回る。４級以上の職位について国の昇格時号俸対応表に準ずる見直しを平成２８年４月１日に実施した結果、ラスパイレス指数が０．２ポイント上昇した。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しかし、７級の職制については変更がないため、類似団体との比較においては低い水準に留まるところである。今後も引き続き適正化に努める。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64407</xdr:rowOff>
    </xdr:to>
    <xdr:cxnSp macro="">
      <xdr:nvCxnSpPr>
        <xdr:cNvPr id="254" name="直線コネクタ 253"/>
        <xdr:cNvCxnSpPr/>
      </xdr:nvCxnSpPr>
      <xdr:spPr>
        <a:xfrm>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41427</xdr:rowOff>
    </xdr:to>
    <xdr:cxnSp macro="">
      <xdr:nvCxnSpPr>
        <xdr:cNvPr id="257" name="直線コネクタ 256"/>
        <xdr:cNvCxnSpPr/>
      </xdr:nvCxnSpPr>
      <xdr:spPr>
        <a:xfrm>
          <a:off x="15290800" y="142143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82</xdr:row>
      <xdr:rowOff>155423</xdr:rowOff>
    </xdr:to>
    <xdr:cxnSp macro="">
      <xdr:nvCxnSpPr>
        <xdr:cNvPr id="260" name="直線コネクタ 259"/>
        <xdr:cNvCxnSpPr/>
      </xdr:nvCxnSpPr>
      <xdr:spPr>
        <a:xfrm>
          <a:off x="14401800" y="141568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97971</xdr:rowOff>
    </xdr:from>
    <xdr:to>
      <xdr:col>21</xdr:col>
      <xdr:colOff>0</xdr:colOff>
      <xdr:row>87</xdr:row>
      <xdr:rowOff>159959</xdr:rowOff>
    </xdr:to>
    <xdr:cxnSp macro="">
      <xdr:nvCxnSpPr>
        <xdr:cNvPr id="263" name="直線コネクタ 262"/>
        <xdr:cNvCxnSpPr/>
      </xdr:nvCxnSpPr>
      <xdr:spPr>
        <a:xfrm flipV="1">
          <a:off x="13512800" y="1415687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3" name="円/楕円 272"/>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4"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5" name="円/楕円 274"/>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6" name="テキスト ボックス 275"/>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77" name="円/楕円 276"/>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78" name="テキスト ボックス 277"/>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47171</xdr:rowOff>
    </xdr:from>
    <xdr:to>
      <xdr:col>21</xdr:col>
      <xdr:colOff>50800</xdr:colOff>
      <xdr:row>82</xdr:row>
      <xdr:rowOff>148771</xdr:rowOff>
    </xdr:to>
    <xdr:sp macro="" textlink="">
      <xdr:nvSpPr>
        <xdr:cNvPr id="279" name="円/楕円 278"/>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158948</xdr:rowOff>
    </xdr:from>
    <xdr:ext cx="762000" cy="259045"/>
    <xdr:sp macro="" textlink="">
      <xdr:nvSpPr>
        <xdr:cNvPr id="280" name="テキスト ボックス 279"/>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81" name="円/楕円 280"/>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82" name="テキスト ボックス 281"/>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職員数は類似団体、全国平均、県内平均と比較し、いずれも平均を下回っているが、人口急増期に大量に職員を採用し、その後に職員数を削減するために極端な採用抑制を行った結果、年齢構成は不均整なもの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行政改革推進計画（平成３３年４月１日職員数３８０人、平成２８年４月１日比較△３．６％減）に基づき、退職者や再任用職員を考慮しながら継続的な職員採用を行い、年齢構成における不均整の解消と、適正な職員数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124460</xdr:rowOff>
    </xdr:from>
    <xdr:to>
      <xdr:col>24</xdr:col>
      <xdr:colOff>558800</xdr:colOff>
      <xdr:row>59</xdr:row>
      <xdr:rowOff>128481</xdr:rowOff>
    </xdr:to>
    <xdr:cxnSp macro="">
      <xdr:nvCxnSpPr>
        <xdr:cNvPr id="317" name="直線コネクタ 316"/>
        <xdr:cNvCxnSpPr/>
      </xdr:nvCxnSpPr>
      <xdr:spPr>
        <a:xfrm flipV="1">
          <a:off x="16179800" y="1024001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128481</xdr:rowOff>
    </xdr:from>
    <xdr:to>
      <xdr:col>23</xdr:col>
      <xdr:colOff>406400</xdr:colOff>
      <xdr:row>60</xdr:row>
      <xdr:rowOff>7303</xdr:rowOff>
    </xdr:to>
    <xdr:cxnSp macro="">
      <xdr:nvCxnSpPr>
        <xdr:cNvPr id="320" name="直線コネクタ 319"/>
        <xdr:cNvCxnSpPr/>
      </xdr:nvCxnSpPr>
      <xdr:spPr>
        <a:xfrm flipV="1">
          <a:off x="15290800" y="1024403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7303</xdr:rowOff>
    </xdr:from>
    <xdr:to>
      <xdr:col>22</xdr:col>
      <xdr:colOff>203200</xdr:colOff>
      <xdr:row>60</xdr:row>
      <xdr:rowOff>15346</xdr:rowOff>
    </xdr:to>
    <xdr:cxnSp macro="">
      <xdr:nvCxnSpPr>
        <xdr:cNvPr id="323" name="直線コネクタ 322"/>
        <xdr:cNvCxnSpPr/>
      </xdr:nvCxnSpPr>
      <xdr:spPr>
        <a:xfrm flipV="1">
          <a:off x="14401800" y="1029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15346</xdr:rowOff>
    </xdr:from>
    <xdr:to>
      <xdr:col>21</xdr:col>
      <xdr:colOff>0</xdr:colOff>
      <xdr:row>60</xdr:row>
      <xdr:rowOff>27411</xdr:rowOff>
    </xdr:to>
    <xdr:cxnSp macro="">
      <xdr:nvCxnSpPr>
        <xdr:cNvPr id="326" name="直線コネクタ 325"/>
        <xdr:cNvCxnSpPr/>
      </xdr:nvCxnSpPr>
      <xdr:spPr>
        <a:xfrm flipV="1">
          <a:off x="13512800" y="1030234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6" name="円/楕円 335"/>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7"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77681</xdr:rowOff>
    </xdr:from>
    <xdr:to>
      <xdr:col>23</xdr:col>
      <xdr:colOff>457200</xdr:colOff>
      <xdr:row>60</xdr:row>
      <xdr:rowOff>7831</xdr:rowOff>
    </xdr:to>
    <xdr:sp macro="" textlink="">
      <xdr:nvSpPr>
        <xdr:cNvPr id="338" name="円/楕円 337"/>
        <xdr:cNvSpPr/>
      </xdr:nvSpPr>
      <xdr:spPr>
        <a:xfrm>
          <a:off x="16129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18008</xdr:rowOff>
    </xdr:from>
    <xdr:ext cx="736600" cy="259045"/>
    <xdr:sp macro="" textlink="">
      <xdr:nvSpPr>
        <xdr:cNvPr id="339" name="テキスト ボックス 338"/>
        <xdr:cNvSpPr txBox="1"/>
      </xdr:nvSpPr>
      <xdr:spPr>
        <a:xfrm>
          <a:off x="15798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127953</xdr:rowOff>
    </xdr:from>
    <xdr:to>
      <xdr:col>22</xdr:col>
      <xdr:colOff>254000</xdr:colOff>
      <xdr:row>60</xdr:row>
      <xdr:rowOff>58103</xdr:rowOff>
    </xdr:to>
    <xdr:sp macro="" textlink="">
      <xdr:nvSpPr>
        <xdr:cNvPr id="340" name="円/楕円 339"/>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68280</xdr:rowOff>
    </xdr:from>
    <xdr:ext cx="762000" cy="259045"/>
    <xdr:sp macro="" textlink="">
      <xdr:nvSpPr>
        <xdr:cNvPr id="341" name="テキスト ボックス 340"/>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135996</xdr:rowOff>
    </xdr:from>
    <xdr:to>
      <xdr:col>21</xdr:col>
      <xdr:colOff>50800</xdr:colOff>
      <xdr:row>60</xdr:row>
      <xdr:rowOff>66146</xdr:rowOff>
    </xdr:to>
    <xdr:sp macro="" textlink="">
      <xdr:nvSpPr>
        <xdr:cNvPr id="342" name="円/楕円 341"/>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76323</xdr:rowOff>
    </xdr:from>
    <xdr:ext cx="762000" cy="259045"/>
    <xdr:sp macro="" textlink="">
      <xdr:nvSpPr>
        <xdr:cNvPr id="343" name="テキスト ボックス 342"/>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148061</xdr:rowOff>
    </xdr:from>
    <xdr:to>
      <xdr:col>19</xdr:col>
      <xdr:colOff>533400</xdr:colOff>
      <xdr:row>60</xdr:row>
      <xdr:rowOff>78211</xdr:rowOff>
    </xdr:to>
    <xdr:sp macro="" textlink="">
      <xdr:nvSpPr>
        <xdr:cNvPr id="344" name="円/楕円 343"/>
        <xdr:cNvSpPr/>
      </xdr:nvSpPr>
      <xdr:spPr>
        <a:xfrm>
          <a:off x="134620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88388</xdr:rowOff>
    </xdr:from>
    <xdr:ext cx="762000" cy="259045"/>
    <xdr:sp macro="" textlink="">
      <xdr:nvSpPr>
        <xdr:cNvPr id="345" name="テキスト ボックス 344"/>
        <xdr:cNvSpPr txBox="1"/>
      </xdr:nvSpPr>
      <xdr:spPr>
        <a:xfrm>
          <a:off x="13131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実質公債費比率については、ここ数年改善していたが、平成２８年度（３か年平均）は前年度比０．２ポイント悪化しており、類似団体平均に比べても０．３ポイント悪化となった。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主な要因として、平成２８年度単年度では、元利償還金の額が増加したほか、一部事務組合である埼玉西部環境保全組合にて新たな地方債の借入を行ったことなどから、全体として比率が悪化した。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は、一部事務組合による施設整備事業に対する負担に加え、農業大学校跡地周辺に道路整備をはじめとした都市基盤整備や学校施設等の老朽化対策などに対する財源として地方債を活用することから、実質公債費比率については一時的に上昇することが見込まれるため、実質的な公債費について年次償還額の規模を注視し、健全な管理運営に努めていく。</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129540</xdr:rowOff>
    </xdr:to>
    <xdr:cxnSp macro="">
      <xdr:nvCxnSpPr>
        <xdr:cNvPr id="375" name="直線コネクタ 374"/>
        <xdr:cNvCxnSpPr/>
      </xdr:nvCxnSpPr>
      <xdr:spPr>
        <a:xfrm>
          <a:off x="16179800" y="68040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39</xdr:row>
      <xdr:rowOff>141605</xdr:rowOff>
    </xdr:to>
    <xdr:cxnSp macro="">
      <xdr:nvCxnSpPr>
        <xdr:cNvPr id="378" name="直線コネクタ 377"/>
        <xdr:cNvCxnSpPr/>
      </xdr:nvCxnSpPr>
      <xdr:spPr>
        <a:xfrm flipV="1">
          <a:off x="15290800" y="68040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39</xdr:row>
      <xdr:rowOff>153670</xdr:rowOff>
    </xdr:to>
    <xdr:cxnSp macro="">
      <xdr:nvCxnSpPr>
        <xdr:cNvPr id="381" name="直線コネクタ 380"/>
        <xdr:cNvCxnSpPr/>
      </xdr:nvCxnSpPr>
      <xdr:spPr>
        <a:xfrm flipV="1">
          <a:off x="14401800" y="68281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318</xdr:rowOff>
    </xdr:to>
    <xdr:cxnSp macro="">
      <xdr:nvCxnSpPr>
        <xdr:cNvPr id="384" name="直線コネクタ 383"/>
        <xdr:cNvCxnSpPr/>
      </xdr:nvCxnSpPr>
      <xdr:spPr>
        <a:xfrm flipV="1">
          <a:off x="13512800" y="68402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4" name="円/楕円 39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50817</xdr:rowOff>
    </xdr:from>
    <xdr:ext cx="762000" cy="259045"/>
    <xdr:sp macro="" textlink="">
      <xdr:nvSpPr>
        <xdr:cNvPr id="395" name="公債費負担の状況該当値テキスト"/>
        <xdr:cNvSpPr txBox="1"/>
      </xdr:nvSpPr>
      <xdr:spPr>
        <a:xfrm>
          <a:off x="171069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6" name="円/楕円 395"/>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97" name="テキスト ボックス 396"/>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398" name="円/楕円 397"/>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399" name="テキスト ボックス 398"/>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0" name="円/楕円 399"/>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1" name="テキスト ボックス 40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120968</xdr:rowOff>
    </xdr:from>
    <xdr:to>
      <xdr:col>19</xdr:col>
      <xdr:colOff>533400</xdr:colOff>
      <xdr:row>40</xdr:row>
      <xdr:rowOff>51118</xdr:rowOff>
    </xdr:to>
    <xdr:sp macro="" textlink="">
      <xdr:nvSpPr>
        <xdr:cNvPr id="402" name="円/楕円 401"/>
        <xdr:cNvSpPr/>
      </xdr:nvSpPr>
      <xdr:spPr>
        <a:xfrm>
          <a:off x="13462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61295</xdr:rowOff>
    </xdr:from>
    <xdr:ext cx="762000" cy="259045"/>
    <xdr:sp macro="" textlink="">
      <xdr:nvSpPr>
        <xdr:cNvPr id="403" name="テキスト ボックス 40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将来負担比率は、現在の比較分析表となって以来、各年度とも類似団体平均を下回っている。</a:t>
          </a:r>
        </a:p>
        <a:p>
          <a:r>
            <a:rPr lang="ja-JP" altLang="ja-JP" sz="1000">
              <a:solidFill>
                <a:schemeClr val="dk1"/>
              </a:solidFill>
              <a:effectLst/>
              <a:latin typeface="+mn-lt"/>
              <a:ea typeface="+mn-ea"/>
              <a:cs typeface="+mn-cs"/>
            </a:rPr>
            <a:t>年度別で見ると、平成２５年度を除いて改善が続いており、平成２８年度においては前年度比９．４ポイントの改善となった。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主な要因として、一部事務組合の負担見込み額が、埼玉西部環境保全組合にて新たな借入があったため増加したものの、市債及び旧環境事業団が整備した運動公園に係る公債費に準ずる債務負担行為の定時償還が進んだことなどから、全体として比率が改善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しかし、今後、埼玉県農業大学校跡地の周辺道路整備をはじめとした大規模事業や、一部事務組合の広域静苑組合で実施する「新斎場整備事業」</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埼玉西部環境保全組合で実施する「新ごみ焼却施設整備事業」に対する負担などが見込まれていることから、今後も</a:t>
          </a:r>
          <a:r>
            <a:rPr lang="ja-JP" altLang="en-US" sz="1000">
              <a:solidFill>
                <a:schemeClr val="dk1"/>
              </a:solidFill>
              <a:effectLst/>
              <a:latin typeface="+mn-lt"/>
              <a:ea typeface="+mn-ea"/>
              <a:cs typeface="+mn-cs"/>
            </a:rPr>
            <a:t>大規模事業の実施に当たっては借入規模の</a:t>
          </a:r>
          <a:r>
            <a:rPr lang="ja-JP" altLang="ja-JP" sz="1000">
              <a:solidFill>
                <a:schemeClr val="dk1"/>
              </a:solidFill>
              <a:effectLst/>
              <a:latin typeface="+mn-lt"/>
              <a:ea typeface="+mn-ea"/>
              <a:cs typeface="+mn-cs"/>
            </a:rPr>
            <a:t>適正化を図</a:t>
          </a:r>
          <a:r>
            <a:rPr lang="ja-JP" altLang="en-US" sz="1000">
              <a:solidFill>
                <a:schemeClr val="dk1"/>
              </a:solidFill>
              <a:effectLst/>
              <a:latin typeface="+mn-lt"/>
              <a:ea typeface="+mn-ea"/>
              <a:cs typeface="+mn-cs"/>
            </a:rPr>
            <a:t>るなど</a:t>
          </a:r>
          <a:r>
            <a:rPr lang="ja-JP" altLang="ja-JP" sz="1000">
              <a:solidFill>
                <a:schemeClr val="dk1"/>
              </a:solidFill>
              <a:effectLst/>
              <a:latin typeface="+mn-lt"/>
              <a:ea typeface="+mn-ea"/>
              <a:cs typeface="+mn-cs"/>
            </a:rPr>
            <a:t>、財政の健全化に努める。</a:t>
          </a:r>
          <a:endParaRPr kumimoji="1" lang="ja-JP" altLang="en-US"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12996</xdr:rowOff>
    </xdr:from>
    <xdr:to>
      <xdr:col>24</xdr:col>
      <xdr:colOff>558800</xdr:colOff>
      <xdr:row>14</xdr:row>
      <xdr:rowOff>88604</xdr:rowOff>
    </xdr:to>
    <xdr:cxnSp macro="">
      <xdr:nvCxnSpPr>
        <xdr:cNvPr id="437" name="直線コネクタ 436"/>
        <xdr:cNvCxnSpPr/>
      </xdr:nvCxnSpPr>
      <xdr:spPr>
        <a:xfrm flipV="1">
          <a:off x="16179800" y="2413296"/>
          <a:ext cx="8382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88604</xdr:rowOff>
    </xdr:from>
    <xdr:to>
      <xdr:col>23</xdr:col>
      <xdr:colOff>406400</xdr:colOff>
      <xdr:row>14</xdr:row>
      <xdr:rowOff>133646</xdr:rowOff>
    </xdr:to>
    <xdr:cxnSp macro="">
      <xdr:nvCxnSpPr>
        <xdr:cNvPr id="440" name="直線コネクタ 439"/>
        <xdr:cNvCxnSpPr/>
      </xdr:nvCxnSpPr>
      <xdr:spPr>
        <a:xfrm flipV="1">
          <a:off x="15290800" y="248890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133646</xdr:rowOff>
    </xdr:from>
    <xdr:to>
      <xdr:col>22</xdr:col>
      <xdr:colOff>203200</xdr:colOff>
      <xdr:row>14</xdr:row>
      <xdr:rowOff>156168</xdr:rowOff>
    </xdr:to>
    <xdr:cxnSp macro="">
      <xdr:nvCxnSpPr>
        <xdr:cNvPr id="443" name="直線コネクタ 442"/>
        <xdr:cNvCxnSpPr/>
      </xdr:nvCxnSpPr>
      <xdr:spPr>
        <a:xfrm flipV="1">
          <a:off x="14401800" y="2533946"/>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155363</xdr:rowOff>
    </xdr:from>
    <xdr:to>
      <xdr:col>21</xdr:col>
      <xdr:colOff>0</xdr:colOff>
      <xdr:row>14</xdr:row>
      <xdr:rowOff>156168</xdr:rowOff>
    </xdr:to>
    <xdr:cxnSp macro="">
      <xdr:nvCxnSpPr>
        <xdr:cNvPr id="446" name="直線コネクタ 445"/>
        <xdr:cNvCxnSpPr/>
      </xdr:nvCxnSpPr>
      <xdr:spPr>
        <a:xfrm>
          <a:off x="13512800" y="2555663"/>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133646</xdr:rowOff>
    </xdr:from>
    <xdr:to>
      <xdr:col>24</xdr:col>
      <xdr:colOff>609600</xdr:colOff>
      <xdr:row>14</xdr:row>
      <xdr:rowOff>63796</xdr:rowOff>
    </xdr:to>
    <xdr:sp macro="" textlink="">
      <xdr:nvSpPr>
        <xdr:cNvPr id="456" name="円/楕円 455"/>
        <xdr:cNvSpPr/>
      </xdr:nvSpPr>
      <xdr:spPr>
        <a:xfrm>
          <a:off x="169672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54923</xdr:rowOff>
    </xdr:from>
    <xdr:ext cx="762000" cy="259045"/>
    <xdr:sp macro="" textlink="">
      <xdr:nvSpPr>
        <xdr:cNvPr id="457" name="将来負担の状況該当値テキスト"/>
        <xdr:cNvSpPr txBox="1"/>
      </xdr:nvSpPr>
      <xdr:spPr>
        <a:xfrm>
          <a:off x="17106900" y="22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37804</xdr:rowOff>
    </xdr:from>
    <xdr:to>
      <xdr:col>23</xdr:col>
      <xdr:colOff>457200</xdr:colOff>
      <xdr:row>14</xdr:row>
      <xdr:rowOff>139404</xdr:rowOff>
    </xdr:to>
    <xdr:sp macro="" textlink="">
      <xdr:nvSpPr>
        <xdr:cNvPr id="458" name="円/楕円 457"/>
        <xdr:cNvSpPr/>
      </xdr:nvSpPr>
      <xdr:spPr>
        <a:xfrm>
          <a:off x="16129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149581</xdr:rowOff>
    </xdr:from>
    <xdr:ext cx="736600" cy="259045"/>
    <xdr:sp macro="" textlink="">
      <xdr:nvSpPr>
        <xdr:cNvPr id="459" name="テキスト ボックス 458"/>
        <xdr:cNvSpPr txBox="1"/>
      </xdr:nvSpPr>
      <xdr:spPr>
        <a:xfrm>
          <a:off x="15798800" y="220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82846</xdr:rowOff>
    </xdr:from>
    <xdr:to>
      <xdr:col>22</xdr:col>
      <xdr:colOff>254000</xdr:colOff>
      <xdr:row>15</xdr:row>
      <xdr:rowOff>12996</xdr:rowOff>
    </xdr:to>
    <xdr:sp macro="" textlink="">
      <xdr:nvSpPr>
        <xdr:cNvPr id="460" name="円/楕円 459"/>
        <xdr:cNvSpPr/>
      </xdr:nvSpPr>
      <xdr:spPr>
        <a:xfrm>
          <a:off x="15240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23173</xdr:rowOff>
    </xdr:from>
    <xdr:ext cx="762000" cy="259045"/>
    <xdr:sp macro="" textlink="">
      <xdr:nvSpPr>
        <xdr:cNvPr id="461" name="テキスト ボックス 460"/>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105368</xdr:rowOff>
    </xdr:from>
    <xdr:to>
      <xdr:col>21</xdr:col>
      <xdr:colOff>50800</xdr:colOff>
      <xdr:row>15</xdr:row>
      <xdr:rowOff>35518</xdr:rowOff>
    </xdr:to>
    <xdr:sp macro="" textlink="">
      <xdr:nvSpPr>
        <xdr:cNvPr id="462" name="円/楕円 461"/>
        <xdr:cNvSpPr/>
      </xdr:nvSpPr>
      <xdr:spPr>
        <a:xfrm>
          <a:off x="14351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45695</xdr:rowOff>
    </xdr:from>
    <xdr:ext cx="762000" cy="259045"/>
    <xdr:sp macro="" textlink="">
      <xdr:nvSpPr>
        <xdr:cNvPr id="463" name="テキスト ボックス 462"/>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104563</xdr:rowOff>
    </xdr:from>
    <xdr:to>
      <xdr:col>19</xdr:col>
      <xdr:colOff>533400</xdr:colOff>
      <xdr:row>15</xdr:row>
      <xdr:rowOff>34713</xdr:rowOff>
    </xdr:to>
    <xdr:sp macro="" textlink="">
      <xdr:nvSpPr>
        <xdr:cNvPr id="464" name="円/楕円 463"/>
        <xdr:cNvSpPr/>
      </xdr:nvSpPr>
      <xdr:spPr>
        <a:xfrm>
          <a:off x="13462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44890</xdr:rowOff>
    </xdr:from>
    <xdr:ext cx="762000" cy="259045"/>
    <xdr:sp macro="" textlink="">
      <xdr:nvSpPr>
        <xdr:cNvPr id="465" name="テキスト ボックス 464"/>
        <xdr:cNvSpPr txBox="1"/>
      </xdr:nvSpPr>
      <xdr:spPr>
        <a:xfrm>
          <a:off x="13131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職員数は類似団体、全国平均、県内平均と比較し、いずれも平均を下回っている一方で、職員の平均年齢が上位にあるため、職員一人あたりの人件費が高くなっている。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職員の平均年齢が下がることによる職員一人あたりの人件費の抑制のほか、行政改革推進計画における職員数の適正化、超過勤務の新たな縮減取組などの行財政改革への取組を通じて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43724</xdr:rowOff>
    </xdr:to>
    <xdr:cxnSp macro="">
      <xdr:nvCxnSpPr>
        <xdr:cNvPr id="68" name="直線コネクタ 67"/>
        <xdr:cNvCxnSpPr/>
      </xdr:nvCxnSpPr>
      <xdr:spPr>
        <a:xfrm flipV="1">
          <a:off x="3987800" y="632206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43724</xdr:rowOff>
    </xdr:from>
    <xdr:to>
      <xdr:col>5</xdr:col>
      <xdr:colOff>549275</xdr:colOff>
      <xdr:row>37</xdr:row>
      <xdr:rowOff>109039</xdr:rowOff>
    </xdr:to>
    <xdr:cxnSp macro="">
      <xdr:nvCxnSpPr>
        <xdr:cNvPr id="71" name="直線コネクタ 70"/>
        <xdr:cNvCxnSpPr/>
      </xdr:nvCxnSpPr>
      <xdr:spPr>
        <a:xfrm flipV="1">
          <a:off x="3098800" y="63873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37</xdr:row>
      <xdr:rowOff>109039</xdr:rowOff>
    </xdr:to>
    <xdr:cxnSp macro="">
      <xdr:nvCxnSpPr>
        <xdr:cNvPr id="74" name="直線コネクタ 73"/>
        <xdr:cNvCxnSpPr/>
      </xdr:nvCxnSpPr>
      <xdr:spPr>
        <a:xfrm>
          <a:off x="2209800" y="64461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102507</xdr:rowOff>
    </xdr:to>
    <xdr:cxnSp macro="">
      <xdr:nvCxnSpPr>
        <xdr:cNvPr id="77" name="直線コネクタ 76"/>
        <xdr:cNvCxnSpPr/>
      </xdr:nvCxnSpPr>
      <xdr:spPr>
        <a:xfrm>
          <a:off x="1320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7" name="円/楕円 86"/>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8"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164374</xdr:rowOff>
    </xdr:from>
    <xdr:to>
      <xdr:col>5</xdr:col>
      <xdr:colOff>600075</xdr:colOff>
      <xdr:row>37</xdr:row>
      <xdr:rowOff>94524</xdr:rowOff>
    </xdr:to>
    <xdr:sp macro="" textlink="">
      <xdr:nvSpPr>
        <xdr:cNvPr id="89" name="円/楕円 88"/>
        <xdr:cNvSpPr/>
      </xdr:nvSpPr>
      <xdr:spPr>
        <a:xfrm>
          <a:off x="3937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79301</xdr:rowOff>
    </xdr:from>
    <xdr:ext cx="736600" cy="259045"/>
    <xdr:sp macro="" textlink="">
      <xdr:nvSpPr>
        <xdr:cNvPr id="90" name="テキスト ボックス 89"/>
        <xdr:cNvSpPr txBox="1"/>
      </xdr:nvSpPr>
      <xdr:spPr>
        <a:xfrm>
          <a:off x="3606800" y="642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58239</xdr:rowOff>
    </xdr:from>
    <xdr:to>
      <xdr:col>4</xdr:col>
      <xdr:colOff>396875</xdr:colOff>
      <xdr:row>37</xdr:row>
      <xdr:rowOff>159838</xdr:rowOff>
    </xdr:to>
    <xdr:sp macro="" textlink="">
      <xdr:nvSpPr>
        <xdr:cNvPr id="91" name="円/楕円 90"/>
        <xdr:cNvSpPr/>
      </xdr:nvSpPr>
      <xdr:spPr>
        <a:xfrm>
          <a:off x="3048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144615</xdr:rowOff>
    </xdr:from>
    <xdr:ext cx="762000" cy="259045"/>
    <xdr:sp macro="" textlink="">
      <xdr:nvSpPr>
        <xdr:cNvPr id="92" name="テキスト ボックス 91"/>
        <xdr:cNvSpPr txBox="1"/>
      </xdr:nvSpPr>
      <xdr:spPr>
        <a:xfrm>
          <a:off x="2717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5" name="円/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96" name="テキスト ボックス 95"/>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物件費については、前年度比０．４ポイント増の１４．４％となったが、類似団体平均を１．４ポイント下回っている。主な要因は、図書館の運営においてフロント業務等の委託から、指定管理委託による管理運営としたことにより経費が増加したものである。また、他団体では臨時職員として任用している非常勤職員を一般職非常勤職員として任用していることにより、その分が物件費ではなく人件費に計上されていることも、物件費が低くなっている要因のひとつになっている。今後も、民間の持つ優れた技術やノウハウを活用し、公共施設の指定管理制度への移行や事務のアウトソーシングを推進し、行政サービスの向上及び事務の効率化を図ることにより、経常経費の圧縮を図っていく。</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129286</xdr:rowOff>
    </xdr:to>
    <xdr:cxnSp macro="">
      <xdr:nvCxnSpPr>
        <xdr:cNvPr id="127" name="直線コネクタ 126"/>
        <xdr:cNvCxnSpPr/>
      </xdr:nvCxnSpPr>
      <xdr:spPr>
        <a:xfrm>
          <a:off x="15671800" y="2664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138430</xdr:rowOff>
    </xdr:to>
    <xdr:cxnSp macro="">
      <xdr:nvCxnSpPr>
        <xdr:cNvPr id="130" name="直線コネクタ 129"/>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147574</xdr:rowOff>
    </xdr:to>
    <xdr:cxnSp macro="">
      <xdr:nvCxnSpPr>
        <xdr:cNvPr id="133" name="直線コネクタ 132"/>
        <xdr:cNvCxnSpPr/>
      </xdr:nvCxnSpPr>
      <xdr:spPr>
        <a:xfrm flipV="1">
          <a:off x="13893800" y="2710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147574</xdr:rowOff>
    </xdr:to>
    <xdr:cxnSp macro="">
      <xdr:nvCxnSpPr>
        <xdr:cNvPr id="136" name="直線コネクタ 135"/>
        <xdr:cNvCxnSpPr/>
      </xdr:nvCxnSpPr>
      <xdr:spPr>
        <a:xfrm>
          <a:off x="13004800" y="25730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6" name="円/楕円 145"/>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95013</xdr:rowOff>
    </xdr:from>
    <xdr:ext cx="762000" cy="259045"/>
    <xdr:sp macro="" textlink="">
      <xdr:nvSpPr>
        <xdr:cNvPr id="147"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50" name="円/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52" name="円/楕円 151"/>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53" name="テキスト ボックス 152"/>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扶助費については、類似団体平均を下回ったものの、前年度比０．７ポイント悪化の１１．９％となっている。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主な要因は、障害者自立支援</a:t>
          </a:r>
          <a:r>
            <a:rPr lang="ja-JP" altLang="en-US" sz="1100">
              <a:solidFill>
                <a:schemeClr val="dk1"/>
              </a:solidFill>
              <a:effectLst/>
              <a:latin typeface="+mn-lt"/>
              <a:ea typeface="+mn-ea"/>
              <a:cs typeface="+mn-cs"/>
            </a:rPr>
            <a:t>給付</a:t>
          </a:r>
          <a:r>
            <a:rPr lang="ja-JP" altLang="ja-JP" sz="1100">
              <a:solidFill>
                <a:schemeClr val="dk1"/>
              </a:solidFill>
              <a:effectLst/>
              <a:latin typeface="+mn-lt"/>
              <a:ea typeface="+mn-ea"/>
              <a:cs typeface="+mn-cs"/>
            </a:rPr>
            <a:t>、民間保育所の入所委託の伸び等による。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また、本市の高齢化の進行は他団体以上に急速であるため、今後の扶助費の伸びに注意が必要である。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は、今後もさらに増加することが見込まれるが、健康づくり・介護予防の取り組みや地域包括ケアシステムの構築、生活困窮者・障害者の自立に向けた施策等を積極的に推進するとともに、給付の適正化や各種給付への独自加算の見直し等を進めていくことにより、総量抑制を図っ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67128</xdr:rowOff>
    </xdr:to>
    <xdr:cxnSp macro="">
      <xdr:nvCxnSpPr>
        <xdr:cNvPr id="190" name="直線コネクタ 189"/>
        <xdr:cNvCxnSpPr/>
      </xdr:nvCxnSpPr>
      <xdr:spPr>
        <a:xfrm>
          <a:off x="3987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162378</xdr:rowOff>
    </xdr:to>
    <xdr:cxnSp macro="">
      <xdr:nvCxnSpPr>
        <xdr:cNvPr id="193" name="直線コネクタ 192"/>
        <xdr:cNvCxnSpPr/>
      </xdr:nvCxnSpPr>
      <xdr:spPr>
        <a:xfrm>
          <a:off x="3098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162378</xdr:rowOff>
    </xdr:to>
    <xdr:cxnSp macro="">
      <xdr:nvCxnSpPr>
        <xdr:cNvPr id="196" name="直線コネクタ 195"/>
        <xdr:cNvCxnSpPr/>
      </xdr:nvCxnSpPr>
      <xdr:spPr>
        <a:xfrm flipV="1">
          <a:off x="2209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162378</xdr:rowOff>
    </xdr:to>
    <xdr:cxnSp macro="">
      <xdr:nvCxnSpPr>
        <xdr:cNvPr id="199" name="直線コネクタ 198"/>
        <xdr:cNvCxnSpPr/>
      </xdr:nvCxnSpPr>
      <xdr:spPr>
        <a:xfrm>
          <a:off x="1320800" y="9472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32855</xdr:rowOff>
    </xdr:from>
    <xdr:ext cx="762000" cy="259045"/>
    <xdr:sp macro="" textlink="">
      <xdr:nvSpPr>
        <xdr:cNvPr id="210"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212" name="テキスト ボックス 211"/>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7" name="円/楕円 216"/>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18" name="テキスト ボックス 217"/>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その他に係る経常収支比率については、各年度とも類似団体平均を下回っているが、前年度比０．９ポイント悪化の１３．５％となっている。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主な要因は、高齢化の進行により、後期高齢者医療特別会計繰出金及び介護保険特別会計繰出金の増加などによるものである。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特別会計及び一部事務組合への繰出金については、独立採算の原則に立った負担区分を明確化、特定財源の獲得、自主財源の確保、事業の一層の効率化等により、さらなる健全化を図り、税収を主な財源とする一般会計の負担額を減らすよう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127000</xdr:rowOff>
    </xdr:to>
    <xdr:cxnSp macro="">
      <xdr:nvCxnSpPr>
        <xdr:cNvPr id="251" name="直線コネクタ 250"/>
        <xdr:cNvCxnSpPr/>
      </xdr:nvCxnSpPr>
      <xdr:spPr>
        <a:xfrm>
          <a:off x="15671800" y="965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58420</xdr:rowOff>
    </xdr:to>
    <xdr:cxnSp macro="">
      <xdr:nvCxnSpPr>
        <xdr:cNvPr id="254" name="直線コネクタ 253"/>
        <xdr:cNvCxnSpPr/>
      </xdr:nvCxnSpPr>
      <xdr:spPr>
        <a:xfrm>
          <a:off x="14782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50800</xdr:rowOff>
    </xdr:to>
    <xdr:cxnSp macro="">
      <xdr:nvCxnSpPr>
        <xdr:cNvPr id="257" name="直線コネクタ 256"/>
        <xdr:cNvCxnSpPr/>
      </xdr:nvCxnSpPr>
      <xdr:spPr>
        <a:xfrm>
          <a:off x="13893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5080</xdr:rowOff>
    </xdr:to>
    <xdr:cxnSp macro="">
      <xdr:nvCxnSpPr>
        <xdr:cNvPr id="260" name="直線コネクタ 259"/>
        <xdr:cNvCxnSpPr/>
      </xdr:nvCxnSpPr>
      <xdr:spPr>
        <a:xfrm flipV="1">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2" name="円/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補助費等については、前年度比０．３ポイント改善し１４．４％となったものの、類似団体平均を２．７ポイント上回っている。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主な要因は、消防やごみ処理、下水道など、近隣自治体との一部事務組合を６つ構成しているため、各組合への負担金の多くが補助費等に計上されることによるものである。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一部事務組合については、広域静苑組合にて新しい斎場の整備、坂戸、鶴ヶ島下水道組合にて鶴ヶ丘幹線の整備など、大規模事業による負担金の増額が見込まれるが、事業実施計画や予算編成時における合同ヒアリングにおいて、事務事業の見直しを徹底するなど、構成市町との連携を強化し、経常経費の抑制に努める。</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56134</xdr:rowOff>
    </xdr:to>
    <xdr:cxnSp macro="">
      <xdr:nvCxnSpPr>
        <xdr:cNvPr id="309" name="直線コネクタ 308"/>
        <xdr:cNvCxnSpPr/>
      </xdr:nvCxnSpPr>
      <xdr:spPr>
        <a:xfrm flipV="1">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129286</xdr:rowOff>
    </xdr:to>
    <xdr:cxnSp macro="">
      <xdr:nvCxnSpPr>
        <xdr:cNvPr id="312" name="直線コネクタ 311"/>
        <xdr:cNvCxnSpPr/>
      </xdr:nvCxnSpPr>
      <xdr:spPr>
        <a:xfrm flipV="1">
          <a:off x="14782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129286</xdr:rowOff>
    </xdr:to>
    <xdr:cxnSp macro="">
      <xdr:nvCxnSpPr>
        <xdr:cNvPr id="315" name="直線コネクタ 314"/>
        <xdr:cNvCxnSpPr/>
      </xdr:nvCxnSpPr>
      <xdr:spPr>
        <a:xfrm>
          <a:off x="13893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143002</xdr:rowOff>
    </xdr:to>
    <xdr:cxnSp macro="">
      <xdr:nvCxnSpPr>
        <xdr:cNvPr id="318" name="直線コネクタ 317"/>
        <xdr:cNvCxnSpPr/>
      </xdr:nvCxnSpPr>
      <xdr:spPr>
        <a:xfrm flipV="1">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8" name="円/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30" name="円/楕円 329"/>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31" name="テキスト ボックス 330"/>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2" name="円/楕円 331"/>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3" name="テキスト ボックス 332"/>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4" name="円/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6" name="円/楕円 335"/>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7" name="テキスト ボックス 336"/>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公債費については、ここ数年上昇傾向にある中、昨年度、減少に転じた。しかし、前年度比１．４ポイント増の１３．５％となり、再び増加したが類似団体平均は下回っている。主な要因は、土地開発公社用地取得事業債（平成１５年度借入）などの償還が終了する一方、既発債の臨時財政対策債（平成</a:t>
          </a:r>
          <a:r>
            <a:rPr lang="ja-JP" altLang="en-US" sz="1000">
              <a:solidFill>
                <a:schemeClr val="dk1"/>
              </a:solidFill>
              <a:effectLst/>
              <a:latin typeface="+mn-lt"/>
              <a:ea typeface="+mn-ea"/>
              <a:cs typeface="+mn-cs"/>
            </a:rPr>
            <a:t>２４</a:t>
          </a:r>
          <a:r>
            <a:rPr lang="ja-JP" altLang="ja-JP" sz="1000">
              <a:solidFill>
                <a:schemeClr val="dk1"/>
              </a:solidFill>
              <a:effectLst/>
              <a:latin typeface="+mn-lt"/>
              <a:ea typeface="+mn-ea"/>
              <a:cs typeface="+mn-cs"/>
            </a:rPr>
            <a:t>年度借入）など高額な市債の据置期間が終了し、元金償還が大幅に伸びたことなどの影響による。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しかし、現時点での公債費のピークは平成２９年度となり、その後も平成３４年度にかけて高止まりすると見込まれている。そのため、今後も、事業内容を精査し総事業費の圧縮を図り、かつ、後年度において過大な負担とならぬよう適債事業の厳格な選択を行うことにより、健全な財政運営に努めていく。</a:t>
          </a:r>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77</xdr:row>
      <xdr:rowOff>1270</xdr:rowOff>
    </xdr:to>
    <xdr:cxnSp macro="">
      <xdr:nvCxnSpPr>
        <xdr:cNvPr id="367" name="直線コネクタ 366"/>
        <xdr:cNvCxnSpPr/>
      </xdr:nvCxnSpPr>
      <xdr:spPr>
        <a:xfrm>
          <a:off x="3987800" y="1313891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140715</xdr:rowOff>
    </xdr:to>
    <xdr:cxnSp macro="">
      <xdr:nvCxnSpPr>
        <xdr:cNvPr id="370" name="直線コネクタ 369"/>
        <xdr:cNvCxnSpPr/>
      </xdr:nvCxnSpPr>
      <xdr:spPr>
        <a:xfrm flipV="1">
          <a:off x="3098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140715</xdr:rowOff>
    </xdr:to>
    <xdr:cxnSp macro="">
      <xdr:nvCxnSpPr>
        <xdr:cNvPr id="373" name="直線コネクタ 372"/>
        <xdr:cNvCxnSpPr/>
      </xdr:nvCxnSpPr>
      <xdr:spPr>
        <a:xfrm>
          <a:off x="2209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113285</xdr:rowOff>
    </xdr:to>
    <xdr:cxnSp macro="">
      <xdr:nvCxnSpPr>
        <xdr:cNvPr id="376" name="直線コネクタ 375"/>
        <xdr:cNvCxnSpPr/>
      </xdr:nvCxnSpPr>
      <xdr:spPr>
        <a:xfrm>
          <a:off x="1320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6" name="円/楕円 385"/>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7"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8" name="円/楕円 387"/>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9" name="テキスト ボックス 388"/>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0" name="円/楕円 389"/>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1" name="テキスト ボックス 390"/>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2" name="円/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4" name="円/楕円 393"/>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5" name="テキスト ボックス 394"/>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800">
              <a:solidFill>
                <a:schemeClr val="dk1"/>
              </a:solidFill>
              <a:effectLst/>
              <a:latin typeface="+mn-lt"/>
              <a:ea typeface="+mn-ea"/>
              <a:cs typeface="+mn-cs"/>
            </a:rPr>
            <a:t>公債費以外に占める経常収支比率で、類似団体平均を上回っているものが、人件費（類似団体平均比１．９ポイント）及び補助費等（同２．７ポイント）である。</a:t>
          </a:r>
        </a:p>
        <a:p>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主な要因は、人件費では、他団体では臨時職員として任用している非常勤職員を一般職非常勤職員として任用していること、学校給食センター</a:t>
          </a:r>
          <a:r>
            <a:rPr lang="ja-JP" altLang="en-US" sz="800">
              <a:solidFill>
                <a:schemeClr val="dk1"/>
              </a:solidFill>
              <a:effectLst/>
              <a:latin typeface="+mn-lt"/>
              <a:ea typeface="+mn-ea"/>
              <a:cs typeface="+mn-cs"/>
            </a:rPr>
            <a:t>のＰＦＩ</a:t>
          </a:r>
          <a:r>
            <a:rPr lang="ja-JP" altLang="ja-JP" sz="800">
              <a:solidFill>
                <a:schemeClr val="dk1"/>
              </a:solidFill>
              <a:effectLst/>
              <a:latin typeface="+mn-lt"/>
              <a:ea typeface="+mn-ea"/>
              <a:cs typeface="+mn-cs"/>
            </a:rPr>
            <a:t>や図書館</a:t>
          </a:r>
          <a:r>
            <a:rPr lang="ja-JP" altLang="en-US" sz="800">
              <a:solidFill>
                <a:schemeClr val="dk1"/>
              </a:solidFill>
              <a:effectLst/>
              <a:latin typeface="+mn-lt"/>
              <a:ea typeface="+mn-ea"/>
              <a:cs typeface="+mn-cs"/>
            </a:rPr>
            <a:t>の指定管理</a:t>
          </a:r>
          <a:r>
            <a:rPr lang="ja-JP" altLang="ja-JP" sz="800">
              <a:solidFill>
                <a:schemeClr val="dk1"/>
              </a:solidFill>
              <a:effectLst/>
              <a:latin typeface="+mn-lt"/>
              <a:ea typeface="+mn-ea"/>
              <a:cs typeface="+mn-cs"/>
            </a:rPr>
            <a:t>等、業務のアウトソーシングを進めているものの、直ちに職員数の削減に結びついていないこと等による</a:t>
          </a:r>
          <a:r>
            <a:rPr lang="ja-JP" altLang="en-US" sz="800">
              <a:solidFill>
                <a:schemeClr val="dk1"/>
              </a:solidFill>
              <a:effectLst/>
              <a:latin typeface="+mn-lt"/>
              <a:ea typeface="+mn-ea"/>
              <a:cs typeface="+mn-cs"/>
            </a:rPr>
            <a:t>。</a:t>
          </a:r>
          <a:r>
            <a:rPr lang="ja-JP" altLang="ja-JP" sz="800">
              <a:solidFill>
                <a:schemeClr val="dk1"/>
              </a:solidFill>
              <a:effectLst/>
              <a:latin typeface="+mn-lt"/>
              <a:ea typeface="+mn-ea"/>
              <a:cs typeface="+mn-cs"/>
            </a:rPr>
            <a:t>また、補助費等では、その多くを一部事務組合への負担金が占めていることによる。</a:t>
          </a:r>
        </a:p>
        <a:p>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今後、さらに高齢化が進み、かつ、本市の高齢化の進行は他団体以上に急速であるため、医療費・扶助費等の社会保障関係経費の大幅な増加等が見込まれる。</a:t>
          </a:r>
        </a:p>
        <a:p>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このような状況を踏まえ、健全な財政運営を維持するため、鶴ヶ島市行政改革推進計画に基づき職員数の削減を計画的に進めるほか、引き続き行財政改革等による歳入歳出の見直しを進めるとともに、自主財源の根幹である市税収入の確保に向けた施策を推進していく。</a:t>
          </a:r>
          <a:endParaRPr kumimoji="1" lang="ja-JP" altLang="en-US" sz="10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81280</xdr:rowOff>
    </xdr:to>
    <xdr:cxnSp macro="">
      <xdr:nvCxnSpPr>
        <xdr:cNvPr id="428" name="直線コネクタ 427"/>
        <xdr:cNvCxnSpPr/>
      </xdr:nvCxnSpPr>
      <xdr:spPr>
        <a:xfrm>
          <a:off x="15671800" y="13256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130811</xdr:rowOff>
    </xdr:to>
    <xdr:cxnSp macro="">
      <xdr:nvCxnSpPr>
        <xdr:cNvPr id="431" name="直線コネクタ 430"/>
        <xdr:cNvCxnSpPr/>
      </xdr:nvCxnSpPr>
      <xdr:spPr>
        <a:xfrm flipV="1">
          <a:off x="14782800" y="132562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130811</xdr:rowOff>
    </xdr:to>
    <xdr:cxnSp macro="">
      <xdr:nvCxnSpPr>
        <xdr:cNvPr id="434" name="直線コネクタ 433"/>
        <xdr:cNvCxnSpPr/>
      </xdr:nvCxnSpPr>
      <xdr:spPr>
        <a:xfrm>
          <a:off x="13893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123189</xdr:rowOff>
    </xdr:to>
    <xdr:cxnSp macro="">
      <xdr:nvCxnSpPr>
        <xdr:cNvPr id="437" name="直線コネクタ 436"/>
        <xdr:cNvCxnSpPr/>
      </xdr:nvCxnSpPr>
      <xdr:spPr>
        <a:xfrm>
          <a:off x="13004800" y="132181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7" name="円/楕円 446"/>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8"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9" name="円/楕円 448"/>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50" name="テキスト ボックス 449"/>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1" name="円/楕円 450"/>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2" name="テキスト ボックス 451"/>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3" name="円/楕円 452"/>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4" name="テキスト ボックス 453"/>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5" name="円/楕円 454"/>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52088</xdr:rowOff>
    </xdr:from>
    <xdr:ext cx="762000" cy="259045"/>
    <xdr:sp macro="" textlink="">
      <xdr:nvSpPr>
        <xdr:cNvPr id="456" name="テキスト ボックス 455"/>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埼玉県鶴ケ島市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33426</xdr:rowOff>
    </xdr:from>
    <xdr:to>
      <xdr:col>4</xdr:col>
      <xdr:colOff>1117600</xdr:colOff>
      <xdr:row>17</xdr:row>
      <xdr:rowOff>88462</xdr:rowOff>
    </xdr:to>
    <xdr:cxnSp macro="">
      <xdr:nvCxnSpPr>
        <xdr:cNvPr id="50" name="直線コネクタ 49"/>
        <xdr:cNvCxnSpPr/>
      </xdr:nvCxnSpPr>
      <xdr:spPr bwMode="auto">
        <a:xfrm>
          <a:off x="5003800" y="2995701"/>
          <a:ext cx="647700" cy="5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33426</xdr:rowOff>
    </xdr:from>
    <xdr:to>
      <xdr:col>4</xdr:col>
      <xdr:colOff>469900</xdr:colOff>
      <xdr:row>17</xdr:row>
      <xdr:rowOff>34074</xdr:rowOff>
    </xdr:to>
    <xdr:cxnSp macro="">
      <xdr:nvCxnSpPr>
        <xdr:cNvPr id="53" name="直線コネクタ 52"/>
        <xdr:cNvCxnSpPr/>
      </xdr:nvCxnSpPr>
      <xdr:spPr bwMode="auto">
        <a:xfrm flipV="1">
          <a:off x="4305300" y="2995701"/>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34074</xdr:rowOff>
    </xdr:from>
    <xdr:to>
      <xdr:col>3</xdr:col>
      <xdr:colOff>904875</xdr:colOff>
      <xdr:row>17</xdr:row>
      <xdr:rowOff>82194</xdr:rowOff>
    </xdr:to>
    <xdr:cxnSp macro="">
      <xdr:nvCxnSpPr>
        <xdr:cNvPr id="56" name="直線コネクタ 55"/>
        <xdr:cNvCxnSpPr/>
      </xdr:nvCxnSpPr>
      <xdr:spPr bwMode="auto">
        <a:xfrm flipV="1">
          <a:off x="3606800" y="299634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19653</xdr:rowOff>
    </xdr:from>
    <xdr:to>
      <xdr:col>3</xdr:col>
      <xdr:colOff>206375</xdr:colOff>
      <xdr:row>17</xdr:row>
      <xdr:rowOff>82194</xdr:rowOff>
    </xdr:to>
    <xdr:cxnSp macro="">
      <xdr:nvCxnSpPr>
        <xdr:cNvPr id="59" name="直線コネクタ 58"/>
        <xdr:cNvCxnSpPr/>
      </xdr:nvCxnSpPr>
      <xdr:spPr bwMode="auto">
        <a:xfrm>
          <a:off x="2908300" y="2981928"/>
          <a:ext cx="698500" cy="6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37662</xdr:rowOff>
    </xdr:from>
    <xdr:to>
      <xdr:col>5</xdr:col>
      <xdr:colOff>34925</xdr:colOff>
      <xdr:row>17</xdr:row>
      <xdr:rowOff>139262</xdr:rowOff>
    </xdr:to>
    <xdr:sp macro="" textlink="">
      <xdr:nvSpPr>
        <xdr:cNvPr id="69" name="円/楕円 68"/>
        <xdr:cNvSpPr/>
      </xdr:nvSpPr>
      <xdr:spPr bwMode="auto">
        <a:xfrm>
          <a:off x="5600700" y="299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9739</xdr:rowOff>
    </xdr:from>
    <xdr:ext cx="762000" cy="259045"/>
    <xdr:sp macro="" textlink="">
      <xdr:nvSpPr>
        <xdr:cNvPr id="70" name="人口1人当たり決算額の推移該当値テキスト130"/>
        <xdr:cNvSpPr txBox="1"/>
      </xdr:nvSpPr>
      <xdr:spPr>
        <a:xfrm>
          <a:off x="5740400" y="297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154076</xdr:rowOff>
    </xdr:from>
    <xdr:to>
      <xdr:col>4</xdr:col>
      <xdr:colOff>520700</xdr:colOff>
      <xdr:row>17</xdr:row>
      <xdr:rowOff>84226</xdr:rowOff>
    </xdr:to>
    <xdr:sp macro="" textlink="">
      <xdr:nvSpPr>
        <xdr:cNvPr id="71" name="円/楕円 70"/>
        <xdr:cNvSpPr/>
      </xdr:nvSpPr>
      <xdr:spPr bwMode="auto">
        <a:xfrm>
          <a:off x="4953000" y="29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94403</xdr:rowOff>
    </xdr:from>
    <xdr:ext cx="736600" cy="259045"/>
    <xdr:sp macro="" textlink="">
      <xdr:nvSpPr>
        <xdr:cNvPr id="72" name="テキスト ボックス 71"/>
        <xdr:cNvSpPr txBox="1"/>
      </xdr:nvSpPr>
      <xdr:spPr>
        <a:xfrm>
          <a:off x="4622800" y="27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154724</xdr:rowOff>
    </xdr:from>
    <xdr:to>
      <xdr:col>3</xdr:col>
      <xdr:colOff>955675</xdr:colOff>
      <xdr:row>17</xdr:row>
      <xdr:rowOff>84874</xdr:rowOff>
    </xdr:to>
    <xdr:sp macro="" textlink="">
      <xdr:nvSpPr>
        <xdr:cNvPr id="73" name="円/楕円 72"/>
        <xdr:cNvSpPr/>
      </xdr:nvSpPr>
      <xdr:spPr bwMode="auto">
        <a:xfrm>
          <a:off x="4254500" y="29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69651</xdr:rowOff>
    </xdr:from>
    <xdr:ext cx="762000" cy="259045"/>
    <xdr:sp macro="" textlink="">
      <xdr:nvSpPr>
        <xdr:cNvPr id="74" name="テキスト ボックス 73"/>
        <xdr:cNvSpPr txBox="1"/>
      </xdr:nvSpPr>
      <xdr:spPr>
        <a:xfrm>
          <a:off x="3924300" y="303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31394</xdr:rowOff>
    </xdr:from>
    <xdr:to>
      <xdr:col>3</xdr:col>
      <xdr:colOff>257175</xdr:colOff>
      <xdr:row>17</xdr:row>
      <xdr:rowOff>132994</xdr:rowOff>
    </xdr:to>
    <xdr:sp macro="" textlink="">
      <xdr:nvSpPr>
        <xdr:cNvPr id="75" name="円/楕円 74"/>
        <xdr:cNvSpPr/>
      </xdr:nvSpPr>
      <xdr:spPr bwMode="auto">
        <a:xfrm>
          <a:off x="3556000" y="299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117771</xdr:rowOff>
    </xdr:from>
    <xdr:ext cx="762000" cy="259045"/>
    <xdr:sp macro="" textlink="">
      <xdr:nvSpPr>
        <xdr:cNvPr id="76" name="テキスト ボックス 75"/>
        <xdr:cNvSpPr txBox="1"/>
      </xdr:nvSpPr>
      <xdr:spPr>
        <a:xfrm>
          <a:off x="3225800" y="308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140303</xdr:rowOff>
    </xdr:from>
    <xdr:to>
      <xdr:col>2</xdr:col>
      <xdr:colOff>692150</xdr:colOff>
      <xdr:row>17</xdr:row>
      <xdr:rowOff>70453</xdr:rowOff>
    </xdr:to>
    <xdr:sp macro="" textlink="">
      <xdr:nvSpPr>
        <xdr:cNvPr id="77" name="円/楕円 76"/>
        <xdr:cNvSpPr/>
      </xdr:nvSpPr>
      <xdr:spPr bwMode="auto">
        <a:xfrm>
          <a:off x="2857500" y="293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55230</xdr:rowOff>
    </xdr:from>
    <xdr:ext cx="762000" cy="259045"/>
    <xdr:sp macro="" textlink="">
      <xdr:nvSpPr>
        <xdr:cNvPr id="78" name="テキスト ボックス 77"/>
        <xdr:cNvSpPr txBox="1"/>
      </xdr:nvSpPr>
      <xdr:spPr>
        <a:xfrm>
          <a:off x="2527300" y="301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313785</xdr:rowOff>
    </xdr:from>
    <xdr:to>
      <xdr:col>4</xdr:col>
      <xdr:colOff>1117600</xdr:colOff>
      <xdr:row>36</xdr:row>
      <xdr:rowOff>11690</xdr:rowOff>
    </xdr:to>
    <xdr:cxnSp macro="">
      <xdr:nvCxnSpPr>
        <xdr:cNvPr id="111" name="直線コネクタ 110"/>
        <xdr:cNvCxnSpPr/>
      </xdr:nvCxnSpPr>
      <xdr:spPr bwMode="auto">
        <a:xfrm flipV="1">
          <a:off x="5003800" y="6924135"/>
          <a:ext cx="6477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298562</xdr:rowOff>
    </xdr:from>
    <xdr:ext cx="762000" cy="259045"/>
    <xdr:sp macro="" textlink="">
      <xdr:nvSpPr>
        <xdr:cNvPr id="112" name="人口1人当たり決算額の推移平均値テキスト445"/>
        <xdr:cNvSpPr txBox="1"/>
      </xdr:nvSpPr>
      <xdr:spPr>
        <a:xfrm>
          <a:off x="5740400" y="6908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11690</xdr:rowOff>
    </xdr:from>
    <xdr:to>
      <xdr:col>4</xdr:col>
      <xdr:colOff>469900</xdr:colOff>
      <xdr:row>36</xdr:row>
      <xdr:rowOff>15710</xdr:rowOff>
    </xdr:to>
    <xdr:cxnSp macro="">
      <xdr:nvCxnSpPr>
        <xdr:cNvPr id="114" name="直線コネクタ 113"/>
        <xdr:cNvCxnSpPr/>
      </xdr:nvCxnSpPr>
      <xdr:spPr bwMode="auto">
        <a:xfrm flipV="1">
          <a:off x="4305300" y="6964940"/>
          <a:ext cx="6985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340379</xdr:rowOff>
    </xdr:from>
    <xdr:to>
      <xdr:col>3</xdr:col>
      <xdr:colOff>904875</xdr:colOff>
      <xdr:row>36</xdr:row>
      <xdr:rowOff>15710</xdr:rowOff>
    </xdr:to>
    <xdr:cxnSp macro="">
      <xdr:nvCxnSpPr>
        <xdr:cNvPr id="117" name="直線コネクタ 116"/>
        <xdr:cNvCxnSpPr/>
      </xdr:nvCxnSpPr>
      <xdr:spPr bwMode="auto">
        <a:xfrm>
          <a:off x="3606800" y="6950729"/>
          <a:ext cx="6985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326872</xdr:rowOff>
    </xdr:from>
    <xdr:to>
      <xdr:col>3</xdr:col>
      <xdr:colOff>206375</xdr:colOff>
      <xdr:row>35</xdr:row>
      <xdr:rowOff>340379</xdr:rowOff>
    </xdr:to>
    <xdr:cxnSp macro="">
      <xdr:nvCxnSpPr>
        <xdr:cNvPr id="120" name="直線コネクタ 119"/>
        <xdr:cNvCxnSpPr/>
      </xdr:nvCxnSpPr>
      <xdr:spPr bwMode="auto">
        <a:xfrm>
          <a:off x="2908300" y="6937222"/>
          <a:ext cx="6985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262985</xdr:rowOff>
    </xdr:from>
    <xdr:to>
      <xdr:col>5</xdr:col>
      <xdr:colOff>34925</xdr:colOff>
      <xdr:row>36</xdr:row>
      <xdr:rowOff>21685</xdr:rowOff>
    </xdr:to>
    <xdr:sp macro="" textlink="">
      <xdr:nvSpPr>
        <xdr:cNvPr id="130" name="円/楕円 129"/>
        <xdr:cNvSpPr/>
      </xdr:nvSpPr>
      <xdr:spPr bwMode="auto">
        <a:xfrm>
          <a:off x="5600700" y="68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108062</xdr:rowOff>
    </xdr:from>
    <xdr:ext cx="762000" cy="259045"/>
    <xdr:sp macro="" textlink="">
      <xdr:nvSpPr>
        <xdr:cNvPr id="131" name="人口1人当たり決算額の推移該当値テキスト445"/>
        <xdr:cNvSpPr txBox="1"/>
      </xdr:nvSpPr>
      <xdr:spPr>
        <a:xfrm>
          <a:off x="5740400" y="67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303790</xdr:rowOff>
    </xdr:from>
    <xdr:to>
      <xdr:col>4</xdr:col>
      <xdr:colOff>520700</xdr:colOff>
      <xdr:row>36</xdr:row>
      <xdr:rowOff>62490</xdr:rowOff>
    </xdr:to>
    <xdr:sp macro="" textlink="">
      <xdr:nvSpPr>
        <xdr:cNvPr id="132" name="円/楕円 131"/>
        <xdr:cNvSpPr/>
      </xdr:nvSpPr>
      <xdr:spPr bwMode="auto">
        <a:xfrm>
          <a:off x="4953000" y="691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47267</xdr:rowOff>
    </xdr:from>
    <xdr:ext cx="736600" cy="259045"/>
    <xdr:sp macro="" textlink="">
      <xdr:nvSpPr>
        <xdr:cNvPr id="133" name="テキスト ボックス 132"/>
        <xdr:cNvSpPr txBox="1"/>
      </xdr:nvSpPr>
      <xdr:spPr>
        <a:xfrm>
          <a:off x="4622800" y="700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307810</xdr:rowOff>
    </xdr:from>
    <xdr:to>
      <xdr:col>3</xdr:col>
      <xdr:colOff>955675</xdr:colOff>
      <xdr:row>36</xdr:row>
      <xdr:rowOff>66510</xdr:rowOff>
    </xdr:to>
    <xdr:sp macro="" textlink="">
      <xdr:nvSpPr>
        <xdr:cNvPr id="134" name="円/楕円 133"/>
        <xdr:cNvSpPr/>
      </xdr:nvSpPr>
      <xdr:spPr bwMode="auto">
        <a:xfrm>
          <a:off x="4254500" y="691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51287</xdr:rowOff>
    </xdr:from>
    <xdr:ext cx="762000" cy="259045"/>
    <xdr:sp macro="" textlink="">
      <xdr:nvSpPr>
        <xdr:cNvPr id="135" name="テキスト ボックス 134"/>
        <xdr:cNvSpPr txBox="1"/>
      </xdr:nvSpPr>
      <xdr:spPr>
        <a:xfrm>
          <a:off x="3924300" y="700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289579</xdr:rowOff>
    </xdr:from>
    <xdr:to>
      <xdr:col>3</xdr:col>
      <xdr:colOff>257175</xdr:colOff>
      <xdr:row>36</xdr:row>
      <xdr:rowOff>48279</xdr:rowOff>
    </xdr:to>
    <xdr:sp macro="" textlink="">
      <xdr:nvSpPr>
        <xdr:cNvPr id="136" name="円/楕円 135"/>
        <xdr:cNvSpPr/>
      </xdr:nvSpPr>
      <xdr:spPr bwMode="auto">
        <a:xfrm>
          <a:off x="3556000" y="689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33056</xdr:rowOff>
    </xdr:from>
    <xdr:ext cx="762000" cy="259045"/>
    <xdr:sp macro="" textlink="">
      <xdr:nvSpPr>
        <xdr:cNvPr id="137" name="テキスト ボックス 136"/>
        <xdr:cNvSpPr txBox="1"/>
      </xdr:nvSpPr>
      <xdr:spPr>
        <a:xfrm>
          <a:off x="3225800" y="698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276072</xdr:rowOff>
    </xdr:from>
    <xdr:to>
      <xdr:col>2</xdr:col>
      <xdr:colOff>692150</xdr:colOff>
      <xdr:row>36</xdr:row>
      <xdr:rowOff>34772</xdr:rowOff>
    </xdr:to>
    <xdr:sp macro="" textlink="">
      <xdr:nvSpPr>
        <xdr:cNvPr id="138" name="円/楕円 137"/>
        <xdr:cNvSpPr/>
      </xdr:nvSpPr>
      <xdr:spPr bwMode="auto">
        <a:xfrm>
          <a:off x="2857500" y="688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19549</xdr:rowOff>
    </xdr:from>
    <xdr:ext cx="762000" cy="259045"/>
    <xdr:sp macro="" textlink="">
      <xdr:nvSpPr>
        <xdr:cNvPr id="139" name="テキスト ボックス 138"/>
        <xdr:cNvSpPr txBox="1"/>
      </xdr:nvSpPr>
      <xdr:spPr>
        <a:xfrm>
          <a:off x="2527300" y="697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106576</xdr:rowOff>
    </xdr:from>
    <xdr:to>
      <xdr:col>6</xdr:col>
      <xdr:colOff>511175</xdr:colOff>
      <xdr:row>37</xdr:row>
      <xdr:rowOff>3820</xdr:rowOff>
    </xdr:to>
    <xdr:cxnSp macro="">
      <xdr:nvCxnSpPr>
        <xdr:cNvPr id="59" name="直線コネクタ 58"/>
        <xdr:cNvCxnSpPr/>
      </xdr:nvCxnSpPr>
      <xdr:spPr>
        <a:xfrm>
          <a:off x="3797300" y="6278776"/>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106576</xdr:rowOff>
    </xdr:from>
    <xdr:to>
      <xdr:col>5</xdr:col>
      <xdr:colOff>358775</xdr:colOff>
      <xdr:row>36</xdr:row>
      <xdr:rowOff>117892</xdr:rowOff>
    </xdr:to>
    <xdr:cxnSp macro="">
      <xdr:nvCxnSpPr>
        <xdr:cNvPr id="62" name="直線コネクタ 61"/>
        <xdr:cNvCxnSpPr/>
      </xdr:nvCxnSpPr>
      <xdr:spPr>
        <a:xfrm flipV="1">
          <a:off x="2908300" y="627877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117892</xdr:rowOff>
    </xdr:from>
    <xdr:to>
      <xdr:col>4</xdr:col>
      <xdr:colOff>155575</xdr:colOff>
      <xdr:row>36</xdr:row>
      <xdr:rowOff>134259</xdr:rowOff>
    </xdr:to>
    <xdr:cxnSp macro="">
      <xdr:nvCxnSpPr>
        <xdr:cNvPr id="65" name="直線コネクタ 64"/>
        <xdr:cNvCxnSpPr/>
      </xdr:nvCxnSpPr>
      <xdr:spPr>
        <a:xfrm flipV="1">
          <a:off x="2019300" y="6290092"/>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134259</xdr:rowOff>
    </xdr:from>
    <xdr:to>
      <xdr:col>2</xdr:col>
      <xdr:colOff>638175</xdr:colOff>
      <xdr:row>37</xdr:row>
      <xdr:rowOff>23091</xdr:rowOff>
    </xdr:to>
    <xdr:cxnSp macro="">
      <xdr:nvCxnSpPr>
        <xdr:cNvPr id="68" name="直線コネクタ 67"/>
        <xdr:cNvCxnSpPr/>
      </xdr:nvCxnSpPr>
      <xdr:spPr>
        <a:xfrm flipV="1">
          <a:off x="1130300" y="6306459"/>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124470</xdr:rowOff>
    </xdr:from>
    <xdr:to>
      <xdr:col>6</xdr:col>
      <xdr:colOff>561975</xdr:colOff>
      <xdr:row>37</xdr:row>
      <xdr:rowOff>54620</xdr:rowOff>
    </xdr:to>
    <xdr:sp macro="" textlink="">
      <xdr:nvSpPr>
        <xdr:cNvPr id="78" name="円/楕円 77"/>
        <xdr:cNvSpPr/>
      </xdr:nvSpPr>
      <xdr:spPr>
        <a:xfrm>
          <a:off x="4584700" y="62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102897</xdr:rowOff>
    </xdr:from>
    <xdr:ext cx="534377" cy="259045"/>
    <xdr:sp macro="" textlink="">
      <xdr:nvSpPr>
        <xdr:cNvPr id="79" name="人件費該当値テキスト"/>
        <xdr:cNvSpPr txBox="1"/>
      </xdr:nvSpPr>
      <xdr:spPr>
        <a:xfrm>
          <a:off x="4686300" y="627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55776</xdr:rowOff>
    </xdr:from>
    <xdr:to>
      <xdr:col>5</xdr:col>
      <xdr:colOff>409575</xdr:colOff>
      <xdr:row>36</xdr:row>
      <xdr:rowOff>157376</xdr:rowOff>
    </xdr:to>
    <xdr:sp macro="" textlink="">
      <xdr:nvSpPr>
        <xdr:cNvPr id="80" name="円/楕円 79"/>
        <xdr:cNvSpPr/>
      </xdr:nvSpPr>
      <xdr:spPr>
        <a:xfrm>
          <a:off x="3746500" y="6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148503</xdr:rowOff>
    </xdr:from>
    <xdr:ext cx="534377" cy="259045"/>
    <xdr:sp macro="" textlink="">
      <xdr:nvSpPr>
        <xdr:cNvPr id="81" name="テキスト ボックス 80"/>
        <xdr:cNvSpPr txBox="1"/>
      </xdr:nvSpPr>
      <xdr:spPr>
        <a:xfrm>
          <a:off x="3530111" y="63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67092</xdr:rowOff>
    </xdr:from>
    <xdr:to>
      <xdr:col>4</xdr:col>
      <xdr:colOff>206375</xdr:colOff>
      <xdr:row>36</xdr:row>
      <xdr:rowOff>168692</xdr:rowOff>
    </xdr:to>
    <xdr:sp macro="" textlink="">
      <xdr:nvSpPr>
        <xdr:cNvPr id="82" name="円/楕円 81"/>
        <xdr:cNvSpPr/>
      </xdr:nvSpPr>
      <xdr:spPr>
        <a:xfrm>
          <a:off x="2857500" y="62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159819</xdr:rowOff>
    </xdr:from>
    <xdr:ext cx="534377" cy="259045"/>
    <xdr:sp macro="" textlink="">
      <xdr:nvSpPr>
        <xdr:cNvPr id="83" name="テキスト ボックス 82"/>
        <xdr:cNvSpPr txBox="1"/>
      </xdr:nvSpPr>
      <xdr:spPr>
        <a:xfrm>
          <a:off x="2641111" y="63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83459</xdr:rowOff>
    </xdr:from>
    <xdr:to>
      <xdr:col>3</xdr:col>
      <xdr:colOff>3175</xdr:colOff>
      <xdr:row>37</xdr:row>
      <xdr:rowOff>13609</xdr:rowOff>
    </xdr:to>
    <xdr:sp macro="" textlink="">
      <xdr:nvSpPr>
        <xdr:cNvPr id="84" name="円/楕円 83"/>
        <xdr:cNvSpPr/>
      </xdr:nvSpPr>
      <xdr:spPr>
        <a:xfrm>
          <a:off x="1968500" y="62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4736</xdr:rowOff>
    </xdr:from>
    <xdr:ext cx="534377" cy="259045"/>
    <xdr:sp macro="" textlink="">
      <xdr:nvSpPr>
        <xdr:cNvPr id="85" name="テキスト ボックス 84"/>
        <xdr:cNvSpPr txBox="1"/>
      </xdr:nvSpPr>
      <xdr:spPr>
        <a:xfrm>
          <a:off x="1752111" y="63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143741</xdr:rowOff>
    </xdr:from>
    <xdr:to>
      <xdr:col>1</xdr:col>
      <xdr:colOff>485775</xdr:colOff>
      <xdr:row>37</xdr:row>
      <xdr:rowOff>73891</xdr:rowOff>
    </xdr:to>
    <xdr:sp macro="" textlink="">
      <xdr:nvSpPr>
        <xdr:cNvPr id="86" name="円/楕円 85"/>
        <xdr:cNvSpPr/>
      </xdr:nvSpPr>
      <xdr:spPr>
        <a:xfrm>
          <a:off x="1079500" y="63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65018</xdr:rowOff>
    </xdr:from>
    <xdr:ext cx="534377" cy="259045"/>
    <xdr:sp macro="" textlink="">
      <xdr:nvSpPr>
        <xdr:cNvPr id="87" name="テキスト ボックス 86"/>
        <xdr:cNvSpPr txBox="1"/>
      </xdr:nvSpPr>
      <xdr:spPr>
        <a:xfrm>
          <a:off x="863111" y="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112105</xdr:rowOff>
    </xdr:from>
    <xdr:to>
      <xdr:col>6</xdr:col>
      <xdr:colOff>511175</xdr:colOff>
      <xdr:row>57</xdr:row>
      <xdr:rowOff>147962</xdr:rowOff>
    </xdr:to>
    <xdr:cxnSp macro="">
      <xdr:nvCxnSpPr>
        <xdr:cNvPr id="119" name="直線コネクタ 118"/>
        <xdr:cNvCxnSpPr/>
      </xdr:nvCxnSpPr>
      <xdr:spPr>
        <a:xfrm>
          <a:off x="3797300" y="9884755"/>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95841</xdr:rowOff>
    </xdr:from>
    <xdr:to>
      <xdr:col>5</xdr:col>
      <xdr:colOff>358775</xdr:colOff>
      <xdr:row>57</xdr:row>
      <xdr:rowOff>112105</xdr:rowOff>
    </xdr:to>
    <xdr:cxnSp macro="">
      <xdr:nvCxnSpPr>
        <xdr:cNvPr id="122" name="直線コネクタ 121"/>
        <xdr:cNvCxnSpPr/>
      </xdr:nvCxnSpPr>
      <xdr:spPr>
        <a:xfrm>
          <a:off x="2908300" y="9868491"/>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95841</xdr:rowOff>
    </xdr:from>
    <xdr:to>
      <xdr:col>4</xdr:col>
      <xdr:colOff>155575</xdr:colOff>
      <xdr:row>58</xdr:row>
      <xdr:rowOff>127911</xdr:rowOff>
    </xdr:to>
    <xdr:cxnSp macro="">
      <xdr:nvCxnSpPr>
        <xdr:cNvPr id="125" name="直線コネクタ 124"/>
        <xdr:cNvCxnSpPr/>
      </xdr:nvCxnSpPr>
      <xdr:spPr>
        <a:xfrm flipV="1">
          <a:off x="2019300" y="9868491"/>
          <a:ext cx="889000" cy="20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152730</xdr:rowOff>
    </xdr:from>
    <xdr:to>
      <xdr:col>2</xdr:col>
      <xdr:colOff>638175</xdr:colOff>
      <xdr:row>58</xdr:row>
      <xdr:rowOff>127911</xdr:rowOff>
    </xdr:to>
    <xdr:cxnSp macro="">
      <xdr:nvCxnSpPr>
        <xdr:cNvPr id="128" name="直線コネクタ 127"/>
        <xdr:cNvCxnSpPr/>
      </xdr:nvCxnSpPr>
      <xdr:spPr>
        <a:xfrm>
          <a:off x="1130300" y="9925380"/>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97162</xdr:rowOff>
    </xdr:from>
    <xdr:to>
      <xdr:col>6</xdr:col>
      <xdr:colOff>561975</xdr:colOff>
      <xdr:row>58</xdr:row>
      <xdr:rowOff>27312</xdr:rowOff>
    </xdr:to>
    <xdr:sp macro="" textlink="">
      <xdr:nvSpPr>
        <xdr:cNvPr id="138" name="円/楕円 137"/>
        <xdr:cNvSpPr/>
      </xdr:nvSpPr>
      <xdr:spPr>
        <a:xfrm>
          <a:off x="4584700" y="98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75589</xdr:rowOff>
    </xdr:from>
    <xdr:ext cx="534377" cy="259045"/>
    <xdr:sp macro="" textlink="">
      <xdr:nvSpPr>
        <xdr:cNvPr id="139" name="物件費該当値テキスト"/>
        <xdr:cNvSpPr txBox="1"/>
      </xdr:nvSpPr>
      <xdr:spPr>
        <a:xfrm>
          <a:off x="4686300" y="98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61305</xdr:rowOff>
    </xdr:from>
    <xdr:to>
      <xdr:col>5</xdr:col>
      <xdr:colOff>409575</xdr:colOff>
      <xdr:row>57</xdr:row>
      <xdr:rowOff>162905</xdr:rowOff>
    </xdr:to>
    <xdr:sp macro="" textlink="">
      <xdr:nvSpPr>
        <xdr:cNvPr id="140" name="円/楕円 139"/>
        <xdr:cNvSpPr/>
      </xdr:nvSpPr>
      <xdr:spPr>
        <a:xfrm>
          <a:off x="3746500" y="98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154032</xdr:rowOff>
    </xdr:from>
    <xdr:ext cx="534377" cy="259045"/>
    <xdr:sp macro="" textlink="">
      <xdr:nvSpPr>
        <xdr:cNvPr id="141" name="テキスト ボックス 140"/>
        <xdr:cNvSpPr txBox="1"/>
      </xdr:nvSpPr>
      <xdr:spPr>
        <a:xfrm>
          <a:off x="3530111" y="99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45041</xdr:rowOff>
    </xdr:from>
    <xdr:to>
      <xdr:col>4</xdr:col>
      <xdr:colOff>206375</xdr:colOff>
      <xdr:row>57</xdr:row>
      <xdr:rowOff>146641</xdr:rowOff>
    </xdr:to>
    <xdr:sp macro="" textlink="">
      <xdr:nvSpPr>
        <xdr:cNvPr id="142" name="円/楕円 141"/>
        <xdr:cNvSpPr/>
      </xdr:nvSpPr>
      <xdr:spPr>
        <a:xfrm>
          <a:off x="2857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137768</xdr:rowOff>
    </xdr:from>
    <xdr:ext cx="534377" cy="259045"/>
    <xdr:sp macro="" textlink="">
      <xdr:nvSpPr>
        <xdr:cNvPr id="143" name="テキスト ボックス 142"/>
        <xdr:cNvSpPr txBox="1"/>
      </xdr:nvSpPr>
      <xdr:spPr>
        <a:xfrm>
          <a:off x="2641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77111</xdr:rowOff>
    </xdr:from>
    <xdr:to>
      <xdr:col>3</xdr:col>
      <xdr:colOff>3175</xdr:colOff>
      <xdr:row>59</xdr:row>
      <xdr:rowOff>7261</xdr:rowOff>
    </xdr:to>
    <xdr:sp macro="" textlink="">
      <xdr:nvSpPr>
        <xdr:cNvPr id="144" name="円/楕円 143"/>
        <xdr:cNvSpPr/>
      </xdr:nvSpPr>
      <xdr:spPr>
        <a:xfrm>
          <a:off x="1968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169838</xdr:rowOff>
    </xdr:from>
    <xdr:ext cx="534377" cy="259045"/>
    <xdr:sp macro="" textlink="">
      <xdr:nvSpPr>
        <xdr:cNvPr id="145" name="テキスト ボックス 144"/>
        <xdr:cNvSpPr txBox="1"/>
      </xdr:nvSpPr>
      <xdr:spPr>
        <a:xfrm>
          <a:off x="1752111" y="101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101930</xdr:rowOff>
    </xdr:from>
    <xdr:to>
      <xdr:col>1</xdr:col>
      <xdr:colOff>485775</xdr:colOff>
      <xdr:row>58</xdr:row>
      <xdr:rowOff>32080</xdr:rowOff>
    </xdr:to>
    <xdr:sp macro="" textlink="">
      <xdr:nvSpPr>
        <xdr:cNvPr id="146" name="円/楕円 145"/>
        <xdr:cNvSpPr/>
      </xdr:nvSpPr>
      <xdr:spPr>
        <a:xfrm>
          <a:off x="1079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23207</xdr:rowOff>
    </xdr:from>
    <xdr:ext cx="534377" cy="259045"/>
    <xdr:sp macro="" textlink="">
      <xdr:nvSpPr>
        <xdr:cNvPr id="147" name="テキスト ボックス 146"/>
        <xdr:cNvSpPr txBox="1"/>
      </xdr:nvSpPr>
      <xdr:spPr>
        <a:xfrm>
          <a:off x="863111"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35230</xdr:rowOff>
    </xdr:from>
    <xdr:to>
      <xdr:col>6</xdr:col>
      <xdr:colOff>511175</xdr:colOff>
      <xdr:row>77</xdr:row>
      <xdr:rowOff>49746</xdr:rowOff>
    </xdr:to>
    <xdr:cxnSp macro="">
      <xdr:nvCxnSpPr>
        <xdr:cNvPr id="172" name="直線コネクタ 171"/>
        <xdr:cNvCxnSpPr/>
      </xdr:nvCxnSpPr>
      <xdr:spPr>
        <a:xfrm>
          <a:off x="3797300" y="13236880"/>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35230</xdr:rowOff>
    </xdr:from>
    <xdr:to>
      <xdr:col>5</xdr:col>
      <xdr:colOff>358775</xdr:colOff>
      <xdr:row>77</xdr:row>
      <xdr:rowOff>55804</xdr:rowOff>
    </xdr:to>
    <xdr:cxnSp macro="">
      <xdr:nvCxnSpPr>
        <xdr:cNvPr id="175" name="直線コネクタ 174"/>
        <xdr:cNvCxnSpPr/>
      </xdr:nvCxnSpPr>
      <xdr:spPr>
        <a:xfrm flipV="1">
          <a:off x="2908300" y="132368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55804</xdr:rowOff>
    </xdr:from>
    <xdr:to>
      <xdr:col>4</xdr:col>
      <xdr:colOff>155575</xdr:colOff>
      <xdr:row>77</xdr:row>
      <xdr:rowOff>66605</xdr:rowOff>
    </xdr:to>
    <xdr:cxnSp macro="">
      <xdr:nvCxnSpPr>
        <xdr:cNvPr id="178" name="直線コネクタ 177"/>
        <xdr:cNvCxnSpPr/>
      </xdr:nvCxnSpPr>
      <xdr:spPr>
        <a:xfrm flipV="1">
          <a:off x="2019300" y="13257454"/>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66605</xdr:rowOff>
    </xdr:from>
    <xdr:to>
      <xdr:col>2</xdr:col>
      <xdr:colOff>638175</xdr:colOff>
      <xdr:row>77</xdr:row>
      <xdr:rowOff>67405</xdr:rowOff>
    </xdr:to>
    <xdr:cxnSp macro="">
      <xdr:nvCxnSpPr>
        <xdr:cNvPr id="181" name="直線コネクタ 180"/>
        <xdr:cNvCxnSpPr/>
      </xdr:nvCxnSpPr>
      <xdr:spPr>
        <a:xfrm flipV="1">
          <a:off x="1130300" y="1326825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170396</xdr:rowOff>
    </xdr:from>
    <xdr:to>
      <xdr:col>6</xdr:col>
      <xdr:colOff>561975</xdr:colOff>
      <xdr:row>77</xdr:row>
      <xdr:rowOff>100546</xdr:rowOff>
    </xdr:to>
    <xdr:sp macro="" textlink="">
      <xdr:nvSpPr>
        <xdr:cNvPr id="191" name="円/楕円 190"/>
        <xdr:cNvSpPr/>
      </xdr:nvSpPr>
      <xdr:spPr>
        <a:xfrm>
          <a:off x="45847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93445</xdr:rowOff>
    </xdr:from>
    <xdr:ext cx="469744" cy="259045"/>
    <xdr:sp macro="" textlink="">
      <xdr:nvSpPr>
        <xdr:cNvPr id="192" name="維持補修費該当値テキスト"/>
        <xdr:cNvSpPr txBox="1"/>
      </xdr:nvSpPr>
      <xdr:spPr>
        <a:xfrm>
          <a:off x="4686300" y="131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155880</xdr:rowOff>
    </xdr:from>
    <xdr:to>
      <xdr:col>5</xdr:col>
      <xdr:colOff>409575</xdr:colOff>
      <xdr:row>77</xdr:row>
      <xdr:rowOff>86030</xdr:rowOff>
    </xdr:to>
    <xdr:sp macro="" textlink="">
      <xdr:nvSpPr>
        <xdr:cNvPr id="193" name="円/楕円 192"/>
        <xdr:cNvSpPr/>
      </xdr:nvSpPr>
      <xdr:spPr>
        <a:xfrm>
          <a:off x="3746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77157</xdr:rowOff>
    </xdr:from>
    <xdr:ext cx="469744" cy="259045"/>
    <xdr:sp macro="" textlink="">
      <xdr:nvSpPr>
        <xdr:cNvPr id="194" name="テキスト ボックス 193"/>
        <xdr:cNvSpPr txBox="1"/>
      </xdr:nvSpPr>
      <xdr:spPr>
        <a:xfrm>
          <a:off x="3562427" y="132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5004</xdr:rowOff>
    </xdr:from>
    <xdr:to>
      <xdr:col>4</xdr:col>
      <xdr:colOff>206375</xdr:colOff>
      <xdr:row>77</xdr:row>
      <xdr:rowOff>106604</xdr:rowOff>
    </xdr:to>
    <xdr:sp macro="" textlink="">
      <xdr:nvSpPr>
        <xdr:cNvPr id="195" name="円/楕円 194"/>
        <xdr:cNvSpPr/>
      </xdr:nvSpPr>
      <xdr:spPr>
        <a:xfrm>
          <a:off x="2857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97731</xdr:rowOff>
    </xdr:from>
    <xdr:ext cx="469744" cy="259045"/>
    <xdr:sp macro="" textlink="">
      <xdr:nvSpPr>
        <xdr:cNvPr id="196" name="テキスト ボックス 195"/>
        <xdr:cNvSpPr txBox="1"/>
      </xdr:nvSpPr>
      <xdr:spPr>
        <a:xfrm>
          <a:off x="2673427" y="132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15805</xdr:rowOff>
    </xdr:from>
    <xdr:to>
      <xdr:col>3</xdr:col>
      <xdr:colOff>3175</xdr:colOff>
      <xdr:row>77</xdr:row>
      <xdr:rowOff>117405</xdr:rowOff>
    </xdr:to>
    <xdr:sp macro="" textlink="">
      <xdr:nvSpPr>
        <xdr:cNvPr id="197" name="円/楕円 196"/>
        <xdr:cNvSpPr/>
      </xdr:nvSpPr>
      <xdr:spPr>
        <a:xfrm>
          <a:off x="1968500" y="132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108532</xdr:rowOff>
    </xdr:from>
    <xdr:ext cx="469744" cy="259045"/>
    <xdr:sp macro="" textlink="">
      <xdr:nvSpPr>
        <xdr:cNvPr id="198" name="テキスト ボックス 197"/>
        <xdr:cNvSpPr txBox="1"/>
      </xdr:nvSpPr>
      <xdr:spPr>
        <a:xfrm>
          <a:off x="1784427" y="133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16605</xdr:rowOff>
    </xdr:from>
    <xdr:to>
      <xdr:col>1</xdr:col>
      <xdr:colOff>485775</xdr:colOff>
      <xdr:row>77</xdr:row>
      <xdr:rowOff>118205</xdr:rowOff>
    </xdr:to>
    <xdr:sp macro="" textlink="">
      <xdr:nvSpPr>
        <xdr:cNvPr id="199" name="円/楕円 198"/>
        <xdr:cNvSpPr/>
      </xdr:nvSpPr>
      <xdr:spPr>
        <a:xfrm>
          <a:off x="1079500" y="132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109332</xdr:rowOff>
    </xdr:from>
    <xdr:ext cx="469744" cy="259045"/>
    <xdr:sp macro="" textlink="">
      <xdr:nvSpPr>
        <xdr:cNvPr id="200" name="テキスト ボックス 199"/>
        <xdr:cNvSpPr txBox="1"/>
      </xdr:nvSpPr>
      <xdr:spPr>
        <a:xfrm>
          <a:off x="895427" y="1331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113754</xdr:rowOff>
    </xdr:from>
    <xdr:to>
      <xdr:col>6</xdr:col>
      <xdr:colOff>511175</xdr:colOff>
      <xdr:row>97</xdr:row>
      <xdr:rowOff>11275</xdr:rowOff>
    </xdr:to>
    <xdr:cxnSp macro="">
      <xdr:nvCxnSpPr>
        <xdr:cNvPr id="232" name="直線コネクタ 231"/>
        <xdr:cNvCxnSpPr/>
      </xdr:nvCxnSpPr>
      <xdr:spPr>
        <a:xfrm flipV="1">
          <a:off x="3797300" y="16572954"/>
          <a:ext cx="838200" cy="6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11275</xdr:rowOff>
    </xdr:from>
    <xdr:to>
      <xdr:col>5</xdr:col>
      <xdr:colOff>358775</xdr:colOff>
      <xdr:row>97</xdr:row>
      <xdr:rowOff>69292</xdr:rowOff>
    </xdr:to>
    <xdr:cxnSp macro="">
      <xdr:nvCxnSpPr>
        <xdr:cNvPr id="235" name="直線コネクタ 234"/>
        <xdr:cNvCxnSpPr/>
      </xdr:nvCxnSpPr>
      <xdr:spPr>
        <a:xfrm flipV="1">
          <a:off x="2908300" y="16641925"/>
          <a:ext cx="889000" cy="5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69292</xdr:rowOff>
    </xdr:from>
    <xdr:to>
      <xdr:col>4</xdr:col>
      <xdr:colOff>155575</xdr:colOff>
      <xdr:row>97</xdr:row>
      <xdr:rowOff>151978</xdr:rowOff>
    </xdr:to>
    <xdr:cxnSp macro="">
      <xdr:nvCxnSpPr>
        <xdr:cNvPr id="238" name="直線コネクタ 237"/>
        <xdr:cNvCxnSpPr/>
      </xdr:nvCxnSpPr>
      <xdr:spPr>
        <a:xfrm flipV="1">
          <a:off x="2019300" y="16699942"/>
          <a:ext cx="889000" cy="8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151978</xdr:rowOff>
    </xdr:from>
    <xdr:to>
      <xdr:col>2</xdr:col>
      <xdr:colOff>638175</xdr:colOff>
      <xdr:row>98</xdr:row>
      <xdr:rowOff>19506</xdr:rowOff>
    </xdr:to>
    <xdr:cxnSp macro="">
      <xdr:nvCxnSpPr>
        <xdr:cNvPr id="241" name="直線コネクタ 240"/>
        <xdr:cNvCxnSpPr/>
      </xdr:nvCxnSpPr>
      <xdr:spPr>
        <a:xfrm flipV="1">
          <a:off x="1130300" y="16782628"/>
          <a:ext cx="889000" cy="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62954</xdr:rowOff>
    </xdr:from>
    <xdr:to>
      <xdr:col>6</xdr:col>
      <xdr:colOff>561975</xdr:colOff>
      <xdr:row>96</xdr:row>
      <xdr:rowOff>164554</xdr:rowOff>
    </xdr:to>
    <xdr:sp macro="" textlink="">
      <xdr:nvSpPr>
        <xdr:cNvPr id="251" name="円/楕円 250"/>
        <xdr:cNvSpPr/>
      </xdr:nvSpPr>
      <xdr:spPr>
        <a:xfrm>
          <a:off x="45847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41381</xdr:rowOff>
    </xdr:from>
    <xdr:ext cx="534377" cy="259045"/>
    <xdr:sp macro="" textlink="">
      <xdr:nvSpPr>
        <xdr:cNvPr id="252" name="扶助費該当値テキスト"/>
        <xdr:cNvSpPr txBox="1"/>
      </xdr:nvSpPr>
      <xdr:spPr>
        <a:xfrm>
          <a:off x="4686300" y="165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131925</xdr:rowOff>
    </xdr:from>
    <xdr:to>
      <xdr:col>5</xdr:col>
      <xdr:colOff>409575</xdr:colOff>
      <xdr:row>97</xdr:row>
      <xdr:rowOff>62075</xdr:rowOff>
    </xdr:to>
    <xdr:sp macro="" textlink="">
      <xdr:nvSpPr>
        <xdr:cNvPr id="253" name="円/楕円 252"/>
        <xdr:cNvSpPr/>
      </xdr:nvSpPr>
      <xdr:spPr>
        <a:xfrm>
          <a:off x="3746500" y="165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53202</xdr:rowOff>
    </xdr:from>
    <xdr:ext cx="534377" cy="259045"/>
    <xdr:sp macro="" textlink="">
      <xdr:nvSpPr>
        <xdr:cNvPr id="254" name="テキスト ボックス 253"/>
        <xdr:cNvSpPr txBox="1"/>
      </xdr:nvSpPr>
      <xdr:spPr>
        <a:xfrm>
          <a:off x="3530111" y="166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18492</xdr:rowOff>
    </xdr:from>
    <xdr:to>
      <xdr:col>4</xdr:col>
      <xdr:colOff>206375</xdr:colOff>
      <xdr:row>97</xdr:row>
      <xdr:rowOff>120092</xdr:rowOff>
    </xdr:to>
    <xdr:sp macro="" textlink="">
      <xdr:nvSpPr>
        <xdr:cNvPr id="255" name="円/楕円 254"/>
        <xdr:cNvSpPr/>
      </xdr:nvSpPr>
      <xdr:spPr>
        <a:xfrm>
          <a:off x="2857500" y="166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111219</xdr:rowOff>
    </xdr:from>
    <xdr:ext cx="534377" cy="259045"/>
    <xdr:sp macro="" textlink="">
      <xdr:nvSpPr>
        <xdr:cNvPr id="256" name="テキスト ボックス 255"/>
        <xdr:cNvSpPr txBox="1"/>
      </xdr:nvSpPr>
      <xdr:spPr>
        <a:xfrm>
          <a:off x="2641111" y="167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101178</xdr:rowOff>
    </xdr:from>
    <xdr:to>
      <xdr:col>3</xdr:col>
      <xdr:colOff>3175</xdr:colOff>
      <xdr:row>98</xdr:row>
      <xdr:rowOff>31328</xdr:rowOff>
    </xdr:to>
    <xdr:sp macro="" textlink="">
      <xdr:nvSpPr>
        <xdr:cNvPr id="257" name="円/楕円 256"/>
        <xdr:cNvSpPr/>
      </xdr:nvSpPr>
      <xdr:spPr>
        <a:xfrm>
          <a:off x="1968500" y="167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22455</xdr:rowOff>
    </xdr:from>
    <xdr:ext cx="534377" cy="259045"/>
    <xdr:sp macro="" textlink="">
      <xdr:nvSpPr>
        <xdr:cNvPr id="258" name="テキスト ボックス 257"/>
        <xdr:cNvSpPr txBox="1"/>
      </xdr:nvSpPr>
      <xdr:spPr>
        <a:xfrm>
          <a:off x="1752111" y="168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140156</xdr:rowOff>
    </xdr:from>
    <xdr:to>
      <xdr:col>1</xdr:col>
      <xdr:colOff>485775</xdr:colOff>
      <xdr:row>98</xdr:row>
      <xdr:rowOff>70306</xdr:rowOff>
    </xdr:to>
    <xdr:sp macro="" textlink="">
      <xdr:nvSpPr>
        <xdr:cNvPr id="259" name="円/楕円 258"/>
        <xdr:cNvSpPr/>
      </xdr:nvSpPr>
      <xdr:spPr>
        <a:xfrm>
          <a:off x="1079500" y="167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61433</xdr:rowOff>
    </xdr:from>
    <xdr:ext cx="534377" cy="259045"/>
    <xdr:sp macro="" textlink="">
      <xdr:nvSpPr>
        <xdr:cNvPr id="260" name="テキスト ボックス 259"/>
        <xdr:cNvSpPr txBox="1"/>
      </xdr:nvSpPr>
      <xdr:spPr>
        <a:xfrm>
          <a:off x="863111" y="168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13081</xdr:rowOff>
    </xdr:from>
    <xdr:to>
      <xdr:col>15</xdr:col>
      <xdr:colOff>180975</xdr:colOff>
      <xdr:row>36</xdr:row>
      <xdr:rowOff>42444</xdr:rowOff>
    </xdr:to>
    <xdr:cxnSp macro="">
      <xdr:nvCxnSpPr>
        <xdr:cNvPr id="289" name="直線コネクタ 288"/>
        <xdr:cNvCxnSpPr/>
      </xdr:nvCxnSpPr>
      <xdr:spPr>
        <a:xfrm>
          <a:off x="9639300" y="6185281"/>
          <a:ext cx="8382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13081</xdr:rowOff>
    </xdr:from>
    <xdr:to>
      <xdr:col>14</xdr:col>
      <xdr:colOff>28575</xdr:colOff>
      <xdr:row>36</xdr:row>
      <xdr:rowOff>55105</xdr:rowOff>
    </xdr:to>
    <xdr:cxnSp macro="">
      <xdr:nvCxnSpPr>
        <xdr:cNvPr id="292" name="直線コネクタ 291"/>
        <xdr:cNvCxnSpPr/>
      </xdr:nvCxnSpPr>
      <xdr:spPr>
        <a:xfrm flipV="1">
          <a:off x="8750300" y="6185281"/>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55105</xdr:rowOff>
    </xdr:from>
    <xdr:to>
      <xdr:col>12</xdr:col>
      <xdr:colOff>511175</xdr:colOff>
      <xdr:row>36</xdr:row>
      <xdr:rowOff>90297</xdr:rowOff>
    </xdr:to>
    <xdr:cxnSp macro="">
      <xdr:nvCxnSpPr>
        <xdr:cNvPr id="295" name="直線コネクタ 294"/>
        <xdr:cNvCxnSpPr/>
      </xdr:nvCxnSpPr>
      <xdr:spPr>
        <a:xfrm flipV="1">
          <a:off x="7861300" y="6227305"/>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76632</xdr:rowOff>
    </xdr:from>
    <xdr:to>
      <xdr:col>11</xdr:col>
      <xdr:colOff>307975</xdr:colOff>
      <xdr:row>36</xdr:row>
      <xdr:rowOff>90297</xdr:rowOff>
    </xdr:to>
    <xdr:cxnSp macro="">
      <xdr:nvCxnSpPr>
        <xdr:cNvPr id="298" name="直線コネクタ 297"/>
        <xdr:cNvCxnSpPr/>
      </xdr:nvCxnSpPr>
      <xdr:spPr>
        <a:xfrm>
          <a:off x="6972300" y="6248832"/>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163094</xdr:rowOff>
    </xdr:from>
    <xdr:to>
      <xdr:col>15</xdr:col>
      <xdr:colOff>231775</xdr:colOff>
      <xdr:row>36</xdr:row>
      <xdr:rowOff>93244</xdr:rowOff>
    </xdr:to>
    <xdr:sp macro="" textlink="">
      <xdr:nvSpPr>
        <xdr:cNvPr id="308" name="円/楕円 307"/>
        <xdr:cNvSpPr/>
      </xdr:nvSpPr>
      <xdr:spPr>
        <a:xfrm>
          <a:off x="10426700" y="61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14521</xdr:rowOff>
    </xdr:from>
    <xdr:ext cx="534377" cy="259045"/>
    <xdr:sp macro="" textlink="">
      <xdr:nvSpPr>
        <xdr:cNvPr id="309" name="補助費等該当値テキスト"/>
        <xdr:cNvSpPr txBox="1"/>
      </xdr:nvSpPr>
      <xdr:spPr>
        <a:xfrm>
          <a:off x="10528300" y="60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133731</xdr:rowOff>
    </xdr:from>
    <xdr:to>
      <xdr:col>14</xdr:col>
      <xdr:colOff>79375</xdr:colOff>
      <xdr:row>36</xdr:row>
      <xdr:rowOff>63881</xdr:rowOff>
    </xdr:to>
    <xdr:sp macro="" textlink="">
      <xdr:nvSpPr>
        <xdr:cNvPr id="310" name="円/楕円 309"/>
        <xdr:cNvSpPr/>
      </xdr:nvSpPr>
      <xdr:spPr>
        <a:xfrm>
          <a:off x="9588500" y="61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80408</xdr:rowOff>
    </xdr:from>
    <xdr:ext cx="534377" cy="259045"/>
    <xdr:sp macro="" textlink="">
      <xdr:nvSpPr>
        <xdr:cNvPr id="311" name="テキスト ボックス 310"/>
        <xdr:cNvSpPr txBox="1"/>
      </xdr:nvSpPr>
      <xdr:spPr>
        <a:xfrm>
          <a:off x="9372111" y="59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4305</xdr:rowOff>
    </xdr:from>
    <xdr:to>
      <xdr:col>12</xdr:col>
      <xdr:colOff>561975</xdr:colOff>
      <xdr:row>36</xdr:row>
      <xdr:rowOff>105905</xdr:rowOff>
    </xdr:to>
    <xdr:sp macro="" textlink="">
      <xdr:nvSpPr>
        <xdr:cNvPr id="312" name="円/楕円 311"/>
        <xdr:cNvSpPr/>
      </xdr:nvSpPr>
      <xdr:spPr>
        <a:xfrm>
          <a:off x="8699500" y="61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122432</xdr:rowOff>
    </xdr:from>
    <xdr:ext cx="534377" cy="259045"/>
    <xdr:sp macro="" textlink="">
      <xdr:nvSpPr>
        <xdr:cNvPr id="313" name="テキスト ボックス 312"/>
        <xdr:cNvSpPr txBox="1"/>
      </xdr:nvSpPr>
      <xdr:spPr>
        <a:xfrm>
          <a:off x="8483111" y="5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39497</xdr:rowOff>
    </xdr:from>
    <xdr:to>
      <xdr:col>11</xdr:col>
      <xdr:colOff>358775</xdr:colOff>
      <xdr:row>36</xdr:row>
      <xdr:rowOff>141097</xdr:rowOff>
    </xdr:to>
    <xdr:sp macro="" textlink="">
      <xdr:nvSpPr>
        <xdr:cNvPr id="314" name="円/楕円 313"/>
        <xdr:cNvSpPr/>
      </xdr:nvSpPr>
      <xdr:spPr>
        <a:xfrm>
          <a:off x="7810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132224</xdr:rowOff>
    </xdr:from>
    <xdr:ext cx="534377" cy="259045"/>
    <xdr:sp macro="" textlink="">
      <xdr:nvSpPr>
        <xdr:cNvPr id="315" name="テキスト ボックス 314"/>
        <xdr:cNvSpPr txBox="1"/>
      </xdr:nvSpPr>
      <xdr:spPr>
        <a:xfrm>
          <a:off x="7594111" y="63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25832</xdr:rowOff>
    </xdr:from>
    <xdr:to>
      <xdr:col>10</xdr:col>
      <xdr:colOff>155575</xdr:colOff>
      <xdr:row>36</xdr:row>
      <xdr:rowOff>127432</xdr:rowOff>
    </xdr:to>
    <xdr:sp macro="" textlink="">
      <xdr:nvSpPr>
        <xdr:cNvPr id="316" name="円/楕円 315"/>
        <xdr:cNvSpPr/>
      </xdr:nvSpPr>
      <xdr:spPr>
        <a:xfrm>
          <a:off x="6921500" y="6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118559</xdr:rowOff>
    </xdr:from>
    <xdr:ext cx="534377" cy="259045"/>
    <xdr:sp macro="" textlink="">
      <xdr:nvSpPr>
        <xdr:cNvPr id="317" name="テキスト ボックス 316"/>
        <xdr:cNvSpPr txBox="1"/>
      </xdr:nvSpPr>
      <xdr:spPr>
        <a:xfrm>
          <a:off x="6705111" y="6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139944</xdr:rowOff>
    </xdr:from>
    <xdr:to>
      <xdr:col>15</xdr:col>
      <xdr:colOff>180975</xdr:colOff>
      <xdr:row>58</xdr:row>
      <xdr:rowOff>150406</xdr:rowOff>
    </xdr:to>
    <xdr:cxnSp macro="">
      <xdr:nvCxnSpPr>
        <xdr:cNvPr id="346" name="直線コネクタ 345"/>
        <xdr:cNvCxnSpPr/>
      </xdr:nvCxnSpPr>
      <xdr:spPr>
        <a:xfrm>
          <a:off x="9639300" y="10084044"/>
          <a:ext cx="8382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112542</xdr:rowOff>
    </xdr:from>
    <xdr:to>
      <xdr:col>14</xdr:col>
      <xdr:colOff>28575</xdr:colOff>
      <xdr:row>58</xdr:row>
      <xdr:rowOff>139944</xdr:rowOff>
    </xdr:to>
    <xdr:cxnSp macro="">
      <xdr:nvCxnSpPr>
        <xdr:cNvPr id="349" name="直線コネクタ 348"/>
        <xdr:cNvCxnSpPr/>
      </xdr:nvCxnSpPr>
      <xdr:spPr>
        <a:xfrm>
          <a:off x="8750300" y="10056642"/>
          <a:ext cx="889000" cy="2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18538</xdr:rowOff>
    </xdr:from>
    <xdr:to>
      <xdr:col>12</xdr:col>
      <xdr:colOff>511175</xdr:colOff>
      <xdr:row>58</xdr:row>
      <xdr:rowOff>112542</xdr:rowOff>
    </xdr:to>
    <xdr:cxnSp macro="">
      <xdr:nvCxnSpPr>
        <xdr:cNvPr id="352" name="直線コネクタ 351"/>
        <xdr:cNvCxnSpPr/>
      </xdr:nvCxnSpPr>
      <xdr:spPr>
        <a:xfrm>
          <a:off x="7861300" y="996263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18538</xdr:rowOff>
    </xdr:from>
    <xdr:to>
      <xdr:col>11</xdr:col>
      <xdr:colOff>307975</xdr:colOff>
      <xdr:row>58</xdr:row>
      <xdr:rowOff>113674</xdr:rowOff>
    </xdr:to>
    <xdr:cxnSp macro="">
      <xdr:nvCxnSpPr>
        <xdr:cNvPr id="355" name="直線コネクタ 354"/>
        <xdr:cNvCxnSpPr/>
      </xdr:nvCxnSpPr>
      <xdr:spPr>
        <a:xfrm flipV="1">
          <a:off x="6972300" y="9962638"/>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99606</xdr:rowOff>
    </xdr:from>
    <xdr:to>
      <xdr:col>15</xdr:col>
      <xdr:colOff>231775</xdr:colOff>
      <xdr:row>59</xdr:row>
      <xdr:rowOff>29756</xdr:rowOff>
    </xdr:to>
    <xdr:sp macro="" textlink="">
      <xdr:nvSpPr>
        <xdr:cNvPr id="365" name="円/楕円 364"/>
        <xdr:cNvSpPr/>
      </xdr:nvSpPr>
      <xdr:spPr>
        <a:xfrm>
          <a:off x="10426700" y="100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14533</xdr:rowOff>
    </xdr:from>
    <xdr:ext cx="534377" cy="259045"/>
    <xdr:sp macro="" textlink="">
      <xdr:nvSpPr>
        <xdr:cNvPr id="366" name="普通建設事業費該当値テキスト"/>
        <xdr:cNvSpPr txBox="1"/>
      </xdr:nvSpPr>
      <xdr:spPr>
        <a:xfrm>
          <a:off x="10528300" y="99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89144</xdr:rowOff>
    </xdr:from>
    <xdr:to>
      <xdr:col>14</xdr:col>
      <xdr:colOff>79375</xdr:colOff>
      <xdr:row>59</xdr:row>
      <xdr:rowOff>19294</xdr:rowOff>
    </xdr:to>
    <xdr:sp macro="" textlink="">
      <xdr:nvSpPr>
        <xdr:cNvPr id="367" name="円/楕円 366"/>
        <xdr:cNvSpPr/>
      </xdr:nvSpPr>
      <xdr:spPr>
        <a:xfrm>
          <a:off x="9588500" y="100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10421</xdr:rowOff>
    </xdr:from>
    <xdr:ext cx="534377" cy="259045"/>
    <xdr:sp macro="" textlink="">
      <xdr:nvSpPr>
        <xdr:cNvPr id="368" name="テキスト ボックス 367"/>
        <xdr:cNvSpPr txBox="1"/>
      </xdr:nvSpPr>
      <xdr:spPr>
        <a:xfrm>
          <a:off x="9372111" y="101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61742</xdr:rowOff>
    </xdr:from>
    <xdr:to>
      <xdr:col>12</xdr:col>
      <xdr:colOff>561975</xdr:colOff>
      <xdr:row>58</xdr:row>
      <xdr:rowOff>163342</xdr:rowOff>
    </xdr:to>
    <xdr:sp macro="" textlink="">
      <xdr:nvSpPr>
        <xdr:cNvPr id="369" name="円/楕円 368"/>
        <xdr:cNvSpPr/>
      </xdr:nvSpPr>
      <xdr:spPr>
        <a:xfrm>
          <a:off x="8699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154469</xdr:rowOff>
    </xdr:from>
    <xdr:ext cx="534377" cy="259045"/>
    <xdr:sp macro="" textlink="">
      <xdr:nvSpPr>
        <xdr:cNvPr id="370" name="テキスト ボックス 369"/>
        <xdr:cNvSpPr txBox="1"/>
      </xdr:nvSpPr>
      <xdr:spPr>
        <a:xfrm>
          <a:off x="8483111" y="100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139188</xdr:rowOff>
    </xdr:from>
    <xdr:to>
      <xdr:col>11</xdr:col>
      <xdr:colOff>358775</xdr:colOff>
      <xdr:row>58</xdr:row>
      <xdr:rowOff>69338</xdr:rowOff>
    </xdr:to>
    <xdr:sp macro="" textlink="">
      <xdr:nvSpPr>
        <xdr:cNvPr id="371" name="円/楕円 370"/>
        <xdr:cNvSpPr/>
      </xdr:nvSpPr>
      <xdr:spPr>
        <a:xfrm>
          <a:off x="7810500" y="99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60465</xdr:rowOff>
    </xdr:from>
    <xdr:ext cx="534377" cy="259045"/>
    <xdr:sp macro="" textlink="">
      <xdr:nvSpPr>
        <xdr:cNvPr id="372" name="テキスト ボックス 371"/>
        <xdr:cNvSpPr txBox="1"/>
      </xdr:nvSpPr>
      <xdr:spPr>
        <a:xfrm>
          <a:off x="7594111" y="1000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62874</xdr:rowOff>
    </xdr:from>
    <xdr:to>
      <xdr:col>10</xdr:col>
      <xdr:colOff>155575</xdr:colOff>
      <xdr:row>58</xdr:row>
      <xdr:rowOff>164474</xdr:rowOff>
    </xdr:to>
    <xdr:sp macro="" textlink="">
      <xdr:nvSpPr>
        <xdr:cNvPr id="373" name="円/楕円 372"/>
        <xdr:cNvSpPr/>
      </xdr:nvSpPr>
      <xdr:spPr>
        <a:xfrm>
          <a:off x="6921500" y="100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155601</xdr:rowOff>
    </xdr:from>
    <xdr:ext cx="534377" cy="259045"/>
    <xdr:sp macro="" textlink="">
      <xdr:nvSpPr>
        <xdr:cNvPr id="374" name="テキスト ボックス 373"/>
        <xdr:cNvSpPr txBox="1"/>
      </xdr:nvSpPr>
      <xdr:spPr>
        <a:xfrm>
          <a:off x="6705111" y="100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12644</xdr:rowOff>
    </xdr:from>
    <xdr:to>
      <xdr:col>15</xdr:col>
      <xdr:colOff>180975</xdr:colOff>
      <xdr:row>78</xdr:row>
      <xdr:rowOff>13810</xdr:rowOff>
    </xdr:to>
    <xdr:cxnSp macro="">
      <xdr:nvCxnSpPr>
        <xdr:cNvPr id="399" name="直線コネクタ 398"/>
        <xdr:cNvCxnSpPr/>
      </xdr:nvCxnSpPr>
      <xdr:spPr>
        <a:xfrm>
          <a:off x="9639300" y="13385744"/>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132984</xdr:rowOff>
    </xdr:from>
    <xdr:to>
      <xdr:col>14</xdr:col>
      <xdr:colOff>28575</xdr:colOff>
      <xdr:row>78</xdr:row>
      <xdr:rowOff>12644</xdr:rowOff>
    </xdr:to>
    <xdr:cxnSp macro="">
      <xdr:nvCxnSpPr>
        <xdr:cNvPr id="402" name="直線コネクタ 401"/>
        <xdr:cNvCxnSpPr/>
      </xdr:nvCxnSpPr>
      <xdr:spPr>
        <a:xfrm>
          <a:off x="8750300" y="13334634"/>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134460</xdr:rowOff>
    </xdr:from>
    <xdr:to>
      <xdr:col>15</xdr:col>
      <xdr:colOff>231775</xdr:colOff>
      <xdr:row>78</xdr:row>
      <xdr:rowOff>64610</xdr:rowOff>
    </xdr:to>
    <xdr:sp macro="" textlink="">
      <xdr:nvSpPr>
        <xdr:cNvPr id="412" name="円/楕円 411"/>
        <xdr:cNvSpPr/>
      </xdr:nvSpPr>
      <xdr:spPr>
        <a:xfrm>
          <a:off x="10426700" y="133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49387</xdr:rowOff>
    </xdr:from>
    <xdr:ext cx="469744" cy="259045"/>
    <xdr:sp macro="" textlink="">
      <xdr:nvSpPr>
        <xdr:cNvPr id="413" name="普通建設事業費 （ うち新規整備　）該当値テキスト"/>
        <xdr:cNvSpPr txBox="1"/>
      </xdr:nvSpPr>
      <xdr:spPr>
        <a:xfrm>
          <a:off x="10528300" y="1325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133294</xdr:rowOff>
    </xdr:from>
    <xdr:to>
      <xdr:col>14</xdr:col>
      <xdr:colOff>79375</xdr:colOff>
      <xdr:row>78</xdr:row>
      <xdr:rowOff>63444</xdr:rowOff>
    </xdr:to>
    <xdr:sp macro="" textlink="">
      <xdr:nvSpPr>
        <xdr:cNvPr id="414" name="円/楕円 413"/>
        <xdr:cNvSpPr/>
      </xdr:nvSpPr>
      <xdr:spPr>
        <a:xfrm>
          <a:off x="9588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54571</xdr:rowOff>
    </xdr:from>
    <xdr:ext cx="469744" cy="259045"/>
    <xdr:sp macro="" textlink="">
      <xdr:nvSpPr>
        <xdr:cNvPr id="415" name="テキスト ボックス 414"/>
        <xdr:cNvSpPr txBox="1"/>
      </xdr:nvSpPr>
      <xdr:spPr>
        <a:xfrm>
          <a:off x="9404427" y="13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82184</xdr:rowOff>
    </xdr:from>
    <xdr:to>
      <xdr:col>12</xdr:col>
      <xdr:colOff>561975</xdr:colOff>
      <xdr:row>78</xdr:row>
      <xdr:rowOff>12334</xdr:rowOff>
    </xdr:to>
    <xdr:sp macro="" textlink="">
      <xdr:nvSpPr>
        <xdr:cNvPr id="416" name="円/楕円 415"/>
        <xdr:cNvSpPr/>
      </xdr:nvSpPr>
      <xdr:spPr>
        <a:xfrm>
          <a:off x="8699500" y="132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3461</xdr:rowOff>
    </xdr:from>
    <xdr:ext cx="534377" cy="259045"/>
    <xdr:sp macro="" textlink="">
      <xdr:nvSpPr>
        <xdr:cNvPr id="417" name="テキスト ボックス 416"/>
        <xdr:cNvSpPr txBox="1"/>
      </xdr:nvSpPr>
      <xdr:spPr>
        <a:xfrm>
          <a:off x="8483111" y="133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10237</xdr:rowOff>
    </xdr:from>
    <xdr:to>
      <xdr:col>15</xdr:col>
      <xdr:colOff>180975</xdr:colOff>
      <xdr:row>98</xdr:row>
      <xdr:rowOff>64339</xdr:rowOff>
    </xdr:to>
    <xdr:cxnSp macro="">
      <xdr:nvCxnSpPr>
        <xdr:cNvPr id="446" name="直線コネクタ 445"/>
        <xdr:cNvCxnSpPr/>
      </xdr:nvCxnSpPr>
      <xdr:spPr>
        <a:xfrm>
          <a:off x="9639300" y="16812337"/>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10237</xdr:rowOff>
    </xdr:from>
    <xdr:to>
      <xdr:col>14</xdr:col>
      <xdr:colOff>28575</xdr:colOff>
      <xdr:row>98</xdr:row>
      <xdr:rowOff>115125</xdr:rowOff>
    </xdr:to>
    <xdr:cxnSp macro="">
      <xdr:nvCxnSpPr>
        <xdr:cNvPr id="449" name="直線コネクタ 448"/>
        <xdr:cNvCxnSpPr/>
      </xdr:nvCxnSpPr>
      <xdr:spPr>
        <a:xfrm flipV="1">
          <a:off x="8750300" y="16812337"/>
          <a:ext cx="889000" cy="1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13539</xdr:rowOff>
    </xdr:from>
    <xdr:to>
      <xdr:col>15</xdr:col>
      <xdr:colOff>231775</xdr:colOff>
      <xdr:row>98</xdr:row>
      <xdr:rowOff>115139</xdr:rowOff>
    </xdr:to>
    <xdr:sp macro="" textlink="">
      <xdr:nvSpPr>
        <xdr:cNvPr id="459" name="円/楕円 458"/>
        <xdr:cNvSpPr/>
      </xdr:nvSpPr>
      <xdr:spPr>
        <a:xfrm>
          <a:off x="10426700" y="16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163416</xdr:rowOff>
    </xdr:from>
    <xdr:ext cx="469744" cy="259045"/>
    <xdr:sp macro="" textlink="">
      <xdr:nvSpPr>
        <xdr:cNvPr id="460" name="普通建設事業費 （ うち更新整備　）該当値テキスト"/>
        <xdr:cNvSpPr txBox="1"/>
      </xdr:nvSpPr>
      <xdr:spPr>
        <a:xfrm>
          <a:off x="10528300" y="167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130887</xdr:rowOff>
    </xdr:from>
    <xdr:to>
      <xdr:col>14</xdr:col>
      <xdr:colOff>79375</xdr:colOff>
      <xdr:row>98</xdr:row>
      <xdr:rowOff>61037</xdr:rowOff>
    </xdr:to>
    <xdr:sp macro="" textlink="">
      <xdr:nvSpPr>
        <xdr:cNvPr id="461" name="円/楕円 460"/>
        <xdr:cNvSpPr/>
      </xdr:nvSpPr>
      <xdr:spPr>
        <a:xfrm>
          <a:off x="9588500" y="167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52164</xdr:rowOff>
    </xdr:from>
    <xdr:ext cx="534377" cy="259045"/>
    <xdr:sp macro="" textlink="">
      <xdr:nvSpPr>
        <xdr:cNvPr id="462" name="テキスト ボックス 461"/>
        <xdr:cNvSpPr txBox="1"/>
      </xdr:nvSpPr>
      <xdr:spPr>
        <a:xfrm>
          <a:off x="9372111" y="168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64325</xdr:rowOff>
    </xdr:from>
    <xdr:to>
      <xdr:col>12</xdr:col>
      <xdr:colOff>561975</xdr:colOff>
      <xdr:row>98</xdr:row>
      <xdr:rowOff>165925</xdr:rowOff>
    </xdr:to>
    <xdr:sp macro="" textlink="">
      <xdr:nvSpPr>
        <xdr:cNvPr id="463" name="円/楕円 462"/>
        <xdr:cNvSpPr/>
      </xdr:nvSpPr>
      <xdr:spPr>
        <a:xfrm>
          <a:off x="8699500" y="168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157052</xdr:rowOff>
    </xdr:from>
    <xdr:ext cx="469744" cy="259045"/>
    <xdr:sp macro="" textlink="">
      <xdr:nvSpPr>
        <xdr:cNvPr id="464" name="テキスト ボックス 463"/>
        <xdr:cNvSpPr txBox="1"/>
      </xdr:nvSpPr>
      <xdr:spPr>
        <a:xfrm>
          <a:off x="8515427" y="169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128642</xdr:rowOff>
    </xdr:from>
    <xdr:to>
      <xdr:col>23</xdr:col>
      <xdr:colOff>517525</xdr:colOff>
      <xdr:row>77</xdr:row>
      <xdr:rowOff>160646</xdr:rowOff>
    </xdr:to>
    <xdr:cxnSp macro="">
      <xdr:nvCxnSpPr>
        <xdr:cNvPr id="601" name="直線コネクタ 600"/>
        <xdr:cNvCxnSpPr/>
      </xdr:nvCxnSpPr>
      <xdr:spPr>
        <a:xfrm flipV="1">
          <a:off x="15481300" y="133302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153702</xdr:rowOff>
    </xdr:from>
    <xdr:to>
      <xdr:col>22</xdr:col>
      <xdr:colOff>365125</xdr:colOff>
      <xdr:row>77</xdr:row>
      <xdr:rowOff>160646</xdr:rowOff>
    </xdr:to>
    <xdr:cxnSp macro="">
      <xdr:nvCxnSpPr>
        <xdr:cNvPr id="604" name="直線コネクタ 603"/>
        <xdr:cNvCxnSpPr/>
      </xdr:nvCxnSpPr>
      <xdr:spPr>
        <a:xfrm>
          <a:off x="14592300" y="13355352"/>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153702</xdr:rowOff>
    </xdr:from>
    <xdr:to>
      <xdr:col>21</xdr:col>
      <xdr:colOff>161925</xdr:colOff>
      <xdr:row>78</xdr:row>
      <xdr:rowOff>397</xdr:rowOff>
    </xdr:to>
    <xdr:cxnSp macro="">
      <xdr:nvCxnSpPr>
        <xdr:cNvPr id="607" name="直線コネクタ 606"/>
        <xdr:cNvCxnSpPr/>
      </xdr:nvCxnSpPr>
      <xdr:spPr>
        <a:xfrm flipV="1">
          <a:off x="13703300" y="13355352"/>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397</xdr:rowOff>
    </xdr:from>
    <xdr:to>
      <xdr:col>19</xdr:col>
      <xdr:colOff>644525</xdr:colOff>
      <xdr:row>78</xdr:row>
      <xdr:rowOff>8683</xdr:rowOff>
    </xdr:to>
    <xdr:cxnSp macro="">
      <xdr:nvCxnSpPr>
        <xdr:cNvPr id="610" name="直線コネクタ 609"/>
        <xdr:cNvCxnSpPr/>
      </xdr:nvCxnSpPr>
      <xdr:spPr>
        <a:xfrm flipV="1">
          <a:off x="12814300" y="13373497"/>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77842</xdr:rowOff>
    </xdr:from>
    <xdr:to>
      <xdr:col>23</xdr:col>
      <xdr:colOff>568325</xdr:colOff>
      <xdr:row>78</xdr:row>
      <xdr:rowOff>7992</xdr:rowOff>
    </xdr:to>
    <xdr:sp macro="" textlink="">
      <xdr:nvSpPr>
        <xdr:cNvPr id="620" name="円/楕円 619"/>
        <xdr:cNvSpPr/>
      </xdr:nvSpPr>
      <xdr:spPr>
        <a:xfrm>
          <a:off x="16268700" y="132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56269</xdr:rowOff>
    </xdr:from>
    <xdr:ext cx="534377" cy="259045"/>
    <xdr:sp macro="" textlink="">
      <xdr:nvSpPr>
        <xdr:cNvPr id="621" name="公債費該当値テキスト"/>
        <xdr:cNvSpPr txBox="1"/>
      </xdr:nvSpPr>
      <xdr:spPr>
        <a:xfrm>
          <a:off x="16370300" y="132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109846</xdr:rowOff>
    </xdr:from>
    <xdr:to>
      <xdr:col>22</xdr:col>
      <xdr:colOff>415925</xdr:colOff>
      <xdr:row>78</xdr:row>
      <xdr:rowOff>39996</xdr:rowOff>
    </xdr:to>
    <xdr:sp macro="" textlink="">
      <xdr:nvSpPr>
        <xdr:cNvPr id="622" name="円/楕円 621"/>
        <xdr:cNvSpPr/>
      </xdr:nvSpPr>
      <xdr:spPr>
        <a:xfrm>
          <a:off x="15430500" y="133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31123</xdr:rowOff>
    </xdr:from>
    <xdr:ext cx="534377" cy="259045"/>
    <xdr:sp macro="" textlink="">
      <xdr:nvSpPr>
        <xdr:cNvPr id="623" name="テキスト ボックス 622"/>
        <xdr:cNvSpPr txBox="1"/>
      </xdr:nvSpPr>
      <xdr:spPr>
        <a:xfrm>
          <a:off x="15214111" y="134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102902</xdr:rowOff>
    </xdr:from>
    <xdr:to>
      <xdr:col>21</xdr:col>
      <xdr:colOff>212725</xdr:colOff>
      <xdr:row>78</xdr:row>
      <xdr:rowOff>33052</xdr:rowOff>
    </xdr:to>
    <xdr:sp macro="" textlink="">
      <xdr:nvSpPr>
        <xdr:cNvPr id="624" name="円/楕円 623"/>
        <xdr:cNvSpPr/>
      </xdr:nvSpPr>
      <xdr:spPr>
        <a:xfrm>
          <a:off x="14541500" y="133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24179</xdr:rowOff>
    </xdr:from>
    <xdr:ext cx="534377" cy="259045"/>
    <xdr:sp macro="" textlink="">
      <xdr:nvSpPr>
        <xdr:cNvPr id="625" name="テキスト ボックス 624"/>
        <xdr:cNvSpPr txBox="1"/>
      </xdr:nvSpPr>
      <xdr:spPr>
        <a:xfrm>
          <a:off x="14325111" y="133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121047</xdr:rowOff>
    </xdr:from>
    <xdr:to>
      <xdr:col>20</xdr:col>
      <xdr:colOff>9525</xdr:colOff>
      <xdr:row>78</xdr:row>
      <xdr:rowOff>51197</xdr:rowOff>
    </xdr:to>
    <xdr:sp macro="" textlink="">
      <xdr:nvSpPr>
        <xdr:cNvPr id="626" name="円/楕円 625"/>
        <xdr:cNvSpPr/>
      </xdr:nvSpPr>
      <xdr:spPr>
        <a:xfrm>
          <a:off x="13652500" y="13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42324</xdr:rowOff>
    </xdr:from>
    <xdr:ext cx="534377" cy="259045"/>
    <xdr:sp macro="" textlink="">
      <xdr:nvSpPr>
        <xdr:cNvPr id="627" name="テキスト ボックス 626"/>
        <xdr:cNvSpPr txBox="1"/>
      </xdr:nvSpPr>
      <xdr:spPr>
        <a:xfrm>
          <a:off x="13436111" y="1341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129333</xdr:rowOff>
    </xdr:from>
    <xdr:to>
      <xdr:col>18</xdr:col>
      <xdr:colOff>492125</xdr:colOff>
      <xdr:row>78</xdr:row>
      <xdr:rowOff>59483</xdr:rowOff>
    </xdr:to>
    <xdr:sp macro="" textlink="">
      <xdr:nvSpPr>
        <xdr:cNvPr id="628" name="円/楕円 627"/>
        <xdr:cNvSpPr/>
      </xdr:nvSpPr>
      <xdr:spPr>
        <a:xfrm>
          <a:off x="12763500" y="133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50610</xdr:rowOff>
    </xdr:from>
    <xdr:ext cx="534377" cy="259045"/>
    <xdr:sp macro="" textlink="">
      <xdr:nvSpPr>
        <xdr:cNvPr id="629" name="テキスト ボックス 628"/>
        <xdr:cNvSpPr txBox="1"/>
      </xdr:nvSpPr>
      <xdr:spPr>
        <a:xfrm>
          <a:off x="12547111" y="134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146842</xdr:rowOff>
    </xdr:from>
    <xdr:to>
      <xdr:col>23</xdr:col>
      <xdr:colOff>517525</xdr:colOff>
      <xdr:row>98</xdr:row>
      <xdr:rowOff>31142</xdr:rowOff>
    </xdr:to>
    <xdr:cxnSp macro="">
      <xdr:nvCxnSpPr>
        <xdr:cNvPr id="656" name="直線コネクタ 655"/>
        <xdr:cNvCxnSpPr/>
      </xdr:nvCxnSpPr>
      <xdr:spPr>
        <a:xfrm>
          <a:off x="15481300" y="16777492"/>
          <a:ext cx="838200" cy="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146842</xdr:rowOff>
    </xdr:from>
    <xdr:to>
      <xdr:col>22</xdr:col>
      <xdr:colOff>365125</xdr:colOff>
      <xdr:row>98</xdr:row>
      <xdr:rowOff>50098</xdr:rowOff>
    </xdr:to>
    <xdr:cxnSp macro="">
      <xdr:nvCxnSpPr>
        <xdr:cNvPr id="659" name="直線コネクタ 658"/>
        <xdr:cNvCxnSpPr/>
      </xdr:nvCxnSpPr>
      <xdr:spPr>
        <a:xfrm flipV="1">
          <a:off x="14592300" y="16777492"/>
          <a:ext cx="8890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50098</xdr:rowOff>
    </xdr:from>
    <xdr:to>
      <xdr:col>21</xdr:col>
      <xdr:colOff>161925</xdr:colOff>
      <xdr:row>98</xdr:row>
      <xdr:rowOff>103426</xdr:rowOff>
    </xdr:to>
    <xdr:cxnSp macro="">
      <xdr:nvCxnSpPr>
        <xdr:cNvPr id="662" name="直線コネクタ 661"/>
        <xdr:cNvCxnSpPr/>
      </xdr:nvCxnSpPr>
      <xdr:spPr>
        <a:xfrm flipV="1">
          <a:off x="13703300" y="16852198"/>
          <a:ext cx="889000" cy="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103426</xdr:rowOff>
    </xdr:from>
    <xdr:to>
      <xdr:col>19</xdr:col>
      <xdr:colOff>644525</xdr:colOff>
      <xdr:row>98</xdr:row>
      <xdr:rowOff>138877</xdr:rowOff>
    </xdr:to>
    <xdr:cxnSp macro="">
      <xdr:nvCxnSpPr>
        <xdr:cNvPr id="665" name="直線コネクタ 664"/>
        <xdr:cNvCxnSpPr/>
      </xdr:nvCxnSpPr>
      <xdr:spPr>
        <a:xfrm flipV="1">
          <a:off x="12814300" y="16905526"/>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151792</xdr:rowOff>
    </xdr:from>
    <xdr:to>
      <xdr:col>23</xdr:col>
      <xdr:colOff>568325</xdr:colOff>
      <xdr:row>98</xdr:row>
      <xdr:rowOff>81942</xdr:rowOff>
    </xdr:to>
    <xdr:sp macro="" textlink="">
      <xdr:nvSpPr>
        <xdr:cNvPr id="675" name="円/楕円 674"/>
        <xdr:cNvSpPr/>
      </xdr:nvSpPr>
      <xdr:spPr>
        <a:xfrm>
          <a:off x="16268700" y="167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111169</xdr:rowOff>
    </xdr:from>
    <xdr:ext cx="534377" cy="259045"/>
    <xdr:sp macro="" textlink="">
      <xdr:nvSpPr>
        <xdr:cNvPr id="676" name="積立金該当値テキスト"/>
        <xdr:cNvSpPr txBox="1"/>
      </xdr:nvSpPr>
      <xdr:spPr>
        <a:xfrm>
          <a:off x="16370300" y="165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96042</xdr:rowOff>
    </xdr:from>
    <xdr:to>
      <xdr:col>22</xdr:col>
      <xdr:colOff>415925</xdr:colOff>
      <xdr:row>98</xdr:row>
      <xdr:rowOff>26192</xdr:rowOff>
    </xdr:to>
    <xdr:sp macro="" textlink="">
      <xdr:nvSpPr>
        <xdr:cNvPr id="677" name="円/楕円 676"/>
        <xdr:cNvSpPr/>
      </xdr:nvSpPr>
      <xdr:spPr>
        <a:xfrm>
          <a:off x="15430500" y="167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42719</xdr:rowOff>
    </xdr:from>
    <xdr:ext cx="534377" cy="259045"/>
    <xdr:sp macro="" textlink="">
      <xdr:nvSpPr>
        <xdr:cNvPr id="678" name="テキスト ボックス 677"/>
        <xdr:cNvSpPr txBox="1"/>
      </xdr:nvSpPr>
      <xdr:spPr>
        <a:xfrm>
          <a:off x="15214111" y="165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170748</xdr:rowOff>
    </xdr:from>
    <xdr:to>
      <xdr:col>21</xdr:col>
      <xdr:colOff>212725</xdr:colOff>
      <xdr:row>98</xdr:row>
      <xdr:rowOff>100898</xdr:rowOff>
    </xdr:to>
    <xdr:sp macro="" textlink="">
      <xdr:nvSpPr>
        <xdr:cNvPr id="679" name="円/楕円 678"/>
        <xdr:cNvSpPr/>
      </xdr:nvSpPr>
      <xdr:spPr>
        <a:xfrm>
          <a:off x="14541500" y="168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92025</xdr:rowOff>
    </xdr:from>
    <xdr:ext cx="469744" cy="259045"/>
    <xdr:sp macro="" textlink="">
      <xdr:nvSpPr>
        <xdr:cNvPr id="680" name="テキスト ボックス 679"/>
        <xdr:cNvSpPr txBox="1"/>
      </xdr:nvSpPr>
      <xdr:spPr>
        <a:xfrm>
          <a:off x="14357427" y="1689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52626</xdr:rowOff>
    </xdr:from>
    <xdr:to>
      <xdr:col>20</xdr:col>
      <xdr:colOff>9525</xdr:colOff>
      <xdr:row>98</xdr:row>
      <xdr:rowOff>154226</xdr:rowOff>
    </xdr:to>
    <xdr:sp macro="" textlink="">
      <xdr:nvSpPr>
        <xdr:cNvPr id="681" name="円/楕円 680"/>
        <xdr:cNvSpPr/>
      </xdr:nvSpPr>
      <xdr:spPr>
        <a:xfrm>
          <a:off x="13652500" y="168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145353</xdr:rowOff>
    </xdr:from>
    <xdr:ext cx="469744" cy="259045"/>
    <xdr:sp macro="" textlink="">
      <xdr:nvSpPr>
        <xdr:cNvPr id="682" name="テキスト ボックス 681"/>
        <xdr:cNvSpPr txBox="1"/>
      </xdr:nvSpPr>
      <xdr:spPr>
        <a:xfrm>
          <a:off x="13468427" y="169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88077</xdr:rowOff>
    </xdr:from>
    <xdr:to>
      <xdr:col>18</xdr:col>
      <xdr:colOff>492125</xdr:colOff>
      <xdr:row>99</xdr:row>
      <xdr:rowOff>18227</xdr:rowOff>
    </xdr:to>
    <xdr:sp macro="" textlink="">
      <xdr:nvSpPr>
        <xdr:cNvPr id="683" name="円/楕円 682"/>
        <xdr:cNvSpPr/>
      </xdr:nvSpPr>
      <xdr:spPr>
        <a:xfrm>
          <a:off x="12763500" y="168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9354</xdr:rowOff>
    </xdr:from>
    <xdr:ext cx="313932" cy="259045"/>
    <xdr:sp macro="" textlink="">
      <xdr:nvSpPr>
        <xdr:cNvPr id="684" name="テキスト ボックス 683"/>
        <xdr:cNvSpPr txBox="1"/>
      </xdr:nvSpPr>
      <xdr:spPr>
        <a:xfrm>
          <a:off x="12657333" y="16982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119675</xdr:rowOff>
    </xdr:from>
    <xdr:to>
      <xdr:col>32</xdr:col>
      <xdr:colOff>187325</xdr:colOff>
      <xdr:row>58</xdr:row>
      <xdr:rowOff>126121</xdr:rowOff>
    </xdr:to>
    <xdr:cxnSp macro="">
      <xdr:nvCxnSpPr>
        <xdr:cNvPr id="770" name="直線コネクタ 769"/>
        <xdr:cNvCxnSpPr/>
      </xdr:nvCxnSpPr>
      <xdr:spPr>
        <a:xfrm flipV="1">
          <a:off x="21323300" y="10063775"/>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115651</xdr:rowOff>
    </xdr:from>
    <xdr:to>
      <xdr:col>31</xdr:col>
      <xdr:colOff>34925</xdr:colOff>
      <xdr:row>58</xdr:row>
      <xdr:rowOff>126121</xdr:rowOff>
    </xdr:to>
    <xdr:cxnSp macro="">
      <xdr:nvCxnSpPr>
        <xdr:cNvPr id="773" name="直線コネクタ 772"/>
        <xdr:cNvCxnSpPr/>
      </xdr:nvCxnSpPr>
      <xdr:spPr>
        <a:xfrm>
          <a:off x="20434300" y="1005975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115651</xdr:rowOff>
    </xdr:from>
    <xdr:to>
      <xdr:col>29</xdr:col>
      <xdr:colOff>517525</xdr:colOff>
      <xdr:row>58</xdr:row>
      <xdr:rowOff>116017</xdr:rowOff>
    </xdr:to>
    <xdr:cxnSp macro="">
      <xdr:nvCxnSpPr>
        <xdr:cNvPr id="776" name="直線コネクタ 775"/>
        <xdr:cNvCxnSpPr/>
      </xdr:nvCxnSpPr>
      <xdr:spPr>
        <a:xfrm flipV="1">
          <a:off x="19545300" y="1005975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114143</xdr:rowOff>
    </xdr:from>
    <xdr:to>
      <xdr:col>28</xdr:col>
      <xdr:colOff>314325</xdr:colOff>
      <xdr:row>58</xdr:row>
      <xdr:rowOff>116017</xdr:rowOff>
    </xdr:to>
    <xdr:cxnSp macro="">
      <xdr:nvCxnSpPr>
        <xdr:cNvPr id="779" name="直線コネクタ 778"/>
        <xdr:cNvCxnSpPr/>
      </xdr:nvCxnSpPr>
      <xdr:spPr>
        <a:xfrm>
          <a:off x="18656300" y="10058243"/>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68875</xdr:rowOff>
    </xdr:from>
    <xdr:to>
      <xdr:col>32</xdr:col>
      <xdr:colOff>238125</xdr:colOff>
      <xdr:row>58</xdr:row>
      <xdr:rowOff>170475</xdr:rowOff>
    </xdr:to>
    <xdr:sp macro="" textlink="">
      <xdr:nvSpPr>
        <xdr:cNvPr id="789" name="円/楕円 788"/>
        <xdr:cNvSpPr/>
      </xdr:nvSpPr>
      <xdr:spPr>
        <a:xfrm>
          <a:off x="22110700" y="100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155252</xdr:rowOff>
    </xdr:from>
    <xdr:ext cx="378565" cy="259045"/>
    <xdr:sp macro="" textlink="">
      <xdr:nvSpPr>
        <xdr:cNvPr id="790" name="貸付金該当値テキスト"/>
        <xdr:cNvSpPr txBox="1"/>
      </xdr:nvSpPr>
      <xdr:spPr>
        <a:xfrm>
          <a:off x="22212300" y="9927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75321</xdr:rowOff>
    </xdr:from>
    <xdr:to>
      <xdr:col>31</xdr:col>
      <xdr:colOff>85725</xdr:colOff>
      <xdr:row>59</xdr:row>
      <xdr:rowOff>5471</xdr:rowOff>
    </xdr:to>
    <xdr:sp macro="" textlink="">
      <xdr:nvSpPr>
        <xdr:cNvPr id="791" name="円/楕円 790"/>
        <xdr:cNvSpPr/>
      </xdr:nvSpPr>
      <xdr:spPr>
        <a:xfrm>
          <a:off x="21272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168048</xdr:rowOff>
    </xdr:from>
    <xdr:ext cx="378565" cy="259045"/>
    <xdr:sp macro="" textlink="">
      <xdr:nvSpPr>
        <xdr:cNvPr id="792" name="テキスト ボックス 791"/>
        <xdr:cNvSpPr txBox="1"/>
      </xdr:nvSpPr>
      <xdr:spPr>
        <a:xfrm>
          <a:off x="21134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64851</xdr:rowOff>
    </xdr:from>
    <xdr:to>
      <xdr:col>29</xdr:col>
      <xdr:colOff>568325</xdr:colOff>
      <xdr:row>58</xdr:row>
      <xdr:rowOff>166451</xdr:rowOff>
    </xdr:to>
    <xdr:sp macro="" textlink="">
      <xdr:nvSpPr>
        <xdr:cNvPr id="793" name="円/楕円 792"/>
        <xdr:cNvSpPr/>
      </xdr:nvSpPr>
      <xdr:spPr>
        <a:xfrm>
          <a:off x="203835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157578</xdr:rowOff>
    </xdr:from>
    <xdr:ext cx="378565" cy="259045"/>
    <xdr:sp macro="" textlink="">
      <xdr:nvSpPr>
        <xdr:cNvPr id="794" name="テキスト ボックス 793"/>
        <xdr:cNvSpPr txBox="1"/>
      </xdr:nvSpPr>
      <xdr:spPr>
        <a:xfrm>
          <a:off x="20245017" y="1010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65217</xdr:rowOff>
    </xdr:from>
    <xdr:to>
      <xdr:col>28</xdr:col>
      <xdr:colOff>365125</xdr:colOff>
      <xdr:row>58</xdr:row>
      <xdr:rowOff>166817</xdr:rowOff>
    </xdr:to>
    <xdr:sp macro="" textlink="">
      <xdr:nvSpPr>
        <xdr:cNvPr id="795" name="円/楕円 794"/>
        <xdr:cNvSpPr/>
      </xdr:nvSpPr>
      <xdr:spPr>
        <a:xfrm>
          <a:off x="19494500" y="100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157944</xdr:rowOff>
    </xdr:from>
    <xdr:ext cx="378565" cy="259045"/>
    <xdr:sp macro="" textlink="">
      <xdr:nvSpPr>
        <xdr:cNvPr id="796" name="テキスト ボックス 795"/>
        <xdr:cNvSpPr txBox="1"/>
      </xdr:nvSpPr>
      <xdr:spPr>
        <a:xfrm>
          <a:off x="19356017" y="1010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63343</xdr:rowOff>
    </xdr:from>
    <xdr:to>
      <xdr:col>27</xdr:col>
      <xdr:colOff>161925</xdr:colOff>
      <xdr:row>58</xdr:row>
      <xdr:rowOff>164943</xdr:rowOff>
    </xdr:to>
    <xdr:sp macro="" textlink="">
      <xdr:nvSpPr>
        <xdr:cNvPr id="797" name="円/楕円 796"/>
        <xdr:cNvSpPr/>
      </xdr:nvSpPr>
      <xdr:spPr>
        <a:xfrm>
          <a:off x="18605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156070</xdr:rowOff>
    </xdr:from>
    <xdr:ext cx="378565" cy="259045"/>
    <xdr:sp macro="" textlink="">
      <xdr:nvSpPr>
        <xdr:cNvPr id="798" name="テキスト ボックス 797"/>
        <xdr:cNvSpPr txBox="1"/>
      </xdr:nvSpPr>
      <xdr:spPr>
        <a:xfrm>
          <a:off x="18467017" y="1010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87709</xdr:rowOff>
    </xdr:from>
    <xdr:to>
      <xdr:col>32</xdr:col>
      <xdr:colOff>187325</xdr:colOff>
      <xdr:row>78</xdr:row>
      <xdr:rowOff>95630</xdr:rowOff>
    </xdr:to>
    <xdr:cxnSp macro="">
      <xdr:nvCxnSpPr>
        <xdr:cNvPr id="830" name="直線コネクタ 829"/>
        <xdr:cNvCxnSpPr/>
      </xdr:nvCxnSpPr>
      <xdr:spPr>
        <a:xfrm flipV="1">
          <a:off x="21323300" y="13460809"/>
          <a:ext cx="8382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95630</xdr:rowOff>
    </xdr:from>
    <xdr:to>
      <xdr:col>31</xdr:col>
      <xdr:colOff>34925</xdr:colOff>
      <xdr:row>78</xdr:row>
      <xdr:rowOff>116497</xdr:rowOff>
    </xdr:to>
    <xdr:cxnSp macro="">
      <xdr:nvCxnSpPr>
        <xdr:cNvPr id="833" name="直線コネクタ 832"/>
        <xdr:cNvCxnSpPr/>
      </xdr:nvCxnSpPr>
      <xdr:spPr>
        <a:xfrm flipV="1">
          <a:off x="20434300" y="13468730"/>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116497</xdr:rowOff>
    </xdr:from>
    <xdr:to>
      <xdr:col>29</xdr:col>
      <xdr:colOff>517525</xdr:colOff>
      <xdr:row>78</xdr:row>
      <xdr:rowOff>136613</xdr:rowOff>
    </xdr:to>
    <xdr:cxnSp macro="">
      <xdr:nvCxnSpPr>
        <xdr:cNvPr id="836" name="直線コネクタ 835"/>
        <xdr:cNvCxnSpPr/>
      </xdr:nvCxnSpPr>
      <xdr:spPr>
        <a:xfrm flipV="1">
          <a:off x="19545300" y="1348959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127567</xdr:rowOff>
    </xdr:from>
    <xdr:to>
      <xdr:col>28</xdr:col>
      <xdr:colOff>314325</xdr:colOff>
      <xdr:row>78</xdr:row>
      <xdr:rowOff>136613</xdr:rowOff>
    </xdr:to>
    <xdr:cxnSp macro="">
      <xdr:nvCxnSpPr>
        <xdr:cNvPr id="839" name="直線コネクタ 838"/>
        <xdr:cNvCxnSpPr/>
      </xdr:nvCxnSpPr>
      <xdr:spPr>
        <a:xfrm>
          <a:off x="18656300" y="1350066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36909</xdr:rowOff>
    </xdr:from>
    <xdr:to>
      <xdr:col>32</xdr:col>
      <xdr:colOff>238125</xdr:colOff>
      <xdr:row>78</xdr:row>
      <xdr:rowOff>138509</xdr:rowOff>
    </xdr:to>
    <xdr:sp macro="" textlink="">
      <xdr:nvSpPr>
        <xdr:cNvPr id="849" name="円/楕円 848"/>
        <xdr:cNvSpPr/>
      </xdr:nvSpPr>
      <xdr:spPr>
        <a:xfrm>
          <a:off x="22110700" y="134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15336</xdr:rowOff>
    </xdr:from>
    <xdr:ext cx="534377" cy="259045"/>
    <xdr:sp macro="" textlink="">
      <xdr:nvSpPr>
        <xdr:cNvPr id="850" name="繰出金該当値テキスト"/>
        <xdr:cNvSpPr txBox="1"/>
      </xdr:nvSpPr>
      <xdr:spPr>
        <a:xfrm>
          <a:off x="22212300" y="1338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44830</xdr:rowOff>
    </xdr:from>
    <xdr:to>
      <xdr:col>31</xdr:col>
      <xdr:colOff>85725</xdr:colOff>
      <xdr:row>78</xdr:row>
      <xdr:rowOff>146430</xdr:rowOff>
    </xdr:to>
    <xdr:sp macro="" textlink="">
      <xdr:nvSpPr>
        <xdr:cNvPr id="851" name="円/楕円 850"/>
        <xdr:cNvSpPr/>
      </xdr:nvSpPr>
      <xdr:spPr>
        <a:xfrm>
          <a:off x="21272500" y="134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137557</xdr:rowOff>
    </xdr:from>
    <xdr:ext cx="534377" cy="259045"/>
    <xdr:sp macro="" textlink="">
      <xdr:nvSpPr>
        <xdr:cNvPr id="852" name="テキスト ボックス 851"/>
        <xdr:cNvSpPr txBox="1"/>
      </xdr:nvSpPr>
      <xdr:spPr>
        <a:xfrm>
          <a:off x="21056111" y="135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65697</xdr:rowOff>
    </xdr:from>
    <xdr:to>
      <xdr:col>29</xdr:col>
      <xdr:colOff>568325</xdr:colOff>
      <xdr:row>78</xdr:row>
      <xdr:rowOff>167297</xdr:rowOff>
    </xdr:to>
    <xdr:sp macro="" textlink="">
      <xdr:nvSpPr>
        <xdr:cNvPr id="853" name="円/楕円 852"/>
        <xdr:cNvSpPr/>
      </xdr:nvSpPr>
      <xdr:spPr>
        <a:xfrm>
          <a:off x="20383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158424</xdr:rowOff>
    </xdr:from>
    <xdr:ext cx="534377" cy="259045"/>
    <xdr:sp macro="" textlink="">
      <xdr:nvSpPr>
        <xdr:cNvPr id="854" name="テキスト ボックス 853"/>
        <xdr:cNvSpPr txBox="1"/>
      </xdr:nvSpPr>
      <xdr:spPr>
        <a:xfrm>
          <a:off x="20167111" y="135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85813</xdr:rowOff>
    </xdr:from>
    <xdr:to>
      <xdr:col>28</xdr:col>
      <xdr:colOff>365125</xdr:colOff>
      <xdr:row>79</xdr:row>
      <xdr:rowOff>15963</xdr:rowOff>
    </xdr:to>
    <xdr:sp macro="" textlink="">
      <xdr:nvSpPr>
        <xdr:cNvPr id="855" name="円/楕円 854"/>
        <xdr:cNvSpPr/>
      </xdr:nvSpPr>
      <xdr:spPr>
        <a:xfrm>
          <a:off x="19494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7090</xdr:rowOff>
    </xdr:from>
    <xdr:ext cx="534377" cy="259045"/>
    <xdr:sp macro="" textlink="">
      <xdr:nvSpPr>
        <xdr:cNvPr id="856" name="テキスト ボックス 855"/>
        <xdr:cNvSpPr txBox="1"/>
      </xdr:nvSpPr>
      <xdr:spPr>
        <a:xfrm>
          <a:off x="19278111" y="135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76767</xdr:rowOff>
    </xdr:from>
    <xdr:to>
      <xdr:col>27</xdr:col>
      <xdr:colOff>161925</xdr:colOff>
      <xdr:row>79</xdr:row>
      <xdr:rowOff>6917</xdr:rowOff>
    </xdr:to>
    <xdr:sp macro="" textlink="">
      <xdr:nvSpPr>
        <xdr:cNvPr id="857" name="円/楕円 856"/>
        <xdr:cNvSpPr/>
      </xdr:nvSpPr>
      <xdr:spPr>
        <a:xfrm>
          <a:off x="18605500" y="134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169494</xdr:rowOff>
    </xdr:from>
    <xdr:ext cx="534377" cy="259045"/>
    <xdr:sp macro="" textlink="">
      <xdr:nvSpPr>
        <xdr:cNvPr id="858" name="テキスト ボックス 857"/>
        <xdr:cNvSpPr txBox="1"/>
      </xdr:nvSpPr>
      <xdr:spPr>
        <a:xfrm>
          <a:off x="18389111" y="13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総額は、住民一人当たり２９１，７１９円となっている。主な構成項目である人件費は、住民一人当たり５３，４４４円となっており、ここ数年は５０，０００円台半ばで推移しており、ここ数年漸増傾向にあったが、職員数の減などにより減少に転じ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今後、鶴ヶ島市行政改革推進計画に基づき職員数の削減を計画的に進めることなどにより、引き続き、人件費の抑制に努める。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普通建設事業費は住民一人当たり１７，１９０円となっており、類似団体と比較して一人当たりコストが低い状況となっている。これは、公共施設</a:t>
          </a:r>
          <a:r>
            <a:rPr lang="ja-JP" altLang="en-US" sz="1100">
              <a:solidFill>
                <a:schemeClr val="dk1"/>
              </a:solidFill>
              <a:effectLst/>
              <a:latin typeface="+mn-lt"/>
              <a:ea typeface="+mn-ea"/>
              <a:cs typeface="+mn-cs"/>
            </a:rPr>
            <a:t>の大規模改造や、</a:t>
          </a:r>
          <a:r>
            <a:rPr lang="ja-JP" altLang="ja-JP" sz="1100">
              <a:solidFill>
                <a:schemeClr val="dk1"/>
              </a:solidFill>
              <a:effectLst/>
              <a:latin typeface="+mn-lt"/>
              <a:ea typeface="+mn-ea"/>
              <a:cs typeface="+mn-cs"/>
            </a:rPr>
            <a:t>大規模な道路整備（工事）を行っていないことなどによる。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都市計画道路２路線の整備が予定されているほか、公共施設等総合管理計画に基づく施設の統廃合を伴う複合施設等の整備の可能性もあるが、事業の取捨選択を徹底することにより、事業費の圧縮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70,061
69,011
17.65
21,260,081
20,438,121
752,156
12,613,860
17,933,131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73863</xdr:rowOff>
    </xdr:from>
    <xdr:to>
      <xdr:col>6</xdr:col>
      <xdr:colOff>511175</xdr:colOff>
      <xdr:row>36</xdr:row>
      <xdr:rowOff>132385</xdr:rowOff>
    </xdr:to>
    <xdr:cxnSp macro="">
      <xdr:nvCxnSpPr>
        <xdr:cNvPr id="59" name="直線コネクタ 58"/>
        <xdr:cNvCxnSpPr/>
      </xdr:nvCxnSpPr>
      <xdr:spPr>
        <a:xfrm>
          <a:off x="3797300" y="6246063"/>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73863</xdr:rowOff>
    </xdr:from>
    <xdr:to>
      <xdr:col>5</xdr:col>
      <xdr:colOff>358775</xdr:colOff>
      <xdr:row>36</xdr:row>
      <xdr:rowOff>120498</xdr:rowOff>
    </xdr:to>
    <xdr:cxnSp macro="">
      <xdr:nvCxnSpPr>
        <xdr:cNvPr id="62" name="直線コネクタ 61"/>
        <xdr:cNvCxnSpPr/>
      </xdr:nvCxnSpPr>
      <xdr:spPr>
        <a:xfrm flipV="1">
          <a:off x="2908300" y="624606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120498</xdr:rowOff>
    </xdr:from>
    <xdr:to>
      <xdr:col>4</xdr:col>
      <xdr:colOff>155575</xdr:colOff>
      <xdr:row>36</xdr:row>
      <xdr:rowOff>148844</xdr:rowOff>
    </xdr:to>
    <xdr:cxnSp macro="">
      <xdr:nvCxnSpPr>
        <xdr:cNvPr id="65" name="直線コネクタ 64"/>
        <xdr:cNvCxnSpPr/>
      </xdr:nvCxnSpPr>
      <xdr:spPr>
        <a:xfrm flipV="1">
          <a:off x="2019300" y="629269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121412</xdr:rowOff>
    </xdr:from>
    <xdr:to>
      <xdr:col>2</xdr:col>
      <xdr:colOff>638175</xdr:colOff>
      <xdr:row>36</xdr:row>
      <xdr:rowOff>148844</xdr:rowOff>
    </xdr:to>
    <xdr:cxnSp macro="">
      <xdr:nvCxnSpPr>
        <xdr:cNvPr id="68" name="直線コネクタ 67"/>
        <xdr:cNvCxnSpPr/>
      </xdr:nvCxnSpPr>
      <xdr:spPr>
        <a:xfrm>
          <a:off x="1130300" y="6293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81585</xdr:rowOff>
    </xdr:from>
    <xdr:to>
      <xdr:col>6</xdr:col>
      <xdr:colOff>561975</xdr:colOff>
      <xdr:row>37</xdr:row>
      <xdr:rowOff>11735</xdr:rowOff>
    </xdr:to>
    <xdr:sp macro="" textlink="">
      <xdr:nvSpPr>
        <xdr:cNvPr id="78" name="円/楕円 77"/>
        <xdr:cNvSpPr/>
      </xdr:nvSpPr>
      <xdr:spPr>
        <a:xfrm>
          <a:off x="45847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60012</xdr:rowOff>
    </xdr:from>
    <xdr:ext cx="469744" cy="259045"/>
    <xdr:sp macro="" textlink="">
      <xdr:nvSpPr>
        <xdr:cNvPr id="79" name="議会費該当値テキスト"/>
        <xdr:cNvSpPr txBox="1"/>
      </xdr:nvSpPr>
      <xdr:spPr>
        <a:xfrm>
          <a:off x="4686300" y="62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23063</xdr:rowOff>
    </xdr:from>
    <xdr:to>
      <xdr:col>5</xdr:col>
      <xdr:colOff>409575</xdr:colOff>
      <xdr:row>36</xdr:row>
      <xdr:rowOff>124663</xdr:rowOff>
    </xdr:to>
    <xdr:sp macro="" textlink="">
      <xdr:nvSpPr>
        <xdr:cNvPr id="80" name="円/楕円 79"/>
        <xdr:cNvSpPr/>
      </xdr:nvSpPr>
      <xdr:spPr>
        <a:xfrm>
          <a:off x="3746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115790</xdr:rowOff>
    </xdr:from>
    <xdr:ext cx="469744" cy="259045"/>
    <xdr:sp macro="" textlink="">
      <xdr:nvSpPr>
        <xdr:cNvPr id="81" name="テキスト ボックス 80"/>
        <xdr:cNvSpPr txBox="1"/>
      </xdr:nvSpPr>
      <xdr:spPr>
        <a:xfrm>
          <a:off x="3562427"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69698</xdr:rowOff>
    </xdr:from>
    <xdr:to>
      <xdr:col>4</xdr:col>
      <xdr:colOff>206375</xdr:colOff>
      <xdr:row>36</xdr:row>
      <xdr:rowOff>171298</xdr:rowOff>
    </xdr:to>
    <xdr:sp macro="" textlink="">
      <xdr:nvSpPr>
        <xdr:cNvPr id="82" name="円/楕円 81"/>
        <xdr:cNvSpPr/>
      </xdr:nvSpPr>
      <xdr:spPr>
        <a:xfrm>
          <a:off x="2857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162425</xdr:rowOff>
    </xdr:from>
    <xdr:ext cx="469744" cy="259045"/>
    <xdr:sp macro="" textlink="">
      <xdr:nvSpPr>
        <xdr:cNvPr id="83" name="テキスト ボックス 82"/>
        <xdr:cNvSpPr txBox="1"/>
      </xdr:nvSpPr>
      <xdr:spPr>
        <a:xfrm>
          <a:off x="2673427"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98044</xdr:rowOff>
    </xdr:from>
    <xdr:to>
      <xdr:col>3</xdr:col>
      <xdr:colOff>3175</xdr:colOff>
      <xdr:row>37</xdr:row>
      <xdr:rowOff>28194</xdr:rowOff>
    </xdr:to>
    <xdr:sp macro="" textlink="">
      <xdr:nvSpPr>
        <xdr:cNvPr id="84" name="円/楕円 83"/>
        <xdr:cNvSpPr/>
      </xdr:nvSpPr>
      <xdr:spPr>
        <a:xfrm>
          <a:off x="196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19321</xdr:rowOff>
    </xdr:from>
    <xdr:ext cx="469744" cy="259045"/>
    <xdr:sp macro="" textlink="">
      <xdr:nvSpPr>
        <xdr:cNvPr id="85" name="テキスト ボックス 84"/>
        <xdr:cNvSpPr txBox="1"/>
      </xdr:nvSpPr>
      <xdr:spPr>
        <a:xfrm>
          <a:off x="1784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70612</xdr:rowOff>
    </xdr:from>
    <xdr:to>
      <xdr:col>1</xdr:col>
      <xdr:colOff>485775</xdr:colOff>
      <xdr:row>37</xdr:row>
      <xdr:rowOff>762</xdr:rowOff>
    </xdr:to>
    <xdr:sp macro="" textlink="">
      <xdr:nvSpPr>
        <xdr:cNvPr id="86" name="円/楕円 85"/>
        <xdr:cNvSpPr/>
      </xdr:nvSpPr>
      <xdr:spPr>
        <a:xfrm>
          <a:off x="107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163339</xdr:rowOff>
    </xdr:from>
    <xdr:ext cx="469744" cy="259045"/>
    <xdr:sp macro="" textlink="">
      <xdr:nvSpPr>
        <xdr:cNvPr id="87" name="テキスト ボックス 86"/>
        <xdr:cNvSpPr txBox="1"/>
      </xdr:nvSpPr>
      <xdr:spPr>
        <a:xfrm>
          <a:off x="895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138687</xdr:rowOff>
    </xdr:from>
    <xdr:to>
      <xdr:col>6</xdr:col>
      <xdr:colOff>511175</xdr:colOff>
      <xdr:row>57</xdr:row>
      <xdr:rowOff>57938</xdr:rowOff>
    </xdr:to>
    <xdr:cxnSp macro="">
      <xdr:nvCxnSpPr>
        <xdr:cNvPr id="116" name="直線コネクタ 115"/>
        <xdr:cNvCxnSpPr/>
      </xdr:nvCxnSpPr>
      <xdr:spPr>
        <a:xfrm>
          <a:off x="3797300" y="9739887"/>
          <a:ext cx="838200" cy="9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138687</xdr:rowOff>
    </xdr:from>
    <xdr:to>
      <xdr:col>5</xdr:col>
      <xdr:colOff>358775</xdr:colOff>
      <xdr:row>57</xdr:row>
      <xdr:rowOff>40975</xdr:rowOff>
    </xdr:to>
    <xdr:cxnSp macro="">
      <xdr:nvCxnSpPr>
        <xdr:cNvPr id="119" name="直線コネクタ 118"/>
        <xdr:cNvCxnSpPr/>
      </xdr:nvCxnSpPr>
      <xdr:spPr>
        <a:xfrm flipV="1">
          <a:off x="2908300" y="9739887"/>
          <a:ext cx="889000" cy="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40975</xdr:rowOff>
    </xdr:from>
    <xdr:to>
      <xdr:col>4</xdr:col>
      <xdr:colOff>155575</xdr:colOff>
      <xdr:row>57</xdr:row>
      <xdr:rowOff>126784</xdr:rowOff>
    </xdr:to>
    <xdr:cxnSp macro="">
      <xdr:nvCxnSpPr>
        <xdr:cNvPr id="122" name="直線コネクタ 121"/>
        <xdr:cNvCxnSpPr/>
      </xdr:nvCxnSpPr>
      <xdr:spPr>
        <a:xfrm flipV="1">
          <a:off x="2019300" y="9813625"/>
          <a:ext cx="889000" cy="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126784</xdr:rowOff>
    </xdr:from>
    <xdr:to>
      <xdr:col>2</xdr:col>
      <xdr:colOff>638175</xdr:colOff>
      <xdr:row>57</xdr:row>
      <xdr:rowOff>151626</xdr:rowOff>
    </xdr:to>
    <xdr:cxnSp macro="">
      <xdr:nvCxnSpPr>
        <xdr:cNvPr id="125" name="直線コネクタ 124"/>
        <xdr:cNvCxnSpPr/>
      </xdr:nvCxnSpPr>
      <xdr:spPr>
        <a:xfrm flipV="1">
          <a:off x="1130300" y="9899434"/>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7138</xdr:rowOff>
    </xdr:from>
    <xdr:to>
      <xdr:col>6</xdr:col>
      <xdr:colOff>561975</xdr:colOff>
      <xdr:row>57</xdr:row>
      <xdr:rowOff>108738</xdr:rowOff>
    </xdr:to>
    <xdr:sp macro="" textlink="">
      <xdr:nvSpPr>
        <xdr:cNvPr id="135" name="円/楕円 134"/>
        <xdr:cNvSpPr/>
      </xdr:nvSpPr>
      <xdr:spPr>
        <a:xfrm>
          <a:off x="4584700" y="97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123312</xdr:rowOff>
    </xdr:from>
    <xdr:ext cx="534377" cy="259045"/>
    <xdr:sp macro="" textlink="">
      <xdr:nvSpPr>
        <xdr:cNvPr id="136" name="総務費該当値テキスト"/>
        <xdr:cNvSpPr txBox="1"/>
      </xdr:nvSpPr>
      <xdr:spPr>
        <a:xfrm>
          <a:off x="4686300" y="972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87887</xdr:rowOff>
    </xdr:from>
    <xdr:to>
      <xdr:col>5</xdr:col>
      <xdr:colOff>409575</xdr:colOff>
      <xdr:row>57</xdr:row>
      <xdr:rowOff>18037</xdr:rowOff>
    </xdr:to>
    <xdr:sp macro="" textlink="">
      <xdr:nvSpPr>
        <xdr:cNvPr id="137" name="円/楕円 136"/>
        <xdr:cNvSpPr/>
      </xdr:nvSpPr>
      <xdr:spPr>
        <a:xfrm>
          <a:off x="3746500" y="96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34564</xdr:rowOff>
    </xdr:from>
    <xdr:ext cx="534377" cy="259045"/>
    <xdr:sp macro="" textlink="">
      <xdr:nvSpPr>
        <xdr:cNvPr id="138" name="テキスト ボックス 137"/>
        <xdr:cNvSpPr txBox="1"/>
      </xdr:nvSpPr>
      <xdr:spPr>
        <a:xfrm>
          <a:off x="3530111" y="94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161625</xdr:rowOff>
    </xdr:from>
    <xdr:to>
      <xdr:col>4</xdr:col>
      <xdr:colOff>206375</xdr:colOff>
      <xdr:row>57</xdr:row>
      <xdr:rowOff>91775</xdr:rowOff>
    </xdr:to>
    <xdr:sp macro="" textlink="">
      <xdr:nvSpPr>
        <xdr:cNvPr id="139" name="円/楕円 138"/>
        <xdr:cNvSpPr/>
      </xdr:nvSpPr>
      <xdr:spPr>
        <a:xfrm>
          <a:off x="2857500" y="9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82902</xdr:rowOff>
    </xdr:from>
    <xdr:ext cx="534377" cy="259045"/>
    <xdr:sp macro="" textlink="">
      <xdr:nvSpPr>
        <xdr:cNvPr id="140" name="テキスト ボックス 139"/>
        <xdr:cNvSpPr txBox="1"/>
      </xdr:nvSpPr>
      <xdr:spPr>
        <a:xfrm>
          <a:off x="2641111" y="98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75984</xdr:rowOff>
    </xdr:from>
    <xdr:to>
      <xdr:col>3</xdr:col>
      <xdr:colOff>3175</xdr:colOff>
      <xdr:row>58</xdr:row>
      <xdr:rowOff>6134</xdr:rowOff>
    </xdr:to>
    <xdr:sp macro="" textlink="">
      <xdr:nvSpPr>
        <xdr:cNvPr id="141" name="円/楕円 140"/>
        <xdr:cNvSpPr/>
      </xdr:nvSpPr>
      <xdr:spPr>
        <a:xfrm>
          <a:off x="1968500" y="9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168711</xdr:rowOff>
    </xdr:from>
    <xdr:ext cx="534377" cy="259045"/>
    <xdr:sp macro="" textlink="">
      <xdr:nvSpPr>
        <xdr:cNvPr id="142" name="テキスト ボックス 141"/>
        <xdr:cNvSpPr txBox="1"/>
      </xdr:nvSpPr>
      <xdr:spPr>
        <a:xfrm>
          <a:off x="1752111" y="99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100826</xdr:rowOff>
    </xdr:from>
    <xdr:to>
      <xdr:col>1</xdr:col>
      <xdr:colOff>485775</xdr:colOff>
      <xdr:row>58</xdr:row>
      <xdr:rowOff>30976</xdr:rowOff>
    </xdr:to>
    <xdr:sp macro="" textlink="">
      <xdr:nvSpPr>
        <xdr:cNvPr id="143" name="円/楕円 142"/>
        <xdr:cNvSpPr/>
      </xdr:nvSpPr>
      <xdr:spPr>
        <a:xfrm>
          <a:off x="1079500" y="98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22103</xdr:rowOff>
    </xdr:from>
    <xdr:ext cx="534377" cy="259045"/>
    <xdr:sp macro="" textlink="">
      <xdr:nvSpPr>
        <xdr:cNvPr id="144" name="テキスト ボックス 143"/>
        <xdr:cNvSpPr txBox="1"/>
      </xdr:nvSpPr>
      <xdr:spPr>
        <a:xfrm>
          <a:off x="863111" y="99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70383</xdr:rowOff>
    </xdr:from>
    <xdr:to>
      <xdr:col>6</xdr:col>
      <xdr:colOff>511175</xdr:colOff>
      <xdr:row>77</xdr:row>
      <xdr:rowOff>95352</xdr:rowOff>
    </xdr:to>
    <xdr:cxnSp macro="">
      <xdr:nvCxnSpPr>
        <xdr:cNvPr id="174" name="直線コネクタ 173"/>
        <xdr:cNvCxnSpPr/>
      </xdr:nvCxnSpPr>
      <xdr:spPr>
        <a:xfrm flipV="1">
          <a:off x="3797300" y="13272033"/>
          <a:ext cx="8382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57214</xdr:rowOff>
    </xdr:from>
    <xdr:to>
      <xdr:col>5</xdr:col>
      <xdr:colOff>358775</xdr:colOff>
      <xdr:row>77</xdr:row>
      <xdr:rowOff>95352</xdr:rowOff>
    </xdr:to>
    <xdr:cxnSp macro="">
      <xdr:nvCxnSpPr>
        <xdr:cNvPr id="177" name="直線コネクタ 176"/>
        <xdr:cNvCxnSpPr/>
      </xdr:nvCxnSpPr>
      <xdr:spPr>
        <a:xfrm>
          <a:off x="2908300" y="13258864"/>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57214</xdr:rowOff>
    </xdr:from>
    <xdr:to>
      <xdr:col>4</xdr:col>
      <xdr:colOff>155575</xdr:colOff>
      <xdr:row>78</xdr:row>
      <xdr:rowOff>102184</xdr:rowOff>
    </xdr:to>
    <xdr:cxnSp macro="">
      <xdr:nvCxnSpPr>
        <xdr:cNvPr id="180" name="直線コネクタ 179"/>
        <xdr:cNvCxnSpPr/>
      </xdr:nvCxnSpPr>
      <xdr:spPr>
        <a:xfrm flipV="1">
          <a:off x="2019300" y="13258864"/>
          <a:ext cx="889000" cy="2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102184</xdr:rowOff>
    </xdr:from>
    <xdr:to>
      <xdr:col>2</xdr:col>
      <xdr:colOff>638175</xdr:colOff>
      <xdr:row>78</xdr:row>
      <xdr:rowOff>141109</xdr:rowOff>
    </xdr:to>
    <xdr:cxnSp macro="">
      <xdr:nvCxnSpPr>
        <xdr:cNvPr id="183" name="直線コネクタ 182"/>
        <xdr:cNvCxnSpPr/>
      </xdr:nvCxnSpPr>
      <xdr:spPr>
        <a:xfrm flipV="1">
          <a:off x="1130300" y="13475284"/>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19583</xdr:rowOff>
    </xdr:from>
    <xdr:to>
      <xdr:col>6</xdr:col>
      <xdr:colOff>561975</xdr:colOff>
      <xdr:row>77</xdr:row>
      <xdr:rowOff>121183</xdr:rowOff>
    </xdr:to>
    <xdr:sp macro="" textlink="">
      <xdr:nvSpPr>
        <xdr:cNvPr id="193" name="円/楕円 192"/>
        <xdr:cNvSpPr/>
      </xdr:nvSpPr>
      <xdr:spPr>
        <a:xfrm>
          <a:off x="4584700" y="132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169460</xdr:rowOff>
    </xdr:from>
    <xdr:ext cx="599010" cy="259045"/>
    <xdr:sp macro="" textlink="">
      <xdr:nvSpPr>
        <xdr:cNvPr id="194" name="民生費該当値テキスト"/>
        <xdr:cNvSpPr txBox="1"/>
      </xdr:nvSpPr>
      <xdr:spPr>
        <a:xfrm>
          <a:off x="4686300" y="1319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44552</xdr:rowOff>
    </xdr:from>
    <xdr:to>
      <xdr:col>5</xdr:col>
      <xdr:colOff>409575</xdr:colOff>
      <xdr:row>77</xdr:row>
      <xdr:rowOff>146152</xdr:rowOff>
    </xdr:to>
    <xdr:sp macro="" textlink="">
      <xdr:nvSpPr>
        <xdr:cNvPr id="195" name="円/楕円 194"/>
        <xdr:cNvSpPr/>
      </xdr:nvSpPr>
      <xdr:spPr>
        <a:xfrm>
          <a:off x="3746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137279</xdr:rowOff>
    </xdr:from>
    <xdr:ext cx="599010" cy="259045"/>
    <xdr:sp macro="" textlink="">
      <xdr:nvSpPr>
        <xdr:cNvPr id="196" name="テキスト ボックス 195"/>
        <xdr:cNvSpPr txBox="1"/>
      </xdr:nvSpPr>
      <xdr:spPr>
        <a:xfrm>
          <a:off x="3497794" y="1333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6414</xdr:rowOff>
    </xdr:from>
    <xdr:to>
      <xdr:col>4</xdr:col>
      <xdr:colOff>206375</xdr:colOff>
      <xdr:row>77</xdr:row>
      <xdr:rowOff>108014</xdr:rowOff>
    </xdr:to>
    <xdr:sp macro="" textlink="">
      <xdr:nvSpPr>
        <xdr:cNvPr id="197" name="円/楕円 196"/>
        <xdr:cNvSpPr/>
      </xdr:nvSpPr>
      <xdr:spPr>
        <a:xfrm>
          <a:off x="2857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99141</xdr:rowOff>
    </xdr:from>
    <xdr:ext cx="599010" cy="259045"/>
    <xdr:sp macro="" textlink="">
      <xdr:nvSpPr>
        <xdr:cNvPr id="198" name="テキスト ボックス 197"/>
        <xdr:cNvSpPr txBox="1"/>
      </xdr:nvSpPr>
      <xdr:spPr>
        <a:xfrm>
          <a:off x="2608794" y="1330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51384</xdr:rowOff>
    </xdr:from>
    <xdr:to>
      <xdr:col>3</xdr:col>
      <xdr:colOff>3175</xdr:colOff>
      <xdr:row>78</xdr:row>
      <xdr:rowOff>152984</xdr:rowOff>
    </xdr:to>
    <xdr:sp macro="" textlink="">
      <xdr:nvSpPr>
        <xdr:cNvPr id="199" name="円/楕円 198"/>
        <xdr:cNvSpPr/>
      </xdr:nvSpPr>
      <xdr:spPr>
        <a:xfrm>
          <a:off x="1968500" y="134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144111</xdr:rowOff>
    </xdr:from>
    <xdr:ext cx="534377" cy="259045"/>
    <xdr:sp macro="" textlink="">
      <xdr:nvSpPr>
        <xdr:cNvPr id="200" name="テキスト ボックス 199"/>
        <xdr:cNvSpPr txBox="1"/>
      </xdr:nvSpPr>
      <xdr:spPr>
        <a:xfrm>
          <a:off x="1752111" y="135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90309</xdr:rowOff>
    </xdr:from>
    <xdr:to>
      <xdr:col>1</xdr:col>
      <xdr:colOff>485775</xdr:colOff>
      <xdr:row>79</xdr:row>
      <xdr:rowOff>20459</xdr:rowOff>
    </xdr:to>
    <xdr:sp macro="" textlink="">
      <xdr:nvSpPr>
        <xdr:cNvPr id="201" name="円/楕円 200"/>
        <xdr:cNvSpPr/>
      </xdr:nvSpPr>
      <xdr:spPr>
        <a:xfrm>
          <a:off x="1079500" y="13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11586</xdr:rowOff>
    </xdr:from>
    <xdr:ext cx="534377" cy="259045"/>
    <xdr:sp macro="" textlink="">
      <xdr:nvSpPr>
        <xdr:cNvPr id="202" name="テキスト ボックス 201"/>
        <xdr:cNvSpPr txBox="1"/>
      </xdr:nvSpPr>
      <xdr:spPr>
        <a:xfrm>
          <a:off x="863111" y="135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48355</xdr:rowOff>
    </xdr:from>
    <xdr:to>
      <xdr:col>6</xdr:col>
      <xdr:colOff>511175</xdr:colOff>
      <xdr:row>99</xdr:row>
      <xdr:rowOff>49061</xdr:rowOff>
    </xdr:to>
    <xdr:cxnSp macro="">
      <xdr:nvCxnSpPr>
        <xdr:cNvPr id="232" name="直線コネクタ 231"/>
        <xdr:cNvCxnSpPr/>
      </xdr:nvCxnSpPr>
      <xdr:spPr>
        <a:xfrm flipV="1">
          <a:off x="3797300" y="17021905"/>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49061</xdr:rowOff>
    </xdr:from>
    <xdr:to>
      <xdr:col>5</xdr:col>
      <xdr:colOff>358775</xdr:colOff>
      <xdr:row>99</xdr:row>
      <xdr:rowOff>68396</xdr:rowOff>
    </xdr:to>
    <xdr:cxnSp macro="">
      <xdr:nvCxnSpPr>
        <xdr:cNvPr id="235" name="直線コネクタ 234"/>
        <xdr:cNvCxnSpPr/>
      </xdr:nvCxnSpPr>
      <xdr:spPr>
        <a:xfrm flipV="1">
          <a:off x="2908300" y="17022611"/>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68396</xdr:rowOff>
    </xdr:from>
    <xdr:to>
      <xdr:col>4</xdr:col>
      <xdr:colOff>155575</xdr:colOff>
      <xdr:row>99</xdr:row>
      <xdr:rowOff>76036</xdr:rowOff>
    </xdr:to>
    <xdr:cxnSp macro="">
      <xdr:nvCxnSpPr>
        <xdr:cNvPr id="238" name="直線コネクタ 237"/>
        <xdr:cNvCxnSpPr/>
      </xdr:nvCxnSpPr>
      <xdr:spPr>
        <a:xfrm flipV="1">
          <a:off x="2019300" y="17041946"/>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63728</xdr:rowOff>
    </xdr:from>
    <xdr:to>
      <xdr:col>2</xdr:col>
      <xdr:colOff>638175</xdr:colOff>
      <xdr:row>99</xdr:row>
      <xdr:rowOff>76036</xdr:rowOff>
    </xdr:to>
    <xdr:cxnSp macro="">
      <xdr:nvCxnSpPr>
        <xdr:cNvPr id="241" name="直線コネクタ 240"/>
        <xdr:cNvCxnSpPr/>
      </xdr:nvCxnSpPr>
      <xdr:spPr>
        <a:xfrm>
          <a:off x="1130300" y="17037278"/>
          <a:ext cx="889000" cy="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169005</xdr:rowOff>
    </xdr:from>
    <xdr:to>
      <xdr:col>6</xdr:col>
      <xdr:colOff>561975</xdr:colOff>
      <xdr:row>99</xdr:row>
      <xdr:rowOff>99155</xdr:rowOff>
    </xdr:to>
    <xdr:sp macro="" textlink="">
      <xdr:nvSpPr>
        <xdr:cNvPr id="251" name="円/楕円 250"/>
        <xdr:cNvSpPr/>
      </xdr:nvSpPr>
      <xdr:spPr>
        <a:xfrm>
          <a:off x="4584700" y="169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83932</xdr:rowOff>
    </xdr:from>
    <xdr:ext cx="534377" cy="259045"/>
    <xdr:sp macro="" textlink="">
      <xdr:nvSpPr>
        <xdr:cNvPr id="252" name="衛生費該当値テキスト"/>
        <xdr:cNvSpPr txBox="1"/>
      </xdr:nvSpPr>
      <xdr:spPr>
        <a:xfrm>
          <a:off x="4686300" y="168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169711</xdr:rowOff>
    </xdr:from>
    <xdr:to>
      <xdr:col>5</xdr:col>
      <xdr:colOff>409575</xdr:colOff>
      <xdr:row>99</xdr:row>
      <xdr:rowOff>99861</xdr:rowOff>
    </xdr:to>
    <xdr:sp macro="" textlink="">
      <xdr:nvSpPr>
        <xdr:cNvPr id="253" name="円/楕円 252"/>
        <xdr:cNvSpPr/>
      </xdr:nvSpPr>
      <xdr:spPr>
        <a:xfrm>
          <a:off x="3746500" y="169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90988</xdr:rowOff>
    </xdr:from>
    <xdr:ext cx="534377" cy="259045"/>
    <xdr:sp macro="" textlink="">
      <xdr:nvSpPr>
        <xdr:cNvPr id="254" name="テキスト ボックス 253"/>
        <xdr:cNvSpPr txBox="1"/>
      </xdr:nvSpPr>
      <xdr:spPr>
        <a:xfrm>
          <a:off x="3530111" y="170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17596</xdr:rowOff>
    </xdr:from>
    <xdr:to>
      <xdr:col>4</xdr:col>
      <xdr:colOff>206375</xdr:colOff>
      <xdr:row>99</xdr:row>
      <xdr:rowOff>119196</xdr:rowOff>
    </xdr:to>
    <xdr:sp macro="" textlink="">
      <xdr:nvSpPr>
        <xdr:cNvPr id="255" name="円/楕円 254"/>
        <xdr:cNvSpPr/>
      </xdr:nvSpPr>
      <xdr:spPr>
        <a:xfrm>
          <a:off x="2857500" y="169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110323</xdr:rowOff>
    </xdr:from>
    <xdr:ext cx="534377" cy="259045"/>
    <xdr:sp macro="" textlink="">
      <xdr:nvSpPr>
        <xdr:cNvPr id="256" name="テキスト ボックス 255"/>
        <xdr:cNvSpPr txBox="1"/>
      </xdr:nvSpPr>
      <xdr:spPr>
        <a:xfrm>
          <a:off x="2641111" y="1708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25236</xdr:rowOff>
    </xdr:from>
    <xdr:to>
      <xdr:col>3</xdr:col>
      <xdr:colOff>3175</xdr:colOff>
      <xdr:row>99</xdr:row>
      <xdr:rowOff>126836</xdr:rowOff>
    </xdr:to>
    <xdr:sp macro="" textlink="">
      <xdr:nvSpPr>
        <xdr:cNvPr id="257" name="円/楕円 256"/>
        <xdr:cNvSpPr/>
      </xdr:nvSpPr>
      <xdr:spPr>
        <a:xfrm>
          <a:off x="1968500" y="169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117963</xdr:rowOff>
    </xdr:from>
    <xdr:ext cx="534377" cy="259045"/>
    <xdr:sp macro="" textlink="">
      <xdr:nvSpPr>
        <xdr:cNvPr id="258" name="テキスト ボックス 257"/>
        <xdr:cNvSpPr txBox="1"/>
      </xdr:nvSpPr>
      <xdr:spPr>
        <a:xfrm>
          <a:off x="1752111" y="170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12928</xdr:rowOff>
    </xdr:from>
    <xdr:to>
      <xdr:col>1</xdr:col>
      <xdr:colOff>485775</xdr:colOff>
      <xdr:row>99</xdr:row>
      <xdr:rowOff>114528</xdr:rowOff>
    </xdr:to>
    <xdr:sp macro="" textlink="">
      <xdr:nvSpPr>
        <xdr:cNvPr id="259" name="円/楕円 258"/>
        <xdr:cNvSpPr/>
      </xdr:nvSpPr>
      <xdr:spPr>
        <a:xfrm>
          <a:off x="1079500" y="169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105655</xdr:rowOff>
    </xdr:from>
    <xdr:ext cx="534377" cy="259045"/>
    <xdr:sp macro="" textlink="">
      <xdr:nvSpPr>
        <xdr:cNvPr id="260" name="テキスト ボックス 259"/>
        <xdr:cNvSpPr txBox="1"/>
      </xdr:nvSpPr>
      <xdr:spPr>
        <a:xfrm>
          <a:off x="863111" y="170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133985</xdr:rowOff>
    </xdr:from>
    <xdr:to>
      <xdr:col>15</xdr:col>
      <xdr:colOff>180975</xdr:colOff>
      <xdr:row>39</xdr:row>
      <xdr:rowOff>18542</xdr:rowOff>
    </xdr:to>
    <xdr:cxnSp macro="">
      <xdr:nvCxnSpPr>
        <xdr:cNvPr id="289" name="直線コネクタ 288"/>
        <xdr:cNvCxnSpPr/>
      </xdr:nvCxnSpPr>
      <xdr:spPr>
        <a:xfrm flipV="1">
          <a:off x="9639300" y="6649085"/>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102743</xdr:rowOff>
    </xdr:from>
    <xdr:to>
      <xdr:col>14</xdr:col>
      <xdr:colOff>28575</xdr:colOff>
      <xdr:row>39</xdr:row>
      <xdr:rowOff>18542</xdr:rowOff>
    </xdr:to>
    <xdr:cxnSp macro="">
      <xdr:nvCxnSpPr>
        <xdr:cNvPr id="292" name="直線コネクタ 291"/>
        <xdr:cNvCxnSpPr/>
      </xdr:nvCxnSpPr>
      <xdr:spPr>
        <a:xfrm>
          <a:off x="8750300" y="6617843"/>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101981</xdr:rowOff>
    </xdr:from>
    <xdr:to>
      <xdr:col>12</xdr:col>
      <xdr:colOff>511175</xdr:colOff>
      <xdr:row>38</xdr:row>
      <xdr:rowOff>102743</xdr:rowOff>
    </xdr:to>
    <xdr:cxnSp macro="">
      <xdr:nvCxnSpPr>
        <xdr:cNvPr id="295" name="直線コネクタ 294"/>
        <xdr:cNvCxnSpPr/>
      </xdr:nvCxnSpPr>
      <xdr:spPr>
        <a:xfrm>
          <a:off x="7861300" y="66170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101981</xdr:rowOff>
    </xdr:from>
    <xdr:to>
      <xdr:col>11</xdr:col>
      <xdr:colOff>307975</xdr:colOff>
      <xdr:row>38</xdr:row>
      <xdr:rowOff>102362</xdr:rowOff>
    </xdr:to>
    <xdr:cxnSp macro="">
      <xdr:nvCxnSpPr>
        <xdr:cNvPr id="298" name="直線コネクタ 297"/>
        <xdr:cNvCxnSpPr/>
      </xdr:nvCxnSpPr>
      <xdr:spPr>
        <a:xfrm flipV="1">
          <a:off x="6972300" y="66170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83185</xdr:rowOff>
    </xdr:from>
    <xdr:to>
      <xdr:col>15</xdr:col>
      <xdr:colOff>231775</xdr:colOff>
      <xdr:row>39</xdr:row>
      <xdr:rowOff>13335</xdr:rowOff>
    </xdr:to>
    <xdr:sp macro="" textlink="">
      <xdr:nvSpPr>
        <xdr:cNvPr id="308" name="円/楕円 307"/>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169562</xdr:rowOff>
    </xdr:from>
    <xdr:ext cx="378565" cy="259045"/>
    <xdr:sp macro="" textlink="">
      <xdr:nvSpPr>
        <xdr:cNvPr id="309" name="労働費該当値テキスト"/>
        <xdr:cNvSpPr txBox="1"/>
      </xdr:nvSpPr>
      <xdr:spPr>
        <a:xfrm>
          <a:off x="10528300" y="651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139192</xdr:rowOff>
    </xdr:from>
    <xdr:to>
      <xdr:col>14</xdr:col>
      <xdr:colOff>79375</xdr:colOff>
      <xdr:row>39</xdr:row>
      <xdr:rowOff>69342</xdr:rowOff>
    </xdr:to>
    <xdr:sp macro="" textlink="">
      <xdr:nvSpPr>
        <xdr:cNvPr id="310" name="円/楕円 309"/>
        <xdr:cNvSpPr/>
      </xdr:nvSpPr>
      <xdr:spPr>
        <a:xfrm>
          <a:off x="9588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60469</xdr:rowOff>
    </xdr:from>
    <xdr:ext cx="313932" cy="259045"/>
    <xdr:sp macro="" textlink="">
      <xdr:nvSpPr>
        <xdr:cNvPr id="311" name="テキスト ボックス 310"/>
        <xdr:cNvSpPr txBox="1"/>
      </xdr:nvSpPr>
      <xdr:spPr>
        <a:xfrm>
          <a:off x="9482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51943</xdr:rowOff>
    </xdr:from>
    <xdr:to>
      <xdr:col>12</xdr:col>
      <xdr:colOff>561975</xdr:colOff>
      <xdr:row>38</xdr:row>
      <xdr:rowOff>153543</xdr:rowOff>
    </xdr:to>
    <xdr:sp macro="" textlink="">
      <xdr:nvSpPr>
        <xdr:cNvPr id="312" name="円/楕円 311"/>
        <xdr:cNvSpPr/>
      </xdr:nvSpPr>
      <xdr:spPr>
        <a:xfrm>
          <a:off x="8699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144670</xdr:rowOff>
    </xdr:from>
    <xdr:ext cx="378565" cy="259045"/>
    <xdr:sp macro="" textlink="">
      <xdr:nvSpPr>
        <xdr:cNvPr id="313" name="テキスト ボックス 312"/>
        <xdr:cNvSpPr txBox="1"/>
      </xdr:nvSpPr>
      <xdr:spPr>
        <a:xfrm>
          <a:off x="8561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51181</xdr:rowOff>
    </xdr:from>
    <xdr:to>
      <xdr:col>11</xdr:col>
      <xdr:colOff>358775</xdr:colOff>
      <xdr:row>38</xdr:row>
      <xdr:rowOff>152781</xdr:rowOff>
    </xdr:to>
    <xdr:sp macro="" textlink="">
      <xdr:nvSpPr>
        <xdr:cNvPr id="314" name="円/楕円 313"/>
        <xdr:cNvSpPr/>
      </xdr:nvSpPr>
      <xdr:spPr>
        <a:xfrm>
          <a:off x="7810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143908</xdr:rowOff>
    </xdr:from>
    <xdr:ext cx="378565" cy="259045"/>
    <xdr:sp macro="" textlink="">
      <xdr:nvSpPr>
        <xdr:cNvPr id="315" name="テキスト ボックス 314"/>
        <xdr:cNvSpPr txBox="1"/>
      </xdr:nvSpPr>
      <xdr:spPr>
        <a:xfrm>
          <a:off x="7672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51562</xdr:rowOff>
    </xdr:from>
    <xdr:to>
      <xdr:col>10</xdr:col>
      <xdr:colOff>155575</xdr:colOff>
      <xdr:row>38</xdr:row>
      <xdr:rowOff>153162</xdr:rowOff>
    </xdr:to>
    <xdr:sp macro="" textlink="">
      <xdr:nvSpPr>
        <xdr:cNvPr id="316" name="円/楕円 315"/>
        <xdr:cNvSpPr/>
      </xdr:nvSpPr>
      <xdr:spPr>
        <a:xfrm>
          <a:off x="6921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144289</xdr:rowOff>
    </xdr:from>
    <xdr:ext cx="378565" cy="259045"/>
    <xdr:sp macro="" textlink="">
      <xdr:nvSpPr>
        <xdr:cNvPr id="317" name="テキスト ボックス 316"/>
        <xdr:cNvSpPr txBox="1"/>
      </xdr:nvSpPr>
      <xdr:spPr>
        <a:xfrm>
          <a:off x="6783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87419</xdr:rowOff>
    </xdr:from>
    <xdr:to>
      <xdr:col>15</xdr:col>
      <xdr:colOff>180975</xdr:colOff>
      <xdr:row>58</xdr:row>
      <xdr:rowOff>105250</xdr:rowOff>
    </xdr:to>
    <xdr:cxnSp macro="">
      <xdr:nvCxnSpPr>
        <xdr:cNvPr id="344" name="直線コネクタ 343"/>
        <xdr:cNvCxnSpPr/>
      </xdr:nvCxnSpPr>
      <xdr:spPr>
        <a:xfrm>
          <a:off x="9639300" y="10031519"/>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65885</xdr:rowOff>
    </xdr:from>
    <xdr:to>
      <xdr:col>14</xdr:col>
      <xdr:colOff>28575</xdr:colOff>
      <xdr:row>58</xdr:row>
      <xdr:rowOff>87419</xdr:rowOff>
    </xdr:to>
    <xdr:cxnSp macro="">
      <xdr:nvCxnSpPr>
        <xdr:cNvPr id="347" name="直線コネクタ 346"/>
        <xdr:cNvCxnSpPr/>
      </xdr:nvCxnSpPr>
      <xdr:spPr>
        <a:xfrm>
          <a:off x="8750300" y="10009985"/>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65885</xdr:rowOff>
    </xdr:from>
    <xdr:to>
      <xdr:col>12</xdr:col>
      <xdr:colOff>511175</xdr:colOff>
      <xdr:row>58</xdr:row>
      <xdr:rowOff>96700</xdr:rowOff>
    </xdr:to>
    <xdr:cxnSp macro="">
      <xdr:nvCxnSpPr>
        <xdr:cNvPr id="350" name="直線コネクタ 349"/>
        <xdr:cNvCxnSpPr/>
      </xdr:nvCxnSpPr>
      <xdr:spPr>
        <a:xfrm flipV="1">
          <a:off x="7861300" y="1000998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96700</xdr:rowOff>
    </xdr:from>
    <xdr:to>
      <xdr:col>11</xdr:col>
      <xdr:colOff>307975</xdr:colOff>
      <xdr:row>58</xdr:row>
      <xdr:rowOff>106850</xdr:rowOff>
    </xdr:to>
    <xdr:cxnSp macro="">
      <xdr:nvCxnSpPr>
        <xdr:cNvPr id="353" name="直線コネクタ 352"/>
        <xdr:cNvCxnSpPr/>
      </xdr:nvCxnSpPr>
      <xdr:spPr>
        <a:xfrm flipV="1">
          <a:off x="6972300" y="1004080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54450</xdr:rowOff>
    </xdr:from>
    <xdr:to>
      <xdr:col>15</xdr:col>
      <xdr:colOff>231775</xdr:colOff>
      <xdr:row>58</xdr:row>
      <xdr:rowOff>156050</xdr:rowOff>
    </xdr:to>
    <xdr:sp macro="" textlink="">
      <xdr:nvSpPr>
        <xdr:cNvPr id="363" name="円/楕円 362"/>
        <xdr:cNvSpPr/>
      </xdr:nvSpPr>
      <xdr:spPr>
        <a:xfrm>
          <a:off x="104267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140827</xdr:rowOff>
    </xdr:from>
    <xdr:ext cx="469744" cy="259045"/>
    <xdr:sp macro="" textlink="">
      <xdr:nvSpPr>
        <xdr:cNvPr id="364" name="農林水産業費該当値テキスト"/>
        <xdr:cNvSpPr txBox="1"/>
      </xdr:nvSpPr>
      <xdr:spPr>
        <a:xfrm>
          <a:off x="10528300" y="991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36619</xdr:rowOff>
    </xdr:from>
    <xdr:to>
      <xdr:col>14</xdr:col>
      <xdr:colOff>79375</xdr:colOff>
      <xdr:row>58</xdr:row>
      <xdr:rowOff>138219</xdr:rowOff>
    </xdr:to>
    <xdr:sp macro="" textlink="">
      <xdr:nvSpPr>
        <xdr:cNvPr id="365" name="円/楕円 364"/>
        <xdr:cNvSpPr/>
      </xdr:nvSpPr>
      <xdr:spPr>
        <a:xfrm>
          <a:off x="9588500" y="99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129346</xdr:rowOff>
    </xdr:from>
    <xdr:ext cx="469744" cy="259045"/>
    <xdr:sp macro="" textlink="">
      <xdr:nvSpPr>
        <xdr:cNvPr id="366" name="テキスト ボックス 365"/>
        <xdr:cNvSpPr txBox="1"/>
      </xdr:nvSpPr>
      <xdr:spPr>
        <a:xfrm>
          <a:off x="9404427" y="100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15085</xdr:rowOff>
    </xdr:from>
    <xdr:to>
      <xdr:col>12</xdr:col>
      <xdr:colOff>561975</xdr:colOff>
      <xdr:row>58</xdr:row>
      <xdr:rowOff>116685</xdr:rowOff>
    </xdr:to>
    <xdr:sp macro="" textlink="">
      <xdr:nvSpPr>
        <xdr:cNvPr id="367" name="円/楕円 366"/>
        <xdr:cNvSpPr/>
      </xdr:nvSpPr>
      <xdr:spPr>
        <a:xfrm>
          <a:off x="8699500" y="9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107812</xdr:rowOff>
    </xdr:from>
    <xdr:ext cx="469744" cy="259045"/>
    <xdr:sp macro="" textlink="">
      <xdr:nvSpPr>
        <xdr:cNvPr id="368" name="テキスト ボックス 367"/>
        <xdr:cNvSpPr txBox="1"/>
      </xdr:nvSpPr>
      <xdr:spPr>
        <a:xfrm>
          <a:off x="8515427" y="1005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45900</xdr:rowOff>
    </xdr:from>
    <xdr:to>
      <xdr:col>11</xdr:col>
      <xdr:colOff>358775</xdr:colOff>
      <xdr:row>58</xdr:row>
      <xdr:rowOff>147500</xdr:rowOff>
    </xdr:to>
    <xdr:sp macro="" textlink="">
      <xdr:nvSpPr>
        <xdr:cNvPr id="369" name="円/楕円 368"/>
        <xdr:cNvSpPr/>
      </xdr:nvSpPr>
      <xdr:spPr>
        <a:xfrm>
          <a:off x="7810500" y="99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138627</xdr:rowOff>
    </xdr:from>
    <xdr:ext cx="469744" cy="259045"/>
    <xdr:sp macro="" textlink="">
      <xdr:nvSpPr>
        <xdr:cNvPr id="370" name="テキスト ボックス 369"/>
        <xdr:cNvSpPr txBox="1"/>
      </xdr:nvSpPr>
      <xdr:spPr>
        <a:xfrm>
          <a:off x="7626427" y="1008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56050</xdr:rowOff>
    </xdr:from>
    <xdr:to>
      <xdr:col>10</xdr:col>
      <xdr:colOff>155575</xdr:colOff>
      <xdr:row>58</xdr:row>
      <xdr:rowOff>157650</xdr:rowOff>
    </xdr:to>
    <xdr:sp macro="" textlink="">
      <xdr:nvSpPr>
        <xdr:cNvPr id="371" name="円/楕円 370"/>
        <xdr:cNvSpPr/>
      </xdr:nvSpPr>
      <xdr:spPr>
        <a:xfrm>
          <a:off x="6921500" y="100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148777</xdr:rowOff>
    </xdr:from>
    <xdr:ext cx="469744" cy="259045"/>
    <xdr:sp macro="" textlink="">
      <xdr:nvSpPr>
        <xdr:cNvPr id="372" name="テキスト ボックス 371"/>
        <xdr:cNvSpPr txBox="1"/>
      </xdr:nvSpPr>
      <xdr:spPr>
        <a:xfrm>
          <a:off x="6737427" y="100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67424</xdr:rowOff>
    </xdr:from>
    <xdr:to>
      <xdr:col>15</xdr:col>
      <xdr:colOff>180975</xdr:colOff>
      <xdr:row>78</xdr:row>
      <xdr:rowOff>59386</xdr:rowOff>
    </xdr:to>
    <xdr:cxnSp macro="">
      <xdr:nvCxnSpPr>
        <xdr:cNvPr id="401" name="直線コネクタ 400"/>
        <xdr:cNvCxnSpPr/>
      </xdr:nvCxnSpPr>
      <xdr:spPr>
        <a:xfrm flipV="1">
          <a:off x="9639300" y="13269074"/>
          <a:ext cx="838200" cy="16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59386</xdr:rowOff>
    </xdr:from>
    <xdr:to>
      <xdr:col>14</xdr:col>
      <xdr:colOff>28575</xdr:colOff>
      <xdr:row>78</xdr:row>
      <xdr:rowOff>139319</xdr:rowOff>
    </xdr:to>
    <xdr:cxnSp macro="">
      <xdr:nvCxnSpPr>
        <xdr:cNvPr id="404" name="直線コネクタ 403"/>
        <xdr:cNvCxnSpPr/>
      </xdr:nvCxnSpPr>
      <xdr:spPr>
        <a:xfrm flipV="1">
          <a:off x="8750300" y="13432486"/>
          <a:ext cx="8890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139319</xdr:rowOff>
    </xdr:from>
    <xdr:to>
      <xdr:col>12</xdr:col>
      <xdr:colOff>511175</xdr:colOff>
      <xdr:row>79</xdr:row>
      <xdr:rowOff>8483</xdr:rowOff>
    </xdr:to>
    <xdr:cxnSp macro="">
      <xdr:nvCxnSpPr>
        <xdr:cNvPr id="407" name="直線コネクタ 406"/>
        <xdr:cNvCxnSpPr/>
      </xdr:nvCxnSpPr>
      <xdr:spPr>
        <a:xfrm flipV="1">
          <a:off x="7861300" y="13512419"/>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3378</xdr:rowOff>
    </xdr:from>
    <xdr:to>
      <xdr:col>11</xdr:col>
      <xdr:colOff>307975</xdr:colOff>
      <xdr:row>79</xdr:row>
      <xdr:rowOff>8483</xdr:rowOff>
    </xdr:to>
    <xdr:cxnSp macro="">
      <xdr:nvCxnSpPr>
        <xdr:cNvPr id="410" name="直線コネクタ 409"/>
        <xdr:cNvCxnSpPr/>
      </xdr:nvCxnSpPr>
      <xdr:spPr>
        <a:xfrm>
          <a:off x="6972300" y="1354792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16624</xdr:rowOff>
    </xdr:from>
    <xdr:to>
      <xdr:col>15</xdr:col>
      <xdr:colOff>231775</xdr:colOff>
      <xdr:row>77</xdr:row>
      <xdr:rowOff>118224</xdr:rowOff>
    </xdr:to>
    <xdr:sp macro="" textlink="">
      <xdr:nvSpPr>
        <xdr:cNvPr id="420" name="円/楕円 419"/>
        <xdr:cNvSpPr/>
      </xdr:nvSpPr>
      <xdr:spPr>
        <a:xfrm>
          <a:off x="10426700" y="132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39501</xdr:rowOff>
    </xdr:from>
    <xdr:ext cx="469744" cy="259045"/>
    <xdr:sp macro="" textlink="">
      <xdr:nvSpPr>
        <xdr:cNvPr id="421" name="商工費該当値テキスト"/>
        <xdr:cNvSpPr txBox="1"/>
      </xdr:nvSpPr>
      <xdr:spPr>
        <a:xfrm>
          <a:off x="10528300" y="130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8586</xdr:rowOff>
    </xdr:from>
    <xdr:to>
      <xdr:col>14</xdr:col>
      <xdr:colOff>79375</xdr:colOff>
      <xdr:row>78</xdr:row>
      <xdr:rowOff>110186</xdr:rowOff>
    </xdr:to>
    <xdr:sp macro="" textlink="">
      <xdr:nvSpPr>
        <xdr:cNvPr id="422" name="円/楕円 421"/>
        <xdr:cNvSpPr/>
      </xdr:nvSpPr>
      <xdr:spPr>
        <a:xfrm>
          <a:off x="9588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101313</xdr:rowOff>
    </xdr:from>
    <xdr:ext cx="469744" cy="259045"/>
    <xdr:sp macro="" textlink="">
      <xdr:nvSpPr>
        <xdr:cNvPr id="423" name="テキスト ボックス 422"/>
        <xdr:cNvSpPr txBox="1"/>
      </xdr:nvSpPr>
      <xdr:spPr>
        <a:xfrm>
          <a:off x="9404427" y="13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88519</xdr:rowOff>
    </xdr:from>
    <xdr:to>
      <xdr:col>12</xdr:col>
      <xdr:colOff>561975</xdr:colOff>
      <xdr:row>79</xdr:row>
      <xdr:rowOff>18669</xdr:rowOff>
    </xdr:to>
    <xdr:sp macro="" textlink="">
      <xdr:nvSpPr>
        <xdr:cNvPr id="424" name="円/楕円 423"/>
        <xdr:cNvSpPr/>
      </xdr:nvSpPr>
      <xdr:spPr>
        <a:xfrm>
          <a:off x="8699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9796</xdr:rowOff>
    </xdr:from>
    <xdr:ext cx="469744" cy="259045"/>
    <xdr:sp macro="" textlink="">
      <xdr:nvSpPr>
        <xdr:cNvPr id="425" name="テキスト ボックス 424"/>
        <xdr:cNvSpPr txBox="1"/>
      </xdr:nvSpPr>
      <xdr:spPr>
        <a:xfrm>
          <a:off x="8515427"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129133</xdr:rowOff>
    </xdr:from>
    <xdr:to>
      <xdr:col>11</xdr:col>
      <xdr:colOff>358775</xdr:colOff>
      <xdr:row>79</xdr:row>
      <xdr:rowOff>59283</xdr:rowOff>
    </xdr:to>
    <xdr:sp macro="" textlink="">
      <xdr:nvSpPr>
        <xdr:cNvPr id="426" name="円/楕円 425"/>
        <xdr:cNvSpPr/>
      </xdr:nvSpPr>
      <xdr:spPr>
        <a:xfrm>
          <a:off x="78105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50410</xdr:rowOff>
    </xdr:from>
    <xdr:ext cx="378565" cy="259045"/>
    <xdr:sp macro="" textlink="">
      <xdr:nvSpPr>
        <xdr:cNvPr id="427" name="テキスト ボックス 426"/>
        <xdr:cNvSpPr txBox="1"/>
      </xdr:nvSpPr>
      <xdr:spPr>
        <a:xfrm>
          <a:off x="7672017" y="135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124028</xdr:rowOff>
    </xdr:from>
    <xdr:to>
      <xdr:col>10</xdr:col>
      <xdr:colOff>155575</xdr:colOff>
      <xdr:row>79</xdr:row>
      <xdr:rowOff>54178</xdr:rowOff>
    </xdr:to>
    <xdr:sp macro="" textlink="">
      <xdr:nvSpPr>
        <xdr:cNvPr id="428" name="円/楕円 427"/>
        <xdr:cNvSpPr/>
      </xdr:nvSpPr>
      <xdr:spPr>
        <a:xfrm>
          <a:off x="6921500" y="134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45305</xdr:rowOff>
    </xdr:from>
    <xdr:ext cx="469744" cy="259045"/>
    <xdr:sp macro="" textlink="">
      <xdr:nvSpPr>
        <xdr:cNvPr id="429" name="テキスト ボックス 428"/>
        <xdr:cNvSpPr txBox="1"/>
      </xdr:nvSpPr>
      <xdr:spPr>
        <a:xfrm>
          <a:off x="6737427" y="1358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149113</xdr:rowOff>
    </xdr:from>
    <xdr:to>
      <xdr:col>15</xdr:col>
      <xdr:colOff>180975</xdr:colOff>
      <xdr:row>97</xdr:row>
      <xdr:rowOff>158728</xdr:rowOff>
    </xdr:to>
    <xdr:cxnSp macro="">
      <xdr:nvCxnSpPr>
        <xdr:cNvPr id="456" name="直線コネクタ 455"/>
        <xdr:cNvCxnSpPr/>
      </xdr:nvCxnSpPr>
      <xdr:spPr>
        <a:xfrm>
          <a:off x="9639300" y="16779763"/>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149113</xdr:rowOff>
    </xdr:from>
    <xdr:to>
      <xdr:col>14</xdr:col>
      <xdr:colOff>28575</xdr:colOff>
      <xdr:row>97</xdr:row>
      <xdr:rowOff>165939</xdr:rowOff>
    </xdr:to>
    <xdr:cxnSp macro="">
      <xdr:nvCxnSpPr>
        <xdr:cNvPr id="459" name="直線コネクタ 458"/>
        <xdr:cNvCxnSpPr/>
      </xdr:nvCxnSpPr>
      <xdr:spPr>
        <a:xfrm flipV="1">
          <a:off x="8750300" y="1677976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126625</xdr:rowOff>
    </xdr:from>
    <xdr:to>
      <xdr:col>12</xdr:col>
      <xdr:colOff>511175</xdr:colOff>
      <xdr:row>97</xdr:row>
      <xdr:rowOff>165939</xdr:rowOff>
    </xdr:to>
    <xdr:cxnSp macro="">
      <xdr:nvCxnSpPr>
        <xdr:cNvPr id="462" name="直線コネクタ 461"/>
        <xdr:cNvCxnSpPr/>
      </xdr:nvCxnSpPr>
      <xdr:spPr>
        <a:xfrm>
          <a:off x="7861300" y="16757275"/>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116154</xdr:rowOff>
    </xdr:from>
    <xdr:to>
      <xdr:col>11</xdr:col>
      <xdr:colOff>307975</xdr:colOff>
      <xdr:row>97</xdr:row>
      <xdr:rowOff>126625</xdr:rowOff>
    </xdr:to>
    <xdr:cxnSp macro="">
      <xdr:nvCxnSpPr>
        <xdr:cNvPr id="465" name="直線コネクタ 464"/>
        <xdr:cNvCxnSpPr/>
      </xdr:nvCxnSpPr>
      <xdr:spPr>
        <a:xfrm>
          <a:off x="6972300" y="16746804"/>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107928</xdr:rowOff>
    </xdr:from>
    <xdr:to>
      <xdr:col>15</xdr:col>
      <xdr:colOff>231775</xdr:colOff>
      <xdr:row>98</xdr:row>
      <xdr:rowOff>38078</xdr:rowOff>
    </xdr:to>
    <xdr:sp macro="" textlink="">
      <xdr:nvSpPr>
        <xdr:cNvPr id="475" name="円/楕円 474"/>
        <xdr:cNvSpPr/>
      </xdr:nvSpPr>
      <xdr:spPr>
        <a:xfrm>
          <a:off x="10426700" y="167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98313</xdr:rowOff>
    </xdr:from>
    <xdr:to>
      <xdr:col>14</xdr:col>
      <xdr:colOff>79375</xdr:colOff>
      <xdr:row>98</xdr:row>
      <xdr:rowOff>28463</xdr:rowOff>
    </xdr:to>
    <xdr:sp macro="" textlink="">
      <xdr:nvSpPr>
        <xdr:cNvPr id="477" name="円/楕円 476"/>
        <xdr:cNvSpPr/>
      </xdr:nvSpPr>
      <xdr:spPr>
        <a:xfrm>
          <a:off x="9588500" y="167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19590</xdr:rowOff>
    </xdr:from>
    <xdr:ext cx="534377" cy="259045"/>
    <xdr:sp macro="" textlink="">
      <xdr:nvSpPr>
        <xdr:cNvPr id="478" name="テキスト ボックス 477"/>
        <xdr:cNvSpPr txBox="1"/>
      </xdr:nvSpPr>
      <xdr:spPr>
        <a:xfrm>
          <a:off x="9372111" y="168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115139</xdr:rowOff>
    </xdr:from>
    <xdr:to>
      <xdr:col>12</xdr:col>
      <xdr:colOff>561975</xdr:colOff>
      <xdr:row>98</xdr:row>
      <xdr:rowOff>45289</xdr:rowOff>
    </xdr:to>
    <xdr:sp macro="" textlink="">
      <xdr:nvSpPr>
        <xdr:cNvPr id="479" name="円/楕円 478"/>
        <xdr:cNvSpPr/>
      </xdr:nvSpPr>
      <xdr:spPr>
        <a:xfrm>
          <a:off x="8699500" y="16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36416</xdr:rowOff>
    </xdr:from>
    <xdr:ext cx="534377" cy="259045"/>
    <xdr:sp macro="" textlink="">
      <xdr:nvSpPr>
        <xdr:cNvPr id="480" name="テキスト ボックス 479"/>
        <xdr:cNvSpPr txBox="1"/>
      </xdr:nvSpPr>
      <xdr:spPr>
        <a:xfrm>
          <a:off x="8483111" y="168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75825</xdr:rowOff>
    </xdr:from>
    <xdr:to>
      <xdr:col>11</xdr:col>
      <xdr:colOff>358775</xdr:colOff>
      <xdr:row>98</xdr:row>
      <xdr:rowOff>5975</xdr:rowOff>
    </xdr:to>
    <xdr:sp macro="" textlink="">
      <xdr:nvSpPr>
        <xdr:cNvPr id="481" name="円/楕円 480"/>
        <xdr:cNvSpPr/>
      </xdr:nvSpPr>
      <xdr:spPr>
        <a:xfrm>
          <a:off x="78105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168552</xdr:rowOff>
    </xdr:from>
    <xdr:ext cx="534377" cy="259045"/>
    <xdr:sp macro="" textlink="">
      <xdr:nvSpPr>
        <xdr:cNvPr id="482" name="テキスト ボックス 481"/>
        <xdr:cNvSpPr txBox="1"/>
      </xdr:nvSpPr>
      <xdr:spPr>
        <a:xfrm>
          <a:off x="7594111" y="167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65354</xdr:rowOff>
    </xdr:from>
    <xdr:to>
      <xdr:col>10</xdr:col>
      <xdr:colOff>155575</xdr:colOff>
      <xdr:row>97</xdr:row>
      <xdr:rowOff>166954</xdr:rowOff>
    </xdr:to>
    <xdr:sp macro="" textlink="">
      <xdr:nvSpPr>
        <xdr:cNvPr id="483" name="円/楕円 482"/>
        <xdr:cNvSpPr/>
      </xdr:nvSpPr>
      <xdr:spPr>
        <a:xfrm>
          <a:off x="6921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12031</xdr:rowOff>
    </xdr:from>
    <xdr:ext cx="534377" cy="259045"/>
    <xdr:sp macro="" textlink="">
      <xdr:nvSpPr>
        <xdr:cNvPr id="484" name="テキスト ボックス 483"/>
        <xdr:cNvSpPr txBox="1"/>
      </xdr:nvSpPr>
      <xdr:spPr>
        <a:xfrm>
          <a:off x="6705111" y="164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109708</xdr:rowOff>
    </xdr:from>
    <xdr:to>
      <xdr:col>23</xdr:col>
      <xdr:colOff>517525</xdr:colOff>
      <xdr:row>37</xdr:row>
      <xdr:rowOff>134854</xdr:rowOff>
    </xdr:to>
    <xdr:cxnSp macro="">
      <xdr:nvCxnSpPr>
        <xdr:cNvPr id="512" name="直線コネクタ 511"/>
        <xdr:cNvCxnSpPr/>
      </xdr:nvCxnSpPr>
      <xdr:spPr>
        <a:xfrm>
          <a:off x="15481300" y="645335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109708</xdr:rowOff>
    </xdr:from>
    <xdr:to>
      <xdr:col>22</xdr:col>
      <xdr:colOff>365125</xdr:colOff>
      <xdr:row>37</xdr:row>
      <xdr:rowOff>142855</xdr:rowOff>
    </xdr:to>
    <xdr:cxnSp macro="">
      <xdr:nvCxnSpPr>
        <xdr:cNvPr id="515" name="直線コネクタ 514"/>
        <xdr:cNvCxnSpPr/>
      </xdr:nvCxnSpPr>
      <xdr:spPr>
        <a:xfrm flipV="1">
          <a:off x="14592300" y="645335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142855</xdr:rowOff>
    </xdr:from>
    <xdr:to>
      <xdr:col>21</xdr:col>
      <xdr:colOff>161925</xdr:colOff>
      <xdr:row>38</xdr:row>
      <xdr:rowOff>6472</xdr:rowOff>
    </xdr:to>
    <xdr:cxnSp macro="">
      <xdr:nvCxnSpPr>
        <xdr:cNvPr id="518" name="直線コネクタ 517"/>
        <xdr:cNvCxnSpPr/>
      </xdr:nvCxnSpPr>
      <xdr:spPr>
        <a:xfrm flipV="1">
          <a:off x="13703300" y="6486505"/>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102941</xdr:rowOff>
    </xdr:from>
    <xdr:to>
      <xdr:col>19</xdr:col>
      <xdr:colOff>644525</xdr:colOff>
      <xdr:row>38</xdr:row>
      <xdr:rowOff>6472</xdr:rowOff>
    </xdr:to>
    <xdr:cxnSp macro="">
      <xdr:nvCxnSpPr>
        <xdr:cNvPr id="521" name="直線コネクタ 520"/>
        <xdr:cNvCxnSpPr/>
      </xdr:nvCxnSpPr>
      <xdr:spPr>
        <a:xfrm>
          <a:off x="12814300" y="6446591"/>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84054</xdr:rowOff>
    </xdr:from>
    <xdr:to>
      <xdr:col>23</xdr:col>
      <xdr:colOff>568325</xdr:colOff>
      <xdr:row>38</xdr:row>
      <xdr:rowOff>14204</xdr:rowOff>
    </xdr:to>
    <xdr:sp macro="" textlink="">
      <xdr:nvSpPr>
        <xdr:cNvPr id="531" name="円/楕円 530"/>
        <xdr:cNvSpPr/>
      </xdr:nvSpPr>
      <xdr:spPr>
        <a:xfrm>
          <a:off x="16268700" y="64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62481</xdr:rowOff>
    </xdr:from>
    <xdr:ext cx="534377" cy="259045"/>
    <xdr:sp macro="" textlink="">
      <xdr:nvSpPr>
        <xdr:cNvPr id="532" name="消防費該当値テキスト"/>
        <xdr:cNvSpPr txBox="1"/>
      </xdr:nvSpPr>
      <xdr:spPr>
        <a:xfrm>
          <a:off x="16370300" y="64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58908</xdr:rowOff>
    </xdr:from>
    <xdr:to>
      <xdr:col>22</xdr:col>
      <xdr:colOff>415925</xdr:colOff>
      <xdr:row>37</xdr:row>
      <xdr:rowOff>160508</xdr:rowOff>
    </xdr:to>
    <xdr:sp macro="" textlink="">
      <xdr:nvSpPr>
        <xdr:cNvPr id="533" name="円/楕円 532"/>
        <xdr:cNvSpPr/>
      </xdr:nvSpPr>
      <xdr:spPr>
        <a:xfrm>
          <a:off x="15430500" y="64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5585</xdr:rowOff>
    </xdr:from>
    <xdr:ext cx="534377" cy="259045"/>
    <xdr:sp macro="" textlink="">
      <xdr:nvSpPr>
        <xdr:cNvPr id="534" name="テキスト ボックス 533"/>
        <xdr:cNvSpPr txBox="1"/>
      </xdr:nvSpPr>
      <xdr:spPr>
        <a:xfrm>
          <a:off x="15214111" y="61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92055</xdr:rowOff>
    </xdr:from>
    <xdr:to>
      <xdr:col>21</xdr:col>
      <xdr:colOff>212725</xdr:colOff>
      <xdr:row>38</xdr:row>
      <xdr:rowOff>22205</xdr:rowOff>
    </xdr:to>
    <xdr:sp macro="" textlink="">
      <xdr:nvSpPr>
        <xdr:cNvPr id="535" name="円/楕円 534"/>
        <xdr:cNvSpPr/>
      </xdr:nvSpPr>
      <xdr:spPr>
        <a:xfrm>
          <a:off x="14541500" y="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13332</xdr:rowOff>
    </xdr:from>
    <xdr:ext cx="534377" cy="259045"/>
    <xdr:sp macro="" textlink="">
      <xdr:nvSpPr>
        <xdr:cNvPr id="536" name="テキスト ボックス 535"/>
        <xdr:cNvSpPr txBox="1"/>
      </xdr:nvSpPr>
      <xdr:spPr>
        <a:xfrm>
          <a:off x="14325111" y="65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127122</xdr:rowOff>
    </xdr:from>
    <xdr:to>
      <xdr:col>20</xdr:col>
      <xdr:colOff>9525</xdr:colOff>
      <xdr:row>38</xdr:row>
      <xdr:rowOff>57272</xdr:rowOff>
    </xdr:to>
    <xdr:sp macro="" textlink="">
      <xdr:nvSpPr>
        <xdr:cNvPr id="537" name="円/楕円 536"/>
        <xdr:cNvSpPr/>
      </xdr:nvSpPr>
      <xdr:spPr>
        <a:xfrm>
          <a:off x="13652500" y="64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48399</xdr:rowOff>
    </xdr:from>
    <xdr:ext cx="534377" cy="259045"/>
    <xdr:sp macro="" textlink="">
      <xdr:nvSpPr>
        <xdr:cNvPr id="538" name="テキスト ボックス 537"/>
        <xdr:cNvSpPr txBox="1"/>
      </xdr:nvSpPr>
      <xdr:spPr>
        <a:xfrm>
          <a:off x="13436111" y="65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52141</xdr:rowOff>
    </xdr:from>
    <xdr:to>
      <xdr:col>18</xdr:col>
      <xdr:colOff>492125</xdr:colOff>
      <xdr:row>37</xdr:row>
      <xdr:rowOff>153741</xdr:rowOff>
    </xdr:to>
    <xdr:sp macro="" textlink="">
      <xdr:nvSpPr>
        <xdr:cNvPr id="539" name="円/楕円 538"/>
        <xdr:cNvSpPr/>
      </xdr:nvSpPr>
      <xdr:spPr>
        <a:xfrm>
          <a:off x="12763500" y="63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144868</xdr:rowOff>
    </xdr:from>
    <xdr:ext cx="534377" cy="259045"/>
    <xdr:sp macro="" textlink="">
      <xdr:nvSpPr>
        <xdr:cNvPr id="540" name="テキスト ボックス 539"/>
        <xdr:cNvSpPr txBox="1"/>
      </xdr:nvSpPr>
      <xdr:spPr>
        <a:xfrm>
          <a:off x="12547111" y="64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98552</xdr:rowOff>
    </xdr:from>
    <xdr:to>
      <xdr:col>23</xdr:col>
      <xdr:colOff>517525</xdr:colOff>
      <xdr:row>58</xdr:row>
      <xdr:rowOff>125265</xdr:rowOff>
    </xdr:to>
    <xdr:cxnSp macro="">
      <xdr:nvCxnSpPr>
        <xdr:cNvPr id="572" name="直線コネクタ 571"/>
        <xdr:cNvCxnSpPr/>
      </xdr:nvCxnSpPr>
      <xdr:spPr>
        <a:xfrm>
          <a:off x="15481300" y="10042652"/>
          <a:ext cx="8382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35230</xdr:rowOff>
    </xdr:from>
    <xdr:to>
      <xdr:col>22</xdr:col>
      <xdr:colOff>365125</xdr:colOff>
      <xdr:row>58</xdr:row>
      <xdr:rowOff>98552</xdr:rowOff>
    </xdr:to>
    <xdr:cxnSp macro="">
      <xdr:nvCxnSpPr>
        <xdr:cNvPr id="575" name="直線コネクタ 574"/>
        <xdr:cNvCxnSpPr/>
      </xdr:nvCxnSpPr>
      <xdr:spPr>
        <a:xfrm>
          <a:off x="14592300" y="9979330"/>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125445</xdr:rowOff>
    </xdr:from>
    <xdr:to>
      <xdr:col>21</xdr:col>
      <xdr:colOff>161925</xdr:colOff>
      <xdr:row>58</xdr:row>
      <xdr:rowOff>35230</xdr:rowOff>
    </xdr:to>
    <xdr:cxnSp macro="">
      <xdr:nvCxnSpPr>
        <xdr:cNvPr id="578" name="直線コネクタ 577"/>
        <xdr:cNvCxnSpPr/>
      </xdr:nvCxnSpPr>
      <xdr:spPr>
        <a:xfrm>
          <a:off x="13703300" y="9555195"/>
          <a:ext cx="889000" cy="4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125445</xdr:rowOff>
    </xdr:from>
    <xdr:to>
      <xdr:col>19</xdr:col>
      <xdr:colOff>644525</xdr:colOff>
      <xdr:row>58</xdr:row>
      <xdr:rowOff>31131</xdr:rowOff>
    </xdr:to>
    <xdr:cxnSp macro="">
      <xdr:nvCxnSpPr>
        <xdr:cNvPr id="581" name="直線コネクタ 580"/>
        <xdr:cNvCxnSpPr/>
      </xdr:nvCxnSpPr>
      <xdr:spPr>
        <a:xfrm flipV="1">
          <a:off x="12814300" y="9555195"/>
          <a:ext cx="889000" cy="4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74465</xdr:rowOff>
    </xdr:from>
    <xdr:to>
      <xdr:col>23</xdr:col>
      <xdr:colOff>568325</xdr:colOff>
      <xdr:row>59</xdr:row>
      <xdr:rowOff>4615</xdr:rowOff>
    </xdr:to>
    <xdr:sp macro="" textlink="">
      <xdr:nvSpPr>
        <xdr:cNvPr id="591" name="円/楕円 590"/>
        <xdr:cNvSpPr/>
      </xdr:nvSpPr>
      <xdr:spPr>
        <a:xfrm>
          <a:off x="16268700" y="100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160842</xdr:rowOff>
    </xdr:from>
    <xdr:ext cx="534377" cy="259045"/>
    <xdr:sp macro="" textlink="">
      <xdr:nvSpPr>
        <xdr:cNvPr id="592" name="教育費該当値テキスト"/>
        <xdr:cNvSpPr txBox="1"/>
      </xdr:nvSpPr>
      <xdr:spPr>
        <a:xfrm>
          <a:off x="16370300" y="99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47752</xdr:rowOff>
    </xdr:from>
    <xdr:to>
      <xdr:col>22</xdr:col>
      <xdr:colOff>415925</xdr:colOff>
      <xdr:row>58</xdr:row>
      <xdr:rowOff>149352</xdr:rowOff>
    </xdr:to>
    <xdr:sp macro="" textlink="">
      <xdr:nvSpPr>
        <xdr:cNvPr id="593" name="円/楕円 592"/>
        <xdr:cNvSpPr/>
      </xdr:nvSpPr>
      <xdr:spPr>
        <a:xfrm>
          <a:off x="15430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140479</xdr:rowOff>
    </xdr:from>
    <xdr:ext cx="534377" cy="259045"/>
    <xdr:sp macro="" textlink="">
      <xdr:nvSpPr>
        <xdr:cNvPr id="594" name="テキスト ボックス 593"/>
        <xdr:cNvSpPr txBox="1"/>
      </xdr:nvSpPr>
      <xdr:spPr>
        <a:xfrm>
          <a:off x="15214111" y="100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155880</xdr:rowOff>
    </xdr:from>
    <xdr:to>
      <xdr:col>21</xdr:col>
      <xdr:colOff>212725</xdr:colOff>
      <xdr:row>58</xdr:row>
      <xdr:rowOff>86030</xdr:rowOff>
    </xdr:to>
    <xdr:sp macro="" textlink="">
      <xdr:nvSpPr>
        <xdr:cNvPr id="595" name="円/楕円 594"/>
        <xdr:cNvSpPr/>
      </xdr:nvSpPr>
      <xdr:spPr>
        <a:xfrm>
          <a:off x="14541500" y="9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77157</xdr:rowOff>
    </xdr:from>
    <xdr:ext cx="534377" cy="259045"/>
    <xdr:sp macro="" textlink="">
      <xdr:nvSpPr>
        <xdr:cNvPr id="596" name="テキスト ボックス 595"/>
        <xdr:cNvSpPr txBox="1"/>
      </xdr:nvSpPr>
      <xdr:spPr>
        <a:xfrm>
          <a:off x="14325111" y="100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74645</xdr:rowOff>
    </xdr:from>
    <xdr:to>
      <xdr:col>20</xdr:col>
      <xdr:colOff>9525</xdr:colOff>
      <xdr:row>56</xdr:row>
      <xdr:rowOff>4795</xdr:rowOff>
    </xdr:to>
    <xdr:sp macro="" textlink="">
      <xdr:nvSpPr>
        <xdr:cNvPr id="597" name="円/楕円 596"/>
        <xdr:cNvSpPr/>
      </xdr:nvSpPr>
      <xdr:spPr>
        <a:xfrm>
          <a:off x="13652500" y="95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21322</xdr:rowOff>
    </xdr:from>
    <xdr:ext cx="534377" cy="259045"/>
    <xdr:sp macro="" textlink="">
      <xdr:nvSpPr>
        <xdr:cNvPr id="598" name="テキスト ボックス 597"/>
        <xdr:cNvSpPr txBox="1"/>
      </xdr:nvSpPr>
      <xdr:spPr>
        <a:xfrm>
          <a:off x="13436111" y="92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151781</xdr:rowOff>
    </xdr:from>
    <xdr:to>
      <xdr:col>18</xdr:col>
      <xdr:colOff>492125</xdr:colOff>
      <xdr:row>58</xdr:row>
      <xdr:rowOff>81931</xdr:rowOff>
    </xdr:to>
    <xdr:sp macro="" textlink="">
      <xdr:nvSpPr>
        <xdr:cNvPr id="599" name="円/楕円 598"/>
        <xdr:cNvSpPr/>
      </xdr:nvSpPr>
      <xdr:spPr>
        <a:xfrm>
          <a:off x="12763500" y="99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73058</xdr:rowOff>
    </xdr:from>
    <xdr:ext cx="534377" cy="259045"/>
    <xdr:sp macro="" textlink="">
      <xdr:nvSpPr>
        <xdr:cNvPr id="600" name="テキスト ボックス 599"/>
        <xdr:cNvSpPr txBox="1"/>
      </xdr:nvSpPr>
      <xdr:spPr>
        <a:xfrm>
          <a:off x="12547111" y="1001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128642</xdr:rowOff>
    </xdr:from>
    <xdr:to>
      <xdr:col>23</xdr:col>
      <xdr:colOff>517525</xdr:colOff>
      <xdr:row>97</xdr:row>
      <xdr:rowOff>160646</xdr:rowOff>
    </xdr:to>
    <xdr:cxnSp macro="">
      <xdr:nvCxnSpPr>
        <xdr:cNvPr id="688" name="直線コネクタ 687"/>
        <xdr:cNvCxnSpPr/>
      </xdr:nvCxnSpPr>
      <xdr:spPr>
        <a:xfrm flipV="1">
          <a:off x="15481300" y="167592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153702</xdr:rowOff>
    </xdr:from>
    <xdr:to>
      <xdr:col>22</xdr:col>
      <xdr:colOff>365125</xdr:colOff>
      <xdr:row>97</xdr:row>
      <xdr:rowOff>160646</xdr:rowOff>
    </xdr:to>
    <xdr:cxnSp macro="">
      <xdr:nvCxnSpPr>
        <xdr:cNvPr id="691" name="直線コネクタ 690"/>
        <xdr:cNvCxnSpPr/>
      </xdr:nvCxnSpPr>
      <xdr:spPr>
        <a:xfrm>
          <a:off x="14592300" y="16784352"/>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153702</xdr:rowOff>
    </xdr:from>
    <xdr:to>
      <xdr:col>21</xdr:col>
      <xdr:colOff>161925</xdr:colOff>
      <xdr:row>98</xdr:row>
      <xdr:rowOff>397</xdr:rowOff>
    </xdr:to>
    <xdr:cxnSp macro="">
      <xdr:nvCxnSpPr>
        <xdr:cNvPr id="694" name="直線コネクタ 693"/>
        <xdr:cNvCxnSpPr/>
      </xdr:nvCxnSpPr>
      <xdr:spPr>
        <a:xfrm flipV="1">
          <a:off x="13703300" y="16784352"/>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397</xdr:rowOff>
    </xdr:from>
    <xdr:to>
      <xdr:col>19</xdr:col>
      <xdr:colOff>644525</xdr:colOff>
      <xdr:row>98</xdr:row>
      <xdr:rowOff>8683</xdr:rowOff>
    </xdr:to>
    <xdr:cxnSp macro="">
      <xdr:nvCxnSpPr>
        <xdr:cNvPr id="697" name="直線コネクタ 696"/>
        <xdr:cNvCxnSpPr/>
      </xdr:nvCxnSpPr>
      <xdr:spPr>
        <a:xfrm flipV="1">
          <a:off x="12814300" y="16802497"/>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77842</xdr:rowOff>
    </xdr:from>
    <xdr:to>
      <xdr:col>23</xdr:col>
      <xdr:colOff>568325</xdr:colOff>
      <xdr:row>98</xdr:row>
      <xdr:rowOff>7992</xdr:rowOff>
    </xdr:to>
    <xdr:sp macro="" textlink="">
      <xdr:nvSpPr>
        <xdr:cNvPr id="707" name="円/楕円 706"/>
        <xdr:cNvSpPr/>
      </xdr:nvSpPr>
      <xdr:spPr>
        <a:xfrm>
          <a:off x="16268700" y="167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56269</xdr:rowOff>
    </xdr:from>
    <xdr:ext cx="534377" cy="259045"/>
    <xdr:sp macro="" textlink="">
      <xdr:nvSpPr>
        <xdr:cNvPr id="708" name="公債費該当値テキスト"/>
        <xdr:cNvSpPr txBox="1"/>
      </xdr:nvSpPr>
      <xdr:spPr>
        <a:xfrm>
          <a:off x="16370300" y="166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109846</xdr:rowOff>
    </xdr:from>
    <xdr:to>
      <xdr:col>22</xdr:col>
      <xdr:colOff>415925</xdr:colOff>
      <xdr:row>98</xdr:row>
      <xdr:rowOff>39996</xdr:rowOff>
    </xdr:to>
    <xdr:sp macro="" textlink="">
      <xdr:nvSpPr>
        <xdr:cNvPr id="709" name="円/楕円 708"/>
        <xdr:cNvSpPr/>
      </xdr:nvSpPr>
      <xdr:spPr>
        <a:xfrm>
          <a:off x="15430500" y="167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31123</xdr:rowOff>
    </xdr:from>
    <xdr:ext cx="534377" cy="259045"/>
    <xdr:sp macro="" textlink="">
      <xdr:nvSpPr>
        <xdr:cNvPr id="710" name="テキスト ボックス 709"/>
        <xdr:cNvSpPr txBox="1"/>
      </xdr:nvSpPr>
      <xdr:spPr>
        <a:xfrm>
          <a:off x="15214111" y="168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102902</xdr:rowOff>
    </xdr:from>
    <xdr:to>
      <xdr:col>21</xdr:col>
      <xdr:colOff>212725</xdr:colOff>
      <xdr:row>98</xdr:row>
      <xdr:rowOff>33052</xdr:rowOff>
    </xdr:to>
    <xdr:sp macro="" textlink="">
      <xdr:nvSpPr>
        <xdr:cNvPr id="711" name="円/楕円 710"/>
        <xdr:cNvSpPr/>
      </xdr:nvSpPr>
      <xdr:spPr>
        <a:xfrm>
          <a:off x="14541500" y="167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24179</xdr:rowOff>
    </xdr:from>
    <xdr:ext cx="534377" cy="259045"/>
    <xdr:sp macro="" textlink="">
      <xdr:nvSpPr>
        <xdr:cNvPr id="712" name="テキスト ボックス 711"/>
        <xdr:cNvSpPr txBox="1"/>
      </xdr:nvSpPr>
      <xdr:spPr>
        <a:xfrm>
          <a:off x="14325111" y="168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121047</xdr:rowOff>
    </xdr:from>
    <xdr:to>
      <xdr:col>20</xdr:col>
      <xdr:colOff>9525</xdr:colOff>
      <xdr:row>98</xdr:row>
      <xdr:rowOff>51197</xdr:rowOff>
    </xdr:to>
    <xdr:sp macro="" textlink="">
      <xdr:nvSpPr>
        <xdr:cNvPr id="713" name="円/楕円 712"/>
        <xdr:cNvSpPr/>
      </xdr:nvSpPr>
      <xdr:spPr>
        <a:xfrm>
          <a:off x="13652500" y="167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42324</xdr:rowOff>
    </xdr:from>
    <xdr:ext cx="534377" cy="259045"/>
    <xdr:sp macro="" textlink="">
      <xdr:nvSpPr>
        <xdr:cNvPr id="714" name="テキスト ボックス 713"/>
        <xdr:cNvSpPr txBox="1"/>
      </xdr:nvSpPr>
      <xdr:spPr>
        <a:xfrm>
          <a:off x="13436111" y="16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129333</xdr:rowOff>
    </xdr:from>
    <xdr:to>
      <xdr:col>18</xdr:col>
      <xdr:colOff>492125</xdr:colOff>
      <xdr:row>98</xdr:row>
      <xdr:rowOff>59483</xdr:rowOff>
    </xdr:to>
    <xdr:sp macro="" textlink="">
      <xdr:nvSpPr>
        <xdr:cNvPr id="715" name="円/楕円 714"/>
        <xdr:cNvSpPr/>
      </xdr:nvSpPr>
      <xdr:spPr>
        <a:xfrm>
          <a:off x="12763500" y="167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50610</xdr:rowOff>
    </xdr:from>
    <xdr:ext cx="534377" cy="259045"/>
    <xdr:sp macro="" textlink="">
      <xdr:nvSpPr>
        <xdr:cNvPr id="716" name="テキスト ボックス 715"/>
        <xdr:cNvSpPr txBox="1"/>
      </xdr:nvSpPr>
      <xdr:spPr>
        <a:xfrm>
          <a:off x="12547111" y="168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民生費は、住民一人当たり１１４，９５８円となっている。昨年度は減したものの、ここ数年でみると増加傾向にある。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決算額全体で見ると、平成２８年度は、社会福祉費において臨時福祉給付金給付経費が皆減となった一方、障害者自立支援給付に要する経費等が利用者の増により増額となったことから、全体として増額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商工費は、住民一人当たり８，３９７円となっており昨年度まで下回っていた類似団体平均を上回った。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ふるさと納税の費目を総務費から商工費に変更し、ふるさと納税に係る寄附の受け入れや返礼品の購入経費などが皆増したほか、商工会などと連携し地域における起業者を支援する起業・創業支援事業などに取り組んだことによ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平成２８年度の実質収支については、約７億５，０００万円の黒字となり、実質単年度収支については、単年度収支</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赤字になったものの、基金への積立額が基金からの取崩し額を上回ったことから、３年ぶりに黒字となった。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また、財政調整基金残高については、決算剰余金を中心に積み立てるとともに、最低水準の取り崩しに努めており、平成２８年度末時点においては前年度末から約１億２，６００万円の増額となり、標準財政規模比で前年度比０．９４ポイント増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は、本市の高齢化の進行は他団体以上に急速であるため、社会保障関連経費の急激な伸びや農業大学校跡地周辺の道路網をはじめとした都市基盤整備、公共施設の大規模修繕など、財政需要はさらに増大することが予想されることから、鶴ヶ島市行政改革推進計画に基づき、健全な行財政運営に努めていく。</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実質赤字比率の算定対象となる、一般会計等（一般会計、一本松土地区画整理事業特別会計、若葉駅西口土地区画整理事業特別会計）、国民健康保険特別会計、後期高齢者医療特別会計及び介護保険特別会計の６会計いずれの会計も実質収支は黒字となっており、連結実質赤字比率は発生していな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a:t>
          </a:r>
          <a:r>
            <a:rPr lang="ja-JP" altLang="ja-JP" sz="1100">
              <a:solidFill>
                <a:schemeClr val="dk1"/>
              </a:solidFill>
              <a:effectLst/>
              <a:latin typeface="+mn-lt"/>
              <a:ea typeface="+mn-ea"/>
              <a:cs typeface="+mn-cs"/>
            </a:rPr>
            <a:t>後も、歳入では２つの土地区画整理事業において保留地の売却を進めるなど財源の確保を図り、歳出では事業の選択と集中による、一層の効率化を図ることにより健全な財政運営に努めていく。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411_&#40372;&#12465;&#23798;&#24066;_2016(3&#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14.7</v>
          </cell>
          <cell r="O51">
            <v>5.3</v>
          </cell>
        </row>
        <row r="53">
          <cell r="N53">
            <v>68.5</v>
          </cell>
          <cell r="O53">
            <v>83.7</v>
          </cell>
        </row>
        <row r="55">
          <cell r="G55" t="str">
            <v>類似団体内平均値</v>
          </cell>
          <cell r="N55">
            <v>33.6</v>
          </cell>
          <cell r="O55">
            <v>35.299999999999997</v>
          </cell>
        </row>
        <row r="57">
          <cell r="N57">
            <v>56.8</v>
          </cell>
          <cell r="O57">
            <v>52.3</v>
          </cell>
        </row>
        <row r="72">
          <cell r="K72" t="str">
            <v>H24</v>
          </cell>
          <cell r="L72" t="str">
            <v>H25</v>
          </cell>
          <cell r="M72" t="str">
            <v>H26</v>
          </cell>
          <cell r="N72" t="str">
            <v>H27</v>
          </cell>
          <cell r="O72" t="str">
            <v>H28</v>
          </cell>
        </row>
        <row r="73">
          <cell r="G73" t="str">
            <v>当該団体値</v>
          </cell>
          <cell r="K73">
            <v>23</v>
          </cell>
          <cell r="L73">
            <v>23.1</v>
          </cell>
          <cell r="M73">
            <v>20.3</v>
          </cell>
          <cell r="N73">
            <v>14.7</v>
          </cell>
          <cell r="O73">
            <v>5.3</v>
          </cell>
        </row>
        <row r="75">
          <cell r="K75">
            <v>7.9</v>
          </cell>
          <cell r="L75">
            <v>7.6</v>
          </cell>
          <cell r="M75">
            <v>7.4</v>
          </cell>
          <cell r="N75">
            <v>7</v>
          </cell>
          <cell r="O75">
            <v>7.2</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21260081</v>
      </c>
      <c r="BO4" s="411"/>
      <c r="BP4" s="411"/>
      <c r="BQ4" s="411"/>
      <c r="BR4" s="411"/>
      <c r="BS4" s="411"/>
      <c r="BT4" s="411"/>
      <c r="BU4" s="412"/>
      <c r="BV4" s="410">
        <v>21963457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6.4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20438121</v>
      </c>
      <c r="BO5" s="416"/>
      <c r="BP5" s="416"/>
      <c r="BQ5" s="416"/>
      <c r="BR5" s="416"/>
      <c r="BS5" s="416"/>
      <c r="BT5" s="416"/>
      <c r="BU5" s="417"/>
      <c r="BV5" s="415">
        <v>21053413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93.8</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821960</v>
      </c>
      <c r="BO6" s="416"/>
      <c r="BP6" s="416"/>
      <c r="BQ6" s="416"/>
      <c r="BR6" s="416"/>
      <c r="BS6" s="416"/>
      <c r="BT6" s="416"/>
      <c r="BU6" s="417"/>
      <c r="BV6" s="415">
        <v>910044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100.6</v>
      </c>
      <c r="CU6" s="562"/>
      <c r="CV6" s="562"/>
      <c r="CW6" s="562"/>
      <c r="CX6" s="562"/>
      <c r="CY6" s="562"/>
      <c r="CZ6" s="562"/>
      <c r="DA6" s="563"/>
      <c r="DB6" s="561">
        <v>99.1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69804</v>
      </c>
      <c r="BO7" s="416"/>
      <c r="BP7" s="416"/>
      <c r="BQ7" s="416"/>
      <c r="BR7" s="416"/>
      <c r="BS7" s="416"/>
      <c r="BT7" s="416"/>
      <c r="BU7" s="417"/>
      <c r="BV7" s="415">
        <v>105607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12613860</v>
      </c>
      <c r="CU7" s="416"/>
      <c r="CV7" s="416"/>
      <c r="CW7" s="416"/>
      <c r="CX7" s="416"/>
      <c r="CY7" s="416"/>
      <c r="CZ7" s="416"/>
      <c r="DA7" s="417"/>
      <c r="DB7" s="415">
        <v>12538041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752156</v>
      </c>
      <c r="BO8" s="416"/>
      <c r="BP8" s="416"/>
      <c r="BQ8" s="416"/>
      <c r="BR8" s="416"/>
      <c r="BS8" s="416"/>
      <c r="BT8" s="416"/>
      <c r="BU8" s="417"/>
      <c r="BV8" s="415">
        <v>804437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70255</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-52281</v>
      </c>
      <c r="BO9" s="416"/>
      <c r="BP9" s="416"/>
      <c r="BQ9" s="416"/>
      <c r="BR9" s="416"/>
      <c r="BS9" s="416"/>
      <c r="BT9" s="416"/>
      <c r="BU9" s="417"/>
      <c r="BV9" s="415">
        <v>-5464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11.4</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69990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410564</v>
      </c>
      <c r="BO10" s="416"/>
      <c r="BP10" s="416"/>
      <c r="BQ10" s="416"/>
      <c r="BR10" s="416"/>
      <c r="BS10" s="416"/>
      <c r="BT10" s="416"/>
      <c r="BU10" s="417"/>
      <c r="BV10" s="415">
        <v>760309</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70061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284257</v>
      </c>
      <c r="BO12" s="416"/>
      <c r="BP12" s="416"/>
      <c r="BQ12" s="416"/>
      <c r="BR12" s="416"/>
      <c r="BS12" s="416"/>
      <c r="BT12" s="416"/>
      <c r="BU12" s="417"/>
      <c r="BV12" s="415">
        <v>812563</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69011</v>
      </c>
      <c r="S13" s="517"/>
      <c r="T13" s="517"/>
      <c r="U13" s="517"/>
      <c r="V13" s="518"/>
      <c r="W13" s="504" t="s">
        <v>123</v>
      </c>
      <c r="X13" s="428"/>
      <c r="Y13" s="428"/>
      <c r="Z13" s="428"/>
      <c r="AA13" s="428"/>
      <c r="AB13" s="429"/>
      <c r="AC13" s="391">
        <v>315</v>
      </c>
      <c r="AD13" s="392"/>
      <c r="AE13" s="392"/>
      <c r="AF13" s="392"/>
      <c r="AG13" s="393"/>
      <c r="AH13" s="391">
        <v>316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74026</v>
      </c>
      <c r="BO13" s="416"/>
      <c r="BP13" s="416"/>
      <c r="BQ13" s="416"/>
      <c r="BR13" s="416"/>
      <c r="BS13" s="416"/>
      <c r="BT13" s="416"/>
      <c r="BU13" s="417"/>
      <c r="BV13" s="415">
        <v>-57718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7.2</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70145</v>
      </c>
      <c r="S14" s="517"/>
      <c r="T14" s="517"/>
      <c r="U14" s="517"/>
      <c r="V14" s="518"/>
      <c r="W14" s="519"/>
      <c r="X14" s="431"/>
      <c r="Y14" s="431"/>
      <c r="Z14" s="431"/>
      <c r="AA14" s="431"/>
      <c r="AB14" s="432"/>
      <c r="AC14" s="509">
        <v>1</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5.3</v>
      </c>
      <c r="CU14" s="488"/>
      <c r="CV14" s="488"/>
      <c r="CW14" s="488"/>
      <c r="CX14" s="488"/>
      <c r="CY14" s="488"/>
      <c r="CZ14" s="488"/>
      <c r="DA14" s="489"/>
      <c r="DB14" s="520">
        <v>14.7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69206</v>
      </c>
      <c r="S15" s="517"/>
      <c r="T15" s="517"/>
      <c r="U15" s="517"/>
      <c r="V15" s="518"/>
      <c r="W15" s="504" t="s">
        <v>130</v>
      </c>
      <c r="X15" s="428"/>
      <c r="Y15" s="428"/>
      <c r="Z15" s="428"/>
      <c r="AA15" s="428"/>
      <c r="AB15" s="429"/>
      <c r="AC15" s="391">
        <v>8276</v>
      </c>
      <c r="AD15" s="392"/>
      <c r="AE15" s="392"/>
      <c r="AF15" s="392"/>
      <c r="AG15" s="393"/>
      <c r="AH15" s="391">
        <v>8698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8287370</v>
      </c>
      <c r="BO15" s="411"/>
      <c r="BP15" s="411"/>
      <c r="BQ15" s="411"/>
      <c r="BR15" s="411"/>
      <c r="BS15" s="411"/>
      <c r="BT15" s="411"/>
      <c r="BU15" s="412"/>
      <c r="BV15" s="410">
        <v>8132202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26</v>
      </c>
      <c r="AD16" s="510"/>
      <c r="AE16" s="510"/>
      <c r="AF16" s="510"/>
      <c r="AG16" s="511"/>
      <c r="AH16" s="509">
        <v>27.1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9411573</v>
      </c>
      <c r="BO16" s="416"/>
      <c r="BP16" s="416"/>
      <c r="BQ16" s="416"/>
      <c r="BR16" s="416"/>
      <c r="BS16" s="416"/>
      <c r="BT16" s="416"/>
      <c r="BU16" s="417"/>
      <c r="BV16" s="415">
        <v>9281456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23281</v>
      </c>
      <c r="AD17" s="392"/>
      <c r="AE17" s="392"/>
      <c r="AF17" s="392"/>
      <c r="AG17" s="393"/>
      <c r="AH17" s="391">
        <v>23126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10630092</v>
      </c>
      <c r="BO17" s="416"/>
      <c r="BP17" s="416"/>
      <c r="BQ17" s="416"/>
      <c r="BR17" s="416"/>
      <c r="BS17" s="416"/>
      <c r="BT17" s="416"/>
      <c r="BU17" s="417"/>
      <c r="BV17" s="415">
        <v>10414558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17.649999999999999</v>
      </c>
      <c r="M18" s="480"/>
      <c r="N18" s="480"/>
      <c r="O18" s="480"/>
      <c r="P18" s="480"/>
      <c r="Q18" s="480"/>
      <c r="R18" s="481"/>
      <c r="S18" s="481"/>
      <c r="T18" s="481"/>
      <c r="U18" s="481"/>
      <c r="V18" s="482"/>
      <c r="W18" s="496"/>
      <c r="X18" s="497"/>
      <c r="Y18" s="497"/>
      <c r="Z18" s="497"/>
      <c r="AA18" s="497"/>
      <c r="AB18" s="505"/>
      <c r="AC18" s="379">
        <v>73</v>
      </c>
      <c r="AD18" s="380"/>
      <c r="AE18" s="380"/>
      <c r="AF18" s="380"/>
      <c r="AG18" s="483"/>
      <c r="AH18" s="379">
        <v>72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12036175</v>
      </c>
      <c r="BO18" s="416"/>
      <c r="BP18" s="416"/>
      <c r="BQ18" s="416"/>
      <c r="BR18" s="416"/>
      <c r="BS18" s="416"/>
      <c r="BT18" s="416"/>
      <c r="BU18" s="417"/>
      <c r="BV18" s="415">
        <v>11989459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3980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15283281</v>
      </c>
      <c r="BO19" s="416"/>
      <c r="BP19" s="416"/>
      <c r="BQ19" s="416"/>
      <c r="BR19" s="416"/>
      <c r="BS19" s="416"/>
      <c r="BT19" s="416"/>
      <c r="BU19" s="417"/>
      <c r="BV19" s="415">
        <v>16248836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28658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17933131</v>
      </c>
      <c r="BO23" s="416"/>
      <c r="BP23" s="416"/>
      <c r="BQ23" s="416"/>
      <c r="BR23" s="416"/>
      <c r="BS23" s="416"/>
      <c r="BT23" s="416"/>
      <c r="BU23" s="417"/>
      <c r="BV23" s="415">
        <v>18319044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8730</v>
      </c>
      <c r="R24" s="392"/>
      <c r="S24" s="392"/>
      <c r="T24" s="392"/>
      <c r="U24" s="392"/>
      <c r="V24" s="393"/>
      <c r="W24" s="457"/>
      <c r="X24" s="448"/>
      <c r="Y24" s="449"/>
      <c r="Z24" s="388" t="s">
        <v>154</v>
      </c>
      <c r="AA24" s="389"/>
      <c r="AB24" s="389"/>
      <c r="AC24" s="389"/>
      <c r="AD24" s="389"/>
      <c r="AE24" s="389"/>
      <c r="AF24" s="389"/>
      <c r="AG24" s="390"/>
      <c r="AH24" s="391">
        <v>359</v>
      </c>
      <c r="AI24" s="392"/>
      <c r="AJ24" s="392"/>
      <c r="AK24" s="392"/>
      <c r="AL24" s="393"/>
      <c r="AM24" s="391">
        <v>1171417</v>
      </c>
      <c r="AN24" s="392"/>
      <c r="AO24" s="392"/>
      <c r="AP24" s="392"/>
      <c r="AQ24" s="392"/>
      <c r="AR24" s="393"/>
      <c r="AS24" s="391">
        <v>3263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14157225</v>
      </c>
      <c r="BO24" s="416"/>
      <c r="BP24" s="416"/>
      <c r="BQ24" s="416"/>
      <c r="BR24" s="416"/>
      <c r="BS24" s="416"/>
      <c r="BT24" s="416"/>
      <c r="BU24" s="417"/>
      <c r="BV24" s="415">
        <v>14172902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7410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5835418</v>
      </c>
      <c r="BO25" s="411"/>
      <c r="BP25" s="411"/>
      <c r="BQ25" s="411"/>
      <c r="BR25" s="411"/>
      <c r="BS25" s="411"/>
      <c r="BT25" s="411"/>
      <c r="BU25" s="412"/>
      <c r="BV25" s="410">
        <v>6551546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6940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19002</v>
      </c>
      <c r="AN26" s="392"/>
      <c r="AO26" s="392"/>
      <c r="AP26" s="392"/>
      <c r="AQ26" s="392"/>
      <c r="AR26" s="393"/>
      <c r="AS26" s="391">
        <v>3167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4330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32504</v>
      </c>
      <c r="AN27" s="392"/>
      <c r="AO27" s="392"/>
      <c r="AP27" s="392"/>
      <c r="AQ27" s="392"/>
      <c r="AR27" s="393"/>
      <c r="AS27" s="391">
        <v>4063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1243956</v>
      </c>
      <c r="BO27" s="419"/>
      <c r="BP27" s="419"/>
      <c r="BQ27" s="419"/>
      <c r="BR27" s="419"/>
      <c r="BS27" s="419"/>
      <c r="BT27" s="419"/>
      <c r="BU27" s="420"/>
      <c r="BV27" s="418">
        <v>1243956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3790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1430140</v>
      </c>
      <c r="BO28" s="411"/>
      <c r="BP28" s="411"/>
      <c r="BQ28" s="411"/>
      <c r="BR28" s="411"/>
      <c r="BS28" s="411"/>
      <c r="BT28" s="411"/>
      <c r="BU28" s="412"/>
      <c r="BV28" s="410">
        <v>1303833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3550</v>
      </c>
      <c r="R29" s="392"/>
      <c r="S29" s="392"/>
      <c r="T29" s="392"/>
      <c r="U29" s="392"/>
      <c r="V29" s="393"/>
      <c r="W29" s="458"/>
      <c r="X29" s="459"/>
      <c r="Y29" s="460"/>
      <c r="Z29" s="388" t="s">
        <v>170</v>
      </c>
      <c r="AA29" s="389"/>
      <c r="AB29" s="389"/>
      <c r="AC29" s="389"/>
      <c r="AD29" s="389"/>
      <c r="AE29" s="389"/>
      <c r="AF29" s="389"/>
      <c r="AG29" s="390"/>
      <c r="AH29" s="391">
        <v>367</v>
      </c>
      <c r="AI29" s="392"/>
      <c r="AJ29" s="392"/>
      <c r="AK29" s="392"/>
      <c r="AL29" s="393"/>
      <c r="AM29" s="391">
        <v>1203921</v>
      </c>
      <c r="AN29" s="392"/>
      <c r="AO29" s="392"/>
      <c r="AP29" s="392"/>
      <c r="AQ29" s="392"/>
      <c r="AR29" s="393"/>
      <c r="AS29" s="391">
        <v>3280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1808609</v>
      </c>
      <c r="BO30" s="419"/>
      <c r="BP30" s="419"/>
      <c r="BQ30" s="419"/>
      <c r="BR30" s="419"/>
      <c r="BS30" s="419"/>
      <c r="BT30" s="419"/>
      <c r="BU30" s="420"/>
      <c r="BV30" s="418">
        <v>1837528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坂戸、鶴ヶ島水道企業団</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鶴ヶ島市土地開発公社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坂戸都市計画事業一本松土地区画整理事業特別会計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坂戸、鶴ヶ島下水道組合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坂戸都市計画事業若葉駅西口土地区画整理事業特別会計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坂戸、鶴ヶ島下水道組合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坂戸・鶴ヶ島消防組合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坂戸地区衛生組合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埼玉西部環境保全組合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広域静苑組合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埼玉県後期高齢者医療広域連合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埼玉県後期高齢者医療広域連合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埼玉県市町村総合事務組合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6.88</v>
      </c>
      <c r="G34" s="33">
        <v>7.27</v>
      </c>
      <c r="H34" s="33">
        <v>6.16</v>
      </c>
      <c r="I34" s="33">
        <v>6</v>
      </c>
      <c r="J34" s="34">
        <v>5.12</v>
      </c>
      <c r="K34" s="22"/>
      <c r="L34" s="22"/>
      <c r="M34" s="22"/>
      <c r="N34" s="22"/>
      <c r="O34" s="22"/>
      <c r="P34" s="22"/>
    </row>
    <row r="35" spans="1:16" ht="39" customHeight="1">
      <c r="A35" s="22"/>
      <c r="B35" s="35"/>
      <c r="C35" s="1178" t="s">
        <v>530</v>
      </c>
      <c r="D35" s="1179"/>
      <c r="E35" s="1180"/>
      <c r="F35" s="36">
        <v>1.38</v>
      </c>
      <c r="G35" s="37">
        <v>1.37</v>
      </c>
      <c r="H35" s="37">
        <v>1.31</v>
      </c>
      <c r="I35" s="37">
        <v>1.47</v>
      </c>
      <c r="J35" s="38">
        <v>2.37</v>
      </c>
      <c r="K35" s="22"/>
      <c r="L35" s="22"/>
      <c r="M35" s="22"/>
      <c r="N35" s="22"/>
      <c r="O35" s="22"/>
      <c r="P35" s="22"/>
    </row>
    <row r="36" spans="1:16" ht="39" customHeight="1">
      <c r="A36" s="22"/>
      <c r="B36" s="35"/>
      <c r="C36" s="1178" t="s">
        <v>531</v>
      </c>
      <c r="D36" s="1179"/>
      <c r="E36" s="1180"/>
      <c r="F36" s="36">
        <v>4.42</v>
      </c>
      <c r="G36" s="37">
        <v>2.92</v>
      </c>
      <c r="H36" s="37">
        <v>3.06</v>
      </c>
      <c r="I36" s="37">
        <v>1.81</v>
      </c>
      <c r="J36" s="38">
        <v>1.81</v>
      </c>
      <c r="K36" s="22"/>
      <c r="L36" s="22"/>
      <c r="M36" s="22"/>
      <c r="N36" s="22"/>
      <c r="O36" s="22"/>
      <c r="P36" s="22"/>
    </row>
    <row r="37" spans="1:16" ht="39" customHeight="1">
      <c r="A37" s="22"/>
      <c r="B37" s="35"/>
      <c r="C37" s="1178" t="s">
        <v>532</v>
      </c>
      <c r="D37" s="1179"/>
      <c r="E37" s="1180"/>
      <c r="F37" s="36">
        <v>0.18</v>
      </c>
      <c r="G37" s="37">
        <v>0.26</v>
      </c>
      <c r="H37" s="37">
        <v>0.22</v>
      </c>
      <c r="I37" s="37">
        <v>0.2</v>
      </c>
      <c r="J37" s="38">
        <v>0.43</v>
      </c>
      <c r="K37" s="22"/>
      <c r="L37" s="22"/>
      <c r="M37" s="22"/>
      <c r="N37" s="22"/>
      <c r="O37" s="22"/>
      <c r="P37" s="22"/>
    </row>
    <row r="38" spans="1:16" ht="39" customHeight="1">
      <c r="A38" s="22"/>
      <c r="B38" s="35"/>
      <c r="C38" s="1178" t="s">
        <v>533</v>
      </c>
      <c r="D38" s="1179"/>
      <c r="E38" s="1180"/>
      <c r="F38" s="36">
        <v>0.13</v>
      </c>
      <c r="G38" s="37">
        <v>0.44</v>
      </c>
      <c r="H38" s="37">
        <v>0.18</v>
      </c>
      <c r="I38" s="37">
        <v>0.2</v>
      </c>
      <c r="J38" s="38">
        <v>0.38</v>
      </c>
      <c r="K38" s="22"/>
      <c r="L38" s="22"/>
      <c r="M38" s="22"/>
      <c r="N38" s="22"/>
      <c r="O38" s="22"/>
      <c r="P38" s="22"/>
    </row>
    <row r="39" spans="1:16" ht="39" customHeight="1">
      <c r="A39" s="22"/>
      <c r="B39" s="35"/>
      <c r="C39" s="1178" t="s">
        <v>534</v>
      </c>
      <c r="D39" s="1179"/>
      <c r="E39" s="1180"/>
      <c r="F39" s="36">
        <v>0.01</v>
      </c>
      <c r="G39" s="37">
        <v>0.01</v>
      </c>
      <c r="H39" s="37">
        <v>0.02</v>
      </c>
      <c r="I39" s="37">
        <v>0.01</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1486</v>
      </c>
      <c r="L45" s="60">
        <v>1527</v>
      </c>
      <c r="M45" s="60">
        <v>1616</v>
      </c>
      <c r="N45" s="60">
        <v>1581</v>
      </c>
      <c r="O45" s="61">
        <v>1736</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t="s">
        <v>482</v>
      </c>
      <c r="L48" s="64" t="s">
        <v>482</v>
      </c>
      <c r="M48" s="64" t="s">
        <v>482</v>
      </c>
      <c r="N48" s="64" t="s">
        <v>482</v>
      </c>
      <c r="O48" s="65" t="s">
        <v>482</v>
      </c>
      <c r="P48" s="48"/>
      <c r="Q48" s="48"/>
      <c r="R48" s="48"/>
      <c r="S48" s="48"/>
      <c r="T48" s="48"/>
      <c r="U48" s="48"/>
    </row>
    <row r="49" spans="1:21" ht="30.75" customHeight="1">
      <c r="A49" s="48"/>
      <c r="B49" s="1196"/>
      <c r="C49" s="1197"/>
      <c r="D49" s="62"/>
      <c r="E49" s="1188" t="s">
        <v>16</v>
      </c>
      <c r="F49" s="1188"/>
      <c r="G49" s="1188"/>
      <c r="H49" s="1188"/>
      <c r="I49" s="1188"/>
      <c r="J49" s="1189"/>
      <c r="K49" s="63">
        <v>520</v>
      </c>
      <c r="L49" s="64">
        <v>509</v>
      </c>
      <c r="M49" s="64">
        <v>515</v>
      </c>
      <c r="N49" s="64">
        <v>470</v>
      </c>
      <c r="O49" s="65">
        <v>486</v>
      </c>
      <c r="P49" s="48"/>
      <c r="Q49" s="48"/>
      <c r="R49" s="48"/>
      <c r="S49" s="48"/>
      <c r="T49" s="48"/>
      <c r="U49" s="48"/>
    </row>
    <row r="50" spans="1:21" ht="30.75" customHeight="1">
      <c r="A50" s="48"/>
      <c r="B50" s="1196"/>
      <c r="C50" s="1197"/>
      <c r="D50" s="62"/>
      <c r="E50" s="1188" t="s">
        <v>17</v>
      </c>
      <c r="F50" s="1188"/>
      <c r="G50" s="1188"/>
      <c r="H50" s="1188"/>
      <c r="I50" s="1188"/>
      <c r="J50" s="1189"/>
      <c r="K50" s="63">
        <v>373</v>
      </c>
      <c r="L50" s="64">
        <v>358</v>
      </c>
      <c r="M50" s="64">
        <v>254</v>
      </c>
      <c r="N50" s="64">
        <v>250</v>
      </c>
      <c r="O50" s="65">
        <v>247</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1500</v>
      </c>
      <c r="L52" s="64">
        <v>1565</v>
      </c>
      <c r="M52" s="64">
        <v>1624</v>
      </c>
      <c r="N52" s="64">
        <v>1525</v>
      </c>
      <c r="O52" s="65">
        <v>1544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879</v>
      </c>
      <c r="L53" s="69">
        <v>829</v>
      </c>
      <c r="M53" s="69">
        <v>761</v>
      </c>
      <c r="N53" s="69">
        <v>776</v>
      </c>
      <c r="O53" s="70">
        <v>925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16347</v>
      </c>
      <c r="J41" s="83">
        <v>17925</v>
      </c>
      <c r="K41" s="83">
        <v>18233</v>
      </c>
      <c r="L41" s="83">
        <v>18319</v>
      </c>
      <c r="M41" s="84">
        <v>17933</v>
      </c>
    </row>
    <row r="42" spans="2:13" ht="27.75" customHeight="1">
      <c r="B42" s="1204"/>
      <c r="C42" s="1205"/>
      <c r="D42" s="85"/>
      <c r="E42" s="1208" t="s">
        <v>26</v>
      </c>
      <c r="F42" s="1208"/>
      <c r="G42" s="1208"/>
      <c r="H42" s="1209"/>
      <c r="I42" s="86">
        <v>2359</v>
      </c>
      <c r="J42" s="87">
        <v>2397</v>
      </c>
      <c r="K42" s="87">
        <v>2143</v>
      </c>
      <c r="L42" s="87">
        <v>1893</v>
      </c>
      <c r="M42" s="88">
        <v>1647</v>
      </c>
    </row>
    <row r="43" spans="2:13" ht="27.75" customHeight="1">
      <c r="B43" s="1204"/>
      <c r="C43" s="1205"/>
      <c r="D43" s="85"/>
      <c r="E43" s="1208" t="s">
        <v>27</v>
      </c>
      <c r="F43" s="1208"/>
      <c r="G43" s="1208"/>
      <c r="H43" s="1209"/>
      <c r="I43" s="86" t="s">
        <v>482</v>
      </c>
      <c r="J43" s="87" t="s">
        <v>482</v>
      </c>
      <c r="K43" s="87" t="s">
        <v>482</v>
      </c>
      <c r="L43" s="87" t="s">
        <v>482</v>
      </c>
      <c r="M43" s="88" t="s">
        <v>482</v>
      </c>
    </row>
    <row r="44" spans="2:13" ht="27.75" customHeight="1">
      <c r="B44" s="1204"/>
      <c r="C44" s="1205"/>
      <c r="D44" s="85"/>
      <c r="E44" s="1208" t="s">
        <v>28</v>
      </c>
      <c r="F44" s="1208"/>
      <c r="G44" s="1208"/>
      <c r="H44" s="1209"/>
      <c r="I44" s="86">
        <v>4843</v>
      </c>
      <c r="J44" s="87">
        <v>4647</v>
      </c>
      <c r="K44" s="87">
        <v>4433</v>
      </c>
      <c r="L44" s="87">
        <v>4627</v>
      </c>
      <c r="M44" s="88">
        <v>4769</v>
      </c>
    </row>
    <row r="45" spans="2:13" ht="27.75" customHeight="1">
      <c r="B45" s="1204"/>
      <c r="C45" s="1205"/>
      <c r="D45" s="85"/>
      <c r="E45" s="1208" t="s">
        <v>29</v>
      </c>
      <c r="F45" s="1208"/>
      <c r="G45" s="1208"/>
      <c r="H45" s="1209"/>
      <c r="I45" s="86">
        <v>1557</v>
      </c>
      <c r="J45" s="87">
        <v>1029</v>
      </c>
      <c r="K45" s="87">
        <v>737</v>
      </c>
      <c r="L45" s="87">
        <v>568</v>
      </c>
      <c r="M45" s="88">
        <v>469</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4192</v>
      </c>
      <c r="J50" s="87">
        <v>4775</v>
      </c>
      <c r="K50" s="87">
        <v>4604</v>
      </c>
      <c r="L50" s="87">
        <v>4818</v>
      </c>
      <c r="M50" s="88">
        <v>4860</v>
      </c>
    </row>
    <row r="51" spans="2:13" ht="27.75" customHeight="1">
      <c r="B51" s="1204"/>
      <c r="C51" s="1205"/>
      <c r="D51" s="85"/>
      <c r="E51" s="1208" t="s">
        <v>36</v>
      </c>
      <c r="F51" s="1208"/>
      <c r="G51" s="1208"/>
      <c r="H51" s="1209"/>
      <c r="I51" s="86">
        <v>3793</v>
      </c>
      <c r="J51" s="87">
        <v>3715</v>
      </c>
      <c r="K51" s="87">
        <v>3665</v>
      </c>
      <c r="L51" s="87">
        <v>3731</v>
      </c>
      <c r="M51" s="88">
        <v>3533</v>
      </c>
    </row>
    <row r="52" spans="2:13" ht="27.75" customHeight="1">
      <c r="B52" s="1206"/>
      <c r="C52" s="1207"/>
      <c r="D52" s="85"/>
      <c r="E52" s="1208" t="s">
        <v>37</v>
      </c>
      <c r="F52" s="1208"/>
      <c r="G52" s="1208"/>
      <c r="H52" s="1209"/>
      <c r="I52" s="86">
        <v>14594</v>
      </c>
      <c r="J52" s="87">
        <v>14958</v>
      </c>
      <c r="K52" s="87">
        <v>15040</v>
      </c>
      <c r="L52" s="87">
        <v>15191</v>
      </c>
      <c r="M52" s="88">
        <v>15820</v>
      </c>
    </row>
    <row r="53" spans="2:13" ht="27.75" customHeight="1" thickBot="1">
      <c r="B53" s="1210" t="s">
        <v>21</v>
      </c>
      <c r="C53" s="1211"/>
      <c r="D53" s="92"/>
      <c r="E53" s="1212" t="s">
        <v>38</v>
      </c>
      <c r="F53" s="1212"/>
      <c r="G53" s="1212"/>
      <c r="H53" s="1213"/>
      <c r="I53" s="93">
        <v>2528</v>
      </c>
      <c r="J53" s="94">
        <v>2550</v>
      </c>
      <c r="K53" s="94">
        <v>2238</v>
      </c>
      <c r="L53" s="94">
        <v>1667</v>
      </c>
      <c r="M53" s="95">
        <v>604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F64" sqref="F6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48" t="s">
        <v>568</v>
      </c>
      <c r="H43" s="1249"/>
      <c r="I43" s="1249"/>
      <c r="J43" s="1249"/>
      <c r="K43" s="1249"/>
      <c r="L43" s="1249"/>
      <c r="M43" s="1249"/>
      <c r="N43" s="1249"/>
      <c r="O43" s="1250"/>
    </row>
    <row r="44" spans="2:17">
      <c r="B44" s="250"/>
      <c r="C44" s="246"/>
      <c r="D44" s="246"/>
      <c r="E44" s="246"/>
      <c r="F44" s="246"/>
      <c r="G44" s="1251"/>
      <c r="H44" s="1252"/>
      <c r="I44" s="1252"/>
      <c r="J44" s="1252"/>
      <c r="K44" s="1252"/>
      <c r="L44" s="1252"/>
      <c r="M44" s="1252"/>
      <c r="N44" s="1252"/>
      <c r="O44" s="1253"/>
    </row>
    <row r="45" spans="2:17">
      <c r="B45" s="250"/>
      <c r="C45" s="246"/>
      <c r="D45" s="246"/>
      <c r="E45" s="246"/>
      <c r="F45" s="246"/>
      <c r="G45" s="1251"/>
      <c r="H45" s="1252"/>
      <c r="I45" s="1252"/>
      <c r="J45" s="1252"/>
      <c r="K45" s="1252"/>
      <c r="L45" s="1252"/>
      <c r="M45" s="1252"/>
      <c r="N45" s="1252"/>
      <c r="O45" s="1253"/>
    </row>
    <row r="46" spans="2:17">
      <c r="B46" s="250"/>
      <c r="C46" s="246"/>
      <c r="D46" s="246"/>
      <c r="E46" s="246"/>
      <c r="F46" s="246"/>
      <c r="G46" s="1251"/>
      <c r="H46" s="1252"/>
      <c r="I46" s="1252"/>
      <c r="J46" s="1252"/>
      <c r="K46" s="1252"/>
      <c r="L46" s="1252"/>
      <c r="M46" s="1252"/>
      <c r="N46" s="1252"/>
      <c r="O46" s="1253"/>
    </row>
    <row r="47" spans="2:17">
      <c r="B47" s="250"/>
      <c r="C47" s="246"/>
      <c r="D47" s="246"/>
      <c r="E47" s="246"/>
      <c r="F47" s="246"/>
      <c r="G47" s="1254"/>
      <c r="H47" s="1255"/>
      <c r="I47" s="1255"/>
      <c r="J47" s="1255"/>
      <c r="K47" s="1255"/>
      <c r="L47" s="1255"/>
      <c r="M47" s="1255"/>
      <c r="N47" s="1255"/>
      <c r="O47" s="1256"/>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21"/>
      <c r="H50" s="1222"/>
      <c r="I50" s="1222"/>
      <c r="J50" s="1223"/>
      <c r="K50" s="356" t="s">
        <v>522</v>
      </c>
      <c r="L50" s="356" t="s">
        <v>523</v>
      </c>
      <c r="M50" s="356" t="s">
        <v>524</v>
      </c>
      <c r="N50" s="356" t="s">
        <v>525</v>
      </c>
      <c r="O50" s="356" t="s">
        <v>526</v>
      </c>
    </row>
    <row r="51" spans="1:17">
      <c r="B51" s="250"/>
      <c r="C51" s="246"/>
      <c r="D51" s="246"/>
      <c r="E51" s="246"/>
      <c r="F51" s="246"/>
      <c r="G51" s="1224" t="s">
        <v>562</v>
      </c>
      <c r="H51" s="1225"/>
      <c r="I51" s="1230" t="s">
        <v>563</v>
      </c>
      <c r="J51" s="1230"/>
      <c r="K51" s="1232"/>
      <c r="L51" s="1232"/>
      <c r="M51" s="1232"/>
      <c r="N51" s="1233">
        <v>14.7</v>
      </c>
      <c r="O51" s="1233">
        <v>5.3</v>
      </c>
    </row>
    <row r="52" spans="1:17">
      <c r="B52" s="250"/>
      <c r="C52" s="246"/>
      <c r="D52" s="246"/>
      <c r="E52" s="246"/>
      <c r="F52" s="246"/>
      <c r="G52" s="1226"/>
      <c r="H52" s="1227"/>
      <c r="I52" s="1231"/>
      <c r="J52" s="1231"/>
      <c r="K52" s="1233"/>
      <c r="L52" s="1233"/>
      <c r="M52" s="1233"/>
      <c r="N52" s="1233"/>
      <c r="O52" s="1233"/>
    </row>
    <row r="53" spans="1:17">
      <c r="A53" s="357"/>
      <c r="B53" s="250"/>
      <c r="C53" s="246"/>
      <c r="D53" s="246"/>
      <c r="E53" s="246"/>
      <c r="F53" s="246"/>
      <c r="G53" s="1226"/>
      <c r="H53" s="1227"/>
      <c r="I53" s="1234" t="s">
        <v>569</v>
      </c>
      <c r="J53" s="1234"/>
      <c r="K53" s="1235"/>
      <c r="L53" s="1235"/>
      <c r="M53" s="1235"/>
      <c r="N53" s="1237">
        <v>68.5</v>
      </c>
      <c r="O53" s="1237">
        <v>83.7</v>
      </c>
    </row>
    <row r="54" spans="1:17">
      <c r="A54" s="357"/>
      <c r="B54" s="250"/>
      <c r="C54" s="246"/>
      <c r="D54" s="246"/>
      <c r="E54" s="246"/>
      <c r="F54" s="246"/>
      <c r="G54" s="1228"/>
      <c r="H54" s="1229"/>
      <c r="I54" s="1234"/>
      <c r="J54" s="1234"/>
      <c r="K54" s="1236"/>
      <c r="L54" s="1236"/>
      <c r="M54" s="1236"/>
      <c r="N54" s="1236"/>
      <c r="O54" s="1236"/>
    </row>
    <row r="55" spans="1:17">
      <c r="A55" s="357"/>
      <c r="B55" s="250"/>
      <c r="C55" s="246"/>
      <c r="D55" s="246"/>
      <c r="E55" s="246"/>
      <c r="F55" s="246"/>
      <c r="G55" s="1238" t="s">
        <v>564</v>
      </c>
      <c r="H55" s="1239"/>
      <c r="I55" s="1234" t="s">
        <v>563</v>
      </c>
      <c r="J55" s="1234"/>
      <c r="K55" s="1232"/>
      <c r="L55" s="1232"/>
      <c r="M55" s="1232"/>
      <c r="N55" s="1233">
        <v>33.6</v>
      </c>
      <c r="O55" s="1233">
        <v>35.299999999999997</v>
      </c>
    </row>
    <row r="56" spans="1:17">
      <c r="A56" s="357"/>
      <c r="B56" s="250"/>
      <c r="C56" s="246"/>
      <c r="D56" s="246"/>
      <c r="E56" s="246"/>
      <c r="F56" s="246"/>
      <c r="G56" s="1240"/>
      <c r="H56" s="1241"/>
      <c r="I56" s="1234"/>
      <c r="J56" s="1234"/>
      <c r="K56" s="1233"/>
      <c r="L56" s="1233"/>
      <c r="M56" s="1233"/>
      <c r="N56" s="1233"/>
      <c r="O56" s="1233"/>
    </row>
    <row r="57" spans="1:17" s="357" customFormat="1">
      <c r="B57" s="358"/>
      <c r="C57" s="354"/>
      <c r="D57" s="354"/>
      <c r="E57" s="354"/>
      <c r="F57" s="354"/>
      <c r="G57" s="1240"/>
      <c r="H57" s="1241"/>
      <c r="I57" s="1244" t="s">
        <v>569</v>
      </c>
      <c r="J57" s="1244"/>
      <c r="K57" s="1235"/>
      <c r="L57" s="1235"/>
      <c r="M57" s="1235"/>
      <c r="N57" s="1237">
        <v>56.8</v>
      </c>
      <c r="O57" s="1237">
        <v>52.3</v>
      </c>
      <c r="P57" s="359"/>
      <c r="Q57" s="358"/>
    </row>
    <row r="58" spans="1:17" s="357" customFormat="1">
      <c r="A58" s="245"/>
      <c r="B58" s="358"/>
      <c r="C58" s="354"/>
      <c r="D58" s="354"/>
      <c r="E58" s="354"/>
      <c r="F58" s="354"/>
      <c r="G58" s="1242"/>
      <c r="H58" s="1243"/>
      <c r="I58" s="1244"/>
      <c r="J58" s="1244"/>
      <c r="K58" s="1236"/>
      <c r="L58" s="1236"/>
      <c r="M58" s="1236"/>
      <c r="N58" s="1236"/>
      <c r="O58" s="123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48" t="s">
        <v>570</v>
      </c>
      <c r="H65" s="1249"/>
      <c r="I65" s="1249"/>
      <c r="J65" s="1249"/>
      <c r="K65" s="1249"/>
      <c r="L65" s="1249"/>
      <c r="M65" s="1249"/>
      <c r="N65" s="1249"/>
      <c r="O65" s="1250"/>
    </row>
    <row r="66" spans="2:30">
      <c r="B66" s="250"/>
      <c r="C66" s="246"/>
      <c r="D66" s="246"/>
      <c r="E66" s="246"/>
      <c r="F66" s="246"/>
      <c r="G66" s="1251"/>
      <c r="H66" s="1252"/>
      <c r="I66" s="1252"/>
      <c r="J66" s="1252"/>
      <c r="K66" s="1252"/>
      <c r="L66" s="1252"/>
      <c r="M66" s="1252"/>
      <c r="N66" s="1252"/>
      <c r="O66" s="1253"/>
    </row>
    <row r="67" spans="2:30">
      <c r="B67" s="250"/>
      <c r="C67" s="246"/>
      <c r="D67" s="246"/>
      <c r="E67" s="246"/>
      <c r="F67" s="246"/>
      <c r="G67" s="1251"/>
      <c r="H67" s="1252"/>
      <c r="I67" s="1252"/>
      <c r="J67" s="1252"/>
      <c r="K67" s="1252"/>
      <c r="L67" s="1252"/>
      <c r="M67" s="1252"/>
      <c r="N67" s="1252"/>
      <c r="O67" s="1253"/>
    </row>
    <row r="68" spans="2:30">
      <c r="B68" s="250"/>
      <c r="C68" s="246"/>
      <c r="D68" s="246"/>
      <c r="E68" s="246"/>
      <c r="F68" s="246"/>
      <c r="G68" s="1251"/>
      <c r="H68" s="1252"/>
      <c r="I68" s="1252"/>
      <c r="J68" s="1252"/>
      <c r="K68" s="1252"/>
      <c r="L68" s="1252"/>
      <c r="M68" s="1252"/>
      <c r="N68" s="1252"/>
      <c r="O68" s="1253"/>
    </row>
    <row r="69" spans="2:30">
      <c r="B69" s="250"/>
      <c r="C69" s="246"/>
      <c r="D69" s="246"/>
      <c r="E69" s="246"/>
      <c r="F69" s="246"/>
      <c r="G69" s="1254"/>
      <c r="H69" s="1255"/>
      <c r="I69" s="1255"/>
      <c r="J69" s="1255"/>
      <c r="K69" s="1255"/>
      <c r="L69" s="1255"/>
      <c r="M69" s="1255"/>
      <c r="N69" s="1255"/>
      <c r="O69" s="125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21"/>
      <c r="H72" s="1222"/>
      <c r="I72" s="1222"/>
      <c r="J72" s="1223"/>
      <c r="K72" s="356" t="s">
        <v>522</v>
      </c>
      <c r="L72" s="356" t="s">
        <v>523</v>
      </c>
      <c r="M72" s="356" t="s">
        <v>524</v>
      </c>
      <c r="N72" s="356" t="s">
        <v>525</v>
      </c>
      <c r="O72" s="356" t="s">
        <v>526</v>
      </c>
    </row>
    <row r="73" spans="2:30">
      <c r="B73" s="250"/>
      <c r="C73" s="246"/>
      <c r="D73" s="246"/>
      <c r="E73" s="246"/>
      <c r="F73" s="246"/>
      <c r="G73" s="1224" t="s">
        <v>562</v>
      </c>
      <c r="H73" s="1225"/>
      <c r="I73" s="1230" t="s">
        <v>563</v>
      </c>
      <c r="J73" s="1230"/>
      <c r="K73" s="1245">
        <v>23</v>
      </c>
      <c r="L73" s="1245">
        <v>23.1</v>
      </c>
      <c r="M73" s="1233">
        <v>20.3</v>
      </c>
      <c r="N73" s="1233">
        <v>14.7</v>
      </c>
      <c r="O73" s="1233">
        <v>5.3</v>
      </c>
      <c r="S73" s="245">
        <v>9.9</v>
      </c>
    </row>
    <row r="74" spans="2:30">
      <c r="B74" s="250"/>
      <c r="C74" s="246"/>
      <c r="D74" s="246"/>
      <c r="E74" s="246"/>
      <c r="F74" s="246"/>
      <c r="G74" s="1226"/>
      <c r="H74" s="1227"/>
      <c r="I74" s="1231"/>
      <c r="J74" s="1231"/>
      <c r="K74" s="1245"/>
      <c r="L74" s="1245"/>
      <c r="M74" s="1233"/>
      <c r="N74" s="1233"/>
      <c r="O74" s="1233"/>
    </row>
    <row r="75" spans="2:30">
      <c r="B75" s="250"/>
      <c r="C75" s="246"/>
      <c r="D75" s="246"/>
      <c r="E75" s="246"/>
      <c r="F75" s="246"/>
      <c r="G75" s="1226"/>
      <c r="H75" s="1227"/>
      <c r="I75" s="1234" t="s">
        <v>567</v>
      </c>
      <c r="J75" s="1234"/>
      <c r="K75" s="1237">
        <v>7.9</v>
      </c>
      <c r="L75" s="1237">
        <v>7.6</v>
      </c>
      <c r="M75" s="1237">
        <v>7.4</v>
      </c>
      <c r="N75" s="1237">
        <v>7</v>
      </c>
      <c r="O75" s="1237">
        <v>7.2</v>
      </c>
      <c r="U75" s="245">
        <v>81.2</v>
      </c>
      <c r="W75" s="245">
        <v>87.2</v>
      </c>
      <c r="Y75" s="245">
        <v>99.8</v>
      </c>
      <c r="AA75" s="245">
        <v>109.5</v>
      </c>
      <c r="AC75" s="245">
        <v>115.2</v>
      </c>
    </row>
    <row r="76" spans="2:30">
      <c r="B76" s="250"/>
      <c r="C76" s="246"/>
      <c r="D76" s="246"/>
      <c r="E76" s="246"/>
      <c r="F76" s="246"/>
      <c r="G76" s="1228"/>
      <c r="H76" s="1229"/>
      <c r="I76" s="1234"/>
      <c r="J76" s="1234"/>
      <c r="K76" s="1236"/>
      <c r="L76" s="1236"/>
      <c r="M76" s="1236"/>
      <c r="N76" s="1236"/>
      <c r="O76" s="1236"/>
    </row>
    <row r="77" spans="2:30">
      <c r="B77" s="250"/>
      <c r="C77" s="246"/>
      <c r="D77" s="246"/>
      <c r="E77" s="246"/>
      <c r="F77" s="246"/>
      <c r="G77" s="1238" t="s">
        <v>564</v>
      </c>
      <c r="H77" s="1239"/>
      <c r="I77" s="1234" t="s">
        <v>563</v>
      </c>
      <c r="J77" s="1234"/>
      <c r="K77" s="1245">
        <v>58.2</v>
      </c>
      <c r="L77" s="1245">
        <v>50.3</v>
      </c>
      <c r="M77" s="1233">
        <v>45.9</v>
      </c>
      <c r="N77" s="1233">
        <v>33.6</v>
      </c>
      <c r="O77" s="1233">
        <v>35.299999999999997</v>
      </c>
      <c r="R77" s="245">
        <v>12.3</v>
      </c>
      <c r="T77" s="245">
        <v>11.1</v>
      </c>
    </row>
    <row r="78" spans="2:30">
      <c r="B78" s="250"/>
      <c r="C78" s="246"/>
      <c r="D78" s="246"/>
      <c r="E78" s="246"/>
      <c r="F78" s="246"/>
      <c r="G78" s="1240"/>
      <c r="H78" s="1241"/>
      <c r="I78" s="1234"/>
      <c r="J78" s="1234"/>
      <c r="K78" s="1245"/>
      <c r="L78" s="1245"/>
      <c r="M78" s="1233"/>
      <c r="N78" s="1233"/>
      <c r="O78" s="1233"/>
    </row>
    <row r="79" spans="2:30">
      <c r="B79" s="250"/>
      <c r="C79" s="246"/>
      <c r="D79" s="246"/>
      <c r="E79" s="246"/>
      <c r="F79" s="246"/>
      <c r="G79" s="1240"/>
      <c r="H79" s="1241"/>
      <c r="I79" s="1246" t="s">
        <v>567</v>
      </c>
      <c r="J79" s="1244"/>
      <c r="K79" s="1247">
        <v>10.3</v>
      </c>
      <c r="L79" s="1247">
        <v>9.6</v>
      </c>
      <c r="M79" s="1247">
        <v>8.8000000000000007</v>
      </c>
      <c r="N79" s="1247">
        <v>7</v>
      </c>
      <c r="O79" s="1247">
        <v>6.9</v>
      </c>
      <c r="V79" s="245">
        <v>53.5</v>
      </c>
      <c r="X79" s="245">
        <v>48.2</v>
      </c>
      <c r="Z79" s="245">
        <v>34.200000000000003</v>
      </c>
      <c r="AB79" s="245">
        <v>30.3</v>
      </c>
      <c r="AD79" s="245">
        <v>28.9</v>
      </c>
    </row>
    <row r="80" spans="2:30">
      <c r="B80" s="250"/>
      <c r="C80" s="246"/>
      <c r="D80" s="246"/>
      <c r="E80" s="246"/>
      <c r="F80" s="246"/>
      <c r="G80" s="1242"/>
      <c r="H80" s="1243"/>
      <c r="I80" s="1244"/>
      <c r="J80" s="1244"/>
      <c r="K80" s="1247"/>
      <c r="L80" s="1247"/>
      <c r="M80" s="1247"/>
      <c r="N80" s="1247"/>
      <c r="O80" s="124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A16" sqref="AA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M18" sqref="M1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26831</v>
      </c>
      <c r="E3" s="118"/>
      <c r="F3" s="119">
        <v>50880</v>
      </c>
      <c r="G3" s="120"/>
      <c r="H3" s="121"/>
    </row>
    <row r="4" spans="1:8">
      <c r="A4" s="122"/>
      <c r="B4" s="123"/>
      <c r="C4" s="124"/>
      <c r="D4" s="125">
        <v>19373</v>
      </c>
      <c r="E4" s="126"/>
      <c r="F4" s="127">
        <v>26879</v>
      </c>
      <c r="G4" s="128"/>
      <c r="H4" s="129"/>
    </row>
    <row r="5" spans="1:8">
      <c r="A5" s="110" t="s">
        <v>516</v>
      </c>
      <c r="B5" s="115"/>
      <c r="C5" s="116"/>
      <c r="D5" s="117">
        <v>51801</v>
      </c>
      <c r="E5" s="118"/>
      <c r="F5" s="119">
        <v>63956</v>
      </c>
      <c r="G5" s="120"/>
      <c r="H5" s="121"/>
    </row>
    <row r="6" spans="1:8">
      <c r="A6" s="122"/>
      <c r="B6" s="123"/>
      <c r="C6" s="124"/>
      <c r="D6" s="125">
        <v>29248</v>
      </c>
      <c r="E6" s="126"/>
      <c r="F6" s="127">
        <v>29239</v>
      </c>
      <c r="G6" s="128"/>
      <c r="H6" s="129"/>
    </row>
    <row r="7" spans="1:8">
      <c r="A7" s="110" t="s">
        <v>517</v>
      </c>
      <c r="B7" s="115"/>
      <c r="C7" s="116"/>
      <c r="D7" s="117">
        <v>27128</v>
      </c>
      <c r="E7" s="118"/>
      <c r="F7" s="119">
        <v>66255</v>
      </c>
      <c r="G7" s="120"/>
      <c r="H7" s="121"/>
    </row>
    <row r="8" spans="1:8">
      <c r="A8" s="122"/>
      <c r="B8" s="123"/>
      <c r="C8" s="124"/>
      <c r="D8" s="125">
        <v>19664</v>
      </c>
      <c r="E8" s="126"/>
      <c r="F8" s="127">
        <v>31822</v>
      </c>
      <c r="G8" s="128"/>
      <c r="H8" s="129"/>
    </row>
    <row r="9" spans="1:8">
      <c r="A9" s="110" t="s">
        <v>518</v>
      </c>
      <c r="B9" s="115"/>
      <c r="C9" s="116"/>
      <c r="D9" s="117">
        <v>19936</v>
      </c>
      <c r="E9" s="118"/>
      <c r="F9" s="119">
        <v>47278</v>
      </c>
      <c r="G9" s="120"/>
      <c r="H9" s="121"/>
    </row>
    <row r="10" spans="1:8">
      <c r="A10" s="122"/>
      <c r="B10" s="123"/>
      <c r="C10" s="124"/>
      <c r="D10" s="125">
        <v>16879</v>
      </c>
      <c r="E10" s="126"/>
      <c r="F10" s="127">
        <v>24096</v>
      </c>
      <c r="G10" s="128"/>
      <c r="H10" s="129"/>
    </row>
    <row r="11" spans="1:8">
      <c r="A11" s="110" t="s">
        <v>519</v>
      </c>
      <c r="B11" s="115"/>
      <c r="C11" s="116"/>
      <c r="D11" s="117">
        <v>17190</v>
      </c>
      <c r="E11" s="118"/>
      <c r="F11" s="119">
        <v>44504</v>
      </c>
      <c r="G11" s="120"/>
      <c r="H11" s="121"/>
    </row>
    <row r="12" spans="1:8">
      <c r="A12" s="122"/>
      <c r="B12" s="123"/>
      <c r="C12" s="130"/>
      <c r="D12" s="125">
        <v>13186</v>
      </c>
      <c r="E12" s="126"/>
      <c r="F12" s="127">
        <v>25876</v>
      </c>
      <c r="G12" s="128"/>
      <c r="H12" s="129"/>
    </row>
    <row r="13" spans="1:8">
      <c r="A13" s="110"/>
      <c r="B13" s="115"/>
      <c r="C13" s="131"/>
      <c r="D13" s="132">
        <v>28577</v>
      </c>
      <c r="E13" s="133"/>
      <c r="F13" s="134">
        <v>54575</v>
      </c>
      <c r="G13" s="135"/>
      <c r="H13" s="121"/>
    </row>
    <row r="14" spans="1:8">
      <c r="A14" s="122"/>
      <c r="B14" s="123"/>
      <c r="C14" s="124"/>
      <c r="D14" s="125">
        <v>19670</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7.22</v>
      </c>
      <c r="C19" s="136">
        <f>ROUND(VALUE(SUBSTITUTE(実質収支比率等に係る経年分析!G$48,"▲","-")),2)</f>
        <v>7.97</v>
      </c>
      <c r="D19" s="136">
        <f>ROUND(VALUE(SUBSTITUTE(実質収支比率等に係る経年分析!H$48,"▲","-")),2)</f>
        <v>6.57</v>
      </c>
      <c r="E19" s="136">
        <f>ROUND(VALUE(SUBSTITUTE(実質収支比率等に係る経年分析!I$48,"▲","-")),2)</f>
        <v>6.42</v>
      </c>
      <c r="F19" s="136">
        <f>ROUND(VALUE(SUBSTITUTE(実質収支比率等に係る経年分析!J$48,"▲","-")),2)</f>
        <v>5.96</v>
      </c>
    </row>
    <row r="20" spans="1:11">
      <c r="A20" s="136" t="s">
        <v>43</v>
      </c>
      <c r="B20" s="136">
        <f>ROUND(VALUE(SUBSTITUTE(実質収支比率等に係る経年分析!F$47,"▲","-")),2)</f>
        <v>12.26</v>
      </c>
      <c r="C20" s="136">
        <f>ROUND(VALUE(SUBSTITUTE(実質収支比率等に係る経年分析!G$47,"▲","-")),2)</f>
        <v>13.65</v>
      </c>
      <c r="D20" s="136">
        <f>ROUND(VALUE(SUBSTITUTE(実質収支比率等に係る経年分析!H$47,"▲","-")),2)</f>
        <v>11</v>
      </c>
      <c r="E20" s="136">
        <f>ROUND(VALUE(SUBSTITUTE(実質収支比率等に係る経年分析!I$47,"▲","-")),2)</f>
        <v>10.4</v>
      </c>
      <c r="F20" s="136">
        <f>ROUND(VALUE(SUBSTITUTE(実質収支比率等に係る経年分析!J$47,"▲","-")),2)</f>
        <v>11.34</v>
      </c>
    </row>
    <row r="21" spans="1:11">
      <c r="A21" s="136" t="s">
        <v>44</v>
      </c>
      <c r="B21" s="136">
        <f>IF(ISNUMBER(VALUE(SUBSTITUTE(実質収支比率等に係る経年分析!F$49,"▲","-"))),ROUND(VALUE(SUBSTITUTE(実質収支比率等に係る経年分析!F$49,"▲","-")),2),NA())</f>
        <v>0.66</v>
      </c>
      <c r="C21" s="136">
        <f>IF(ISNUMBER(VALUE(SUBSTITUTE(実質収支比率等に係る経年分析!G$49,"▲","-"))),ROUND(VALUE(SUBSTITUTE(実質収支比率等に係る経年分析!G$49,"▲","-")),2),NA())</f>
        <v>2.33</v>
      </c>
      <c r="D21" s="136">
        <f>IF(ISNUMBER(VALUE(SUBSTITUTE(実質収支比率等に係る経年分析!H$49,"▲","-"))),ROUND(VALUE(SUBSTITUTE(実質収支比率等に係る経年分析!H$49,"▲","-")),2),NA())</f>
        <v>-3.98</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0.59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坂戸都市計画事業若葉駅西口土地区画整理事業特別会計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0.38</v>
      </c>
    </row>
    <row r="33" spans="1:16">
      <c r="A33" s="137" t="str">
        <f>IF(連結実質赤字比率に係る赤字・黒字の構成分析!C$37="",NA(),連結実質赤字比率に係る赤字・黒字の構成分析!C$37)</f>
        <v>坂戸都市計画事業一本松土地区画整理事業特別会計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1.81</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1500</v>
      </c>
      <c r="E42" s="138"/>
      <c r="F42" s="138"/>
      <c r="G42" s="138">
        <f>'実質公債費比率（分子）の構造'!L$52</f>
        <v>1565</v>
      </c>
      <c r="H42" s="138"/>
      <c r="I42" s="138"/>
      <c r="J42" s="138">
        <f>'実質公債費比率（分子）の構造'!M$52</f>
        <v>1624</v>
      </c>
      <c r="K42" s="138"/>
      <c r="L42" s="138"/>
      <c r="M42" s="138">
        <f>'実質公債費比率（分子）の構造'!N$52</f>
        <v>1525</v>
      </c>
      <c r="N42" s="138"/>
      <c r="O42" s="138"/>
      <c r="P42" s="138">
        <f>'実質公債費比率（分子）の構造'!O$52</f>
        <v>1544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373</v>
      </c>
      <c r="C44" s="138"/>
      <c r="D44" s="138"/>
      <c r="E44" s="138">
        <f>'実質公債費比率（分子）の構造'!L$50</f>
        <v>358</v>
      </c>
      <c r="F44" s="138"/>
      <c r="G44" s="138"/>
      <c r="H44" s="138">
        <f>'実質公債費比率（分子）の構造'!M$50</f>
        <v>254</v>
      </c>
      <c r="I44" s="138"/>
      <c r="J44" s="138"/>
      <c r="K44" s="138">
        <f>'実質公債費比率（分子）の構造'!N$50</f>
        <v>250</v>
      </c>
      <c r="L44" s="138"/>
      <c r="M44" s="138"/>
      <c r="N44" s="138">
        <f>'実質公債費比率（分子）の構造'!O$50</f>
        <v>247</v>
      </c>
      <c r="O44" s="138"/>
      <c r="P44" s="138"/>
    </row>
    <row r="45" spans="1:16">
      <c r="A45" s="138" t="s">
        <v>54</v>
      </c>
      <c r="B45" s="138">
        <f>'実質公債費比率（分子）の構造'!K$49</f>
        <v>520</v>
      </c>
      <c r="C45" s="138"/>
      <c r="D45" s="138"/>
      <c r="E45" s="138">
        <f>'実質公債費比率（分子）の構造'!L$49</f>
        <v>509</v>
      </c>
      <c r="F45" s="138"/>
      <c r="G45" s="138"/>
      <c r="H45" s="138">
        <f>'実質公債費比率（分子）の構造'!M$49</f>
        <v>515</v>
      </c>
      <c r="I45" s="138"/>
      <c r="J45" s="138"/>
      <c r="K45" s="138">
        <f>'実質公債費比率（分子）の構造'!N$49</f>
        <v>470</v>
      </c>
      <c r="L45" s="138"/>
      <c r="M45" s="138"/>
      <c r="N45" s="138">
        <f>'実質公債費比率（分子）の構造'!O$49</f>
        <v>486</v>
      </c>
      <c r="O45" s="138"/>
      <c r="P45" s="138"/>
    </row>
    <row r="46" spans="1:16">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1486</v>
      </c>
      <c r="C49" s="138"/>
      <c r="D49" s="138"/>
      <c r="E49" s="138">
        <f>'実質公債費比率（分子）の構造'!L$45</f>
        <v>1527</v>
      </c>
      <c r="F49" s="138"/>
      <c r="G49" s="138"/>
      <c r="H49" s="138">
        <f>'実質公債費比率（分子）の構造'!M$45</f>
        <v>1616</v>
      </c>
      <c r="I49" s="138"/>
      <c r="J49" s="138"/>
      <c r="K49" s="138">
        <f>'実質公債費比率（分子）の構造'!N$45</f>
        <v>1581</v>
      </c>
      <c r="L49" s="138"/>
      <c r="M49" s="138"/>
      <c r="N49" s="138">
        <f>'実質公債費比率（分子）の構造'!O$45</f>
        <v>1736</v>
      </c>
      <c r="O49" s="138"/>
      <c r="P49" s="138"/>
    </row>
    <row r="50" spans="1:16">
      <c r="A50" s="138" t="s">
        <v>59</v>
      </c>
      <c r="B50" s="138" t="e">
        <f>NA()</f>
        <v>#N/A</v>
      </c>
      <c r="C50" s="138">
        <f>IF(ISNUMBER('実質公債費比率（分子）の構造'!K$53),'実質公債費比率（分子）の構造'!K$53,NA())</f>
        <v>879</v>
      </c>
      <c r="D50" s="138" t="e">
        <f>NA()</f>
        <v>#N/A</v>
      </c>
      <c r="E50" s="138" t="e">
        <f>NA()</f>
        <v>#N/A</v>
      </c>
      <c r="F50" s="138">
        <f>IF(ISNUMBER('実質公債費比率（分子）の構造'!L$53),'実質公債費比率（分子）の構造'!L$53,NA())</f>
        <v>829</v>
      </c>
      <c r="G50" s="138" t="e">
        <f>NA()</f>
        <v>#N/A</v>
      </c>
      <c r="H50" s="138" t="e">
        <f>NA()</f>
        <v>#N/A</v>
      </c>
      <c r="I50" s="138">
        <f>IF(ISNUMBER('実質公債費比率（分子）の構造'!M$53),'実質公債費比率（分子）の構造'!M$53,NA())</f>
        <v>761</v>
      </c>
      <c r="J50" s="138" t="e">
        <f>NA()</f>
        <v>#N/A</v>
      </c>
      <c r="K50" s="138" t="e">
        <f>NA()</f>
        <v>#N/A</v>
      </c>
      <c r="L50" s="138">
        <f>IF(ISNUMBER('実質公債費比率（分子）の構造'!N$53),'実質公債費比率（分子）の構造'!N$53,NA())</f>
        <v>776</v>
      </c>
      <c r="M50" s="138" t="e">
        <f>NA()</f>
        <v>#N/A</v>
      </c>
      <c r="N50" s="138" t="e">
        <f>NA()</f>
        <v>#N/A</v>
      </c>
      <c r="O50" s="138">
        <f>IF(ISNUMBER('実質公債費比率（分子）の構造'!O$53),'実質公債費比率（分子）の構造'!O$53,NA())</f>
        <v>925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14594</v>
      </c>
      <c r="E56" s="137"/>
      <c r="F56" s="137"/>
      <c r="G56" s="137">
        <f>'将来負担比率（分子）の構造'!J$52</f>
        <v>14958</v>
      </c>
      <c r="H56" s="137"/>
      <c r="I56" s="137"/>
      <c r="J56" s="137">
        <f>'将来負担比率（分子）の構造'!K$52</f>
        <v>15040</v>
      </c>
      <c r="K56" s="137"/>
      <c r="L56" s="137"/>
      <c r="M56" s="137">
        <f>'将来負担比率（分子）の構造'!L$52</f>
        <v>15191</v>
      </c>
      <c r="N56" s="137"/>
      <c r="O56" s="137"/>
      <c r="P56" s="137">
        <f>'将来負担比率（分子）の構造'!M$52</f>
        <v>15820</v>
      </c>
    </row>
    <row r="57" spans="1:16">
      <c r="A57" s="137" t="s">
        <v>36</v>
      </c>
      <c r="B57" s="137"/>
      <c r="C57" s="137"/>
      <c r="D57" s="137">
        <f>'将来負担比率（分子）の構造'!I$51</f>
        <v>3793</v>
      </c>
      <c r="E57" s="137"/>
      <c r="F57" s="137"/>
      <c r="G57" s="137">
        <f>'将来負担比率（分子）の構造'!J$51</f>
        <v>3715</v>
      </c>
      <c r="H57" s="137"/>
      <c r="I57" s="137"/>
      <c r="J57" s="137">
        <f>'将来負担比率（分子）の構造'!K$51</f>
        <v>3665</v>
      </c>
      <c r="K57" s="137"/>
      <c r="L57" s="137"/>
      <c r="M57" s="137">
        <f>'将来負担比率（分子）の構造'!L$51</f>
        <v>3731</v>
      </c>
      <c r="N57" s="137"/>
      <c r="O57" s="137"/>
      <c r="P57" s="137">
        <f>'将来負担比率（分子）の構造'!M$51</f>
        <v>3533</v>
      </c>
    </row>
    <row r="58" spans="1:16">
      <c r="A58" s="137" t="s">
        <v>35</v>
      </c>
      <c r="B58" s="137"/>
      <c r="C58" s="137"/>
      <c r="D58" s="137">
        <f>'将来負担比率（分子）の構造'!I$50</f>
        <v>4192</v>
      </c>
      <c r="E58" s="137"/>
      <c r="F58" s="137"/>
      <c r="G58" s="137">
        <f>'将来負担比率（分子）の構造'!J$50</f>
        <v>4775</v>
      </c>
      <c r="H58" s="137"/>
      <c r="I58" s="137"/>
      <c r="J58" s="137">
        <f>'将来負担比率（分子）の構造'!K$50</f>
        <v>4604</v>
      </c>
      <c r="K58" s="137"/>
      <c r="L58" s="137"/>
      <c r="M58" s="137">
        <f>'将来負担比率（分子）の構造'!L$50</f>
        <v>4818</v>
      </c>
      <c r="N58" s="137"/>
      <c r="O58" s="137"/>
      <c r="P58" s="137">
        <f>'将来負担比率（分子）の構造'!M$50</f>
        <v>4860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1557</v>
      </c>
      <c r="C62" s="137"/>
      <c r="D62" s="137"/>
      <c r="E62" s="137">
        <f>'将来負担比率（分子）の構造'!J$45</f>
        <v>1029</v>
      </c>
      <c r="F62" s="137"/>
      <c r="G62" s="137"/>
      <c r="H62" s="137">
        <f>'将来負担比率（分子）の構造'!K$45</f>
        <v>737</v>
      </c>
      <c r="I62" s="137"/>
      <c r="J62" s="137"/>
      <c r="K62" s="137">
        <f>'将来負担比率（分子）の構造'!L$45</f>
        <v>568</v>
      </c>
      <c r="L62" s="137"/>
      <c r="M62" s="137"/>
      <c r="N62" s="137">
        <f>'将来負担比率（分子）の構造'!M$45</f>
        <v>469</v>
      </c>
      <c r="O62" s="137"/>
      <c r="P62" s="137"/>
    </row>
    <row r="63" spans="1:16">
      <c r="A63" s="137" t="s">
        <v>28</v>
      </c>
      <c r="B63" s="137">
        <f>'将来負担比率（分子）の構造'!I$44</f>
        <v>4843</v>
      </c>
      <c r="C63" s="137"/>
      <c r="D63" s="137"/>
      <c r="E63" s="137">
        <f>'将来負担比率（分子）の構造'!J$44</f>
        <v>4647</v>
      </c>
      <c r="F63" s="137"/>
      <c r="G63" s="137"/>
      <c r="H63" s="137">
        <f>'将来負担比率（分子）の構造'!K$44</f>
        <v>4433</v>
      </c>
      <c r="I63" s="137"/>
      <c r="J63" s="137"/>
      <c r="K63" s="137">
        <f>'将来負担比率（分子）の構造'!L$44</f>
        <v>4627</v>
      </c>
      <c r="L63" s="137"/>
      <c r="M63" s="137"/>
      <c r="N63" s="137">
        <f>'将来負担比率（分子）の構造'!M$44</f>
        <v>4769</v>
      </c>
      <c r="O63" s="137"/>
      <c r="P63" s="137"/>
    </row>
    <row r="64" spans="1:16">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26</v>
      </c>
      <c r="B65" s="137">
        <f>'将来負担比率（分子）の構造'!I$42</f>
        <v>2359</v>
      </c>
      <c r="C65" s="137"/>
      <c r="D65" s="137"/>
      <c r="E65" s="137">
        <f>'将来負担比率（分子）の構造'!J$42</f>
        <v>2397</v>
      </c>
      <c r="F65" s="137"/>
      <c r="G65" s="137"/>
      <c r="H65" s="137">
        <f>'将来負担比率（分子）の構造'!K$42</f>
        <v>2143</v>
      </c>
      <c r="I65" s="137"/>
      <c r="J65" s="137"/>
      <c r="K65" s="137">
        <f>'将来負担比率（分子）の構造'!L$42</f>
        <v>1893</v>
      </c>
      <c r="L65" s="137"/>
      <c r="M65" s="137"/>
      <c r="N65" s="137">
        <f>'将来負担比率（分子）の構造'!M$42</f>
        <v>1647</v>
      </c>
      <c r="O65" s="137"/>
      <c r="P65" s="137"/>
    </row>
    <row r="66" spans="1:16">
      <c r="A66" s="137" t="s">
        <v>25</v>
      </c>
      <c r="B66" s="137">
        <f>'将来負担比率（分子）の構造'!I$41</f>
        <v>16347</v>
      </c>
      <c r="C66" s="137"/>
      <c r="D66" s="137"/>
      <c r="E66" s="137">
        <f>'将来負担比率（分子）の構造'!J$41</f>
        <v>17925</v>
      </c>
      <c r="F66" s="137"/>
      <c r="G66" s="137"/>
      <c r="H66" s="137">
        <f>'将来負担比率（分子）の構造'!K$41</f>
        <v>18233</v>
      </c>
      <c r="I66" s="137"/>
      <c r="J66" s="137"/>
      <c r="K66" s="137">
        <f>'将来負担比率（分子）の構造'!L$41</f>
        <v>18319</v>
      </c>
      <c r="L66" s="137"/>
      <c r="M66" s="137"/>
      <c r="N66" s="137">
        <f>'将来負担比率（分子）の構造'!M$41</f>
        <v>17933</v>
      </c>
      <c r="O66" s="137"/>
      <c r="P66" s="137"/>
    </row>
    <row r="67" spans="1:16">
      <c r="A67" s="137" t="s">
        <v>63</v>
      </c>
      <c r="B67" s="137" t="e">
        <f>NA()</f>
        <v>#N/A</v>
      </c>
      <c r="C67" s="137">
        <f>IF(ISNUMBER('将来負担比率（分子）の構造'!I$53), IF('将来負担比率（分子）の構造'!I$53 &lt; 0, 0, '将来負担比率（分子）の構造'!I$53), NA())</f>
        <v>2528</v>
      </c>
      <c r="D67" s="137" t="e">
        <f>NA()</f>
        <v>#N/A</v>
      </c>
      <c r="E67" s="137" t="e">
        <f>NA()</f>
        <v>#N/A</v>
      </c>
      <c r="F67" s="137">
        <f>IF(ISNUMBER('将来負担比率（分子）の構造'!J$53), IF('将来負担比率（分子）の構造'!J$53 &lt; 0, 0, '将来負担比率（分子）の構造'!J$53), NA())</f>
        <v>2550</v>
      </c>
      <c r="G67" s="137" t="e">
        <f>NA()</f>
        <v>#N/A</v>
      </c>
      <c r="H67" s="137" t="e">
        <f>NA()</f>
        <v>#N/A</v>
      </c>
      <c r="I67" s="137">
        <f>IF(ISNUMBER('将来負担比率（分子）の構造'!K$53), IF('将来負担比率（分子）の構造'!K$53 &lt; 0, 0, '将来負担比率（分子）の構造'!K$53), NA())</f>
        <v>2238</v>
      </c>
      <c r="J67" s="137" t="e">
        <f>NA()</f>
        <v>#N/A</v>
      </c>
      <c r="K67" s="137" t="e">
        <f>NA()</f>
        <v>#N/A</v>
      </c>
      <c r="L67" s="137">
        <f>IF(ISNUMBER('将来負担比率（分子）の構造'!L$53), IF('将来負担比率（分子）の構造'!L$53 &lt; 0, 0, '将来負担比率（分子）の構造'!L$53), NA())</f>
        <v>1667</v>
      </c>
      <c r="M67" s="137" t="e">
        <f>NA()</f>
        <v>#N/A</v>
      </c>
      <c r="N67" s="137" t="e">
        <f>NA()</f>
        <v>#N/A</v>
      </c>
      <c r="O67" s="137">
        <f>IF(ISNUMBER('将来負担比率（分子）の構造'!M$53), IF('将来負担比率（分子）の構造'!M$53 &lt; 0, 0, '将来負担比率（分子）の構造'!M$53), NA())</f>
        <v>604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9962742</v>
      </c>
      <c r="S5" s="671"/>
      <c r="T5" s="671"/>
      <c r="U5" s="671"/>
      <c r="V5" s="671"/>
      <c r="W5" s="671"/>
      <c r="X5" s="671"/>
      <c r="Y5" s="718"/>
      <c r="Z5" s="731">
        <v>46.9</v>
      </c>
      <c r="AA5" s="731"/>
      <c r="AB5" s="731"/>
      <c r="AC5" s="731"/>
      <c r="AD5" s="732">
        <v>9427633</v>
      </c>
      <c r="AE5" s="732"/>
      <c r="AF5" s="732"/>
      <c r="AG5" s="732"/>
      <c r="AH5" s="732"/>
      <c r="AI5" s="732"/>
      <c r="AJ5" s="732"/>
      <c r="AK5" s="732"/>
      <c r="AL5" s="719">
        <v>78.8</v>
      </c>
      <c r="AM5" s="688"/>
      <c r="AN5" s="688"/>
      <c r="AO5" s="720"/>
      <c r="AP5" s="707" t="s">
        <v>209</v>
      </c>
      <c r="AQ5" s="708"/>
      <c r="AR5" s="708"/>
      <c r="AS5" s="708"/>
      <c r="AT5" s="708"/>
      <c r="AU5" s="708"/>
      <c r="AV5" s="708"/>
      <c r="AW5" s="708"/>
      <c r="AX5" s="708"/>
      <c r="AY5" s="708"/>
      <c r="AZ5" s="708"/>
      <c r="BA5" s="708"/>
      <c r="BB5" s="708"/>
      <c r="BC5" s="708"/>
      <c r="BD5" s="708"/>
      <c r="BE5" s="708"/>
      <c r="BF5" s="709"/>
      <c r="BG5" s="620">
        <v>9427633</v>
      </c>
      <c r="BH5" s="621"/>
      <c r="BI5" s="621"/>
      <c r="BJ5" s="621"/>
      <c r="BK5" s="621"/>
      <c r="BL5" s="621"/>
      <c r="BM5" s="621"/>
      <c r="BN5" s="622"/>
      <c r="BO5" s="673">
        <v>94.6</v>
      </c>
      <c r="BP5" s="673"/>
      <c r="BQ5" s="673"/>
      <c r="BR5" s="673"/>
      <c r="BS5" s="674">
        <v>464547</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157368</v>
      </c>
      <c r="S6" s="621"/>
      <c r="T6" s="621"/>
      <c r="U6" s="621"/>
      <c r="V6" s="621"/>
      <c r="W6" s="621"/>
      <c r="X6" s="621"/>
      <c r="Y6" s="622"/>
      <c r="Z6" s="673">
        <v>0.7</v>
      </c>
      <c r="AA6" s="673"/>
      <c r="AB6" s="673"/>
      <c r="AC6" s="673"/>
      <c r="AD6" s="674">
        <v>157368</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9427633</v>
      </c>
      <c r="BH6" s="621"/>
      <c r="BI6" s="621"/>
      <c r="BJ6" s="621"/>
      <c r="BK6" s="621"/>
      <c r="BL6" s="621"/>
      <c r="BM6" s="621"/>
      <c r="BN6" s="622"/>
      <c r="BO6" s="673">
        <v>94.6</v>
      </c>
      <c r="BP6" s="673"/>
      <c r="BQ6" s="673"/>
      <c r="BR6" s="673"/>
      <c r="BS6" s="674">
        <v>464547</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193786</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193786</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9047</v>
      </c>
      <c r="S7" s="621"/>
      <c r="T7" s="621"/>
      <c r="U7" s="621"/>
      <c r="V7" s="621"/>
      <c r="W7" s="621"/>
      <c r="X7" s="621"/>
      <c r="Y7" s="622"/>
      <c r="Z7" s="673">
        <v>0</v>
      </c>
      <c r="AA7" s="673"/>
      <c r="AB7" s="673"/>
      <c r="AC7" s="673"/>
      <c r="AD7" s="674">
        <v>9047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4648985</v>
      </c>
      <c r="BH7" s="621"/>
      <c r="BI7" s="621"/>
      <c r="BJ7" s="621"/>
      <c r="BK7" s="621"/>
      <c r="BL7" s="621"/>
      <c r="BM7" s="621"/>
      <c r="BN7" s="622"/>
      <c r="BO7" s="673">
        <v>46.7</v>
      </c>
      <c r="BP7" s="673"/>
      <c r="BQ7" s="673"/>
      <c r="BR7" s="673"/>
      <c r="BS7" s="674">
        <v>464547</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3028740</v>
      </c>
      <c r="CS7" s="621"/>
      <c r="CT7" s="621"/>
      <c r="CU7" s="621"/>
      <c r="CV7" s="621"/>
      <c r="CW7" s="621"/>
      <c r="CX7" s="621"/>
      <c r="CY7" s="622"/>
      <c r="CZ7" s="673">
        <v>14.8</v>
      </c>
      <c r="DA7" s="673"/>
      <c r="DB7" s="673"/>
      <c r="DC7" s="673"/>
      <c r="DD7" s="626">
        <v>37356</v>
      </c>
      <c r="DE7" s="621"/>
      <c r="DF7" s="621"/>
      <c r="DG7" s="621"/>
      <c r="DH7" s="621"/>
      <c r="DI7" s="621"/>
      <c r="DJ7" s="621"/>
      <c r="DK7" s="621"/>
      <c r="DL7" s="621"/>
      <c r="DM7" s="621"/>
      <c r="DN7" s="621"/>
      <c r="DO7" s="621"/>
      <c r="DP7" s="622"/>
      <c r="DQ7" s="626">
        <v>2703146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37698</v>
      </c>
      <c r="S8" s="621"/>
      <c r="T8" s="621"/>
      <c r="U8" s="621"/>
      <c r="V8" s="621"/>
      <c r="W8" s="621"/>
      <c r="X8" s="621"/>
      <c r="Y8" s="622"/>
      <c r="Z8" s="673">
        <v>0.2</v>
      </c>
      <c r="AA8" s="673"/>
      <c r="AB8" s="673"/>
      <c r="AC8" s="673"/>
      <c r="AD8" s="674">
        <v>37698</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125354</v>
      </c>
      <c r="BH8" s="621"/>
      <c r="BI8" s="621"/>
      <c r="BJ8" s="621"/>
      <c r="BK8" s="621"/>
      <c r="BL8" s="621"/>
      <c r="BM8" s="621"/>
      <c r="BN8" s="622"/>
      <c r="BO8" s="673">
        <v>1.3</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8054039</v>
      </c>
      <c r="CS8" s="621"/>
      <c r="CT8" s="621"/>
      <c r="CU8" s="621"/>
      <c r="CV8" s="621"/>
      <c r="CW8" s="621"/>
      <c r="CX8" s="621"/>
      <c r="CY8" s="622"/>
      <c r="CZ8" s="673">
        <v>39.4</v>
      </c>
      <c r="DA8" s="673"/>
      <c r="DB8" s="673"/>
      <c r="DC8" s="673"/>
      <c r="DD8" s="626" t="s">
        <v>216</v>
      </c>
      <c r="DE8" s="621"/>
      <c r="DF8" s="621"/>
      <c r="DG8" s="621"/>
      <c r="DH8" s="621"/>
      <c r="DI8" s="621"/>
      <c r="DJ8" s="621"/>
      <c r="DK8" s="621"/>
      <c r="DL8" s="621"/>
      <c r="DM8" s="621"/>
      <c r="DN8" s="621"/>
      <c r="DO8" s="621"/>
      <c r="DP8" s="622"/>
      <c r="DQ8" s="626">
        <v>3940238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22991</v>
      </c>
      <c r="S9" s="621"/>
      <c r="T9" s="621"/>
      <c r="U9" s="621"/>
      <c r="V9" s="621"/>
      <c r="W9" s="621"/>
      <c r="X9" s="621"/>
      <c r="Y9" s="622"/>
      <c r="Z9" s="673">
        <v>0.1</v>
      </c>
      <c r="AA9" s="673"/>
      <c r="AB9" s="673"/>
      <c r="AC9" s="673"/>
      <c r="AD9" s="674">
        <v>22991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3982849</v>
      </c>
      <c r="BH9" s="621"/>
      <c r="BI9" s="621"/>
      <c r="BJ9" s="621"/>
      <c r="BK9" s="621"/>
      <c r="BL9" s="621"/>
      <c r="BM9" s="621"/>
      <c r="BN9" s="622"/>
      <c r="BO9" s="673">
        <v>40</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1386842</v>
      </c>
      <c r="CS9" s="621"/>
      <c r="CT9" s="621"/>
      <c r="CU9" s="621"/>
      <c r="CV9" s="621"/>
      <c r="CW9" s="621"/>
      <c r="CX9" s="621"/>
      <c r="CY9" s="622"/>
      <c r="CZ9" s="673">
        <v>6.8</v>
      </c>
      <c r="DA9" s="673"/>
      <c r="DB9" s="673"/>
      <c r="DC9" s="673"/>
      <c r="DD9" s="626">
        <v>66627</v>
      </c>
      <c r="DE9" s="621"/>
      <c r="DF9" s="621"/>
      <c r="DG9" s="621"/>
      <c r="DH9" s="621"/>
      <c r="DI9" s="621"/>
      <c r="DJ9" s="621"/>
      <c r="DK9" s="621"/>
      <c r="DL9" s="621"/>
      <c r="DM9" s="621"/>
      <c r="DN9" s="621"/>
      <c r="DO9" s="621"/>
      <c r="DP9" s="622"/>
      <c r="DQ9" s="626">
        <v>1336786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984963</v>
      </c>
      <c r="S10" s="621"/>
      <c r="T10" s="621"/>
      <c r="U10" s="621"/>
      <c r="V10" s="621"/>
      <c r="W10" s="621"/>
      <c r="X10" s="621"/>
      <c r="Y10" s="622"/>
      <c r="Z10" s="673">
        <v>4.5999999999999996</v>
      </c>
      <c r="AA10" s="673"/>
      <c r="AB10" s="673"/>
      <c r="AC10" s="673"/>
      <c r="AD10" s="674">
        <v>984963</v>
      </c>
      <c r="AE10" s="674"/>
      <c r="AF10" s="674"/>
      <c r="AG10" s="674"/>
      <c r="AH10" s="674"/>
      <c r="AI10" s="674"/>
      <c r="AJ10" s="674"/>
      <c r="AK10" s="674"/>
      <c r="AL10" s="643">
        <v>8.1999999999999993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168896</v>
      </c>
      <c r="BH10" s="621"/>
      <c r="BI10" s="621"/>
      <c r="BJ10" s="621"/>
      <c r="BK10" s="621"/>
      <c r="BL10" s="621"/>
      <c r="BM10" s="621"/>
      <c r="BN10" s="622"/>
      <c r="BO10" s="673">
        <v>1.7</v>
      </c>
      <c r="BP10" s="673"/>
      <c r="BQ10" s="673"/>
      <c r="BR10" s="673"/>
      <c r="BS10" s="626">
        <v>102254</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15030</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v>15029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371886</v>
      </c>
      <c r="BH11" s="621"/>
      <c r="BI11" s="621"/>
      <c r="BJ11" s="621"/>
      <c r="BK11" s="621"/>
      <c r="BL11" s="621"/>
      <c r="BM11" s="621"/>
      <c r="BN11" s="622"/>
      <c r="BO11" s="673">
        <v>3.7</v>
      </c>
      <c r="BP11" s="673"/>
      <c r="BQ11" s="673"/>
      <c r="BR11" s="673"/>
      <c r="BS11" s="626">
        <v>362293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105597</v>
      </c>
      <c r="CS11" s="621"/>
      <c r="CT11" s="621"/>
      <c r="CU11" s="621"/>
      <c r="CV11" s="621"/>
      <c r="CW11" s="621"/>
      <c r="CX11" s="621"/>
      <c r="CY11" s="622"/>
      <c r="CZ11" s="673">
        <v>0.5</v>
      </c>
      <c r="DA11" s="673"/>
      <c r="DB11" s="673"/>
      <c r="DC11" s="673"/>
      <c r="DD11" s="626" t="s">
        <v>222</v>
      </c>
      <c r="DE11" s="621"/>
      <c r="DF11" s="621"/>
      <c r="DG11" s="621"/>
      <c r="DH11" s="621"/>
      <c r="DI11" s="621"/>
      <c r="DJ11" s="621"/>
      <c r="DK11" s="621"/>
      <c r="DL11" s="621"/>
      <c r="DM11" s="621"/>
      <c r="DN11" s="621"/>
      <c r="DO11" s="621"/>
      <c r="DP11" s="622"/>
      <c r="DQ11" s="626">
        <v>96729</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4183783</v>
      </c>
      <c r="BH12" s="621"/>
      <c r="BI12" s="621"/>
      <c r="BJ12" s="621"/>
      <c r="BK12" s="621"/>
      <c r="BL12" s="621"/>
      <c r="BM12" s="621"/>
      <c r="BN12" s="622"/>
      <c r="BO12" s="673">
        <v>42</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588318</v>
      </c>
      <c r="CS12" s="621"/>
      <c r="CT12" s="621"/>
      <c r="CU12" s="621"/>
      <c r="CV12" s="621"/>
      <c r="CW12" s="621"/>
      <c r="CX12" s="621"/>
      <c r="CY12" s="622"/>
      <c r="CZ12" s="673">
        <v>2.9</v>
      </c>
      <c r="DA12" s="673"/>
      <c r="DB12" s="673"/>
      <c r="DC12" s="673"/>
      <c r="DD12" s="626" t="s">
        <v>222</v>
      </c>
      <c r="DE12" s="621"/>
      <c r="DF12" s="621"/>
      <c r="DG12" s="621"/>
      <c r="DH12" s="621"/>
      <c r="DI12" s="621"/>
      <c r="DJ12" s="621"/>
      <c r="DK12" s="621"/>
      <c r="DL12" s="621"/>
      <c r="DM12" s="621"/>
      <c r="DN12" s="621"/>
      <c r="DO12" s="621"/>
      <c r="DP12" s="622"/>
      <c r="DQ12" s="626">
        <v>167034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49747</v>
      </c>
      <c r="S13" s="621"/>
      <c r="T13" s="621"/>
      <c r="U13" s="621"/>
      <c r="V13" s="621"/>
      <c r="W13" s="621"/>
      <c r="X13" s="621"/>
      <c r="Y13" s="622"/>
      <c r="Z13" s="673">
        <v>0.2</v>
      </c>
      <c r="AA13" s="673"/>
      <c r="AB13" s="673"/>
      <c r="AC13" s="673"/>
      <c r="AD13" s="674">
        <v>49747</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4165907</v>
      </c>
      <c r="BH13" s="621"/>
      <c r="BI13" s="621"/>
      <c r="BJ13" s="621"/>
      <c r="BK13" s="621"/>
      <c r="BL13" s="621"/>
      <c r="BM13" s="621"/>
      <c r="BN13" s="622"/>
      <c r="BO13" s="673">
        <v>41.8</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2335698</v>
      </c>
      <c r="CS13" s="621"/>
      <c r="CT13" s="621"/>
      <c r="CU13" s="621"/>
      <c r="CV13" s="621"/>
      <c r="CW13" s="621"/>
      <c r="CX13" s="621"/>
      <c r="CY13" s="622"/>
      <c r="CZ13" s="673">
        <v>11.4</v>
      </c>
      <c r="DA13" s="673"/>
      <c r="DB13" s="673"/>
      <c r="DC13" s="673"/>
      <c r="DD13" s="626">
        <v>941161</v>
      </c>
      <c r="DE13" s="621"/>
      <c r="DF13" s="621"/>
      <c r="DG13" s="621"/>
      <c r="DH13" s="621"/>
      <c r="DI13" s="621"/>
      <c r="DJ13" s="621"/>
      <c r="DK13" s="621"/>
      <c r="DL13" s="621"/>
      <c r="DM13" s="621"/>
      <c r="DN13" s="621"/>
      <c r="DO13" s="621"/>
      <c r="DP13" s="622"/>
      <c r="DQ13" s="626">
        <v>1702097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111657</v>
      </c>
      <c r="BH14" s="621"/>
      <c r="BI14" s="621"/>
      <c r="BJ14" s="621"/>
      <c r="BK14" s="621"/>
      <c r="BL14" s="621"/>
      <c r="BM14" s="621"/>
      <c r="BN14" s="622"/>
      <c r="BO14" s="673">
        <v>1.1000000000000001</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970766</v>
      </c>
      <c r="CS14" s="621"/>
      <c r="CT14" s="621"/>
      <c r="CU14" s="621"/>
      <c r="CV14" s="621"/>
      <c r="CW14" s="621"/>
      <c r="CX14" s="621"/>
      <c r="CY14" s="622"/>
      <c r="CZ14" s="673">
        <v>4.7</v>
      </c>
      <c r="DA14" s="673"/>
      <c r="DB14" s="673"/>
      <c r="DC14" s="673"/>
      <c r="DD14" s="626" t="s">
        <v>222</v>
      </c>
      <c r="DE14" s="621"/>
      <c r="DF14" s="621"/>
      <c r="DG14" s="621"/>
      <c r="DH14" s="621"/>
      <c r="DI14" s="621"/>
      <c r="DJ14" s="621"/>
      <c r="DK14" s="621"/>
      <c r="DL14" s="621"/>
      <c r="DM14" s="621"/>
      <c r="DN14" s="621"/>
      <c r="DO14" s="621"/>
      <c r="DP14" s="622"/>
      <c r="DQ14" s="626">
        <v>970718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39422</v>
      </c>
      <c r="S15" s="621"/>
      <c r="T15" s="621"/>
      <c r="U15" s="621"/>
      <c r="V15" s="621"/>
      <c r="W15" s="621"/>
      <c r="X15" s="621"/>
      <c r="Y15" s="622"/>
      <c r="Z15" s="673">
        <v>0.2</v>
      </c>
      <c r="AA15" s="673"/>
      <c r="AB15" s="673"/>
      <c r="AC15" s="673"/>
      <c r="AD15" s="674">
        <v>39422</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483208</v>
      </c>
      <c r="BH15" s="621"/>
      <c r="BI15" s="621"/>
      <c r="BJ15" s="621"/>
      <c r="BK15" s="621"/>
      <c r="BL15" s="621"/>
      <c r="BM15" s="621"/>
      <c r="BN15" s="622"/>
      <c r="BO15" s="673">
        <v>4.9000000000000004</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2023619</v>
      </c>
      <c r="CS15" s="621"/>
      <c r="CT15" s="621"/>
      <c r="CU15" s="621"/>
      <c r="CV15" s="621"/>
      <c r="CW15" s="621"/>
      <c r="CX15" s="621"/>
      <c r="CY15" s="622"/>
      <c r="CZ15" s="673">
        <v>9.9</v>
      </c>
      <c r="DA15" s="673"/>
      <c r="DB15" s="673"/>
      <c r="DC15" s="673"/>
      <c r="DD15" s="626">
        <v>159222</v>
      </c>
      <c r="DE15" s="621"/>
      <c r="DF15" s="621"/>
      <c r="DG15" s="621"/>
      <c r="DH15" s="621"/>
      <c r="DI15" s="621"/>
      <c r="DJ15" s="621"/>
      <c r="DK15" s="621"/>
      <c r="DL15" s="621"/>
      <c r="DM15" s="621"/>
      <c r="DN15" s="621"/>
      <c r="DO15" s="621"/>
      <c r="DP15" s="622"/>
      <c r="DQ15" s="626">
        <v>1600072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1500560</v>
      </c>
      <c r="S16" s="621"/>
      <c r="T16" s="621"/>
      <c r="U16" s="621"/>
      <c r="V16" s="621"/>
      <c r="W16" s="621"/>
      <c r="X16" s="621"/>
      <c r="Y16" s="622"/>
      <c r="Z16" s="673">
        <v>7.1</v>
      </c>
      <c r="AA16" s="673"/>
      <c r="AB16" s="673"/>
      <c r="AC16" s="673"/>
      <c r="AD16" s="674">
        <v>1116461</v>
      </c>
      <c r="AE16" s="674"/>
      <c r="AF16" s="674"/>
      <c r="AG16" s="674"/>
      <c r="AH16" s="674"/>
      <c r="AI16" s="674"/>
      <c r="AJ16" s="674"/>
      <c r="AK16" s="674"/>
      <c r="AL16" s="643">
        <v>9.3000000000000007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222</v>
      </c>
      <c r="CS16" s="621"/>
      <c r="CT16" s="621"/>
      <c r="CU16" s="621"/>
      <c r="CV16" s="621"/>
      <c r="CW16" s="621"/>
      <c r="CX16" s="621"/>
      <c r="CY16" s="622"/>
      <c r="CZ16" s="673" t="s">
        <v>222</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1116461</v>
      </c>
      <c r="S17" s="621"/>
      <c r="T17" s="621"/>
      <c r="U17" s="621"/>
      <c r="V17" s="621"/>
      <c r="W17" s="621"/>
      <c r="X17" s="621"/>
      <c r="Y17" s="622"/>
      <c r="Z17" s="673">
        <v>5.3</v>
      </c>
      <c r="AA17" s="673"/>
      <c r="AB17" s="673"/>
      <c r="AC17" s="673"/>
      <c r="AD17" s="674">
        <v>1116461</v>
      </c>
      <c r="AE17" s="674"/>
      <c r="AF17" s="674"/>
      <c r="AG17" s="674"/>
      <c r="AH17" s="674"/>
      <c r="AI17" s="674"/>
      <c r="AJ17" s="674"/>
      <c r="AK17" s="674"/>
      <c r="AL17" s="643">
        <v>9.3000000000000007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1735686</v>
      </c>
      <c r="CS17" s="621"/>
      <c r="CT17" s="621"/>
      <c r="CU17" s="621"/>
      <c r="CV17" s="621"/>
      <c r="CW17" s="621"/>
      <c r="CX17" s="621"/>
      <c r="CY17" s="622"/>
      <c r="CZ17" s="673">
        <v>8.5</v>
      </c>
      <c r="DA17" s="673"/>
      <c r="DB17" s="673"/>
      <c r="DC17" s="673"/>
      <c r="DD17" s="626" t="s">
        <v>222</v>
      </c>
      <c r="DE17" s="621"/>
      <c r="DF17" s="621"/>
      <c r="DG17" s="621"/>
      <c r="DH17" s="621"/>
      <c r="DI17" s="621"/>
      <c r="DJ17" s="621"/>
      <c r="DK17" s="621"/>
      <c r="DL17" s="621"/>
      <c r="DM17" s="621"/>
      <c r="DN17" s="621"/>
      <c r="DO17" s="621"/>
      <c r="DP17" s="622"/>
      <c r="DQ17" s="626">
        <v>1735686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384099</v>
      </c>
      <c r="S18" s="621"/>
      <c r="T18" s="621"/>
      <c r="U18" s="621"/>
      <c r="V18" s="621"/>
      <c r="W18" s="621"/>
      <c r="X18" s="621"/>
      <c r="Y18" s="622"/>
      <c r="Z18" s="673">
        <v>1.8</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535109</v>
      </c>
      <c r="BH19" s="621"/>
      <c r="BI19" s="621"/>
      <c r="BJ19" s="621"/>
      <c r="BK19" s="621"/>
      <c r="BL19" s="621"/>
      <c r="BM19" s="621"/>
      <c r="BN19" s="622"/>
      <c r="BO19" s="673">
        <v>5.4</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12764538</v>
      </c>
      <c r="S20" s="621"/>
      <c r="T20" s="621"/>
      <c r="U20" s="621"/>
      <c r="V20" s="621"/>
      <c r="W20" s="621"/>
      <c r="X20" s="621"/>
      <c r="Y20" s="622"/>
      <c r="Z20" s="673">
        <v>60</v>
      </c>
      <c r="AA20" s="673"/>
      <c r="AB20" s="673"/>
      <c r="AC20" s="673"/>
      <c r="AD20" s="674">
        <v>11845330</v>
      </c>
      <c r="AE20" s="674"/>
      <c r="AF20" s="674"/>
      <c r="AG20" s="674"/>
      <c r="AH20" s="674"/>
      <c r="AI20" s="674"/>
      <c r="AJ20" s="674"/>
      <c r="AK20" s="674"/>
      <c r="AL20" s="643">
        <v>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535109</v>
      </c>
      <c r="BH20" s="621"/>
      <c r="BI20" s="621"/>
      <c r="BJ20" s="621"/>
      <c r="BK20" s="621"/>
      <c r="BL20" s="621"/>
      <c r="BM20" s="621"/>
      <c r="BN20" s="622"/>
      <c r="BO20" s="673">
        <v>5.4</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20438121</v>
      </c>
      <c r="CS20" s="621"/>
      <c r="CT20" s="621"/>
      <c r="CU20" s="621"/>
      <c r="CV20" s="621"/>
      <c r="CW20" s="621"/>
      <c r="CX20" s="621"/>
      <c r="CY20" s="622"/>
      <c r="CZ20" s="673">
        <v>100</v>
      </c>
      <c r="DA20" s="673"/>
      <c r="DB20" s="673"/>
      <c r="DC20" s="673"/>
      <c r="DD20" s="626">
        <v>1204366</v>
      </c>
      <c r="DE20" s="621"/>
      <c r="DF20" s="621"/>
      <c r="DG20" s="621"/>
      <c r="DH20" s="621"/>
      <c r="DI20" s="621"/>
      <c r="DJ20" s="621"/>
      <c r="DK20" s="621"/>
      <c r="DL20" s="621"/>
      <c r="DM20" s="621"/>
      <c r="DN20" s="621"/>
      <c r="DO20" s="621"/>
      <c r="DP20" s="622"/>
      <c r="DQ20" s="626">
        <v>14461321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10014</v>
      </c>
      <c r="S21" s="621"/>
      <c r="T21" s="621"/>
      <c r="U21" s="621"/>
      <c r="V21" s="621"/>
      <c r="W21" s="621"/>
      <c r="X21" s="621"/>
      <c r="Y21" s="622"/>
      <c r="Z21" s="673">
        <v>0</v>
      </c>
      <c r="AA21" s="673"/>
      <c r="AB21" s="673"/>
      <c r="AC21" s="673"/>
      <c r="AD21" s="674">
        <v>10014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187408</v>
      </c>
      <c r="S22" s="621"/>
      <c r="T22" s="621"/>
      <c r="U22" s="621"/>
      <c r="V22" s="621"/>
      <c r="W22" s="621"/>
      <c r="X22" s="621"/>
      <c r="Y22" s="622"/>
      <c r="Z22" s="673">
        <v>0.9</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147212</v>
      </c>
      <c r="S23" s="621"/>
      <c r="T23" s="621"/>
      <c r="U23" s="621"/>
      <c r="V23" s="621"/>
      <c r="W23" s="621"/>
      <c r="X23" s="621"/>
      <c r="Y23" s="622"/>
      <c r="Z23" s="673">
        <v>0.7</v>
      </c>
      <c r="AA23" s="673"/>
      <c r="AB23" s="673"/>
      <c r="AC23" s="673"/>
      <c r="AD23" s="674">
        <v>54081</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535109</v>
      </c>
      <c r="BH23" s="621"/>
      <c r="BI23" s="621"/>
      <c r="BJ23" s="621"/>
      <c r="BK23" s="621"/>
      <c r="BL23" s="621"/>
      <c r="BM23" s="621"/>
      <c r="BN23" s="622"/>
      <c r="BO23" s="673">
        <v>5.4</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30343</v>
      </c>
      <c r="S24" s="621"/>
      <c r="T24" s="621"/>
      <c r="U24" s="621"/>
      <c r="V24" s="621"/>
      <c r="W24" s="621"/>
      <c r="X24" s="621"/>
      <c r="Y24" s="622"/>
      <c r="Z24" s="673">
        <v>0.1</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10425539</v>
      </c>
      <c r="CS24" s="671"/>
      <c r="CT24" s="671"/>
      <c r="CU24" s="671"/>
      <c r="CV24" s="671"/>
      <c r="CW24" s="671"/>
      <c r="CX24" s="671"/>
      <c r="CY24" s="718"/>
      <c r="CZ24" s="722">
        <v>51</v>
      </c>
      <c r="DA24" s="723"/>
      <c r="DB24" s="723"/>
      <c r="DC24" s="724"/>
      <c r="DD24" s="717">
        <v>6665244</v>
      </c>
      <c r="DE24" s="671"/>
      <c r="DF24" s="671"/>
      <c r="DG24" s="671"/>
      <c r="DH24" s="671"/>
      <c r="DI24" s="671"/>
      <c r="DJ24" s="671"/>
      <c r="DK24" s="718"/>
      <c r="DL24" s="717">
        <v>6609353</v>
      </c>
      <c r="DM24" s="671"/>
      <c r="DN24" s="671"/>
      <c r="DO24" s="671"/>
      <c r="DP24" s="671"/>
      <c r="DQ24" s="671"/>
      <c r="DR24" s="671"/>
      <c r="DS24" s="671"/>
      <c r="DT24" s="671"/>
      <c r="DU24" s="671"/>
      <c r="DV24" s="718"/>
      <c r="DW24" s="719">
        <v>51.5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3047539</v>
      </c>
      <c r="S25" s="621"/>
      <c r="T25" s="621"/>
      <c r="U25" s="621"/>
      <c r="V25" s="621"/>
      <c r="W25" s="621"/>
      <c r="X25" s="621"/>
      <c r="Y25" s="622"/>
      <c r="Z25" s="673">
        <v>14.3</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3744316</v>
      </c>
      <c r="CS25" s="639"/>
      <c r="CT25" s="639"/>
      <c r="CU25" s="639"/>
      <c r="CV25" s="639"/>
      <c r="CW25" s="639"/>
      <c r="CX25" s="639"/>
      <c r="CY25" s="640"/>
      <c r="CZ25" s="623">
        <v>18.3</v>
      </c>
      <c r="DA25" s="641"/>
      <c r="DB25" s="641"/>
      <c r="DC25" s="642"/>
      <c r="DD25" s="626">
        <v>3392377</v>
      </c>
      <c r="DE25" s="639"/>
      <c r="DF25" s="639"/>
      <c r="DG25" s="639"/>
      <c r="DH25" s="639"/>
      <c r="DI25" s="639"/>
      <c r="DJ25" s="639"/>
      <c r="DK25" s="640"/>
      <c r="DL25" s="626">
        <v>3344914</v>
      </c>
      <c r="DM25" s="639"/>
      <c r="DN25" s="639"/>
      <c r="DO25" s="639"/>
      <c r="DP25" s="639"/>
      <c r="DQ25" s="639"/>
      <c r="DR25" s="639"/>
      <c r="DS25" s="639"/>
      <c r="DT25" s="639"/>
      <c r="DU25" s="639"/>
      <c r="DV25" s="640"/>
      <c r="DW25" s="643">
        <v>26.1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2288237</v>
      </c>
      <c r="CS26" s="621"/>
      <c r="CT26" s="621"/>
      <c r="CU26" s="621"/>
      <c r="CV26" s="621"/>
      <c r="CW26" s="621"/>
      <c r="CX26" s="621"/>
      <c r="CY26" s="622"/>
      <c r="CZ26" s="623">
        <v>11.2</v>
      </c>
      <c r="DA26" s="641"/>
      <c r="DB26" s="641"/>
      <c r="DC26" s="642"/>
      <c r="DD26" s="626">
        <v>2038684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1175975</v>
      </c>
      <c r="S27" s="621"/>
      <c r="T27" s="621"/>
      <c r="U27" s="621"/>
      <c r="V27" s="621"/>
      <c r="W27" s="621"/>
      <c r="X27" s="621"/>
      <c r="Y27" s="622"/>
      <c r="Z27" s="673">
        <v>5.5</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9962742</v>
      </c>
      <c r="BH27" s="621"/>
      <c r="BI27" s="621"/>
      <c r="BJ27" s="621"/>
      <c r="BK27" s="621"/>
      <c r="BL27" s="621"/>
      <c r="BM27" s="621"/>
      <c r="BN27" s="622"/>
      <c r="BO27" s="673">
        <v>100</v>
      </c>
      <c r="BP27" s="673"/>
      <c r="BQ27" s="673"/>
      <c r="BR27" s="673"/>
      <c r="BS27" s="626">
        <v>464547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4945537</v>
      </c>
      <c r="CS27" s="639"/>
      <c r="CT27" s="639"/>
      <c r="CU27" s="639"/>
      <c r="CV27" s="639"/>
      <c r="CW27" s="639"/>
      <c r="CX27" s="639"/>
      <c r="CY27" s="640"/>
      <c r="CZ27" s="623">
        <v>24.2</v>
      </c>
      <c r="DA27" s="641"/>
      <c r="DB27" s="641"/>
      <c r="DC27" s="642"/>
      <c r="DD27" s="626">
        <v>1537181</v>
      </c>
      <c r="DE27" s="639"/>
      <c r="DF27" s="639"/>
      <c r="DG27" s="639"/>
      <c r="DH27" s="639"/>
      <c r="DI27" s="639"/>
      <c r="DJ27" s="639"/>
      <c r="DK27" s="640"/>
      <c r="DL27" s="626">
        <v>1528753</v>
      </c>
      <c r="DM27" s="639"/>
      <c r="DN27" s="639"/>
      <c r="DO27" s="639"/>
      <c r="DP27" s="639"/>
      <c r="DQ27" s="639"/>
      <c r="DR27" s="639"/>
      <c r="DS27" s="639"/>
      <c r="DT27" s="639"/>
      <c r="DU27" s="639"/>
      <c r="DV27" s="640"/>
      <c r="DW27" s="643">
        <v>11.9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215913</v>
      </c>
      <c r="S28" s="621"/>
      <c r="T28" s="621"/>
      <c r="U28" s="621"/>
      <c r="V28" s="621"/>
      <c r="W28" s="621"/>
      <c r="X28" s="621"/>
      <c r="Y28" s="622"/>
      <c r="Z28" s="673">
        <v>1</v>
      </c>
      <c r="AA28" s="673"/>
      <c r="AB28" s="673"/>
      <c r="AC28" s="673"/>
      <c r="AD28" s="674">
        <v>47841</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1735686</v>
      </c>
      <c r="CS28" s="621"/>
      <c r="CT28" s="621"/>
      <c r="CU28" s="621"/>
      <c r="CV28" s="621"/>
      <c r="CW28" s="621"/>
      <c r="CX28" s="621"/>
      <c r="CY28" s="622"/>
      <c r="CZ28" s="623">
        <v>8.5</v>
      </c>
      <c r="DA28" s="641"/>
      <c r="DB28" s="641"/>
      <c r="DC28" s="642"/>
      <c r="DD28" s="626">
        <v>1735686</v>
      </c>
      <c r="DE28" s="621"/>
      <c r="DF28" s="621"/>
      <c r="DG28" s="621"/>
      <c r="DH28" s="621"/>
      <c r="DI28" s="621"/>
      <c r="DJ28" s="621"/>
      <c r="DK28" s="622"/>
      <c r="DL28" s="626">
        <v>1735686</v>
      </c>
      <c r="DM28" s="621"/>
      <c r="DN28" s="621"/>
      <c r="DO28" s="621"/>
      <c r="DP28" s="621"/>
      <c r="DQ28" s="621"/>
      <c r="DR28" s="621"/>
      <c r="DS28" s="621"/>
      <c r="DT28" s="621"/>
      <c r="DU28" s="621"/>
      <c r="DV28" s="622"/>
      <c r="DW28" s="643">
        <v>13.5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309773</v>
      </c>
      <c r="S29" s="621"/>
      <c r="T29" s="621"/>
      <c r="U29" s="621"/>
      <c r="V29" s="621"/>
      <c r="W29" s="621"/>
      <c r="X29" s="621"/>
      <c r="Y29" s="622"/>
      <c r="Z29" s="673">
        <v>1.5</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1735686</v>
      </c>
      <c r="CS29" s="639"/>
      <c r="CT29" s="639"/>
      <c r="CU29" s="639"/>
      <c r="CV29" s="639"/>
      <c r="CW29" s="639"/>
      <c r="CX29" s="639"/>
      <c r="CY29" s="640"/>
      <c r="CZ29" s="623">
        <v>8.5</v>
      </c>
      <c r="DA29" s="641"/>
      <c r="DB29" s="641"/>
      <c r="DC29" s="642"/>
      <c r="DD29" s="626">
        <v>1735686</v>
      </c>
      <c r="DE29" s="639"/>
      <c r="DF29" s="639"/>
      <c r="DG29" s="639"/>
      <c r="DH29" s="639"/>
      <c r="DI29" s="639"/>
      <c r="DJ29" s="639"/>
      <c r="DK29" s="640"/>
      <c r="DL29" s="626">
        <v>1735686</v>
      </c>
      <c r="DM29" s="639"/>
      <c r="DN29" s="639"/>
      <c r="DO29" s="639"/>
      <c r="DP29" s="639"/>
      <c r="DQ29" s="639"/>
      <c r="DR29" s="639"/>
      <c r="DS29" s="639"/>
      <c r="DT29" s="639"/>
      <c r="DU29" s="639"/>
      <c r="DV29" s="640"/>
      <c r="DW29" s="643">
        <v>13.5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786225</v>
      </c>
      <c r="S30" s="621"/>
      <c r="T30" s="621"/>
      <c r="U30" s="621"/>
      <c r="V30" s="621"/>
      <c r="W30" s="621"/>
      <c r="X30" s="621"/>
      <c r="Y30" s="622"/>
      <c r="Z30" s="673">
        <v>3.7</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99.1</v>
      </c>
      <c r="BH30" s="687"/>
      <c r="BI30" s="687"/>
      <c r="BJ30" s="687"/>
      <c r="BK30" s="687"/>
      <c r="BL30" s="687"/>
      <c r="BM30" s="688">
        <v>96</v>
      </c>
      <c r="BN30" s="687"/>
      <c r="BO30" s="687"/>
      <c r="BP30" s="687"/>
      <c r="BQ30" s="689"/>
      <c r="BR30" s="686">
        <v>99.1</v>
      </c>
      <c r="BS30" s="687"/>
      <c r="BT30" s="687"/>
      <c r="BU30" s="687"/>
      <c r="BV30" s="687"/>
      <c r="BW30" s="687"/>
      <c r="BX30" s="688">
        <v>95</v>
      </c>
      <c r="BY30" s="687"/>
      <c r="BZ30" s="687"/>
      <c r="CA30" s="687"/>
      <c r="CB30" s="689"/>
      <c r="CD30" s="692"/>
      <c r="CE30" s="693"/>
      <c r="CF30" s="657" t="s">
        <v>293</v>
      </c>
      <c r="CG30" s="654"/>
      <c r="CH30" s="654"/>
      <c r="CI30" s="654"/>
      <c r="CJ30" s="654"/>
      <c r="CK30" s="654"/>
      <c r="CL30" s="654"/>
      <c r="CM30" s="654"/>
      <c r="CN30" s="654"/>
      <c r="CO30" s="654"/>
      <c r="CP30" s="654"/>
      <c r="CQ30" s="655"/>
      <c r="CR30" s="620">
        <v>1594720</v>
      </c>
      <c r="CS30" s="621"/>
      <c r="CT30" s="621"/>
      <c r="CU30" s="621"/>
      <c r="CV30" s="621"/>
      <c r="CW30" s="621"/>
      <c r="CX30" s="621"/>
      <c r="CY30" s="622"/>
      <c r="CZ30" s="623">
        <v>7.8</v>
      </c>
      <c r="DA30" s="641"/>
      <c r="DB30" s="641"/>
      <c r="DC30" s="642"/>
      <c r="DD30" s="626">
        <v>1594720</v>
      </c>
      <c r="DE30" s="621"/>
      <c r="DF30" s="621"/>
      <c r="DG30" s="621"/>
      <c r="DH30" s="621"/>
      <c r="DI30" s="621"/>
      <c r="DJ30" s="621"/>
      <c r="DK30" s="622"/>
      <c r="DL30" s="626">
        <v>1594720</v>
      </c>
      <c r="DM30" s="621"/>
      <c r="DN30" s="621"/>
      <c r="DO30" s="621"/>
      <c r="DP30" s="621"/>
      <c r="DQ30" s="621"/>
      <c r="DR30" s="621"/>
      <c r="DS30" s="621"/>
      <c r="DT30" s="621"/>
      <c r="DU30" s="621"/>
      <c r="DV30" s="622"/>
      <c r="DW30" s="643">
        <v>12.4</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910044</v>
      </c>
      <c r="S31" s="621"/>
      <c r="T31" s="621"/>
      <c r="U31" s="621"/>
      <c r="V31" s="621"/>
      <c r="W31" s="621"/>
      <c r="X31" s="621"/>
      <c r="Y31" s="622"/>
      <c r="Z31" s="673">
        <v>4.3</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94.3</v>
      </c>
      <c r="BN31" s="685"/>
      <c r="BO31" s="685"/>
      <c r="BP31" s="685"/>
      <c r="BQ31" s="649"/>
      <c r="BR31" s="684">
        <v>98.7</v>
      </c>
      <c r="BS31" s="639"/>
      <c r="BT31" s="639"/>
      <c r="BU31" s="639"/>
      <c r="BV31" s="639"/>
      <c r="BW31" s="639"/>
      <c r="BX31" s="675">
        <v>93.3</v>
      </c>
      <c r="BY31" s="685"/>
      <c r="BZ31" s="685"/>
      <c r="CA31" s="685"/>
      <c r="CB31" s="649"/>
      <c r="CD31" s="692"/>
      <c r="CE31" s="693"/>
      <c r="CF31" s="657" t="s">
        <v>297</v>
      </c>
      <c r="CG31" s="654"/>
      <c r="CH31" s="654"/>
      <c r="CI31" s="654"/>
      <c r="CJ31" s="654"/>
      <c r="CK31" s="654"/>
      <c r="CL31" s="654"/>
      <c r="CM31" s="654"/>
      <c r="CN31" s="654"/>
      <c r="CO31" s="654"/>
      <c r="CP31" s="654"/>
      <c r="CQ31" s="655"/>
      <c r="CR31" s="620">
        <v>140966</v>
      </c>
      <c r="CS31" s="639"/>
      <c r="CT31" s="639"/>
      <c r="CU31" s="639"/>
      <c r="CV31" s="639"/>
      <c r="CW31" s="639"/>
      <c r="CX31" s="639"/>
      <c r="CY31" s="640"/>
      <c r="CZ31" s="623">
        <v>0.7</v>
      </c>
      <c r="DA31" s="641"/>
      <c r="DB31" s="641"/>
      <c r="DC31" s="642"/>
      <c r="DD31" s="626">
        <v>140966</v>
      </c>
      <c r="DE31" s="639"/>
      <c r="DF31" s="639"/>
      <c r="DG31" s="639"/>
      <c r="DH31" s="639"/>
      <c r="DI31" s="639"/>
      <c r="DJ31" s="639"/>
      <c r="DK31" s="640"/>
      <c r="DL31" s="626">
        <v>140966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466290</v>
      </c>
      <c r="S32" s="621"/>
      <c r="T32" s="621"/>
      <c r="U32" s="621"/>
      <c r="V32" s="621"/>
      <c r="W32" s="621"/>
      <c r="X32" s="621"/>
      <c r="Y32" s="622"/>
      <c r="Z32" s="673">
        <v>2.2000000000000002</v>
      </c>
      <c r="AA32" s="673"/>
      <c r="AB32" s="673"/>
      <c r="AC32" s="673"/>
      <c r="AD32" s="674">
        <v>5707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99.4</v>
      </c>
      <c r="BH32" s="605"/>
      <c r="BI32" s="605"/>
      <c r="BJ32" s="605"/>
      <c r="BK32" s="605"/>
      <c r="BL32" s="605"/>
      <c r="BM32" s="668">
        <v>97.3</v>
      </c>
      <c r="BN32" s="605"/>
      <c r="BO32" s="605"/>
      <c r="BP32" s="605"/>
      <c r="BQ32" s="662"/>
      <c r="BR32" s="683">
        <v>99.4</v>
      </c>
      <c r="BS32" s="605"/>
      <c r="BT32" s="605"/>
      <c r="BU32" s="605"/>
      <c r="BV32" s="605"/>
      <c r="BW32" s="605"/>
      <c r="BX32" s="668">
        <v>96.2</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1208807</v>
      </c>
      <c r="S33" s="621"/>
      <c r="T33" s="621"/>
      <c r="U33" s="621"/>
      <c r="V33" s="621"/>
      <c r="W33" s="621"/>
      <c r="X33" s="621"/>
      <c r="Y33" s="622"/>
      <c r="Z33" s="673">
        <v>5.7</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8808216</v>
      </c>
      <c r="CS33" s="639"/>
      <c r="CT33" s="639"/>
      <c r="CU33" s="639"/>
      <c r="CV33" s="639"/>
      <c r="CW33" s="639"/>
      <c r="CX33" s="639"/>
      <c r="CY33" s="640"/>
      <c r="CZ33" s="623">
        <v>43.1</v>
      </c>
      <c r="DA33" s="641"/>
      <c r="DB33" s="641"/>
      <c r="DC33" s="642"/>
      <c r="DD33" s="626">
        <v>7238169</v>
      </c>
      <c r="DE33" s="639"/>
      <c r="DF33" s="639"/>
      <c r="DG33" s="639"/>
      <c r="DH33" s="639"/>
      <c r="DI33" s="639"/>
      <c r="DJ33" s="639"/>
      <c r="DK33" s="640"/>
      <c r="DL33" s="626">
        <v>5426822</v>
      </c>
      <c r="DM33" s="639"/>
      <c r="DN33" s="639"/>
      <c r="DO33" s="639"/>
      <c r="DP33" s="639"/>
      <c r="DQ33" s="639"/>
      <c r="DR33" s="639"/>
      <c r="DS33" s="639"/>
      <c r="DT33" s="639"/>
      <c r="DU33" s="639"/>
      <c r="DV33" s="640"/>
      <c r="DW33" s="643">
        <v>42.3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2732183</v>
      </c>
      <c r="CS34" s="621"/>
      <c r="CT34" s="621"/>
      <c r="CU34" s="621"/>
      <c r="CV34" s="621"/>
      <c r="CW34" s="621"/>
      <c r="CX34" s="621"/>
      <c r="CY34" s="622"/>
      <c r="CZ34" s="623">
        <v>13.4</v>
      </c>
      <c r="DA34" s="641"/>
      <c r="DB34" s="641"/>
      <c r="DC34" s="642"/>
      <c r="DD34" s="626">
        <v>2066589</v>
      </c>
      <c r="DE34" s="621"/>
      <c r="DF34" s="621"/>
      <c r="DG34" s="621"/>
      <c r="DH34" s="621"/>
      <c r="DI34" s="621"/>
      <c r="DJ34" s="621"/>
      <c r="DK34" s="622"/>
      <c r="DL34" s="626">
        <v>1842399</v>
      </c>
      <c r="DM34" s="621"/>
      <c r="DN34" s="621"/>
      <c r="DO34" s="621"/>
      <c r="DP34" s="621"/>
      <c r="DQ34" s="621"/>
      <c r="DR34" s="621"/>
      <c r="DS34" s="621"/>
      <c r="DT34" s="621"/>
      <c r="DU34" s="621"/>
      <c r="DV34" s="622"/>
      <c r="DW34" s="643">
        <v>14.4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867307</v>
      </c>
      <c r="S35" s="621"/>
      <c r="T35" s="621"/>
      <c r="U35" s="621"/>
      <c r="V35" s="621"/>
      <c r="W35" s="621"/>
      <c r="X35" s="621"/>
      <c r="Y35" s="622"/>
      <c r="Z35" s="673">
        <v>4.0999999999999996</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2185967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144929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180308</v>
      </c>
      <c r="CS35" s="639"/>
      <c r="CT35" s="639"/>
      <c r="CU35" s="639"/>
      <c r="CV35" s="639"/>
      <c r="CW35" s="639"/>
      <c r="CX35" s="639"/>
      <c r="CY35" s="640"/>
      <c r="CZ35" s="623">
        <v>0.9</v>
      </c>
      <c r="DA35" s="641"/>
      <c r="DB35" s="641"/>
      <c r="DC35" s="642"/>
      <c r="DD35" s="626">
        <v>167262</v>
      </c>
      <c r="DE35" s="639"/>
      <c r="DF35" s="639"/>
      <c r="DG35" s="639"/>
      <c r="DH35" s="639"/>
      <c r="DI35" s="639"/>
      <c r="DJ35" s="639"/>
      <c r="DK35" s="640"/>
      <c r="DL35" s="626">
        <v>167262</v>
      </c>
      <c r="DM35" s="639"/>
      <c r="DN35" s="639"/>
      <c r="DO35" s="639"/>
      <c r="DP35" s="639"/>
      <c r="DQ35" s="639"/>
      <c r="DR35" s="639"/>
      <c r="DS35" s="639"/>
      <c r="DT35" s="639"/>
      <c r="DU35" s="639"/>
      <c r="DV35" s="640"/>
      <c r="DW35" s="643">
        <v>1.3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21260081</v>
      </c>
      <c r="S36" s="661"/>
      <c r="T36" s="661"/>
      <c r="U36" s="661"/>
      <c r="V36" s="661"/>
      <c r="W36" s="661"/>
      <c r="X36" s="661"/>
      <c r="Y36" s="664"/>
      <c r="Z36" s="665">
        <v>100</v>
      </c>
      <c r="AA36" s="665"/>
      <c r="AB36" s="665"/>
      <c r="AC36" s="665"/>
      <c r="AD36" s="666">
        <v>11962973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558285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-72864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2848521</v>
      </c>
      <c r="CS36" s="621"/>
      <c r="CT36" s="621"/>
      <c r="CU36" s="621"/>
      <c r="CV36" s="621"/>
      <c r="CW36" s="621"/>
      <c r="CX36" s="621"/>
      <c r="CY36" s="622"/>
      <c r="CZ36" s="623">
        <v>13.9</v>
      </c>
      <c r="DA36" s="641"/>
      <c r="DB36" s="641"/>
      <c r="DC36" s="642"/>
      <c r="DD36" s="626">
        <v>2529566</v>
      </c>
      <c r="DE36" s="621"/>
      <c r="DF36" s="621"/>
      <c r="DG36" s="621"/>
      <c r="DH36" s="621"/>
      <c r="DI36" s="621"/>
      <c r="DJ36" s="621"/>
      <c r="DK36" s="622"/>
      <c r="DL36" s="626">
        <v>1850828</v>
      </c>
      <c r="DM36" s="621"/>
      <c r="DN36" s="621"/>
      <c r="DO36" s="621"/>
      <c r="DP36" s="621"/>
      <c r="DQ36" s="621"/>
      <c r="DR36" s="621"/>
      <c r="DS36" s="621"/>
      <c r="DT36" s="621"/>
      <c r="DU36" s="621"/>
      <c r="DV36" s="622"/>
      <c r="DW36" s="643">
        <v>14.4</v>
      </c>
      <c r="DX36" s="644"/>
      <c r="DY36" s="644"/>
      <c r="DZ36" s="644"/>
      <c r="EA36" s="644"/>
      <c r="EB36" s="644"/>
      <c r="EC36" s="645"/>
    </row>
    <row r="37" spans="2:133" ht="11.25" customHeight="1">
      <c r="AQ37" s="646" t="s">
        <v>315</v>
      </c>
      <c r="AR37" s="647"/>
      <c r="AS37" s="647"/>
      <c r="AT37" s="647"/>
      <c r="AU37" s="647"/>
      <c r="AV37" s="647"/>
      <c r="AW37" s="647"/>
      <c r="AX37" s="647"/>
      <c r="AY37" s="648"/>
      <c r="AZ37" s="620">
        <v>1212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11160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1720444</v>
      </c>
      <c r="CS37" s="639"/>
      <c r="CT37" s="639"/>
      <c r="CU37" s="639"/>
      <c r="CV37" s="639"/>
      <c r="CW37" s="639"/>
      <c r="CX37" s="639"/>
      <c r="CY37" s="640"/>
      <c r="CZ37" s="623">
        <v>8.4</v>
      </c>
      <c r="DA37" s="641"/>
      <c r="DB37" s="641"/>
      <c r="DC37" s="642"/>
      <c r="DD37" s="626">
        <v>1720444</v>
      </c>
      <c r="DE37" s="639"/>
      <c r="DF37" s="639"/>
      <c r="DG37" s="639"/>
      <c r="DH37" s="639"/>
      <c r="DI37" s="639"/>
      <c r="DJ37" s="639"/>
      <c r="DK37" s="640"/>
      <c r="DL37" s="626">
        <v>1528272</v>
      </c>
      <c r="DM37" s="639"/>
      <c r="DN37" s="639"/>
      <c r="DO37" s="639"/>
      <c r="DP37" s="639"/>
      <c r="DQ37" s="639"/>
      <c r="DR37" s="639"/>
      <c r="DS37" s="639"/>
      <c r="DT37" s="639"/>
      <c r="DU37" s="639"/>
      <c r="DV37" s="640"/>
      <c r="DW37" s="643">
        <v>11.9</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18417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2184755</v>
      </c>
      <c r="CS38" s="621"/>
      <c r="CT38" s="621"/>
      <c r="CU38" s="621"/>
      <c r="CV38" s="621"/>
      <c r="CW38" s="621"/>
      <c r="CX38" s="621"/>
      <c r="CY38" s="622"/>
      <c r="CZ38" s="623">
        <v>10.7</v>
      </c>
      <c r="DA38" s="641"/>
      <c r="DB38" s="641"/>
      <c r="DC38" s="642"/>
      <c r="DD38" s="626">
        <v>1940899</v>
      </c>
      <c r="DE38" s="621"/>
      <c r="DF38" s="621"/>
      <c r="DG38" s="621"/>
      <c r="DH38" s="621"/>
      <c r="DI38" s="621"/>
      <c r="DJ38" s="621"/>
      <c r="DK38" s="622"/>
      <c r="DL38" s="626">
        <v>1566333</v>
      </c>
      <c r="DM38" s="621"/>
      <c r="DN38" s="621"/>
      <c r="DO38" s="621"/>
      <c r="DP38" s="621"/>
      <c r="DQ38" s="621"/>
      <c r="DR38" s="621"/>
      <c r="DS38" s="621"/>
      <c r="DT38" s="621"/>
      <c r="DU38" s="621"/>
      <c r="DV38" s="622"/>
      <c r="DW38" s="643">
        <v>12.2</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831768</v>
      </c>
      <c r="CS39" s="639"/>
      <c r="CT39" s="639"/>
      <c r="CU39" s="639"/>
      <c r="CV39" s="639"/>
      <c r="CW39" s="639"/>
      <c r="CX39" s="639"/>
      <c r="CY39" s="640"/>
      <c r="CZ39" s="623">
        <v>4.0999999999999996</v>
      </c>
      <c r="DA39" s="641"/>
      <c r="DB39" s="641"/>
      <c r="DC39" s="642"/>
      <c r="DD39" s="626">
        <v>503172</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536338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30681</v>
      </c>
      <c r="CS40" s="621"/>
      <c r="CT40" s="621"/>
      <c r="CU40" s="621"/>
      <c r="CV40" s="621"/>
      <c r="CW40" s="621"/>
      <c r="CX40" s="621"/>
      <c r="CY40" s="622"/>
      <c r="CZ40" s="623">
        <v>0.2</v>
      </c>
      <c r="DA40" s="641"/>
      <c r="DB40" s="641"/>
      <c r="DC40" s="642"/>
      <c r="DD40" s="626">
        <v>30681</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1090132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1204366</v>
      </c>
      <c r="CS42" s="621"/>
      <c r="CT42" s="621"/>
      <c r="CU42" s="621"/>
      <c r="CV42" s="621"/>
      <c r="CW42" s="621"/>
      <c r="CX42" s="621"/>
      <c r="CY42" s="622"/>
      <c r="CZ42" s="623">
        <v>5.9</v>
      </c>
      <c r="DA42" s="624"/>
      <c r="DB42" s="624"/>
      <c r="DC42" s="625"/>
      <c r="DD42" s="626">
        <v>557908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82317</v>
      </c>
      <c r="CS43" s="639"/>
      <c r="CT43" s="639"/>
      <c r="CU43" s="639"/>
      <c r="CV43" s="639"/>
      <c r="CW43" s="639"/>
      <c r="CX43" s="639"/>
      <c r="CY43" s="640"/>
      <c r="CZ43" s="623">
        <v>0.4</v>
      </c>
      <c r="DA43" s="641"/>
      <c r="DB43" s="641"/>
      <c r="DC43" s="642"/>
      <c r="DD43" s="626">
        <v>45652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1204366</v>
      </c>
      <c r="CS44" s="621"/>
      <c r="CT44" s="621"/>
      <c r="CU44" s="621"/>
      <c r="CV44" s="621"/>
      <c r="CW44" s="621"/>
      <c r="CX44" s="621"/>
      <c r="CY44" s="622"/>
      <c r="CZ44" s="623">
        <v>5.9</v>
      </c>
      <c r="DA44" s="624"/>
      <c r="DB44" s="624"/>
      <c r="DC44" s="625"/>
      <c r="DD44" s="626">
        <v>557908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280565</v>
      </c>
      <c r="CS45" s="639"/>
      <c r="CT45" s="639"/>
      <c r="CU45" s="639"/>
      <c r="CV45" s="639"/>
      <c r="CW45" s="639"/>
      <c r="CX45" s="639"/>
      <c r="CY45" s="640"/>
      <c r="CZ45" s="623">
        <v>1.4</v>
      </c>
      <c r="DA45" s="641"/>
      <c r="DB45" s="641"/>
      <c r="DC45" s="642"/>
      <c r="DD45" s="626">
        <v>20668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923801</v>
      </c>
      <c r="CS46" s="621"/>
      <c r="CT46" s="621"/>
      <c r="CU46" s="621"/>
      <c r="CV46" s="621"/>
      <c r="CW46" s="621"/>
      <c r="CX46" s="621"/>
      <c r="CY46" s="622"/>
      <c r="CZ46" s="623">
        <v>4.5</v>
      </c>
      <c r="DA46" s="624"/>
      <c r="DB46" s="624"/>
      <c r="DC46" s="625"/>
      <c r="DD46" s="626">
        <v>537240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222</v>
      </c>
      <c r="CS47" s="639"/>
      <c r="CT47" s="639"/>
      <c r="CU47" s="639"/>
      <c r="CV47" s="639"/>
      <c r="CW47" s="639"/>
      <c r="CX47" s="639"/>
      <c r="CY47" s="640"/>
      <c r="CZ47" s="623" t="s">
        <v>222</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20438121</v>
      </c>
      <c r="CS49" s="605"/>
      <c r="CT49" s="605"/>
      <c r="CU49" s="605"/>
      <c r="CV49" s="605"/>
      <c r="CW49" s="605"/>
      <c r="CX49" s="605"/>
      <c r="CY49" s="606"/>
      <c r="CZ49" s="607">
        <v>100</v>
      </c>
      <c r="DA49" s="608"/>
      <c r="DB49" s="608"/>
      <c r="DC49" s="609"/>
      <c r="DD49" s="610">
        <v>14461321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20972</v>
      </c>
      <c r="R7" s="1134"/>
      <c r="S7" s="1134"/>
      <c r="T7" s="1134"/>
      <c r="U7" s="1134"/>
      <c r="V7" s="1134">
        <v>20310</v>
      </c>
      <c r="W7" s="1134"/>
      <c r="X7" s="1134"/>
      <c r="Y7" s="1134"/>
      <c r="Z7" s="1134"/>
      <c r="AA7" s="1134">
        <v>662</v>
      </c>
      <c r="AB7" s="1134"/>
      <c r="AC7" s="1134"/>
      <c r="AD7" s="1134"/>
      <c r="AE7" s="1135"/>
      <c r="AF7" s="1136">
        <v>647</v>
      </c>
      <c r="AG7" s="1137"/>
      <c r="AH7" s="1137"/>
      <c r="AI7" s="1137"/>
      <c r="AJ7" s="1138"/>
      <c r="AK7" s="1120">
        <v>786</v>
      </c>
      <c r="AL7" s="1121"/>
      <c r="AM7" s="1121"/>
      <c r="AN7" s="1121"/>
      <c r="AO7" s="1121"/>
      <c r="AP7" s="1121">
        <v>16548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0</v>
      </c>
      <c r="CI7" s="1118"/>
      <c r="CJ7" s="1118"/>
      <c r="CK7" s="1118"/>
      <c r="CL7" s="1119"/>
      <c r="CM7" s="1117">
        <v>55</v>
      </c>
      <c r="CN7" s="1118"/>
      <c r="CO7" s="1118"/>
      <c r="CP7" s="1118"/>
      <c r="CQ7" s="1119"/>
      <c r="CR7" s="1117">
        <v>1</v>
      </c>
      <c r="CS7" s="1118"/>
      <c r="CT7" s="1118"/>
      <c r="CU7" s="1118"/>
      <c r="CV7" s="1119"/>
      <c r="CW7" s="1117" t="s">
        <v>554</v>
      </c>
      <c r="CX7" s="1118"/>
      <c r="CY7" s="1118"/>
      <c r="CZ7" s="1118"/>
      <c r="DA7" s="1119"/>
      <c r="DB7" s="1117" t="s">
        <v>554</v>
      </c>
      <c r="DC7" s="1118"/>
      <c r="DD7" s="1118"/>
      <c r="DE7" s="1118"/>
      <c r="DF7" s="1119"/>
      <c r="DG7" s="1117" t="s">
        <v>554</v>
      </c>
      <c r="DH7" s="1118"/>
      <c r="DI7" s="1118"/>
      <c r="DJ7" s="1118"/>
      <c r="DK7" s="1119"/>
      <c r="DL7" s="1117" t="s">
        <v>554</v>
      </c>
      <c r="DM7" s="1118"/>
      <c r="DN7" s="1118"/>
      <c r="DO7" s="1118"/>
      <c r="DP7" s="1119"/>
      <c r="DQ7" s="1117" t="s">
        <v>554</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379</v>
      </c>
      <c r="R8" s="1073"/>
      <c r="S8" s="1073"/>
      <c r="T8" s="1073"/>
      <c r="U8" s="1073"/>
      <c r="V8" s="1073">
        <v>280</v>
      </c>
      <c r="W8" s="1073"/>
      <c r="X8" s="1073"/>
      <c r="Y8" s="1073"/>
      <c r="Z8" s="1073"/>
      <c r="AA8" s="1073">
        <v>99</v>
      </c>
      <c r="AB8" s="1073"/>
      <c r="AC8" s="1073"/>
      <c r="AD8" s="1073"/>
      <c r="AE8" s="1074"/>
      <c r="AF8" s="1048">
        <v>55</v>
      </c>
      <c r="AG8" s="1049"/>
      <c r="AH8" s="1049"/>
      <c r="AI8" s="1049"/>
      <c r="AJ8" s="1050"/>
      <c r="AK8" s="1115">
        <v>298</v>
      </c>
      <c r="AL8" s="1116"/>
      <c r="AM8" s="1116"/>
      <c r="AN8" s="1116"/>
      <c r="AO8" s="1116"/>
      <c r="AP8" s="1116">
        <v>190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388</v>
      </c>
      <c r="R9" s="1073"/>
      <c r="S9" s="1073"/>
      <c r="T9" s="1073"/>
      <c r="U9" s="1073"/>
      <c r="V9" s="1073">
        <v>329</v>
      </c>
      <c r="W9" s="1073"/>
      <c r="X9" s="1073"/>
      <c r="Y9" s="1073"/>
      <c r="Z9" s="1073"/>
      <c r="AA9" s="1073">
        <v>59</v>
      </c>
      <c r="AB9" s="1073"/>
      <c r="AC9" s="1073"/>
      <c r="AD9" s="1073"/>
      <c r="AE9" s="1074"/>
      <c r="AF9" s="1048">
        <v>48</v>
      </c>
      <c r="AG9" s="1049"/>
      <c r="AH9" s="1049"/>
      <c r="AI9" s="1049"/>
      <c r="AJ9" s="1050"/>
      <c r="AK9" s="1115">
        <v>159</v>
      </c>
      <c r="AL9" s="1116"/>
      <c r="AM9" s="1116"/>
      <c r="AN9" s="1116"/>
      <c r="AO9" s="1116"/>
      <c r="AP9" s="1116">
        <v>1194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21282</v>
      </c>
      <c r="R23" s="1098"/>
      <c r="S23" s="1098"/>
      <c r="T23" s="1098"/>
      <c r="U23" s="1098"/>
      <c r="V23" s="1098">
        <v>20462</v>
      </c>
      <c r="W23" s="1098"/>
      <c r="X23" s="1098"/>
      <c r="Y23" s="1098"/>
      <c r="Z23" s="1098"/>
      <c r="AA23" s="1098">
        <v>820</v>
      </c>
      <c r="AB23" s="1098"/>
      <c r="AC23" s="1098"/>
      <c r="AD23" s="1098"/>
      <c r="AE23" s="1099"/>
      <c r="AF23" s="1100">
        <v>751</v>
      </c>
      <c r="AG23" s="1098"/>
      <c r="AH23" s="1098"/>
      <c r="AI23" s="1098"/>
      <c r="AJ23" s="1101"/>
      <c r="AK23" s="1102"/>
      <c r="AL23" s="1103"/>
      <c r="AM23" s="1103"/>
      <c r="AN23" s="1103"/>
      <c r="AO23" s="1103"/>
      <c r="AP23" s="1098">
        <v>17932</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8868</v>
      </c>
      <c r="R28" s="1083"/>
      <c r="S28" s="1083"/>
      <c r="T28" s="1083"/>
      <c r="U28" s="1083"/>
      <c r="V28" s="1083">
        <v>8639</v>
      </c>
      <c r="W28" s="1083"/>
      <c r="X28" s="1083"/>
      <c r="Y28" s="1083"/>
      <c r="Z28" s="1083"/>
      <c r="AA28" s="1083">
        <v>228</v>
      </c>
      <c r="AB28" s="1083"/>
      <c r="AC28" s="1083"/>
      <c r="AD28" s="1083"/>
      <c r="AE28" s="1084"/>
      <c r="AF28" s="1085">
        <v>228</v>
      </c>
      <c r="AG28" s="1083"/>
      <c r="AH28" s="1083"/>
      <c r="AI28" s="1083"/>
      <c r="AJ28" s="1086"/>
      <c r="AK28" s="1087">
        <v>722</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597</v>
      </c>
      <c r="R29" s="1073"/>
      <c r="S29" s="1073"/>
      <c r="T29" s="1073"/>
      <c r="U29" s="1073"/>
      <c r="V29" s="1073">
        <v>595</v>
      </c>
      <c r="W29" s="1073"/>
      <c r="X29" s="1073"/>
      <c r="Y29" s="1073"/>
      <c r="Z29" s="1073"/>
      <c r="AA29" s="1073">
        <v>2</v>
      </c>
      <c r="AB29" s="1073"/>
      <c r="AC29" s="1073"/>
      <c r="AD29" s="1073"/>
      <c r="AE29" s="1074"/>
      <c r="AF29" s="1048">
        <v>2</v>
      </c>
      <c r="AG29" s="1049"/>
      <c r="AH29" s="1049"/>
      <c r="AI29" s="1049"/>
      <c r="AJ29" s="1050"/>
      <c r="AK29" s="1009">
        <v>85</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3559</v>
      </c>
      <c r="R30" s="1073"/>
      <c r="S30" s="1073"/>
      <c r="T30" s="1073"/>
      <c r="U30" s="1073"/>
      <c r="V30" s="1073">
        <v>3260</v>
      </c>
      <c r="W30" s="1073"/>
      <c r="X30" s="1073"/>
      <c r="Y30" s="1073"/>
      <c r="Z30" s="1073"/>
      <c r="AA30" s="1073">
        <v>299</v>
      </c>
      <c r="AB30" s="1073"/>
      <c r="AC30" s="1073"/>
      <c r="AD30" s="1073"/>
      <c r="AE30" s="1074"/>
      <c r="AF30" s="1048">
        <v>299</v>
      </c>
      <c r="AG30" s="1049"/>
      <c r="AH30" s="1049"/>
      <c r="AI30" s="1049"/>
      <c r="AJ30" s="1050"/>
      <c r="AK30" s="1009">
        <v>587</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530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387</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390</v>
      </c>
      <c r="R66" s="1031"/>
      <c r="S66" s="1031"/>
      <c r="T66" s="1031"/>
      <c r="U66" s="1032"/>
      <c r="V66" s="1030" t="s">
        <v>391</v>
      </c>
      <c r="W66" s="1031"/>
      <c r="X66" s="1031"/>
      <c r="Y66" s="1031"/>
      <c r="Z66" s="1032"/>
      <c r="AA66" s="1030" t="s">
        <v>392</v>
      </c>
      <c r="AB66" s="1031"/>
      <c r="AC66" s="1031"/>
      <c r="AD66" s="1031"/>
      <c r="AE66" s="1032"/>
      <c r="AF66" s="1036" t="s">
        <v>393</v>
      </c>
      <c r="AG66" s="1037"/>
      <c r="AH66" s="1037"/>
      <c r="AI66" s="1037"/>
      <c r="AJ66" s="1038"/>
      <c r="AK66" s="1030" t="s">
        <v>394</v>
      </c>
      <c r="AL66" s="1025"/>
      <c r="AM66" s="1025"/>
      <c r="AN66" s="1025"/>
      <c r="AO66" s="1026"/>
      <c r="AP66" s="1030" t="s">
        <v>395</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3237</v>
      </c>
      <c r="R68" s="1011"/>
      <c r="S68" s="1011"/>
      <c r="T68" s="1011"/>
      <c r="U68" s="1011"/>
      <c r="V68" s="1011">
        <v>2768</v>
      </c>
      <c r="W68" s="1011"/>
      <c r="X68" s="1011"/>
      <c r="Y68" s="1011"/>
      <c r="Z68" s="1011"/>
      <c r="AA68" s="1011">
        <v>468</v>
      </c>
      <c r="AB68" s="1011"/>
      <c r="AC68" s="1011"/>
      <c r="AD68" s="1011"/>
      <c r="AE68" s="1011"/>
      <c r="AF68" s="1011">
        <v>4953</v>
      </c>
      <c r="AG68" s="1011"/>
      <c r="AH68" s="1011"/>
      <c r="AI68" s="1011"/>
      <c r="AJ68" s="1011"/>
      <c r="AK68" s="1011">
        <v>3</v>
      </c>
      <c r="AL68" s="1011"/>
      <c r="AM68" s="1011"/>
      <c r="AN68" s="1011"/>
      <c r="AO68" s="1011"/>
      <c r="AP68" s="1011" t="s">
        <v>556</v>
      </c>
      <c r="AQ68" s="1011"/>
      <c r="AR68" s="1011"/>
      <c r="AS68" s="1011"/>
      <c r="AT68" s="1011"/>
      <c r="AU68" s="1011" t="s">
        <v>557</v>
      </c>
      <c r="AV68" s="1011"/>
      <c r="AW68" s="1011"/>
      <c r="AX68" s="1011"/>
      <c r="AY68" s="1011"/>
      <c r="AZ68" s="1012" t="s">
        <v>547</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4972</v>
      </c>
      <c r="R69" s="1000"/>
      <c r="S69" s="1000"/>
      <c r="T69" s="1000"/>
      <c r="U69" s="1000"/>
      <c r="V69" s="1000">
        <v>4813</v>
      </c>
      <c r="W69" s="1000"/>
      <c r="X69" s="1000"/>
      <c r="Y69" s="1000"/>
      <c r="Z69" s="1000"/>
      <c r="AA69" s="1000">
        <v>159</v>
      </c>
      <c r="AB69" s="1000"/>
      <c r="AC69" s="1000"/>
      <c r="AD69" s="1000"/>
      <c r="AE69" s="1000"/>
      <c r="AF69" s="1000">
        <v>133</v>
      </c>
      <c r="AG69" s="1000"/>
      <c r="AH69" s="1000"/>
      <c r="AI69" s="1000"/>
      <c r="AJ69" s="1000"/>
      <c r="AK69" s="1000" t="s">
        <v>537</v>
      </c>
      <c r="AL69" s="1000"/>
      <c r="AM69" s="1000"/>
      <c r="AN69" s="1000"/>
      <c r="AO69" s="1000"/>
      <c r="AP69" s="1000">
        <v>14069</v>
      </c>
      <c r="AQ69" s="1000"/>
      <c r="AR69" s="1000"/>
      <c r="AS69" s="1000"/>
      <c r="AT69" s="1000"/>
      <c r="AU69" s="1000">
        <v>3996</v>
      </c>
      <c r="AV69" s="1000"/>
      <c r="AW69" s="1000"/>
      <c r="AX69" s="1000"/>
      <c r="AY69" s="1000"/>
      <c r="AZ69" s="1001" t="s">
        <v>548</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113</v>
      </c>
      <c r="R70" s="1000"/>
      <c r="S70" s="1000"/>
      <c r="T70" s="1000"/>
      <c r="U70" s="1000"/>
      <c r="V70" s="1000">
        <v>104</v>
      </c>
      <c r="W70" s="1000"/>
      <c r="X70" s="1000"/>
      <c r="Y70" s="1000"/>
      <c r="Z70" s="1000"/>
      <c r="AA70" s="1000">
        <v>9</v>
      </c>
      <c r="AB70" s="1000"/>
      <c r="AC70" s="1000"/>
      <c r="AD70" s="1000"/>
      <c r="AE70" s="1000"/>
      <c r="AF70" s="1000">
        <v>9</v>
      </c>
      <c r="AG70" s="1000"/>
      <c r="AH70" s="1000"/>
      <c r="AI70" s="1000"/>
      <c r="AJ70" s="1000"/>
      <c r="AK70" s="1000" t="s">
        <v>537</v>
      </c>
      <c r="AL70" s="1000"/>
      <c r="AM70" s="1000"/>
      <c r="AN70" s="1000"/>
      <c r="AO70" s="1000"/>
      <c r="AP70" s="1000">
        <v>127</v>
      </c>
      <c r="AQ70" s="1000"/>
      <c r="AR70" s="1000"/>
      <c r="AS70" s="1000"/>
      <c r="AT70" s="1000"/>
      <c r="AU70" s="1000">
        <v>36</v>
      </c>
      <c r="AV70" s="1000"/>
      <c r="AW70" s="1000"/>
      <c r="AX70" s="1000"/>
      <c r="AY70" s="1000"/>
      <c r="AZ70" s="1001" t="s">
        <v>549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2513</v>
      </c>
      <c r="R71" s="1000"/>
      <c r="S71" s="1000"/>
      <c r="T71" s="1000"/>
      <c r="U71" s="1000"/>
      <c r="V71" s="1000">
        <v>2378</v>
      </c>
      <c r="W71" s="1000"/>
      <c r="X71" s="1000"/>
      <c r="Y71" s="1000"/>
      <c r="Z71" s="1000"/>
      <c r="AA71" s="1000">
        <v>135</v>
      </c>
      <c r="AB71" s="1000"/>
      <c r="AC71" s="1000"/>
      <c r="AD71" s="1000"/>
      <c r="AE71" s="1000"/>
      <c r="AF71" s="1000">
        <v>135</v>
      </c>
      <c r="AG71" s="1000"/>
      <c r="AH71" s="1000"/>
      <c r="AI71" s="1000"/>
      <c r="AJ71" s="1000"/>
      <c r="AK71" s="1000" t="s">
        <v>537</v>
      </c>
      <c r="AL71" s="1000"/>
      <c r="AM71" s="1000"/>
      <c r="AN71" s="1000"/>
      <c r="AO71" s="1000"/>
      <c r="AP71" s="1000">
        <v>568</v>
      </c>
      <c r="AQ71" s="1000"/>
      <c r="AR71" s="1000"/>
      <c r="AS71" s="1000"/>
      <c r="AT71" s="1000"/>
      <c r="AU71" s="1000">
        <v>214</v>
      </c>
      <c r="AV71" s="1000"/>
      <c r="AW71" s="1000"/>
      <c r="AX71" s="1000"/>
      <c r="AY71" s="1000"/>
      <c r="AZ71" s="1001" t="s">
        <v>549</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280</v>
      </c>
      <c r="R72" s="1000"/>
      <c r="S72" s="1000"/>
      <c r="T72" s="1000"/>
      <c r="U72" s="1000"/>
      <c r="V72" s="1000">
        <v>247</v>
      </c>
      <c r="W72" s="1000"/>
      <c r="X72" s="1000"/>
      <c r="Y72" s="1000"/>
      <c r="Z72" s="1000"/>
      <c r="AA72" s="1000">
        <v>32</v>
      </c>
      <c r="AB72" s="1000"/>
      <c r="AC72" s="1000"/>
      <c r="AD72" s="1000"/>
      <c r="AE72" s="1000"/>
      <c r="AF72" s="1000">
        <v>32</v>
      </c>
      <c r="AG72" s="1000"/>
      <c r="AH72" s="1000"/>
      <c r="AI72" s="1000"/>
      <c r="AJ72" s="1000"/>
      <c r="AK72" s="1000" t="s">
        <v>537</v>
      </c>
      <c r="AL72" s="1000"/>
      <c r="AM72" s="1000"/>
      <c r="AN72" s="1000"/>
      <c r="AO72" s="1000"/>
      <c r="AP72" s="1000">
        <v>60</v>
      </c>
      <c r="AQ72" s="1000"/>
      <c r="AR72" s="1000"/>
      <c r="AS72" s="1000"/>
      <c r="AT72" s="1000"/>
      <c r="AU72" s="1000">
        <v>11</v>
      </c>
      <c r="AV72" s="1000"/>
      <c r="AW72" s="1000"/>
      <c r="AX72" s="1000"/>
      <c r="AY72" s="1000"/>
      <c r="AZ72" s="1001" t="s">
        <v>549</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2806</v>
      </c>
      <c r="R73" s="1000"/>
      <c r="S73" s="1000"/>
      <c r="T73" s="1000"/>
      <c r="U73" s="1000"/>
      <c r="V73" s="1000">
        <v>2721</v>
      </c>
      <c r="W73" s="1000"/>
      <c r="X73" s="1000"/>
      <c r="Y73" s="1000"/>
      <c r="Z73" s="1000"/>
      <c r="AA73" s="1000">
        <v>85</v>
      </c>
      <c r="AB73" s="1000"/>
      <c r="AC73" s="1000"/>
      <c r="AD73" s="1000"/>
      <c r="AE73" s="1000"/>
      <c r="AF73" s="1000">
        <v>80</v>
      </c>
      <c r="AG73" s="1000"/>
      <c r="AH73" s="1000"/>
      <c r="AI73" s="1000"/>
      <c r="AJ73" s="1000"/>
      <c r="AK73" s="1000">
        <v>316</v>
      </c>
      <c r="AL73" s="1000"/>
      <c r="AM73" s="1000"/>
      <c r="AN73" s="1000"/>
      <c r="AO73" s="1000"/>
      <c r="AP73" s="1000">
        <v>1062</v>
      </c>
      <c r="AQ73" s="1000"/>
      <c r="AR73" s="1000"/>
      <c r="AS73" s="1000"/>
      <c r="AT73" s="1000"/>
      <c r="AU73" s="1000">
        <v>511</v>
      </c>
      <c r="AV73" s="1000"/>
      <c r="AW73" s="1000"/>
      <c r="AX73" s="1000"/>
      <c r="AY73" s="1000"/>
      <c r="AZ73" s="1001" t="s">
        <v>549</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543</v>
      </c>
      <c r="C74" s="1004"/>
      <c r="D74" s="1004"/>
      <c r="E74" s="1004"/>
      <c r="F74" s="1004"/>
      <c r="G74" s="1004"/>
      <c r="H74" s="1004"/>
      <c r="I74" s="1004"/>
      <c r="J74" s="1004"/>
      <c r="K74" s="1004"/>
      <c r="L74" s="1004"/>
      <c r="M74" s="1004"/>
      <c r="N74" s="1004"/>
      <c r="O74" s="1004"/>
      <c r="P74" s="1005"/>
      <c r="Q74" s="1006">
        <v>347</v>
      </c>
      <c r="R74" s="1000"/>
      <c r="S74" s="1000"/>
      <c r="T74" s="1000"/>
      <c r="U74" s="1000"/>
      <c r="V74" s="1000">
        <v>326</v>
      </c>
      <c r="W74" s="1000"/>
      <c r="X74" s="1000"/>
      <c r="Y74" s="1000"/>
      <c r="Z74" s="1000"/>
      <c r="AA74" s="1000">
        <v>21</v>
      </c>
      <c r="AB74" s="1000"/>
      <c r="AC74" s="1000"/>
      <c r="AD74" s="1000"/>
      <c r="AE74" s="1000"/>
      <c r="AF74" s="1000">
        <v>21</v>
      </c>
      <c r="AG74" s="1000"/>
      <c r="AH74" s="1000"/>
      <c r="AI74" s="1000"/>
      <c r="AJ74" s="1000"/>
      <c r="AK74" s="1000">
        <v>23</v>
      </c>
      <c r="AL74" s="1000"/>
      <c r="AM74" s="1000"/>
      <c r="AN74" s="1000"/>
      <c r="AO74" s="1000"/>
      <c r="AP74" s="1000" t="s">
        <v>555</v>
      </c>
      <c r="AQ74" s="1000"/>
      <c r="AR74" s="1000"/>
      <c r="AS74" s="1000"/>
      <c r="AT74" s="1000"/>
      <c r="AU74" s="1000" t="s">
        <v>555</v>
      </c>
      <c r="AV74" s="1000"/>
      <c r="AW74" s="1000"/>
      <c r="AX74" s="1000"/>
      <c r="AY74" s="1000"/>
      <c r="AZ74" s="1001" t="s">
        <v>549</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544</v>
      </c>
      <c r="C75" s="1004"/>
      <c r="D75" s="1004"/>
      <c r="E75" s="1004"/>
      <c r="F75" s="1004"/>
      <c r="G75" s="1004"/>
      <c r="H75" s="1004"/>
      <c r="I75" s="1004"/>
      <c r="J75" s="1004"/>
      <c r="K75" s="1004"/>
      <c r="L75" s="1004"/>
      <c r="M75" s="1004"/>
      <c r="N75" s="1004"/>
      <c r="O75" s="1004"/>
      <c r="P75" s="1005"/>
      <c r="Q75" s="1007">
        <v>1551</v>
      </c>
      <c r="R75" s="1008"/>
      <c r="S75" s="1008"/>
      <c r="T75" s="1008"/>
      <c r="U75" s="1009"/>
      <c r="V75" s="1010">
        <v>1512</v>
      </c>
      <c r="W75" s="1008"/>
      <c r="X75" s="1008"/>
      <c r="Y75" s="1008"/>
      <c r="Z75" s="1009"/>
      <c r="AA75" s="1010">
        <v>38</v>
      </c>
      <c r="AB75" s="1008"/>
      <c r="AC75" s="1008"/>
      <c r="AD75" s="1008"/>
      <c r="AE75" s="1009"/>
      <c r="AF75" s="1010">
        <v>38</v>
      </c>
      <c r="AG75" s="1008"/>
      <c r="AH75" s="1008"/>
      <c r="AI75" s="1008"/>
      <c r="AJ75" s="1009"/>
      <c r="AK75" s="1000" t="s">
        <v>537</v>
      </c>
      <c r="AL75" s="1000"/>
      <c r="AM75" s="1000"/>
      <c r="AN75" s="1000"/>
      <c r="AO75" s="1000"/>
      <c r="AP75" s="1000" t="s">
        <v>537</v>
      </c>
      <c r="AQ75" s="1000"/>
      <c r="AR75" s="1000"/>
      <c r="AS75" s="1000"/>
      <c r="AT75" s="1000"/>
      <c r="AU75" s="1000" t="s">
        <v>537</v>
      </c>
      <c r="AV75" s="1000"/>
      <c r="AW75" s="1000"/>
      <c r="AX75" s="1000"/>
      <c r="AY75" s="1000"/>
      <c r="AZ75" s="1001" t="s">
        <v>550</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653677</v>
      </c>
      <c r="R76" s="1008"/>
      <c r="S76" s="1008"/>
      <c r="T76" s="1008"/>
      <c r="U76" s="1009"/>
      <c r="V76" s="1010">
        <v>638723</v>
      </c>
      <c r="W76" s="1008"/>
      <c r="X76" s="1008"/>
      <c r="Y76" s="1008"/>
      <c r="Z76" s="1009"/>
      <c r="AA76" s="1010">
        <v>14954</v>
      </c>
      <c r="AB76" s="1008"/>
      <c r="AC76" s="1008"/>
      <c r="AD76" s="1008"/>
      <c r="AE76" s="1009"/>
      <c r="AF76" s="1010">
        <v>14954</v>
      </c>
      <c r="AG76" s="1008"/>
      <c r="AH76" s="1008"/>
      <c r="AI76" s="1008"/>
      <c r="AJ76" s="1009"/>
      <c r="AK76" s="1010">
        <v>3939</v>
      </c>
      <c r="AL76" s="1008"/>
      <c r="AM76" s="1008"/>
      <c r="AN76" s="1008"/>
      <c r="AO76" s="1009"/>
      <c r="AP76" s="1000" t="s">
        <v>537</v>
      </c>
      <c r="AQ76" s="1000"/>
      <c r="AR76" s="1000"/>
      <c r="AS76" s="1000"/>
      <c r="AT76" s="1000"/>
      <c r="AU76" s="1000" t="s">
        <v>537</v>
      </c>
      <c r="AV76" s="1000"/>
      <c r="AW76" s="1000"/>
      <c r="AX76" s="1000"/>
      <c r="AY76" s="1000"/>
      <c r="AZ76" s="1001" t="s">
        <v>551</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28888</v>
      </c>
      <c r="R77" s="1008"/>
      <c r="S77" s="1008"/>
      <c r="T77" s="1008"/>
      <c r="U77" s="1009"/>
      <c r="V77" s="1010">
        <v>27514</v>
      </c>
      <c r="W77" s="1008"/>
      <c r="X77" s="1008"/>
      <c r="Y77" s="1008"/>
      <c r="Z77" s="1009"/>
      <c r="AA77" s="1010">
        <v>1374</v>
      </c>
      <c r="AB77" s="1008"/>
      <c r="AC77" s="1008"/>
      <c r="AD77" s="1008"/>
      <c r="AE77" s="1009"/>
      <c r="AF77" s="1010">
        <v>1374</v>
      </c>
      <c r="AG77" s="1008"/>
      <c r="AH77" s="1008"/>
      <c r="AI77" s="1008"/>
      <c r="AJ77" s="1009"/>
      <c r="AK77" s="1010">
        <v>22</v>
      </c>
      <c r="AL77" s="1008"/>
      <c r="AM77" s="1008"/>
      <c r="AN77" s="1008"/>
      <c r="AO77" s="1009"/>
      <c r="AP77" s="1000" t="s">
        <v>537</v>
      </c>
      <c r="AQ77" s="1000"/>
      <c r="AR77" s="1000"/>
      <c r="AS77" s="1000"/>
      <c r="AT77" s="1000"/>
      <c r="AU77" s="1000" t="s">
        <v>537</v>
      </c>
      <c r="AV77" s="1000"/>
      <c r="AW77" s="1000"/>
      <c r="AX77" s="1000"/>
      <c r="AY77" s="1000"/>
      <c r="AZ77" s="1001" t="s">
        <v>550</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545</v>
      </c>
      <c r="C78" s="1004"/>
      <c r="D78" s="1004"/>
      <c r="E78" s="1004"/>
      <c r="F78" s="1004"/>
      <c r="G78" s="1004"/>
      <c r="H78" s="1004"/>
      <c r="I78" s="1004"/>
      <c r="J78" s="1004"/>
      <c r="K78" s="1004"/>
      <c r="L78" s="1004"/>
      <c r="M78" s="1004"/>
      <c r="N78" s="1004"/>
      <c r="O78" s="1004"/>
      <c r="P78" s="1005"/>
      <c r="Q78" s="1006">
        <v>366</v>
      </c>
      <c r="R78" s="1000"/>
      <c r="S78" s="1000"/>
      <c r="T78" s="1000"/>
      <c r="U78" s="1000"/>
      <c r="V78" s="1000">
        <v>149</v>
      </c>
      <c r="W78" s="1000"/>
      <c r="X78" s="1000"/>
      <c r="Y78" s="1000"/>
      <c r="Z78" s="1000"/>
      <c r="AA78" s="1000">
        <v>218</v>
      </c>
      <c r="AB78" s="1000"/>
      <c r="AC78" s="1000"/>
      <c r="AD78" s="1000"/>
      <c r="AE78" s="1000"/>
      <c r="AF78" s="1000">
        <v>218</v>
      </c>
      <c r="AG78" s="1000"/>
      <c r="AH78" s="1000"/>
      <c r="AI78" s="1000"/>
      <c r="AJ78" s="1000"/>
      <c r="AK78" s="1000" t="s">
        <v>537</v>
      </c>
      <c r="AL78" s="1000"/>
      <c r="AM78" s="1000"/>
      <c r="AN78" s="1000"/>
      <c r="AO78" s="1000"/>
      <c r="AP78" s="1000" t="s">
        <v>537</v>
      </c>
      <c r="AQ78" s="1000"/>
      <c r="AR78" s="1000"/>
      <c r="AS78" s="1000"/>
      <c r="AT78" s="1000"/>
      <c r="AU78" s="1000" t="s">
        <v>537</v>
      </c>
      <c r="AV78" s="1000"/>
      <c r="AW78" s="1000"/>
      <c r="AX78" s="1000"/>
      <c r="AY78" s="1000"/>
      <c r="AZ78" s="1001" t="s">
        <v>552</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546</v>
      </c>
      <c r="C79" s="1004"/>
      <c r="D79" s="1004"/>
      <c r="E79" s="1004"/>
      <c r="F79" s="1004"/>
      <c r="G79" s="1004"/>
      <c r="H79" s="1004"/>
      <c r="I79" s="1004"/>
      <c r="J79" s="1004"/>
      <c r="K79" s="1004"/>
      <c r="L79" s="1004"/>
      <c r="M79" s="1004"/>
      <c r="N79" s="1004"/>
      <c r="O79" s="1004"/>
      <c r="P79" s="1005"/>
      <c r="Q79" s="1006">
        <v>437</v>
      </c>
      <c r="R79" s="1000"/>
      <c r="S79" s="1000"/>
      <c r="T79" s="1000"/>
      <c r="U79" s="1000"/>
      <c r="V79" s="1000">
        <v>412</v>
      </c>
      <c r="W79" s="1000"/>
      <c r="X79" s="1000"/>
      <c r="Y79" s="1000"/>
      <c r="Z79" s="1000"/>
      <c r="AA79" s="1000">
        <v>25</v>
      </c>
      <c r="AB79" s="1000"/>
      <c r="AC79" s="1000"/>
      <c r="AD79" s="1000"/>
      <c r="AE79" s="1000"/>
      <c r="AF79" s="1000">
        <v>25</v>
      </c>
      <c r="AG79" s="1000"/>
      <c r="AH79" s="1000"/>
      <c r="AI79" s="1000"/>
      <c r="AJ79" s="1000"/>
      <c r="AK79" s="1000">
        <v>90</v>
      </c>
      <c r="AL79" s="1000"/>
      <c r="AM79" s="1000"/>
      <c r="AN79" s="1000"/>
      <c r="AO79" s="1000"/>
      <c r="AP79" s="1000" t="s">
        <v>537</v>
      </c>
      <c r="AQ79" s="1000"/>
      <c r="AR79" s="1000"/>
      <c r="AS79" s="1000"/>
      <c r="AT79" s="1000"/>
      <c r="AU79" s="1000" t="s">
        <v>537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21972</v>
      </c>
      <c r="AG88" s="988"/>
      <c r="AH88" s="988"/>
      <c r="AI88" s="988"/>
      <c r="AJ88" s="988"/>
      <c r="AK88" s="992"/>
      <c r="AL88" s="992"/>
      <c r="AM88" s="992"/>
      <c r="AN88" s="992"/>
      <c r="AO88" s="992"/>
      <c r="AP88" s="988">
        <v>15886</v>
      </c>
      <c r="AQ88" s="988"/>
      <c r="AR88" s="988"/>
      <c r="AS88" s="988"/>
      <c r="AT88" s="988"/>
      <c r="AU88" s="988">
        <v>4768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1615663</v>
      </c>
      <c r="AB110" s="916"/>
      <c r="AC110" s="916"/>
      <c r="AD110" s="916"/>
      <c r="AE110" s="917"/>
      <c r="AF110" s="918">
        <v>1580644</v>
      </c>
      <c r="AG110" s="916"/>
      <c r="AH110" s="916"/>
      <c r="AI110" s="916"/>
      <c r="AJ110" s="917"/>
      <c r="AK110" s="918">
        <v>1735686</v>
      </c>
      <c r="AL110" s="916"/>
      <c r="AM110" s="916"/>
      <c r="AN110" s="916"/>
      <c r="AO110" s="917"/>
      <c r="AP110" s="919">
        <v>15.3</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18232802</v>
      </c>
      <c r="BR110" s="863"/>
      <c r="BS110" s="863"/>
      <c r="BT110" s="863"/>
      <c r="BU110" s="863"/>
      <c r="BV110" s="863">
        <v>18319044</v>
      </c>
      <c r="BW110" s="863"/>
      <c r="BX110" s="863"/>
      <c r="BY110" s="863"/>
      <c r="BZ110" s="863"/>
      <c r="CA110" s="863">
        <v>17933131</v>
      </c>
      <c r="CB110" s="863"/>
      <c r="CC110" s="863"/>
      <c r="CD110" s="863"/>
      <c r="CE110" s="863"/>
      <c r="CF110" s="887">
        <v>157.69999999999999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632845</v>
      </c>
      <c r="DH110" s="863"/>
      <c r="DI110" s="863"/>
      <c r="DJ110" s="863"/>
      <c r="DK110" s="863"/>
      <c r="DL110" s="863">
        <v>584165</v>
      </c>
      <c r="DM110" s="863"/>
      <c r="DN110" s="863"/>
      <c r="DO110" s="863"/>
      <c r="DP110" s="863"/>
      <c r="DQ110" s="863">
        <v>535485</v>
      </c>
      <c r="DR110" s="863"/>
      <c r="DS110" s="863"/>
      <c r="DT110" s="863"/>
      <c r="DU110" s="863"/>
      <c r="DV110" s="864">
        <v>4.7</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2143482</v>
      </c>
      <c r="BR111" s="835"/>
      <c r="BS111" s="835"/>
      <c r="BT111" s="835"/>
      <c r="BU111" s="835"/>
      <c r="BV111" s="835">
        <v>1893368</v>
      </c>
      <c r="BW111" s="835"/>
      <c r="BX111" s="835"/>
      <c r="BY111" s="835"/>
      <c r="BZ111" s="835"/>
      <c r="CA111" s="835">
        <v>1646856</v>
      </c>
      <c r="CB111" s="835"/>
      <c r="CC111" s="835"/>
      <c r="CD111" s="835"/>
      <c r="CE111" s="835"/>
      <c r="CF111" s="896">
        <v>14.5</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t="s">
        <v>222</v>
      </c>
      <c r="BR112" s="835"/>
      <c r="BS112" s="835"/>
      <c r="BT112" s="835"/>
      <c r="BU112" s="835"/>
      <c r="BV112" s="835" t="s">
        <v>222</v>
      </c>
      <c r="BW112" s="835"/>
      <c r="BX112" s="835"/>
      <c r="BY112" s="835"/>
      <c r="BZ112" s="835"/>
      <c r="CA112" s="835" t="s">
        <v>222</v>
      </c>
      <c r="CB112" s="835"/>
      <c r="CC112" s="835"/>
      <c r="CD112" s="835"/>
      <c r="CE112" s="835"/>
      <c r="CF112" s="896" t="s">
        <v>222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222</v>
      </c>
      <c r="AB113" s="944"/>
      <c r="AC113" s="944"/>
      <c r="AD113" s="944"/>
      <c r="AE113" s="945"/>
      <c r="AF113" s="946" t="s">
        <v>222</v>
      </c>
      <c r="AG113" s="944"/>
      <c r="AH113" s="944"/>
      <c r="AI113" s="944"/>
      <c r="AJ113" s="945"/>
      <c r="AK113" s="946" t="s">
        <v>222</v>
      </c>
      <c r="AL113" s="944"/>
      <c r="AM113" s="944"/>
      <c r="AN113" s="944"/>
      <c r="AO113" s="945"/>
      <c r="AP113" s="947" t="s">
        <v>222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4433258</v>
      </c>
      <c r="BR113" s="835"/>
      <c r="BS113" s="835"/>
      <c r="BT113" s="835"/>
      <c r="BU113" s="835"/>
      <c r="BV113" s="835">
        <v>4626705</v>
      </c>
      <c r="BW113" s="835"/>
      <c r="BX113" s="835"/>
      <c r="BY113" s="835"/>
      <c r="BZ113" s="835"/>
      <c r="CA113" s="835">
        <v>4768557</v>
      </c>
      <c r="CB113" s="835"/>
      <c r="CC113" s="835"/>
      <c r="CD113" s="835"/>
      <c r="CE113" s="835"/>
      <c r="CF113" s="896">
        <v>41.9</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1510637</v>
      </c>
      <c r="DH113" s="798"/>
      <c r="DI113" s="798"/>
      <c r="DJ113" s="798"/>
      <c r="DK113" s="799"/>
      <c r="DL113" s="800">
        <v>1309203</v>
      </c>
      <c r="DM113" s="798"/>
      <c r="DN113" s="798"/>
      <c r="DO113" s="798"/>
      <c r="DP113" s="799"/>
      <c r="DQ113" s="800">
        <v>1111371</v>
      </c>
      <c r="DR113" s="798"/>
      <c r="DS113" s="798"/>
      <c r="DT113" s="798"/>
      <c r="DU113" s="799"/>
      <c r="DV113" s="845">
        <v>9.8000000000000007</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515289</v>
      </c>
      <c r="AB114" s="798"/>
      <c r="AC114" s="798"/>
      <c r="AD114" s="798"/>
      <c r="AE114" s="799"/>
      <c r="AF114" s="800">
        <v>469804</v>
      </c>
      <c r="AG114" s="798"/>
      <c r="AH114" s="798"/>
      <c r="AI114" s="798"/>
      <c r="AJ114" s="799"/>
      <c r="AK114" s="800">
        <v>486247</v>
      </c>
      <c r="AL114" s="798"/>
      <c r="AM114" s="798"/>
      <c r="AN114" s="798"/>
      <c r="AO114" s="799"/>
      <c r="AP114" s="845">
        <v>4.3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736819</v>
      </c>
      <c r="BR114" s="835"/>
      <c r="BS114" s="835"/>
      <c r="BT114" s="835"/>
      <c r="BU114" s="835"/>
      <c r="BV114" s="835">
        <v>568390</v>
      </c>
      <c r="BW114" s="835"/>
      <c r="BX114" s="835"/>
      <c r="BY114" s="835"/>
      <c r="BZ114" s="835"/>
      <c r="CA114" s="835">
        <v>468594</v>
      </c>
      <c r="CB114" s="835"/>
      <c r="CC114" s="835"/>
      <c r="CD114" s="835"/>
      <c r="CE114" s="835"/>
      <c r="CF114" s="896">
        <v>4.0999999999999996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253715</v>
      </c>
      <c r="AB115" s="944"/>
      <c r="AC115" s="944"/>
      <c r="AD115" s="944"/>
      <c r="AE115" s="945"/>
      <c r="AF115" s="946">
        <v>250114</v>
      </c>
      <c r="AG115" s="944"/>
      <c r="AH115" s="944"/>
      <c r="AI115" s="944"/>
      <c r="AJ115" s="945"/>
      <c r="AK115" s="946">
        <v>246513</v>
      </c>
      <c r="AL115" s="944"/>
      <c r="AM115" s="944"/>
      <c r="AN115" s="944"/>
      <c r="AO115" s="945"/>
      <c r="AP115" s="947">
        <v>2.2000000000000002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2384667</v>
      </c>
      <c r="AB117" s="930"/>
      <c r="AC117" s="930"/>
      <c r="AD117" s="930"/>
      <c r="AE117" s="931"/>
      <c r="AF117" s="932">
        <v>2300562</v>
      </c>
      <c r="AG117" s="930"/>
      <c r="AH117" s="930"/>
      <c r="AI117" s="930"/>
      <c r="AJ117" s="931"/>
      <c r="AK117" s="932">
        <v>2468446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48680</v>
      </c>
      <c r="AB119" s="916"/>
      <c r="AC119" s="916"/>
      <c r="AD119" s="916"/>
      <c r="AE119" s="917"/>
      <c r="AF119" s="918">
        <v>48680</v>
      </c>
      <c r="AG119" s="916"/>
      <c r="AH119" s="916"/>
      <c r="AI119" s="916"/>
      <c r="AJ119" s="917"/>
      <c r="AK119" s="918">
        <v>48680</v>
      </c>
      <c r="AL119" s="916"/>
      <c r="AM119" s="916"/>
      <c r="AN119" s="916"/>
      <c r="AO119" s="917"/>
      <c r="AP119" s="919">
        <v>0.4</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25546361</v>
      </c>
      <c r="BR119" s="866"/>
      <c r="BS119" s="866"/>
      <c r="BT119" s="866"/>
      <c r="BU119" s="866"/>
      <c r="BV119" s="866">
        <v>25407507</v>
      </c>
      <c r="BW119" s="866"/>
      <c r="BX119" s="866"/>
      <c r="BY119" s="866"/>
      <c r="BZ119" s="866"/>
      <c r="CA119" s="866">
        <v>24817138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4603625</v>
      </c>
      <c r="BR120" s="863"/>
      <c r="BS120" s="863"/>
      <c r="BT120" s="863"/>
      <c r="BU120" s="863"/>
      <c r="BV120" s="863">
        <v>4818179</v>
      </c>
      <c r="BW120" s="863"/>
      <c r="BX120" s="863"/>
      <c r="BY120" s="863"/>
      <c r="BZ120" s="863"/>
      <c r="CA120" s="863">
        <v>4859907</v>
      </c>
      <c r="CB120" s="863"/>
      <c r="CC120" s="863"/>
      <c r="CD120" s="863"/>
      <c r="CE120" s="863"/>
      <c r="CF120" s="887">
        <v>42.8</v>
      </c>
      <c r="CG120" s="888"/>
      <c r="CH120" s="888"/>
      <c r="CI120" s="888"/>
      <c r="CJ120" s="888"/>
      <c r="CK120" s="889" t="s">
        <v>441</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t="s">
        <v>222</v>
      </c>
      <c r="DH120" s="863"/>
      <c r="DI120" s="863"/>
      <c r="DJ120" s="863"/>
      <c r="DK120" s="863"/>
      <c r="DL120" s="863" t="s">
        <v>222</v>
      </c>
      <c r="DM120" s="863"/>
      <c r="DN120" s="863"/>
      <c r="DO120" s="863"/>
      <c r="DP120" s="863"/>
      <c r="DQ120" s="863" t="s">
        <v>222</v>
      </c>
      <c r="DR120" s="863"/>
      <c r="DS120" s="863"/>
      <c r="DT120" s="863"/>
      <c r="DU120" s="863"/>
      <c r="DV120" s="864" t="s">
        <v>222</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205035</v>
      </c>
      <c r="AB121" s="798"/>
      <c r="AC121" s="798"/>
      <c r="AD121" s="798"/>
      <c r="AE121" s="799"/>
      <c r="AF121" s="800">
        <v>201434</v>
      </c>
      <c r="AG121" s="798"/>
      <c r="AH121" s="798"/>
      <c r="AI121" s="798"/>
      <c r="AJ121" s="799"/>
      <c r="AK121" s="800">
        <v>197833</v>
      </c>
      <c r="AL121" s="798"/>
      <c r="AM121" s="798"/>
      <c r="AN121" s="798"/>
      <c r="AO121" s="799"/>
      <c r="AP121" s="845">
        <v>1.7</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3664609</v>
      </c>
      <c r="BR121" s="835"/>
      <c r="BS121" s="835"/>
      <c r="BT121" s="835"/>
      <c r="BU121" s="835"/>
      <c r="BV121" s="835">
        <v>3731259</v>
      </c>
      <c r="BW121" s="835"/>
      <c r="BX121" s="835"/>
      <c r="BY121" s="835"/>
      <c r="BZ121" s="835"/>
      <c r="CA121" s="835">
        <v>3532803</v>
      </c>
      <c r="CB121" s="835"/>
      <c r="CC121" s="835"/>
      <c r="CD121" s="835"/>
      <c r="CE121" s="835"/>
      <c r="CF121" s="896">
        <v>31.1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222</v>
      </c>
      <c r="DH121" s="835"/>
      <c r="DI121" s="835"/>
      <c r="DJ121" s="835"/>
      <c r="DK121" s="835"/>
      <c r="DL121" s="835" t="s">
        <v>222</v>
      </c>
      <c r="DM121" s="835"/>
      <c r="DN121" s="835"/>
      <c r="DO121" s="835"/>
      <c r="DP121" s="835"/>
      <c r="DQ121" s="835" t="s">
        <v>222</v>
      </c>
      <c r="DR121" s="835"/>
      <c r="DS121" s="835"/>
      <c r="DT121" s="835"/>
      <c r="DU121" s="835"/>
      <c r="DV121" s="812" t="s">
        <v>222</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15040261</v>
      </c>
      <c r="BR122" s="866"/>
      <c r="BS122" s="866"/>
      <c r="BT122" s="866"/>
      <c r="BU122" s="866"/>
      <c r="BV122" s="866">
        <v>15191499</v>
      </c>
      <c r="BW122" s="866"/>
      <c r="BX122" s="866"/>
      <c r="BY122" s="866"/>
      <c r="BZ122" s="866"/>
      <c r="CA122" s="866">
        <v>15819942</v>
      </c>
      <c r="CB122" s="866"/>
      <c r="CC122" s="866"/>
      <c r="CD122" s="866"/>
      <c r="CE122" s="866"/>
      <c r="CF122" s="867">
        <v>139.19999999999999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23308495</v>
      </c>
      <c r="BR123" s="854"/>
      <c r="BS123" s="854"/>
      <c r="BT123" s="854"/>
      <c r="BU123" s="854"/>
      <c r="BV123" s="854">
        <v>23740937</v>
      </c>
      <c r="BW123" s="854"/>
      <c r="BX123" s="854"/>
      <c r="BY123" s="854"/>
      <c r="BZ123" s="854"/>
      <c r="CA123" s="854">
        <v>24212652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20.3</v>
      </c>
      <c r="BR124" s="852"/>
      <c r="BS124" s="852"/>
      <c r="BT124" s="852"/>
      <c r="BU124" s="852"/>
      <c r="BV124" s="852">
        <v>14.7</v>
      </c>
      <c r="BW124" s="852"/>
      <c r="BX124" s="852"/>
      <c r="BY124" s="852"/>
      <c r="BZ124" s="852"/>
      <c r="CA124" s="852">
        <v>5.3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387</v>
      </c>
      <c r="DH124" s="781"/>
      <c r="DI124" s="781"/>
      <c r="DJ124" s="781"/>
      <c r="DK124" s="782"/>
      <c r="DL124" s="783" t="s">
        <v>387</v>
      </c>
      <c r="DM124" s="781"/>
      <c r="DN124" s="781"/>
      <c r="DO124" s="781"/>
      <c r="DP124" s="782"/>
      <c r="DQ124" s="783" t="s">
        <v>387</v>
      </c>
      <c r="DR124" s="781"/>
      <c r="DS124" s="781"/>
      <c r="DT124" s="781"/>
      <c r="DU124" s="782"/>
      <c r="DV124" s="869" t="s">
        <v>387</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387</v>
      </c>
      <c r="AB125" s="798"/>
      <c r="AC125" s="798"/>
      <c r="AD125" s="798"/>
      <c r="AE125" s="799"/>
      <c r="AF125" s="800" t="s">
        <v>387</v>
      </c>
      <c r="AG125" s="798"/>
      <c r="AH125" s="798"/>
      <c r="AI125" s="798"/>
      <c r="AJ125" s="799"/>
      <c r="AK125" s="800" t="s">
        <v>387</v>
      </c>
      <c r="AL125" s="798"/>
      <c r="AM125" s="798"/>
      <c r="AN125" s="798"/>
      <c r="AO125" s="799"/>
      <c r="AP125" s="845" t="s">
        <v>387</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387</v>
      </c>
      <c r="DH125" s="863"/>
      <c r="DI125" s="863"/>
      <c r="DJ125" s="863"/>
      <c r="DK125" s="863"/>
      <c r="DL125" s="863" t="s">
        <v>387</v>
      </c>
      <c r="DM125" s="863"/>
      <c r="DN125" s="863"/>
      <c r="DO125" s="863"/>
      <c r="DP125" s="863"/>
      <c r="DQ125" s="863" t="s">
        <v>387</v>
      </c>
      <c r="DR125" s="863"/>
      <c r="DS125" s="863"/>
      <c r="DT125" s="863"/>
      <c r="DU125" s="863"/>
      <c r="DV125" s="864" t="s">
        <v>387</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387</v>
      </c>
      <c r="AB126" s="798"/>
      <c r="AC126" s="798"/>
      <c r="AD126" s="798"/>
      <c r="AE126" s="799"/>
      <c r="AF126" s="800" t="s">
        <v>387</v>
      </c>
      <c r="AG126" s="798"/>
      <c r="AH126" s="798"/>
      <c r="AI126" s="798"/>
      <c r="AJ126" s="799"/>
      <c r="AK126" s="800" t="s">
        <v>387</v>
      </c>
      <c r="AL126" s="798"/>
      <c r="AM126" s="798"/>
      <c r="AN126" s="798"/>
      <c r="AO126" s="799"/>
      <c r="AP126" s="845" t="s">
        <v>387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387</v>
      </c>
      <c r="DH126" s="835"/>
      <c r="DI126" s="835"/>
      <c r="DJ126" s="835"/>
      <c r="DK126" s="835"/>
      <c r="DL126" s="835" t="s">
        <v>387</v>
      </c>
      <c r="DM126" s="835"/>
      <c r="DN126" s="835"/>
      <c r="DO126" s="835"/>
      <c r="DP126" s="835"/>
      <c r="DQ126" s="835" t="s">
        <v>387</v>
      </c>
      <c r="DR126" s="835"/>
      <c r="DS126" s="835"/>
      <c r="DT126" s="835"/>
      <c r="DU126" s="835"/>
      <c r="DV126" s="812" t="s">
        <v>387</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387</v>
      </c>
      <c r="AB127" s="798"/>
      <c r="AC127" s="798"/>
      <c r="AD127" s="798"/>
      <c r="AE127" s="799"/>
      <c r="AF127" s="800" t="s">
        <v>387</v>
      </c>
      <c r="AG127" s="798"/>
      <c r="AH127" s="798"/>
      <c r="AI127" s="798"/>
      <c r="AJ127" s="799"/>
      <c r="AK127" s="800" t="s">
        <v>387</v>
      </c>
      <c r="AL127" s="798"/>
      <c r="AM127" s="798"/>
      <c r="AN127" s="798"/>
      <c r="AO127" s="799"/>
      <c r="AP127" s="845" t="s">
        <v>387</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387</v>
      </c>
      <c r="DH127" s="835"/>
      <c r="DI127" s="835"/>
      <c r="DJ127" s="835"/>
      <c r="DK127" s="835"/>
      <c r="DL127" s="835" t="s">
        <v>387</v>
      </c>
      <c r="DM127" s="835"/>
      <c r="DN127" s="835"/>
      <c r="DO127" s="835"/>
      <c r="DP127" s="835"/>
      <c r="DQ127" s="835" t="s">
        <v>387</v>
      </c>
      <c r="DR127" s="835"/>
      <c r="DS127" s="835"/>
      <c r="DT127" s="835"/>
      <c r="DU127" s="835"/>
      <c r="DV127" s="812" t="s">
        <v>387</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301253</v>
      </c>
      <c r="AB128" s="819"/>
      <c r="AC128" s="819"/>
      <c r="AD128" s="819"/>
      <c r="AE128" s="820"/>
      <c r="AF128" s="821">
        <v>317627</v>
      </c>
      <c r="AG128" s="819"/>
      <c r="AH128" s="819"/>
      <c r="AI128" s="819"/>
      <c r="AJ128" s="820"/>
      <c r="AK128" s="821">
        <v>298260</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222</v>
      </c>
      <c r="BG128" s="805"/>
      <c r="BH128" s="805"/>
      <c r="BI128" s="805"/>
      <c r="BJ128" s="805"/>
      <c r="BK128" s="805"/>
      <c r="BL128" s="828"/>
      <c r="BM128" s="804">
        <v>12.99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12330779</v>
      </c>
      <c r="AB129" s="798"/>
      <c r="AC129" s="798"/>
      <c r="AD129" s="798"/>
      <c r="AE129" s="799"/>
      <c r="AF129" s="800">
        <v>12538041</v>
      </c>
      <c r="AG129" s="798"/>
      <c r="AH129" s="798"/>
      <c r="AI129" s="798"/>
      <c r="AJ129" s="799"/>
      <c r="AK129" s="800">
        <v>12613860</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222</v>
      </c>
      <c r="BG129" s="788"/>
      <c r="BH129" s="788"/>
      <c r="BI129" s="788"/>
      <c r="BJ129" s="788"/>
      <c r="BK129" s="788"/>
      <c r="BL129" s="789"/>
      <c r="BM129" s="787">
        <v>17.989999999999998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1322491</v>
      </c>
      <c r="AB130" s="798"/>
      <c r="AC130" s="798"/>
      <c r="AD130" s="798"/>
      <c r="AE130" s="799"/>
      <c r="AF130" s="800">
        <v>1207651</v>
      </c>
      <c r="AG130" s="798"/>
      <c r="AH130" s="798"/>
      <c r="AI130" s="798"/>
      <c r="AJ130" s="799"/>
      <c r="AK130" s="800">
        <v>1245731</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11008288</v>
      </c>
      <c r="AB131" s="781"/>
      <c r="AC131" s="781"/>
      <c r="AD131" s="781"/>
      <c r="AE131" s="782"/>
      <c r="AF131" s="783">
        <v>11330390</v>
      </c>
      <c r="AG131" s="781"/>
      <c r="AH131" s="781"/>
      <c r="AI131" s="781"/>
      <c r="AJ131" s="782"/>
      <c r="AK131" s="783">
        <v>11368129</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5.3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6.9122737340000002</v>
      </c>
      <c r="AB132" s="761"/>
      <c r="AC132" s="761"/>
      <c r="AD132" s="761"/>
      <c r="AE132" s="762"/>
      <c r="AF132" s="763">
        <v>6.8425182189999996</v>
      </c>
      <c r="AG132" s="761"/>
      <c r="AH132" s="761"/>
      <c r="AI132" s="761"/>
      <c r="AJ132" s="762"/>
      <c r="AK132" s="763">
        <v>8.1319890019999992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7.4</v>
      </c>
      <c r="AB133" s="740"/>
      <c r="AC133" s="740"/>
      <c r="AD133" s="740"/>
      <c r="AE133" s="741"/>
      <c r="AF133" s="739">
        <v>7</v>
      </c>
      <c r="AG133" s="740"/>
      <c r="AH133" s="740"/>
      <c r="AI133" s="740"/>
      <c r="AJ133" s="741"/>
      <c r="AK133" s="739">
        <v>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3744316</v>
      </c>
      <c r="L9" s="266">
        <v>53444</v>
      </c>
      <c r="M9" s="267">
        <v>57713</v>
      </c>
      <c r="N9" s="268">
        <v>-7.4</v>
      </c>
    </row>
    <row r="10" spans="1:16">
      <c r="A10" s="250"/>
      <c r="B10" s="246"/>
      <c r="C10" s="246"/>
      <c r="D10" s="246"/>
      <c r="E10" s="246"/>
      <c r="F10" s="246"/>
      <c r="G10" s="1166" t="s">
        <v>479</v>
      </c>
      <c r="H10" s="1167"/>
      <c r="I10" s="1167"/>
      <c r="J10" s="1168"/>
      <c r="K10" s="269">
        <v>45123</v>
      </c>
      <c r="L10" s="270">
        <v>644</v>
      </c>
      <c r="M10" s="271">
        <v>3737</v>
      </c>
      <c r="N10" s="272">
        <v>-82.8</v>
      </c>
    </row>
    <row r="11" spans="1:16" ht="13.5" customHeight="1">
      <c r="A11" s="250"/>
      <c r="B11" s="246"/>
      <c r="C11" s="246"/>
      <c r="D11" s="246"/>
      <c r="E11" s="246"/>
      <c r="F11" s="246"/>
      <c r="G11" s="1166" t="s">
        <v>480</v>
      </c>
      <c r="H11" s="1167"/>
      <c r="I11" s="1167"/>
      <c r="J11" s="1168"/>
      <c r="K11" s="269">
        <v>857162</v>
      </c>
      <c r="L11" s="270">
        <v>12235</v>
      </c>
      <c r="M11" s="271">
        <v>6346</v>
      </c>
      <c r="N11" s="272">
        <v>92.8</v>
      </c>
    </row>
    <row r="12" spans="1:16" ht="13.5" customHeight="1">
      <c r="A12" s="250"/>
      <c r="B12" s="246"/>
      <c r="C12" s="246"/>
      <c r="D12" s="246"/>
      <c r="E12" s="246"/>
      <c r="F12" s="246"/>
      <c r="G12" s="1166" t="s">
        <v>481</v>
      </c>
      <c r="H12" s="1167"/>
      <c r="I12" s="1167"/>
      <c r="J12" s="1168"/>
      <c r="K12" s="269" t="s">
        <v>482</v>
      </c>
      <c r="L12" s="270" t="s">
        <v>482</v>
      </c>
      <c r="M12" s="271">
        <v>800</v>
      </c>
      <c r="N12" s="272" t="s">
        <v>482</v>
      </c>
    </row>
    <row r="13" spans="1:16" ht="13.5" customHeight="1">
      <c r="A13" s="250"/>
      <c r="B13" s="246"/>
      <c r="C13" s="246"/>
      <c r="D13" s="246"/>
      <c r="E13" s="246"/>
      <c r="F13" s="246"/>
      <c r="G13" s="1166" t="s">
        <v>483</v>
      </c>
      <c r="H13" s="1167"/>
      <c r="I13" s="1167"/>
      <c r="J13" s="1168"/>
      <c r="K13" s="269" t="s">
        <v>482</v>
      </c>
      <c r="L13" s="270" t="s">
        <v>482</v>
      </c>
      <c r="M13" s="271">
        <v>1</v>
      </c>
      <c r="N13" s="272" t="s">
        <v>482</v>
      </c>
    </row>
    <row r="14" spans="1:16" ht="13.5" customHeight="1">
      <c r="A14" s="250"/>
      <c r="B14" s="246"/>
      <c r="C14" s="246"/>
      <c r="D14" s="246"/>
      <c r="E14" s="246"/>
      <c r="F14" s="246"/>
      <c r="G14" s="1166" t="s">
        <v>484</v>
      </c>
      <c r="H14" s="1167"/>
      <c r="I14" s="1167"/>
      <c r="J14" s="1168"/>
      <c r="K14" s="269">
        <v>295762</v>
      </c>
      <c r="L14" s="270">
        <v>4221</v>
      </c>
      <c r="M14" s="271">
        <v>2571</v>
      </c>
      <c r="N14" s="272">
        <v>64.2</v>
      </c>
    </row>
    <row r="15" spans="1:16" ht="13.5" customHeight="1">
      <c r="A15" s="250"/>
      <c r="B15" s="246"/>
      <c r="C15" s="246"/>
      <c r="D15" s="246"/>
      <c r="E15" s="246"/>
      <c r="F15" s="246"/>
      <c r="G15" s="1166" t="s">
        <v>485</v>
      </c>
      <c r="H15" s="1167"/>
      <c r="I15" s="1167"/>
      <c r="J15" s="1168"/>
      <c r="K15" s="269">
        <v>82317</v>
      </c>
      <c r="L15" s="270">
        <v>1175</v>
      </c>
      <c r="M15" s="271">
        <v>1342</v>
      </c>
      <c r="N15" s="272">
        <v>-12.4</v>
      </c>
    </row>
    <row r="16" spans="1:16">
      <c r="A16" s="250"/>
      <c r="B16" s="246"/>
      <c r="C16" s="246"/>
      <c r="D16" s="246"/>
      <c r="E16" s="246"/>
      <c r="F16" s="246"/>
      <c r="G16" s="1169" t="s">
        <v>486</v>
      </c>
      <c r="H16" s="1170"/>
      <c r="I16" s="1170"/>
      <c r="J16" s="1171"/>
      <c r="K16" s="270">
        <v>-364016</v>
      </c>
      <c r="L16" s="270">
        <v>-5196</v>
      </c>
      <c r="M16" s="271">
        <v>-4975</v>
      </c>
      <c r="N16" s="272">
        <v>4.4000000000000004</v>
      </c>
    </row>
    <row r="17" spans="1:16">
      <c r="A17" s="250"/>
      <c r="B17" s="246"/>
      <c r="C17" s="246"/>
      <c r="D17" s="246"/>
      <c r="E17" s="246"/>
      <c r="F17" s="246"/>
      <c r="G17" s="1169" t="s">
        <v>170</v>
      </c>
      <c r="H17" s="1170"/>
      <c r="I17" s="1170"/>
      <c r="J17" s="1171"/>
      <c r="K17" s="270">
        <v>4660664</v>
      </c>
      <c r="L17" s="270">
        <v>66523</v>
      </c>
      <c r="M17" s="271">
        <v>67535</v>
      </c>
      <c r="N17" s="272">
        <v>-1.5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5.24</v>
      </c>
      <c r="L21" s="283">
        <v>6.24</v>
      </c>
      <c r="M21" s="284">
        <v>-1</v>
      </c>
      <c r="N21" s="251"/>
      <c r="O21" s="285"/>
      <c r="P21" s="281"/>
    </row>
    <row r="22" spans="1:16" s="286" customFormat="1">
      <c r="A22" s="281"/>
      <c r="B22" s="251"/>
      <c r="C22" s="251"/>
      <c r="D22" s="251"/>
      <c r="E22" s="251"/>
      <c r="F22" s="251"/>
      <c r="G22" s="1163" t="s">
        <v>492</v>
      </c>
      <c r="H22" s="1164"/>
      <c r="I22" s="1164"/>
      <c r="J22" s="1165"/>
      <c r="K22" s="287">
        <v>97.8</v>
      </c>
      <c r="L22" s="288">
        <v>98.7</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1735686</v>
      </c>
      <c r="L32" s="296">
        <v>24774</v>
      </c>
      <c r="M32" s="297">
        <v>35267</v>
      </c>
      <c r="N32" s="298">
        <v>-29.8</v>
      </c>
    </row>
    <row r="33" spans="1:16" ht="13.5" customHeight="1">
      <c r="A33" s="250"/>
      <c r="B33" s="246"/>
      <c r="C33" s="246"/>
      <c r="D33" s="246"/>
      <c r="E33" s="246"/>
      <c r="F33" s="246"/>
      <c r="G33" s="1154" t="s">
        <v>497</v>
      </c>
      <c r="H33" s="1155"/>
      <c r="I33" s="1155"/>
      <c r="J33" s="1156"/>
      <c r="K33" s="296" t="s">
        <v>482</v>
      </c>
      <c r="L33" s="296" t="s">
        <v>482</v>
      </c>
      <c r="M33" s="297">
        <v>1</v>
      </c>
      <c r="N33" s="298" t="s">
        <v>482</v>
      </c>
    </row>
    <row r="34" spans="1:16" ht="27" customHeight="1">
      <c r="A34" s="250"/>
      <c r="B34" s="246"/>
      <c r="C34" s="246"/>
      <c r="D34" s="246"/>
      <c r="E34" s="246"/>
      <c r="F34" s="246"/>
      <c r="G34" s="1154" t="s">
        <v>498</v>
      </c>
      <c r="H34" s="1155"/>
      <c r="I34" s="1155"/>
      <c r="J34" s="1156"/>
      <c r="K34" s="296" t="s">
        <v>482</v>
      </c>
      <c r="L34" s="296" t="s">
        <v>482</v>
      </c>
      <c r="M34" s="297">
        <v>49</v>
      </c>
      <c r="N34" s="298" t="s">
        <v>482</v>
      </c>
    </row>
    <row r="35" spans="1:16" ht="27" customHeight="1">
      <c r="A35" s="250"/>
      <c r="B35" s="246"/>
      <c r="C35" s="246"/>
      <c r="D35" s="246"/>
      <c r="E35" s="246"/>
      <c r="F35" s="246"/>
      <c r="G35" s="1154" t="s">
        <v>499</v>
      </c>
      <c r="H35" s="1155"/>
      <c r="I35" s="1155"/>
      <c r="J35" s="1156"/>
      <c r="K35" s="296" t="s">
        <v>482</v>
      </c>
      <c r="L35" s="296" t="s">
        <v>482</v>
      </c>
      <c r="M35" s="297">
        <v>9709</v>
      </c>
      <c r="N35" s="298" t="s">
        <v>482</v>
      </c>
    </row>
    <row r="36" spans="1:16" ht="27" customHeight="1">
      <c r="A36" s="250"/>
      <c r="B36" s="246"/>
      <c r="C36" s="246"/>
      <c r="D36" s="246"/>
      <c r="E36" s="246"/>
      <c r="F36" s="246"/>
      <c r="G36" s="1154" t="s">
        <v>500</v>
      </c>
      <c r="H36" s="1155"/>
      <c r="I36" s="1155"/>
      <c r="J36" s="1156"/>
      <c r="K36" s="296">
        <v>486247</v>
      </c>
      <c r="L36" s="296">
        <v>6940</v>
      </c>
      <c r="M36" s="297">
        <v>2367</v>
      </c>
      <c r="N36" s="298">
        <v>193.2</v>
      </c>
    </row>
    <row r="37" spans="1:16" ht="13.5" customHeight="1">
      <c r="A37" s="250"/>
      <c r="B37" s="246"/>
      <c r="C37" s="246"/>
      <c r="D37" s="246"/>
      <c r="E37" s="246"/>
      <c r="F37" s="246"/>
      <c r="G37" s="1154" t="s">
        <v>501</v>
      </c>
      <c r="H37" s="1155"/>
      <c r="I37" s="1155"/>
      <c r="J37" s="1156"/>
      <c r="K37" s="296">
        <v>246513</v>
      </c>
      <c r="L37" s="296">
        <v>3519</v>
      </c>
      <c r="M37" s="297">
        <v>1205</v>
      </c>
      <c r="N37" s="298">
        <v>192</v>
      </c>
    </row>
    <row r="38" spans="1:16" ht="27" customHeight="1">
      <c r="A38" s="250"/>
      <c r="B38" s="246"/>
      <c r="C38" s="246"/>
      <c r="D38" s="246"/>
      <c r="E38" s="246"/>
      <c r="F38" s="246"/>
      <c r="G38" s="1157" t="s">
        <v>502</v>
      </c>
      <c r="H38" s="1158"/>
      <c r="I38" s="1158"/>
      <c r="J38" s="1159"/>
      <c r="K38" s="299" t="s">
        <v>482</v>
      </c>
      <c r="L38" s="299" t="s">
        <v>482</v>
      </c>
      <c r="M38" s="300">
        <v>3</v>
      </c>
      <c r="N38" s="301" t="s">
        <v>482</v>
      </c>
      <c r="O38" s="295"/>
    </row>
    <row r="39" spans="1:16">
      <c r="A39" s="250"/>
      <c r="B39" s="246"/>
      <c r="C39" s="246"/>
      <c r="D39" s="246"/>
      <c r="E39" s="246"/>
      <c r="F39" s="246"/>
      <c r="G39" s="1157" t="s">
        <v>503</v>
      </c>
      <c r="H39" s="1158"/>
      <c r="I39" s="1158"/>
      <c r="J39" s="1159"/>
      <c r="K39" s="302">
        <v>-298260</v>
      </c>
      <c r="L39" s="302">
        <v>-4257</v>
      </c>
      <c r="M39" s="303">
        <v>-6690</v>
      </c>
      <c r="N39" s="304">
        <v>-36.4</v>
      </c>
      <c r="O39" s="295"/>
    </row>
    <row r="40" spans="1:16" ht="27" customHeight="1">
      <c r="A40" s="250"/>
      <c r="B40" s="246"/>
      <c r="C40" s="246"/>
      <c r="D40" s="246"/>
      <c r="E40" s="246"/>
      <c r="F40" s="246"/>
      <c r="G40" s="1154" t="s">
        <v>504</v>
      </c>
      <c r="H40" s="1155"/>
      <c r="I40" s="1155"/>
      <c r="J40" s="1156"/>
      <c r="K40" s="302">
        <v>-1245731</v>
      </c>
      <c r="L40" s="302">
        <v>-17781</v>
      </c>
      <c r="M40" s="303">
        <v>-29386</v>
      </c>
      <c r="N40" s="304">
        <v>-39.5</v>
      </c>
      <c r="O40" s="295"/>
    </row>
    <row r="41" spans="1:16">
      <c r="A41" s="250"/>
      <c r="B41" s="246"/>
      <c r="C41" s="246"/>
      <c r="D41" s="246"/>
      <c r="E41" s="246"/>
      <c r="F41" s="246"/>
      <c r="G41" s="1160" t="s">
        <v>282</v>
      </c>
      <c r="H41" s="1161"/>
      <c r="I41" s="1161"/>
      <c r="J41" s="1162"/>
      <c r="K41" s="296">
        <v>924455</v>
      </c>
      <c r="L41" s="302">
        <v>13195</v>
      </c>
      <c r="M41" s="303">
        <v>12524</v>
      </c>
      <c r="N41" s="304">
        <v>5.4</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1883513</v>
      </c>
      <c r="J51" s="322">
        <v>26831</v>
      </c>
      <c r="K51" s="323">
        <v>45.5</v>
      </c>
      <c r="L51" s="324">
        <v>50880</v>
      </c>
      <c r="M51" s="325">
        <v>7</v>
      </c>
      <c r="N51" s="326">
        <v>38.5</v>
      </c>
    </row>
    <row r="52" spans="1:14">
      <c r="A52" s="250"/>
      <c r="B52" s="246"/>
      <c r="C52" s="246"/>
      <c r="D52" s="246"/>
      <c r="E52" s="246"/>
      <c r="F52" s="246"/>
      <c r="G52" s="327"/>
      <c r="H52" s="328" t="s">
        <v>515</v>
      </c>
      <c r="I52" s="329">
        <v>1359919</v>
      </c>
      <c r="J52" s="330">
        <v>19373</v>
      </c>
      <c r="K52" s="331">
        <v>31.1</v>
      </c>
      <c r="L52" s="332">
        <v>26879</v>
      </c>
      <c r="M52" s="333">
        <v>2.4</v>
      </c>
      <c r="N52" s="334">
        <v>28.7</v>
      </c>
    </row>
    <row r="53" spans="1:14">
      <c r="A53" s="250"/>
      <c r="B53" s="246"/>
      <c r="C53" s="246"/>
      <c r="D53" s="246"/>
      <c r="E53" s="246"/>
      <c r="F53" s="246"/>
      <c r="G53" s="312" t="s">
        <v>516</v>
      </c>
      <c r="H53" s="313"/>
      <c r="I53" s="321">
        <v>3637369</v>
      </c>
      <c r="J53" s="322">
        <v>51801</v>
      </c>
      <c r="K53" s="323">
        <v>93.1</v>
      </c>
      <c r="L53" s="324">
        <v>63956</v>
      </c>
      <c r="M53" s="325">
        <v>25.7</v>
      </c>
      <c r="N53" s="326">
        <v>67.400000000000006</v>
      </c>
    </row>
    <row r="54" spans="1:14">
      <c r="A54" s="250"/>
      <c r="B54" s="246"/>
      <c r="C54" s="246"/>
      <c r="D54" s="246"/>
      <c r="E54" s="246"/>
      <c r="F54" s="246"/>
      <c r="G54" s="327"/>
      <c r="H54" s="328" t="s">
        <v>515</v>
      </c>
      <c r="I54" s="329">
        <v>2053718</v>
      </c>
      <c r="J54" s="330">
        <v>29248</v>
      </c>
      <c r="K54" s="331">
        <v>51</v>
      </c>
      <c r="L54" s="332">
        <v>29239</v>
      </c>
      <c r="M54" s="333">
        <v>8.8000000000000007</v>
      </c>
      <c r="N54" s="334">
        <v>42.2</v>
      </c>
    </row>
    <row r="55" spans="1:14">
      <c r="A55" s="250"/>
      <c r="B55" s="246"/>
      <c r="C55" s="246"/>
      <c r="D55" s="246"/>
      <c r="E55" s="246"/>
      <c r="F55" s="246"/>
      <c r="G55" s="312" t="s">
        <v>517</v>
      </c>
      <c r="H55" s="313"/>
      <c r="I55" s="321">
        <v>1903985</v>
      </c>
      <c r="J55" s="322">
        <v>27128</v>
      </c>
      <c r="K55" s="323">
        <v>-47.6</v>
      </c>
      <c r="L55" s="324">
        <v>66255</v>
      </c>
      <c r="M55" s="325">
        <v>3.6</v>
      </c>
      <c r="N55" s="326">
        <v>-51.2</v>
      </c>
    </row>
    <row r="56" spans="1:14">
      <c r="A56" s="250"/>
      <c r="B56" s="246"/>
      <c r="C56" s="246"/>
      <c r="D56" s="246"/>
      <c r="E56" s="246"/>
      <c r="F56" s="246"/>
      <c r="G56" s="327"/>
      <c r="H56" s="328" t="s">
        <v>515</v>
      </c>
      <c r="I56" s="329">
        <v>1380113</v>
      </c>
      <c r="J56" s="330">
        <v>19664</v>
      </c>
      <c r="K56" s="331">
        <v>-32.799999999999997</v>
      </c>
      <c r="L56" s="332">
        <v>31822</v>
      </c>
      <c r="M56" s="333">
        <v>8.8000000000000007</v>
      </c>
      <c r="N56" s="334">
        <v>-41.6</v>
      </c>
    </row>
    <row r="57" spans="1:14">
      <c r="A57" s="250"/>
      <c r="B57" s="246"/>
      <c r="C57" s="246"/>
      <c r="D57" s="246"/>
      <c r="E57" s="246"/>
      <c r="F57" s="246"/>
      <c r="G57" s="312" t="s">
        <v>518</v>
      </c>
      <c r="H57" s="313"/>
      <c r="I57" s="321">
        <v>1398409</v>
      </c>
      <c r="J57" s="322">
        <v>19936</v>
      </c>
      <c r="K57" s="323">
        <v>-26.5</v>
      </c>
      <c r="L57" s="324">
        <v>47278</v>
      </c>
      <c r="M57" s="325">
        <v>-28.6</v>
      </c>
      <c r="N57" s="326">
        <v>2.1</v>
      </c>
    </row>
    <row r="58" spans="1:14">
      <c r="A58" s="250"/>
      <c r="B58" s="246"/>
      <c r="C58" s="246"/>
      <c r="D58" s="246"/>
      <c r="E58" s="246"/>
      <c r="F58" s="246"/>
      <c r="G58" s="327"/>
      <c r="H58" s="328" t="s">
        <v>515</v>
      </c>
      <c r="I58" s="329">
        <v>1183990</v>
      </c>
      <c r="J58" s="330">
        <v>16879</v>
      </c>
      <c r="K58" s="331">
        <v>-14.2</v>
      </c>
      <c r="L58" s="332">
        <v>24096</v>
      </c>
      <c r="M58" s="333">
        <v>-24.3</v>
      </c>
      <c r="N58" s="334">
        <v>10.1</v>
      </c>
    </row>
    <row r="59" spans="1:14">
      <c r="A59" s="250"/>
      <c r="B59" s="246"/>
      <c r="C59" s="246"/>
      <c r="D59" s="246"/>
      <c r="E59" s="246"/>
      <c r="F59" s="246"/>
      <c r="G59" s="312" t="s">
        <v>519</v>
      </c>
      <c r="H59" s="313"/>
      <c r="I59" s="321">
        <v>1204366</v>
      </c>
      <c r="J59" s="322">
        <v>17190</v>
      </c>
      <c r="K59" s="323">
        <v>-13.8</v>
      </c>
      <c r="L59" s="324">
        <v>44504</v>
      </c>
      <c r="M59" s="325">
        <v>-5.9</v>
      </c>
      <c r="N59" s="326">
        <v>-7.9</v>
      </c>
    </row>
    <row r="60" spans="1:14">
      <c r="A60" s="250"/>
      <c r="B60" s="246"/>
      <c r="C60" s="246"/>
      <c r="D60" s="246"/>
      <c r="E60" s="246"/>
      <c r="F60" s="246"/>
      <c r="G60" s="327"/>
      <c r="H60" s="328" t="s">
        <v>515</v>
      </c>
      <c r="I60" s="335">
        <v>923801</v>
      </c>
      <c r="J60" s="330">
        <v>13186</v>
      </c>
      <c r="K60" s="331">
        <v>-21.9</v>
      </c>
      <c r="L60" s="332">
        <v>25876</v>
      </c>
      <c r="M60" s="333">
        <v>7.4</v>
      </c>
      <c r="N60" s="334">
        <v>-29.3</v>
      </c>
    </row>
    <row r="61" spans="1:14">
      <c r="A61" s="250"/>
      <c r="B61" s="246"/>
      <c r="C61" s="246"/>
      <c r="D61" s="246"/>
      <c r="E61" s="246"/>
      <c r="F61" s="246"/>
      <c r="G61" s="312" t="s">
        <v>520</v>
      </c>
      <c r="H61" s="336"/>
      <c r="I61" s="337">
        <v>2005528</v>
      </c>
      <c r="J61" s="338">
        <v>28577</v>
      </c>
      <c r="K61" s="339">
        <v>10.1</v>
      </c>
      <c r="L61" s="340">
        <v>54575</v>
      </c>
      <c r="M61" s="341">
        <v>0.4</v>
      </c>
      <c r="N61" s="326">
        <v>9.6999999999999993</v>
      </c>
    </row>
    <row r="62" spans="1:14">
      <c r="A62" s="250"/>
      <c r="B62" s="246"/>
      <c r="C62" s="246"/>
      <c r="D62" s="246"/>
      <c r="E62" s="246"/>
      <c r="F62" s="246"/>
      <c r="G62" s="327"/>
      <c r="H62" s="328" t="s">
        <v>515</v>
      </c>
      <c r="I62" s="329">
        <v>1380308</v>
      </c>
      <c r="J62" s="330">
        <v>19670</v>
      </c>
      <c r="K62" s="331">
        <v>2.6</v>
      </c>
      <c r="L62" s="332">
        <v>27582</v>
      </c>
      <c r="M62" s="333">
        <v>0.6</v>
      </c>
      <c r="N62" s="334">
        <v>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12.26</v>
      </c>
      <c r="G47" s="12">
        <v>13.65</v>
      </c>
      <c r="H47" s="12">
        <v>11</v>
      </c>
      <c r="I47" s="12">
        <v>10.4</v>
      </c>
      <c r="J47" s="13">
        <v>11.34</v>
      </c>
    </row>
    <row r="48" spans="2:10" ht="57.75" customHeight="1">
      <c r="B48" s="14"/>
      <c r="C48" s="1174" t="s">
        <v>4</v>
      </c>
      <c r="D48" s="1174"/>
      <c r="E48" s="1175"/>
      <c r="F48" s="15">
        <v>7.22</v>
      </c>
      <c r="G48" s="16">
        <v>7.97</v>
      </c>
      <c r="H48" s="16">
        <v>6.57</v>
      </c>
      <c r="I48" s="16">
        <v>6.42</v>
      </c>
      <c r="J48" s="17">
        <v>5.96</v>
      </c>
    </row>
    <row r="49" spans="2:10" ht="57.75" customHeight="1" thickBot="1">
      <c r="B49" s="18"/>
      <c r="C49" s="1176" t="s">
        <v>5</v>
      </c>
      <c r="D49" s="1176"/>
      <c r="E49" s="1177"/>
      <c r="F49" s="19">
        <v>0.66</v>
      </c>
      <c r="G49" s="20">
        <v>2.33</v>
      </c>
      <c r="H49" s="20" t="s">
        <v>527</v>
      </c>
      <c r="I49" s="20" t="s">
        <v>528</v>
      </c>
      <c r="J49" s="21">
        <v>0.59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2018-04-23T02:39:32Z</cp:lastPrinted>
  <dcterms:created xsi:type="dcterms:W3CDTF">2018-01-24T04:17:17Z</dcterms:created>
  <dcterms:modified xsi:type="dcterms:W3CDTF">2018-11-01T10:59:46Z</dcterms:modified>
</cp:coreProperties>
</file>