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14940" windowHeight="7875" tabRatio="687"/>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AO36" i="9" l="1"/>
  <c r="AO35"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BW38" i="9"/>
  <c r="BE38" i="9"/>
  <c r="AM38" i="9"/>
  <c r="U38" i="9"/>
  <c r="C38" i="9"/>
  <c r="BW37" i="9"/>
  <c r="BE37" i="9"/>
  <c r="AM37" i="9"/>
  <c r="C37" i="9"/>
  <c r="BW36" i="9"/>
  <c r="BE36" i="9"/>
  <c r="BW35" i="9"/>
  <c r="BE35" i="9"/>
  <c r="BW34" i="9"/>
  <c r="BE34" i="9"/>
  <c r="C34" i="9"/>
  <c r="C35" i="9" s="1"/>
  <c r="C36"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l="1"/>
  <c r="U36" i="9" s="1"/>
  <c r="U37" i="9" s="1"/>
  <c r="AM34" i="9"/>
  <c r="AM35" i="9" s="1"/>
  <c r="AM36" i="9" s="1"/>
  <c r="CO34" i="9" l="1"/>
  <c r="CO35" i="9" s="1"/>
  <c r="CO36" i="9" s="1"/>
  <c r="CO37" i="9" s="1"/>
  <c r="CO38" i="9" s="1"/>
</calcChain>
</file>

<file path=xl/sharedStrings.xml><?xml version="1.0" encoding="utf-8"?>
<sst xmlns="http://schemas.openxmlformats.org/spreadsheetml/2006/main" count="1001" uniqueCount="564">
  <si>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</si>
  <si>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</si>
  <si>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</si>
  <si>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</si>
  <si>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</si>
  <si>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</si>
  <si>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</si>
  <si>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</si>
  <si>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</si>
  <si>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</si>
  <si>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</si>
  <si>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</si>
  <si>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</si>
  <si>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</si>
  <si>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</si>
  <si>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</si>
  <si>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</si>
  <si>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</si>
  <si>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</si>
  <si>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</si>
  <si>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</si>
  <si>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</si>
  <si>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</si>
  <si>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</si>
  <si>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</si>
  <si>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</si>
  <si>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</si>
  <si>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</si>
  <si>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</si>
  <si>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</si>
  <si>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</si>
  <si>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</si>
  <si>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</si>
  <si>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</si>
  <si>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</si>
  <si>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</si>
  <si>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</si>
  <si>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</si>
  <si>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</si>
  <si>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</si>
  <si>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</si>
  <si>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</si>
  <si>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</si>
  <si>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</si>
  <si>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</si>
  <si>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</si>
  <si>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</si>
  <si>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</si>
  <si>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</si>
  <si>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</si>
  <si>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</si>
  <si>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</si>
  <si>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</si>
  <si>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</si>
  <si>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</si>
  <si>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</si>
  <si>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</si>
  <si>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</si>
  <si>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</si>
  <si>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</si>
  <si>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</si>
  <si>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</si>
  <si>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</si>
  <si>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</si>
  <si>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</si>
  <si>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</si>
  <si>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</si>
  <si>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</si>
  <si>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</si>
  <si>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</si>
  <si>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施行時特例市</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</si>
  <si>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</si>
  <si>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</si>
  <si>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</si>
  <si>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</si>
  <si>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</si>
  <si>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</si>
  <si>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</si>
  <si>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</si>
  <si>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</si>
  <si>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</si>
  <si>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</si>
  <si>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</si>
  <si>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所沢市</t>
    <phoneticPr fontId="5"/>
  </si>
  <si>
    <t>地方交付税種地</t>
    <rPh sb="0" eb="2">
      <t>チホウ</t>
    </rPh>
    <rPh sb="2" eb="5">
      <t>コウフゼイ</t>
    </rPh>
    <rPh sb="5" eb="6">
      <t>シュ</t>
    </rPh>
    <rPh sb="6" eb="7">
      <t>チ</t>
    </rPh>
    <phoneticPr fontId="5"/>
  </si>
  <si>
    <t>2-10</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</si>
  <si>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</si>
  <si>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</si>
  <si>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</si>
  <si>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</si>
  <si>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</si>
  <si>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</si>
  <si>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</si>
  <si>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</si>
  <si>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</si>
  <si>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</si>
  <si>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</si>
  <si>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</si>
  <si>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</si>
  <si>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</si>
  <si>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</si>
  <si>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</si>
  <si>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</si>
  <si>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</si>
  <si>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</si>
  <si>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</si>
  <si>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</si>
  <si>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</si>
  <si>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</si>
  <si>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-0.4</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</si>
  <si>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</si>
  <si>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</si>
  <si>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</si>
  <si>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</si>
  <si>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</si>
  <si>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</si>
  <si>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</si>
  <si>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</si>
  <si>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</si>
  <si>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</si>
  <si>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</si>
  <si>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</si>
  <si>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</si>
  <si>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</si>
  <si>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</si>
  <si>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</si>
  <si>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</si>
  <si>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</si>
  <si>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</si>
  <si>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</si>
  <si>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</si>
  <si>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</si>
  <si>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</si>
  <si>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</si>
  <si>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</si>
  <si>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</si>
  <si>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</si>
  <si>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</si>
  <si>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</si>
  <si>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</si>
  <si>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</si>
  <si>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</si>
  <si>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</si>
  <si>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</si>
  <si>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</si>
  <si>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</si>
  <si>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</si>
  <si>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</si>
  <si>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</si>
  <si>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</si>
  <si>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</si>
  <si>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</si>
  <si>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</si>
  <si>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</si>
  <si>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</si>
  <si>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</si>
  <si>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</si>
  <si>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</si>
  <si>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</si>
  <si>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</si>
  <si>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</si>
  <si>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</si>
  <si>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</si>
  <si>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</si>
  <si>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</si>
  <si>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</si>
  <si>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</si>
  <si>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</si>
  <si>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</si>
  <si>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</si>
  <si>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</si>
  <si>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</si>
  <si>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</si>
  <si>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</si>
  <si>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</si>
  <si>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</si>
  <si>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</si>
  <si>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</si>
  <si>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</si>
  <si>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</si>
  <si>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</si>
  <si>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</si>
  <si>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</si>
  <si>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</si>
  <si>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</si>
  <si>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</si>
  <si>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</si>
  <si>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</si>
  <si>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</si>
  <si>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</si>
  <si>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</si>
  <si>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</si>
  <si>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</si>
  <si>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</si>
  <si>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</si>
  <si>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</si>
  <si>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</si>
  <si>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埼玉県所沢市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</si>
  <si>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</si>
  <si>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</si>
  <si>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</si>
  <si>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</si>
  <si>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</si>
  <si>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</si>
  <si>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</si>
  <si>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</si>
  <si>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</si>
  <si>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</si>
  <si>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</si>
  <si>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</si>
  <si>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</si>
  <si>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</si>
  <si>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</si>
  <si>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</si>
  <si>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</si>
  <si>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</si>
  <si>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</si>
  <si>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</si>
  <si>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</si>
  <si>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</si>
  <si>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</si>
  <si>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</si>
  <si>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</si>
  <si>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</si>
  <si>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</si>
  <si>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</si>
  <si>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</si>
  <si>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</si>
  <si>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</si>
  <si>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</si>
  <si>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</si>
  <si>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</si>
  <si>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</si>
  <si>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</si>
  <si>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</si>
  <si>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</si>
  <si>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</si>
  <si>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</si>
  <si>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</si>
  <si>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</si>
  <si>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</si>
  <si>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</si>
  <si>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</si>
  <si>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</si>
  <si>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</si>
  <si>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</si>
  <si>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</si>
  <si>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</si>
  <si>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</si>
  <si>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</si>
  <si>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</si>
  <si>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</si>
  <si>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</si>
  <si>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</si>
  <si>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</si>
  <si>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</si>
  <si>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</si>
  <si>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</si>
  <si>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</si>
  <si>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</si>
  <si>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</si>
  <si>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</si>
  <si>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</si>
  <si>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</si>
  <si>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</si>
  <si>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</si>
  <si>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</si>
  <si>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</si>
  <si>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</si>
  <si>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</si>
  <si>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</si>
  <si>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</si>
  <si>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</si>
  <si>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</si>
  <si>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</si>
  <si>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</si>
  <si>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</si>
  <si>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</si>
  <si>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</si>
  <si>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</si>
  <si>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</si>
  <si>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</si>
  <si>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</si>
  <si>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</si>
  <si>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</si>
  <si>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</si>
  <si>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</si>
  <si>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</si>
  <si>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</si>
  <si>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</si>
  <si>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</si>
  <si>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</si>
  <si>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</si>
  <si>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</si>
  <si>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</si>
  <si>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</si>
  <si>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</si>
  <si>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</si>
  <si>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</si>
  <si>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</si>
  <si>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</si>
  <si>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</si>
  <si>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</si>
  <si>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</si>
  <si>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</si>
  <si>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</si>
  <si>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</si>
  <si>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</si>
  <si>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</si>
  <si>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</si>
  <si>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</si>
  <si>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</si>
  <si>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</si>
  <si>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</si>
  <si>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</si>
  <si>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病院</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</si>
  <si>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</si>
  <si>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</si>
  <si>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</si>
  <si>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</si>
  <si>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</si>
  <si>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</si>
  <si>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</si>
  <si>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</si>
  <si>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</si>
  <si>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</si>
  <si>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</si>
  <si>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</si>
  <si>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</si>
  <si>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</si>
  <si>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</si>
  <si>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</si>
  <si>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</si>
  <si>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</si>
  <si>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</si>
  <si>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</si>
  <si>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</si>
  <si>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</si>
  <si>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</si>
  <si>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</si>
  <si>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</si>
  <si>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</si>
  <si>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</si>
  <si>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</si>
  <si>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</si>
  <si>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</si>
  <si>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埼玉県所沢市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</si>
  <si>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</si>
  <si>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</si>
  <si>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</si>
  <si>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</si>
  <si>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</si>
  <si>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</si>
  <si>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</si>
  <si>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</si>
  <si>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</si>
  <si>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</si>
  <si>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</si>
  <si>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</si>
  <si>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</si>
  <si>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</si>
  <si>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</si>
  <si>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</si>
  <si>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</si>
  <si>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</si>
  <si>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</si>
  <si>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所沢市所沢都市計画事業狭山ヶ丘土地区画整理会計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</si>
  <si>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</si>
  <si>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</si>
  <si>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</si>
  <si>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</si>
  <si>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</si>
  <si>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</si>
  <si>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</si>
  <si>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</si>
  <si>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</si>
  <si>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</si>
  <si>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</si>
  <si>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</si>
  <si>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</si>
  <si>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所沢市交通災害共済特別会計</t>
    <phoneticPr fontId="5"/>
  </si>
  <si>
    <t>所沢市国民健康保険特別会計</t>
    <phoneticPr fontId="5"/>
  </si>
  <si>
    <t>所沢市後期高齢者医療特別会計</t>
    <phoneticPr fontId="5"/>
  </si>
  <si>
    <t>所沢市水道事業会計</t>
    <phoneticPr fontId="5"/>
  </si>
  <si>
    <t>所沢市病院事業会計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</si>
  <si>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</si>
  <si>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</si>
  <si>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</si>
  <si>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</si>
  <si>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</si>
  <si>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</si>
  <si>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</si>
  <si>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</si>
  <si>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</si>
  <si>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</si>
  <si>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</si>
  <si>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</si>
  <si>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</si>
  <si>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</si>
  <si>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</si>
  <si>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</si>
  <si>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</si>
  <si>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</si>
  <si>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</si>
  <si>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</si>
  <si>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</si>
  <si>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</si>
  <si>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</si>
  <si>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</si>
  <si>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</si>
  <si>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</si>
  <si>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</si>
  <si>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</si>
  <si>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</si>
  <si>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</si>
  <si>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</si>
  <si>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</si>
  <si>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</si>
  <si>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</si>
  <si>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</si>
  <si>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</si>
  <si>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</si>
  <si>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</si>
  <si>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</si>
  <si>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</si>
  <si>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</si>
  <si>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</si>
  <si>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</si>
  <si>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</si>
  <si>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</si>
  <si>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</si>
  <si>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</si>
  <si>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</si>
  <si>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</si>
  <si>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</si>
  <si>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所沢市下水道事業会計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</si>
  <si>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</si>
  <si>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</si>
  <si>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</si>
  <si>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</si>
  <si>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</si>
  <si>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</si>
  <si>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</si>
  <si>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</si>
  <si>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</si>
  <si>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</si>
  <si>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</si>
  <si>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</si>
  <si>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</si>
  <si>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</si>
  <si>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</si>
  <si>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</si>
  <si>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</si>
  <si>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</si>
  <si>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</si>
  <si>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</si>
  <si>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</si>
  <si>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</si>
  <si>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</si>
  <si>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</si>
  <si>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</si>
  <si>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</si>
  <si>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</si>
  <si>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</si>
  <si>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</si>
  <si>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</si>
  <si>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</si>
  <si>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</si>
  <si>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</si>
  <si>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</si>
  <si>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</si>
  <si>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</si>
  <si>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</si>
  <si>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</si>
  <si>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</si>
  <si>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</si>
  <si>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</si>
  <si>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</si>
  <si>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</si>
  <si>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</si>
  <si>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</si>
  <si>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</si>
  <si>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</si>
  <si>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</si>
  <si>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</si>
  <si>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</si>
  <si>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</si>
  <si>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</si>
  <si>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</si>
  <si>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</si>
  <si>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</si>
  <si>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</si>
  <si>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</si>
  <si>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</si>
  <si>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</si>
  <si>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</si>
  <si>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</si>
  <si>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</si>
  <si>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</si>
  <si>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</si>
  <si>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</si>
  <si>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</si>
  <si>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</si>
  <si>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</si>
  <si>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</si>
  <si>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</si>
  <si>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</si>
  <si>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</si>
  <si>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</si>
  <si>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</si>
  <si>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</si>
  <si>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</si>
  <si>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</si>
  <si>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</si>
  <si>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</si>
  <si>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</si>
  <si>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</si>
  <si>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</si>
  <si>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</si>
  <si>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</si>
  <si>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</si>
  <si>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1.46</t>
  </si>
  <si>
    <t>所沢市所沢都市計画事業所沢駅西口土地区画整理特別会計</t>
  </si>
  <si>
    <t>▲ 0.00</t>
  </si>
  <si>
    <t>所沢市水道事業会計</t>
  </si>
  <si>
    <t>一般会計</t>
  </si>
  <si>
    <t>所沢市下水道事業特別会計</t>
  </si>
  <si>
    <t>所沢市国民健康保険特別会計</t>
  </si>
  <si>
    <t>▲ 0.27</t>
  </si>
  <si>
    <t>▲ 0.72</t>
  </si>
  <si>
    <t>所沢市介護保険特別会計</t>
  </si>
  <si>
    <t>所沢市病院事業会計</t>
  </si>
  <si>
    <t>所沢市交通災害共済特別会計</t>
  </si>
  <si>
    <t>その他会計（赤字）</t>
  </si>
  <si>
    <t>その他会計（黒字）</t>
  </si>
  <si>
    <t>一般会計</t>
    <phoneticPr fontId="5"/>
  </si>
  <si>
    <t>所沢市所沢都市計画事業所沢駅西口土地区画整理特別会計</t>
    <phoneticPr fontId="5"/>
  </si>
  <si>
    <t>所沢市土地開発公社</t>
    <rPh sb="0" eb="2">
      <t>トコロザワ</t>
    </rPh>
    <rPh sb="2" eb="3">
      <t>シ</t>
    </rPh>
    <rPh sb="3" eb="5">
      <t>トチ</t>
    </rPh>
    <rPh sb="5" eb="7">
      <t>カイハツ</t>
    </rPh>
    <rPh sb="7" eb="9">
      <t>コウシャ</t>
    </rPh>
    <phoneticPr fontId="2"/>
  </si>
  <si>
    <t>▲0</t>
    <phoneticPr fontId="2"/>
  </si>
  <si>
    <t>ワルツ所沢</t>
    <rPh sb="3" eb="5">
      <t>トコロザワ</t>
    </rPh>
    <phoneticPr fontId="2"/>
  </si>
  <si>
    <t>所沢市公共施設管理公社</t>
    <rPh sb="0" eb="2">
      <t>トコロザワ</t>
    </rPh>
    <rPh sb="2" eb="3">
      <t>シ</t>
    </rPh>
    <rPh sb="3" eb="5">
      <t>コウキョウ</t>
    </rPh>
    <rPh sb="5" eb="7">
      <t>シセツ</t>
    </rPh>
    <rPh sb="7" eb="9">
      <t>カンリ</t>
    </rPh>
    <rPh sb="9" eb="11">
      <t>コウシャ</t>
    </rPh>
    <phoneticPr fontId="2"/>
  </si>
  <si>
    <t>所沢市文化振興事業団</t>
    <rPh sb="0" eb="2">
      <t>トコロザワ</t>
    </rPh>
    <rPh sb="2" eb="3">
      <t>シ</t>
    </rPh>
    <rPh sb="3" eb="5">
      <t>ブンカ</t>
    </rPh>
    <rPh sb="5" eb="7">
      <t>シンコウ</t>
    </rPh>
    <rPh sb="7" eb="9">
      <t>ジギョウ</t>
    </rPh>
    <rPh sb="9" eb="10">
      <t>ダン</t>
    </rPh>
    <phoneticPr fontId="2"/>
  </si>
  <si>
    <t>埼玉西部食品流通センター</t>
    <rPh sb="0" eb="2">
      <t>サイタマ</t>
    </rPh>
    <rPh sb="2" eb="4">
      <t>セイブ</t>
    </rPh>
    <rPh sb="4" eb="6">
      <t>ショクヒン</t>
    </rPh>
    <rPh sb="6" eb="8">
      <t>リュウツウ</t>
    </rPh>
    <phoneticPr fontId="2"/>
  </si>
  <si>
    <t>○</t>
    <phoneticPr fontId="2"/>
  </si>
  <si>
    <t>○</t>
  </si>
  <si>
    <t>所沢市介護保険特別会計</t>
    <phoneticPr fontId="5"/>
  </si>
  <si>
    <t>所沢市水道事業会計</t>
    <phoneticPr fontId="5"/>
  </si>
  <si>
    <t>法適用企業</t>
    <phoneticPr fontId="5"/>
  </si>
  <si>
    <t>所沢市下水道事業特別会計</t>
    <phoneticPr fontId="5"/>
  </si>
  <si>
    <t>所沢市病院事業会計</t>
    <phoneticPr fontId="5"/>
  </si>
  <si>
    <t>埼玉西部消防組合</t>
    <rPh sb="0" eb="2">
      <t>サイタマ</t>
    </rPh>
    <rPh sb="2" eb="4">
      <t>セイブ</t>
    </rPh>
    <rPh sb="4" eb="6">
      <t>ショウボウ</t>
    </rPh>
    <rPh sb="6" eb="8">
      <t>クミアイ</t>
    </rPh>
    <phoneticPr fontId="2"/>
  </si>
  <si>
    <t>実質公債費比率</t>
    <rPh sb="0" eb="2">
      <t>ジッシツ</t>
    </rPh>
    <rPh sb="2" eb="5">
      <t>コウサイヒ</t>
    </rPh>
    <rPh sb="5" eb="7">
      <t>ヒリツ</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</si>
  <si>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</si>
  <si>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</si>
  <si>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当該団体値</t>
    <rPh sb="0" eb="2">
      <t>トウガイ</t>
    </rPh>
    <rPh sb="2" eb="4">
      <t>ダンタイ</t>
    </rPh>
    <rPh sb="4" eb="5">
      <t>アタイ</t>
    </rPh>
    <phoneticPr fontId="5"/>
  </si>
  <si>
    <t>（　参考　）</t>
    <rPh sb="2" eb="4">
      <t>サンコウ</t>
    </rPh>
    <phoneticPr fontId="5"/>
  </si>
  <si>
    <t>分析欄</t>
    <rPh sb="0" eb="2">
      <t>ブンセキ</t>
    </rPh>
    <rPh sb="2" eb="3">
      <t>ラン</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</si>
  <si>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</si>
  <si>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</si>
  <si>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</si>
  <si>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a</t>
  </si>
  <si>
    <t>有形固定資産減価償却率</t>
    <phoneticPr fontId="5"/>
  </si>
  <si>
    <t>地方債の新規借入れの増により地方債現在高が増加し、これにより将来負担比率は前年度比増となったが、類似団体との比較では依然として低い水準を保っている。
　また、有形固定資産減価償却率についても、類似団体との比較においては引き続き低い水準を保っているが、前年度からは増加となっている。今後は、将来を見据え、公共施設等総合管理計画において適切に管理していく必要がある。</t>
    <phoneticPr fontId="5"/>
  </si>
  <si>
    <t>実質公債費比率、将来負担比率ともに類似団体と比較して低い値で推移しているが、経年で見ると前年度からは増加した。実質公債費比率の前年度比増の理由は、臨時財政対策債償還額の増である。将来負担比率の前年比増の要因は、27年度までは投資的事業が比較的少なかったことにより、市債の借入れが抑制されてきたが、28年度は福祉施設の新築や既存施設の大規模改修が重なったことにより、市債の借入れが前年度比増となり、将来負担額が前年度比増加したことによるものである。今後数年間は、大規模な施設改修事業や市街地再開発事業がピークを迎え、これに伴い市債の借入れが増加し、指標値は上昇していくことが予測されるが、世代間負担の公平性とのバランスに考慮し、適正な財政運営に努めて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</si>
</sst>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
      <b/>
      <sz val="22"/>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0"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180" fontId="1" fillId="0" borderId="0" xfId="34" applyNumberFormat="1" applyFont="1" applyFill="1" applyBorder="1">
      <alignment vertical="center"/>
    </xf>
    <xf numFmtId="0" fontId="31" fillId="0" borderId="0" xfId="38" applyFont="1" applyAlignment="1">
      <alignment vertical="center"/>
    </xf>
    <xf numFmtId="188" fontId="1" fillId="0" borderId="0" xfId="34" applyNumberFormat="1" applyFont="1" applyFill="1" applyBorder="1">
      <alignment vertical="center"/>
    </xf>
    <xf numFmtId="179" fontId="1" fillId="5" borderId="34" xfId="35" applyNumberFormat="1" applyFont="1" applyFill="1" applyBorder="1" applyAlignment="1">
      <alignment horizontal="center" vertical="center" wrapText="1"/>
    </xf>
    <xf numFmtId="188" fontId="8" fillId="0" borderId="0" xfId="37" applyNumberFormat="1" applyFont="1" applyBorder="1" applyAlignment="1">
      <alignment horizontal="right" vertical="center"/>
    </xf>
    <xf numFmtId="188" fontId="8" fillId="0" borderId="0" xfId="37" applyNumberFormat="1" applyFont="1" applyFill="1" applyBorder="1" applyAlignment="1">
      <alignment horizontal="right" vertical="center"/>
    </xf>
    <xf numFmtId="177" fontId="8" fillId="0" borderId="0" xfId="37" applyNumberFormat="1" applyFont="1" applyFill="1" applyBorder="1" applyAlignment="1">
      <alignment horizontal="right" vertical="center"/>
    </xf>
    <xf numFmtId="178" fontId="8" fillId="0" borderId="0" xfId="36" applyNumberFormat="1" applyFont="1" applyBorder="1" applyAlignment="1">
      <alignment horizontal="center"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vertical="center"/>
    </xf>
    <xf numFmtId="178" fontId="1" fillId="0" borderId="0" xfId="34" applyNumberFormat="1" applyFont="1" applyFill="1" applyBorder="1">
      <alignment vertical="center"/>
    </xf>
    <xf numFmtId="178" fontId="30" fillId="0" borderId="0" xfId="34" applyNumberFormat="1" applyFont="1" applyFill="1" applyBorder="1">
      <alignment vertical="center"/>
    </xf>
    <xf numFmtId="0" fontId="1" fillId="0" borderId="31" xfId="34" applyFont="1" applyFill="1" applyBorder="1">
      <alignment vertical="center"/>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40" xfId="34" applyNumberFormat="1" applyFont="1" applyFill="1" applyBorder="1">
      <alignment vertical="center"/>
    </xf>
    <xf numFmtId="190" fontId="1" fillId="0" borderId="49" xfId="34" applyNumberFormat="1" applyFont="1" applyFill="1" applyBorder="1">
      <alignment vertical="center"/>
    </xf>
    <xf numFmtId="178" fontId="1" fillId="0" borderId="49" xfId="34" applyNumberFormat="1" applyFont="1" applyFill="1" applyBorder="1">
      <alignment vertical="center"/>
    </xf>
    <xf numFmtId="178" fontId="1" fillId="0" borderId="37"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0" fontId="26" fillId="0" borderId="0" xfId="34" applyFont="1" applyFill="1" applyAlignment="1">
      <alignment vertical="center"/>
    </xf>
    <xf numFmtId="0" fontId="26" fillId="0" borderId="0" xfId="34" applyFont="1" applyFill="1">
      <alignment vertical="center"/>
    </xf>
    <xf numFmtId="190" fontId="1" fillId="0" borderId="12" xfId="34" applyNumberFormat="1" applyFont="1" applyFill="1" applyBorder="1">
      <alignment vertical="center"/>
    </xf>
    <xf numFmtId="0" fontId="1" fillId="0" borderId="41" xfId="34" applyFont="1" applyFill="1" applyBorder="1">
      <alignment vertical="center"/>
    </xf>
    <xf numFmtId="0" fontId="8" fillId="5" borderId="0" xfId="5" applyFont="1" applyFill="1" applyProtection="1">
      <protection hidden="1"/>
    </xf>
    <xf numFmtId="0" fontId="8" fillId="5" borderId="0" xfId="5" applyFont="1" applyFill="1"/>
    <xf numFmtId="0" fontId="32" fillId="5" borderId="0" xfId="5" applyFont="1" applyFill="1"/>
    <xf numFmtId="0" fontId="8" fillId="5" borderId="0" xfId="5" applyFont="1" applyFill="1" applyAlignment="1" applyProtection="1">
      <protection hidden="1"/>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9"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39052</c:v>
                </c:pt>
                <c:pt idx="1">
                  <c:v>41235</c:v>
                </c:pt>
                <c:pt idx="2">
                  <c:v>41862</c:v>
                </c:pt>
                <c:pt idx="3">
                  <c:v>43554</c:v>
                </c:pt>
                <c:pt idx="4">
                  <c:v>42581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19262</c:v>
                </c:pt>
                <c:pt idx="1">
                  <c:v>15776</c:v>
                </c:pt>
                <c:pt idx="2">
                  <c:v>16578</c:v>
                </c:pt>
                <c:pt idx="3">
                  <c:v>18728</c:v>
                </c:pt>
                <c:pt idx="4">
                  <c:v>29595</c:v>
                </c:pt>
              </c:numCache>
            </c:numRef>
          </c:val>
          <c:smooth val="0"/>
        </c:ser>
        <c:dLbls>
          <c:showLegendKey val="0"/>
          <c:showVal val="0"/>
          <c:showCatName val="0"/>
          <c:showSerName val="0"/>
          <c:showPercent val="0"/>
          <c:showBubbleSize val="0"/>
        </c:dLbls>
        <c:marker val="1"/>
        <c:smooth val="0"/>
        <c:axId val="135746304"/>
        <c:axId val="135748224"/>
      </c:lineChart>
      <c:catAx>
        <c:axId val="13574630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748224"/>
        <c:crosses val="autoZero"/>
        <c:auto val="1"/>
        <c:lblAlgn val="ctr"/>
        <c:lblOffset val="100"/>
        <c:tickLblSkip val="1"/>
        <c:tickMarkSkip val="1"/>
        <c:noMultiLvlLbl val="0"/>
      </c:catAx>
      <c:valAx>
        <c:axId val="135748224"/>
        <c:scaling>
          <c:orientation val="minMax"/>
          <c:max val="55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74630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4.4400000000000004</c:v>
                </c:pt>
                <c:pt idx="1">
                  <c:v>6.47</c:v>
                </c:pt>
                <c:pt idx="2">
                  <c:v>6.21</c:v>
                </c:pt>
                <c:pt idx="3">
                  <c:v>7.42</c:v>
                </c:pt>
                <c:pt idx="4">
                  <c:v>5.25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5.56</c:v>
                </c:pt>
                <c:pt idx="1">
                  <c:v>5.48</c:v>
                </c:pt>
                <c:pt idx="2">
                  <c:v>4.32</c:v>
                </c:pt>
                <c:pt idx="3">
                  <c:v>4.3600000000000003</c:v>
                </c:pt>
                <c:pt idx="4">
                  <c:v>6.73</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51755776"/>
        <c:axId val="1517579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0.53</c:v>
                </c:pt>
                <c:pt idx="1">
                  <c:v>2.11</c:v>
                </c:pt>
                <c:pt idx="2">
                  <c:v>-1.46</c:v>
                </c:pt>
                <c:pt idx="3">
                  <c:v>1.45</c:v>
                </c:pt>
                <c:pt idx="4">
                  <c:v>0.24</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51755776"/>
        <c:axId val="151757952"/>
      </c:lineChart>
      <c:catAx>
        <c:axId val="1517557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51757952"/>
        <c:crosses val="autoZero"/>
        <c:auto val="1"/>
        <c:lblAlgn val="ctr"/>
        <c:lblOffset val="100"/>
        <c:tickLblSkip val="1"/>
        <c:tickMarkSkip val="1"/>
        <c:noMultiLvlLbl val="0"/>
      </c:catAx>
      <c:valAx>
        <c:axId val="1517579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7557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0.03</c:v>
                </c:pt>
                <c:pt idx="4">
                  <c:v>#N/A</c:v>
                </c:pt>
                <c:pt idx="5">
                  <c:v>0.08</c:v>
                </c:pt>
                <c:pt idx="6">
                  <c:v>#N/A</c:v>
                </c:pt>
                <c:pt idx="7">
                  <c:v>0.03</c:v>
                </c:pt>
                <c:pt idx="8">
                  <c:v>#N/A</c:v>
                </c:pt>
                <c:pt idx="9">
                  <c:v>0.03</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所沢市交通災害共済特別会計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0.02</c:v>
                </c:pt>
                <c:pt idx="2">
                  <c:v>#N/A</c:v>
                </c:pt>
                <c:pt idx="3">
                  <c:v>0.03</c:v>
                </c:pt>
                <c:pt idx="4">
                  <c:v>#N/A</c:v>
                </c:pt>
                <c:pt idx="5">
                  <c:v>0.03</c:v>
                </c:pt>
                <c:pt idx="6">
                  <c:v>#N/A</c:v>
                </c:pt>
                <c:pt idx="7">
                  <c:v>0.03</c:v>
                </c:pt>
                <c:pt idx="8">
                  <c:v>#N/A</c:v>
                </c:pt>
                <c:pt idx="9">
                  <c:v>0.04</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所沢市病院事業会計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0.73</c:v>
                </c:pt>
                <c:pt idx="2">
                  <c:v>#N/A</c:v>
                </c:pt>
                <c:pt idx="3">
                  <c:v>0.62</c:v>
                </c:pt>
                <c:pt idx="4">
                  <c:v>#N/A</c:v>
                </c:pt>
                <c:pt idx="5">
                  <c:v>0.57999999999999996</c:v>
                </c:pt>
                <c:pt idx="6">
                  <c:v>#N/A</c:v>
                </c:pt>
                <c:pt idx="7">
                  <c:v>0.66</c:v>
                </c:pt>
                <c:pt idx="8">
                  <c:v>#N/A</c:v>
                </c:pt>
                <c:pt idx="9">
                  <c:v>0.66</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所沢市介護保険特別会計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0.85</c:v>
                </c:pt>
                <c:pt idx="2">
                  <c:v>#N/A</c:v>
                </c:pt>
                <c:pt idx="3">
                  <c:v>1.21</c:v>
                </c:pt>
                <c:pt idx="4">
                  <c:v>#N/A</c:v>
                </c:pt>
                <c:pt idx="5">
                  <c:v>1.29</c:v>
                </c:pt>
                <c:pt idx="6">
                  <c:v>#N/A</c:v>
                </c:pt>
                <c:pt idx="7">
                  <c:v>1.24</c:v>
                </c:pt>
                <c:pt idx="8">
                  <c:v>#N/A</c:v>
                </c:pt>
                <c:pt idx="9">
                  <c:v>1.53</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所沢市国民健康保険特別会計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0.19</c:v>
                </c:pt>
                <c:pt idx="2">
                  <c:v>0.27</c:v>
                </c:pt>
                <c:pt idx="3">
                  <c:v>#N/A</c:v>
                </c:pt>
                <c:pt idx="4">
                  <c:v>0.72</c:v>
                </c:pt>
                <c:pt idx="5">
                  <c:v>#N/A</c:v>
                </c:pt>
                <c:pt idx="6">
                  <c:v>#N/A</c:v>
                </c:pt>
                <c:pt idx="7">
                  <c:v>1.76</c:v>
                </c:pt>
                <c:pt idx="8">
                  <c:v>#N/A</c:v>
                </c:pt>
                <c:pt idx="9">
                  <c:v>2.2599999999999998</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所沢市下水道事業特別会計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0.36</c:v>
                </c:pt>
                <c:pt idx="2">
                  <c:v>#N/A</c:v>
                </c:pt>
                <c:pt idx="3">
                  <c:v>2.12</c:v>
                </c:pt>
                <c:pt idx="4">
                  <c:v>#N/A</c:v>
                </c:pt>
                <c:pt idx="5">
                  <c:v>3.18</c:v>
                </c:pt>
                <c:pt idx="6">
                  <c:v>#N/A</c:v>
                </c:pt>
                <c:pt idx="7">
                  <c:v>3.11</c:v>
                </c:pt>
                <c:pt idx="8">
                  <c:v>#N/A</c:v>
                </c:pt>
                <c:pt idx="9">
                  <c:v>3.03</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4.43</c:v>
                </c:pt>
                <c:pt idx="2">
                  <c:v>#N/A</c:v>
                </c:pt>
                <c:pt idx="3">
                  <c:v>6.46</c:v>
                </c:pt>
                <c:pt idx="4">
                  <c:v>#N/A</c:v>
                </c:pt>
                <c:pt idx="5">
                  <c:v>6.19</c:v>
                </c:pt>
                <c:pt idx="6">
                  <c:v>#N/A</c:v>
                </c:pt>
                <c:pt idx="7">
                  <c:v>7.41</c:v>
                </c:pt>
                <c:pt idx="8">
                  <c:v>#N/A</c:v>
                </c:pt>
                <c:pt idx="9">
                  <c:v>5.23</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所沢市水道事業会計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9.83</c:v>
                </c:pt>
                <c:pt idx="2">
                  <c:v>#N/A</c:v>
                </c:pt>
                <c:pt idx="3">
                  <c:v>10.61</c:v>
                </c:pt>
                <c:pt idx="4">
                  <c:v>#N/A</c:v>
                </c:pt>
                <c:pt idx="5">
                  <c:v>10.41</c:v>
                </c:pt>
                <c:pt idx="6">
                  <c:v>#N/A</c:v>
                </c:pt>
                <c:pt idx="7">
                  <c:v>9.7799999999999994</c:v>
                </c:pt>
                <c:pt idx="8">
                  <c:v>#N/A</c:v>
                </c:pt>
                <c:pt idx="9">
                  <c:v>10.4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所沢市所沢都市計画事業所沢駅西口土地区画整理特別会計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0</c:v>
                </c:pt>
                <c:pt idx="1">
                  <c:v>0</c:v>
                </c:pt>
                <c:pt idx="2">
                  <c:v>0</c:v>
                </c:pt>
                <c:pt idx="3">
                  <c:v>0</c:v>
                </c:pt>
                <c:pt idx="4">
                  <c:v>0</c:v>
                </c:pt>
                <c:pt idx="5">
                  <c:v>0</c:v>
                </c:pt>
                <c:pt idx="6">
                  <c:v>0</c:v>
                </c:pt>
                <c:pt idx="7">
                  <c:v>0</c:v>
                </c:pt>
                <c:pt idx="8">
                  <c:v>#N/A</c:v>
                </c:pt>
                <c:pt idx="9">
                  <c:v>0</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51827584"/>
        <c:axId val="151829120"/>
      </c:barChart>
      <c:catAx>
        <c:axId val="1518275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1829120"/>
        <c:crosses val="autoZero"/>
        <c:auto val="1"/>
        <c:lblAlgn val="ctr"/>
        <c:lblOffset val="100"/>
        <c:tickLblSkip val="1"/>
        <c:tickMarkSkip val="1"/>
        <c:noMultiLvlLbl val="0"/>
      </c:catAx>
      <c:valAx>
        <c:axId val="1518291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182758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7206</c:v>
                </c:pt>
                <c:pt idx="5">
                  <c:v>7435</c:v>
                </c:pt>
                <c:pt idx="8">
                  <c:v>7763</c:v>
                </c:pt>
                <c:pt idx="11">
                  <c:v>6915</c:v>
                </c:pt>
                <c:pt idx="14">
                  <c:v>6685</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1135</c:v>
                </c:pt>
                <c:pt idx="3">
                  <c:v>231</c:v>
                </c:pt>
                <c:pt idx="6">
                  <c:v>231</c:v>
                </c:pt>
                <c:pt idx="9">
                  <c:v>231</c:v>
                </c:pt>
                <c:pt idx="12">
                  <c:v>231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0</c:v>
                </c:pt>
                <c:pt idx="3">
                  <c:v>66</c:v>
                </c:pt>
                <c:pt idx="6">
                  <c:v>89</c:v>
                </c:pt>
                <c:pt idx="9">
                  <c:v>117</c:v>
                </c:pt>
                <c:pt idx="12">
                  <c:v>169</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894</c:v>
                </c:pt>
                <c:pt idx="3">
                  <c:v>1345</c:v>
                </c:pt>
                <c:pt idx="6">
                  <c:v>1101</c:v>
                </c:pt>
                <c:pt idx="9">
                  <c:v>1039</c:v>
                </c:pt>
                <c:pt idx="12">
                  <c:v>890</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7325</c:v>
                </c:pt>
                <c:pt idx="3">
                  <c:v>6878</c:v>
                </c:pt>
                <c:pt idx="6">
                  <c:v>6815</c:v>
                </c:pt>
                <c:pt idx="9">
                  <c:v>6347</c:v>
                </c:pt>
                <c:pt idx="12">
                  <c:v>6674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52129536"/>
        <c:axId val="15213145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2148</c:v>
                </c:pt>
                <c:pt idx="2">
                  <c:v>#N/A</c:v>
                </c:pt>
                <c:pt idx="3">
                  <c:v>#N/A</c:v>
                </c:pt>
                <c:pt idx="4">
                  <c:v>1085</c:v>
                </c:pt>
                <c:pt idx="5">
                  <c:v>#N/A</c:v>
                </c:pt>
                <c:pt idx="6">
                  <c:v>#N/A</c:v>
                </c:pt>
                <c:pt idx="7">
                  <c:v>473</c:v>
                </c:pt>
                <c:pt idx="8">
                  <c:v>#N/A</c:v>
                </c:pt>
                <c:pt idx="9">
                  <c:v>#N/A</c:v>
                </c:pt>
                <c:pt idx="10">
                  <c:v>819</c:v>
                </c:pt>
                <c:pt idx="11">
                  <c:v>#N/A</c:v>
                </c:pt>
                <c:pt idx="12">
                  <c:v>#N/A</c:v>
                </c:pt>
                <c:pt idx="13">
                  <c:v>1279</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52129536"/>
        <c:axId val="152131456"/>
      </c:lineChart>
      <c:catAx>
        <c:axId val="152129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52131456"/>
        <c:crosses val="autoZero"/>
        <c:auto val="1"/>
        <c:lblAlgn val="ctr"/>
        <c:lblOffset val="100"/>
        <c:tickLblSkip val="1"/>
        <c:tickMarkSkip val="1"/>
        <c:noMultiLvlLbl val="0"/>
      </c:catAx>
      <c:valAx>
        <c:axId val="1521314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2129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58719</c:v>
                </c:pt>
                <c:pt idx="5">
                  <c:v>57978</c:v>
                </c:pt>
                <c:pt idx="8">
                  <c:v>57031</c:v>
                </c:pt>
                <c:pt idx="11">
                  <c:v>56530</c:v>
                </c:pt>
                <c:pt idx="14">
                  <c:v>54967</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17678</c:v>
                </c:pt>
                <c:pt idx="5">
                  <c:v>13715</c:v>
                </c:pt>
                <c:pt idx="8">
                  <c:v>8876</c:v>
                </c:pt>
                <c:pt idx="11">
                  <c:v>7309</c:v>
                </c:pt>
                <c:pt idx="14">
                  <c:v>7514</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7544</c:v>
                </c:pt>
                <c:pt idx="5">
                  <c:v>7194</c:v>
                </c:pt>
                <c:pt idx="8">
                  <c:v>9890</c:v>
                </c:pt>
                <c:pt idx="11">
                  <c:v>9341</c:v>
                </c:pt>
                <c:pt idx="14">
                  <c:v>10251</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3</c:v>
                </c:pt>
                <c:pt idx="3">
                  <c:v>1</c:v>
                </c:pt>
                <c:pt idx="6">
                  <c:v>1</c:v>
                </c:pt>
                <c:pt idx="9">
                  <c:v>2</c:v>
                </c:pt>
                <c:pt idx="12">
                  <c:v>5</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12301</c:v>
                </c:pt>
                <c:pt idx="3">
                  <c:v>11319</c:v>
                </c:pt>
                <c:pt idx="6">
                  <c:v>9856</c:v>
                </c:pt>
                <c:pt idx="9">
                  <c:v>8694</c:v>
                </c:pt>
                <c:pt idx="12">
                  <c:v>8457</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0</c:v>
                </c:pt>
                <c:pt idx="3">
                  <c:v>584</c:v>
                </c:pt>
                <c:pt idx="6">
                  <c:v>834</c:v>
                </c:pt>
                <c:pt idx="9">
                  <c:v>952</c:v>
                </c:pt>
                <c:pt idx="12">
                  <c:v>996</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11824</c:v>
                </c:pt>
                <c:pt idx="3">
                  <c:v>8507</c:v>
                </c:pt>
                <c:pt idx="6">
                  <c:v>4267</c:v>
                </c:pt>
                <c:pt idx="9">
                  <c:v>2400</c:v>
                </c:pt>
                <c:pt idx="12">
                  <c:v>2325</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4549</c:v>
                </c:pt>
                <c:pt idx="3">
                  <c:v>4446</c:v>
                </c:pt>
                <c:pt idx="6">
                  <c:v>4262</c:v>
                </c:pt>
                <c:pt idx="9">
                  <c:v>4193</c:v>
                </c:pt>
                <c:pt idx="12">
                  <c:v>3738</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59268</c:v>
                </c:pt>
                <c:pt idx="3">
                  <c:v>58002</c:v>
                </c:pt>
                <c:pt idx="6">
                  <c:v>57191</c:v>
                </c:pt>
                <c:pt idx="9">
                  <c:v>57243</c:v>
                </c:pt>
                <c:pt idx="12">
                  <c:v>58572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53619072"/>
        <c:axId val="15363353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4005</c:v>
                </c:pt>
                <c:pt idx="2">
                  <c:v>#N/A</c:v>
                </c:pt>
                <c:pt idx="3">
                  <c:v>#N/A</c:v>
                </c:pt>
                <c:pt idx="4">
                  <c:v>3973</c:v>
                </c:pt>
                <c:pt idx="5">
                  <c:v>#N/A</c:v>
                </c:pt>
                <c:pt idx="6">
                  <c:v>#N/A</c:v>
                </c:pt>
                <c:pt idx="7">
                  <c:v>613</c:v>
                </c:pt>
                <c:pt idx="8">
                  <c:v>#N/A</c:v>
                </c:pt>
                <c:pt idx="9">
                  <c:v>#N/A</c:v>
                </c:pt>
                <c:pt idx="10">
                  <c:v>304</c:v>
                </c:pt>
                <c:pt idx="11">
                  <c:v>#N/A</c:v>
                </c:pt>
                <c:pt idx="12">
                  <c:v>#N/A</c:v>
                </c:pt>
                <c:pt idx="13">
                  <c:v>1360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53619072"/>
        <c:axId val="153633536"/>
      </c:lineChart>
      <c:catAx>
        <c:axId val="153619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53633536"/>
        <c:crosses val="autoZero"/>
        <c:auto val="1"/>
        <c:lblAlgn val="ctr"/>
        <c:lblOffset val="100"/>
        <c:tickLblSkip val="1"/>
        <c:tickMarkSkip val="1"/>
        <c:noMultiLvlLbl val="0"/>
      </c:catAx>
      <c:valAx>
        <c:axId val="15363353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53619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{17B7F5F8-943E-4492-B496-25444DDDAC00}</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{762BEA35-8759-4680-96D3-A82F0F1F9DED}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{E22D99B0-20A2-4672-88A0-618902CD77B8}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layout/>
                  <c15:dlblFieldTable>
                    <c15:dlblFTEntry>
                      <c15:txfldGUID>{DFD84497-BE9E-4A74-BD01-59E98E870EFE}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layout/>
                  <c15:dlblFieldTable>
                    <c15:dlblFTEntry>
                      <c15:txfldGUID>{97662DC5-579F-4D3F-9298-B2C10079D25D}</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48.9</c:v>
                </c:pt>
                <c:pt idx="4">
                  <c:v>50</c:v>
                </c:pt>
              </c:numCache>
            </c:numRef>
          </c:xVal>
          <c:yVal>
            <c:numRef>
              <c:f>公会計指標分析・財政指標組合せ分析表!$K$51:$O$51</c:f>
              <c:numCache>
                <c:formatCode>#,##0.0;"▲ "#,##0.0</c:formatCode>
                <c:ptCount val="5"/>
                <c:pt idx="3">
                  <c:v>0.5</c:v>
                </c:pt>
                <c:pt idx="4">
                  <c:v>2.5</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{F0BE5958-3555-437B-B5F2-CBEB9068E6CA}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{8D46311A-7815-4AD5-8362-447343295951}</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{DFAFF687-D68E-476C-B2BC-CCC4EE1E5128}</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{4E3B4F64-2F42-4AE2-974C-01CEF632BA1F}</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layout/>
                  <c15:dlblFieldTable>
                    <c15:dlblFTEntry>
                      <c15:txfldGUID>{57B05194-B54A-46CA-A0CD-31D023194712}</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54.4</c:v>
                </c:pt>
                <c:pt idx="4">
                  <c:v>57.2</c:v>
                </c:pt>
              </c:numCache>
            </c:numRef>
          </c:xVal>
          <c:yVal>
            <c:numRef>
              <c:f>公会計指標分析・財政指標組合せ分析表!$K$55:$O$55</c:f>
              <c:numCache>
                <c:formatCode>#,##0.0;"▲ "#,##0.0</c:formatCode>
                <c:ptCount val="5"/>
                <c:pt idx="3">
                  <c:v>37.4</c:v>
                </c:pt>
                <c:pt idx="4">
                  <c:v>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53984000"/>
        <c:axId val="154285184"/>
      </c:scatterChart>
      <c:valAx>
        <c:axId val="153984000"/>
        <c:scaling>
          <c:orientation val="minMax"/>
          <c:max val="57.9"/>
          <c:min val="48.4"/>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285184"/>
        <c:crosses val="autoZero"/>
        <c:crossBetween val="midCat"/>
      </c:valAx>
      <c:valAx>
        <c:axId val="154285184"/>
        <c:scaling>
          <c:orientation val="minMax"/>
          <c:max val="44"/>
          <c:min val="-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3984000"/>
        <c:crosses val="autoZero"/>
        <c:crossBetween val="midCat"/>
        <c:majorUnit val="4"/>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{B6509BA2-0B5B-4B6F-961F-4552D4407141}</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{0EE4C23E-7A41-49C6-8ACD-88D50859A573}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{63629E23-AF7F-47B8-B0C7-23D369583906}</c15:txfldGUID>
                      <c15:f>公会計指標分析・財政指標組合せ分析表!$M$72</c15:f>
                      <c15:dlblFieldTableCache>
                        <c:ptCount val="1"/>
                        <c:pt idx="0">
                          <c:v>H26</c:v>
                        </c:pt>
                      </c15:dlblFieldTableCache>
                    </c15:dlblFTEntry>
                  </c15:dlblFieldTable>
                  <c15:showDataLabelsRange val="0"/>
                </c:ext>
              </c:extLst>
            </c:dLbl>
            <c:dLbl>
              <c:idx val="3"/>
              <c:layout>
                <c:manualLayout>
                  <c:x val="-3.9741266951754152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{227E9888-206F-48DF-80FC-F17D25F6B6F0}</c15:txfldGUID>
                      <c15:f>公会計指標分析・財政指標組合せ分析表!$N$72</c15:f>
                      <c15:dlblFieldTableCache>
                        <c:ptCount val="1"/>
                        <c:pt idx="0">
                          <c:v>H27</c:v>
                        </c:pt>
                      </c15:dlblFieldTableCache>
                    </c15:dlblFTEntry>
                  </c15:dlblFieldTable>
                  <c15:showDataLabelsRange val="0"/>
                </c:ext>
              </c:extLst>
            </c:dLbl>
            <c:dLbl>
              <c:idx val="4"/>
              <c:layout>
                <c:manualLayout>
                  <c:x val="-2.3669657571873282E-2"/>
                  <c:y val="-6.2527233115468414E-2"/>
                </c:manualLayout>
              </c:layout>
              <c:tx>
                <c:strRef>
                  <c:f>公会計指標分析・財政指標組合せ分析表!$O$72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{6FC3D78C-B11E-45B1-B515-BF126C71D1F0}</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5.2</c:v>
                </c:pt>
                <c:pt idx="1">
                  <c:v>3.2</c:v>
                </c:pt>
                <c:pt idx="2">
                  <c:v>2.4</c:v>
                </c:pt>
                <c:pt idx="3">
                  <c:v>1.5</c:v>
                </c:pt>
                <c:pt idx="4">
                  <c:v>1.6</c:v>
                </c:pt>
              </c:numCache>
            </c:numRef>
          </c:xVal>
          <c:yVal>
            <c:numRef>
              <c:f>公会計指標分析・財政指標組合せ分析表!$K$73:$O$73</c:f>
              <c:numCache>
                <c:formatCode>#,##0.0;"▲ "#,##0.0</c:formatCode>
                <c:ptCount val="5"/>
                <c:pt idx="0">
                  <c:v>7.8</c:v>
                </c:pt>
                <c:pt idx="1">
                  <c:v>7.6</c:v>
                </c:pt>
                <c:pt idx="2">
                  <c:v>1.1000000000000001</c:v>
                </c:pt>
                <c:pt idx="3">
                  <c:v>0.5</c:v>
                </c:pt>
                <c:pt idx="4">
                  <c:v>2.5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{FF474022-A5BC-48B7-8C88-1F15B749DA3A}</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{D49CD1CD-B2BD-4F8C-89A2-4691EF3163D3}</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{B24A990B-CABB-432F-80D3-6421056FFD76}</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{BB8FB082-428C-4C37-9BDF-39DFEE83026B}</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{19210E77-71CD-4ADF-9BE4-58350B348621}</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8.3000000000000007</c:v>
                </c:pt>
                <c:pt idx="1">
                  <c:v>7.7</c:v>
                </c:pt>
                <c:pt idx="2">
                  <c:v>7.1</c:v>
                </c:pt>
                <c:pt idx="3">
                  <c:v>6.3</c:v>
                </c:pt>
                <c:pt idx="4">
                  <c:v>5.2</c:v>
                </c:pt>
              </c:numCache>
            </c:numRef>
          </c:xVal>
          <c:yVal>
            <c:numRef>
              <c:f>公会計指標分析・財政指標組合せ分析表!$K$77:$O$77</c:f>
              <c:numCache>
                <c:formatCode>#,##0.0;"▲ "#,##0.0</c:formatCode>
                <c:ptCount val="5"/>
                <c:pt idx="0">
                  <c:v>57.8</c:v>
                </c:pt>
                <c:pt idx="1">
                  <c:v>49.8</c:v>
                </c:pt>
                <c:pt idx="2">
                  <c:v>45.1</c:v>
                </c:pt>
                <c:pt idx="3">
                  <c:v>37.4</c:v>
                </c:pt>
                <c:pt idx="4">
                  <c:v>31</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54303488"/>
        <c:axId val="154555520"/>
      </c:scatterChart>
      <c:valAx>
        <c:axId val="154303488"/>
        <c:scaling>
          <c:orientation val="minMax"/>
          <c:max val="8.9"/>
          <c:min val="1.100000000000000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54555520"/>
        <c:crosses val="autoZero"/>
        <c:crossBetween val="midCat"/>
      </c:valAx>
      <c:valAx>
        <c:axId val="154555520"/>
        <c:scaling>
          <c:orientation val="minMax"/>
          <c:max val="68"/>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54303488"/>
        <c:crosses val="autoZero"/>
        <c:crossBetween val="midCat"/>
        <c:majorUnit val="7"/>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埼玉県所沢市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新規借入分の償還額の増により、「元利償還金の額」が増加した。「公営企業債の元利償還金に対する繰入金」は減少したものの、組合等が起こした地方債の元利償還金に対する負担金の増がこれを上回り、公債費等の額が</a:t>
          </a:r>
          <a:r>
            <a:rPr kumimoji="1" lang="en-US" altLang="ja-JP" sz="1200">
              <a:solidFill>
                <a:schemeClr val="dk1"/>
              </a:solidFill>
              <a:effectLst/>
              <a:latin typeface="+mn-lt"/>
              <a:ea typeface="+mn-ea"/>
              <a:cs typeface="+mn-cs"/>
            </a:rPr>
            <a:t>230</a:t>
          </a:r>
          <a:r>
            <a:rPr kumimoji="1" lang="ja-JP" altLang="ja-JP" sz="1200">
              <a:solidFill>
                <a:schemeClr val="dk1"/>
              </a:solidFill>
              <a:effectLst/>
              <a:latin typeface="+mn-lt"/>
              <a:ea typeface="+mn-ea"/>
              <a:cs typeface="+mn-cs"/>
            </a:rPr>
            <a:t>百万円増加した。</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一方、都市計画事業に係る地方債の償還額の減により、充当される特定財源が減となったこと、また、交付税算入対象となる公債費が減となったことから、控除額である「算入公債費等」が約</a:t>
          </a:r>
          <a:r>
            <a:rPr kumimoji="1" lang="en-US" altLang="ja-JP" sz="1200">
              <a:solidFill>
                <a:schemeClr val="dk1"/>
              </a:solidFill>
              <a:effectLst/>
              <a:latin typeface="+mn-lt"/>
              <a:ea typeface="+mn-ea"/>
              <a:cs typeface="+mn-cs"/>
            </a:rPr>
            <a:t>230</a:t>
          </a:r>
          <a:r>
            <a:rPr kumimoji="1" lang="ja-JP" altLang="ja-JP" sz="1200">
              <a:solidFill>
                <a:schemeClr val="dk1"/>
              </a:solidFill>
              <a:effectLst/>
              <a:latin typeface="+mn-lt"/>
              <a:ea typeface="+mn-ea"/>
              <a:cs typeface="+mn-cs"/>
            </a:rPr>
            <a:t>百万円減少し、「実質公債費比率の分子」としては昨年度より</a:t>
          </a:r>
          <a:r>
            <a:rPr kumimoji="1" lang="en-US" altLang="ja-JP" sz="1200">
              <a:solidFill>
                <a:schemeClr val="dk1"/>
              </a:solidFill>
              <a:effectLst/>
              <a:latin typeface="+mn-lt"/>
              <a:ea typeface="+mn-ea"/>
              <a:cs typeface="+mn-cs"/>
            </a:rPr>
            <a:t>460</a:t>
          </a:r>
          <a:r>
            <a:rPr kumimoji="1" lang="ja-JP" altLang="ja-JP" sz="1200">
              <a:solidFill>
                <a:schemeClr val="dk1"/>
              </a:solidFill>
              <a:effectLst/>
              <a:latin typeface="+mn-lt"/>
              <a:ea typeface="+mn-ea"/>
              <a:cs typeface="+mn-cs"/>
            </a:rPr>
            <a:t>百万円増加した。</a:t>
          </a:r>
          <a:endParaRPr lang="ja-JP" altLang="ja-JP" sz="12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埼玉県所沢市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chemeClr val="dk1"/>
              </a:solidFill>
              <a:effectLst/>
              <a:latin typeface="+mn-lt"/>
              <a:ea typeface="+mn-ea"/>
              <a:cs typeface="+mn-cs"/>
            </a:rPr>
            <a:t>　将来負担額（</a:t>
          </a:r>
          <a:r>
            <a:rPr kumimoji="1" lang="en-US" altLang="ja-JP" sz="1200">
              <a:solidFill>
                <a:schemeClr val="dk1"/>
              </a:solidFill>
              <a:effectLst/>
              <a:latin typeface="+mn-lt"/>
              <a:ea typeface="+mn-ea"/>
              <a:cs typeface="+mn-cs"/>
            </a:rPr>
            <a:t>A</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については、地方債の現在高が、新規借入の増加により</a:t>
          </a:r>
          <a:r>
            <a:rPr kumimoji="1" lang="en-US" altLang="ja-JP" sz="1200">
              <a:solidFill>
                <a:schemeClr val="dk1"/>
              </a:solidFill>
              <a:effectLst/>
              <a:latin typeface="+mn-lt"/>
              <a:ea typeface="+mn-ea"/>
              <a:cs typeface="+mn-cs"/>
            </a:rPr>
            <a:t>13.3</a:t>
          </a:r>
          <a:r>
            <a:rPr kumimoji="1" lang="ja-JP" altLang="en-US" sz="1200">
              <a:solidFill>
                <a:schemeClr val="dk1"/>
              </a:solidFill>
              <a:effectLst/>
              <a:latin typeface="+mn-lt"/>
              <a:ea typeface="+mn-ea"/>
              <a:cs typeface="+mn-cs"/>
            </a:rPr>
            <a:t>億</a:t>
          </a:r>
          <a:r>
            <a:rPr kumimoji="1" lang="ja-JP" altLang="ja-JP" sz="1200">
              <a:solidFill>
                <a:schemeClr val="dk1"/>
              </a:solidFill>
              <a:effectLst/>
              <a:latin typeface="+mn-lt"/>
              <a:ea typeface="+mn-ea"/>
              <a:cs typeface="+mn-cs"/>
            </a:rPr>
            <a:t>円の増加、一方、退職手当負担見込額は、職員の入れ替わり（退職・採用）により</a:t>
          </a:r>
          <a:r>
            <a:rPr kumimoji="1" lang="en-US" altLang="ja-JP" sz="1200">
              <a:solidFill>
                <a:schemeClr val="dk1"/>
              </a:solidFill>
              <a:effectLst/>
              <a:latin typeface="+mn-lt"/>
              <a:ea typeface="+mn-ea"/>
              <a:cs typeface="+mn-cs"/>
            </a:rPr>
            <a:t>2.4</a:t>
          </a:r>
          <a:r>
            <a:rPr kumimoji="1" lang="ja-JP" altLang="en-US" sz="1200">
              <a:solidFill>
                <a:schemeClr val="dk1"/>
              </a:solidFill>
              <a:effectLst/>
              <a:latin typeface="+mn-lt"/>
              <a:ea typeface="+mn-ea"/>
              <a:cs typeface="+mn-cs"/>
            </a:rPr>
            <a:t>億</a:t>
          </a:r>
          <a:r>
            <a:rPr kumimoji="1" lang="ja-JP" altLang="ja-JP" sz="1200">
              <a:solidFill>
                <a:schemeClr val="dk1"/>
              </a:solidFill>
              <a:effectLst/>
              <a:latin typeface="+mn-lt"/>
              <a:ea typeface="+mn-ea"/>
              <a:cs typeface="+mn-cs"/>
            </a:rPr>
            <a:t>円の減少、債務負担に基づく支出予定額は、償還が進んだことにより</a:t>
          </a:r>
          <a:r>
            <a:rPr kumimoji="1" lang="en-US" altLang="ja-JP" sz="1200">
              <a:solidFill>
                <a:schemeClr val="dk1"/>
              </a:solidFill>
              <a:effectLst/>
              <a:latin typeface="+mn-lt"/>
              <a:ea typeface="+mn-ea"/>
              <a:cs typeface="+mn-cs"/>
            </a:rPr>
            <a:t>4.6</a:t>
          </a:r>
          <a:r>
            <a:rPr kumimoji="1" lang="ja-JP" altLang="en-US" sz="1200">
              <a:solidFill>
                <a:schemeClr val="dk1"/>
              </a:solidFill>
              <a:effectLst/>
              <a:latin typeface="+mn-lt"/>
              <a:ea typeface="+mn-ea"/>
              <a:cs typeface="+mn-cs"/>
            </a:rPr>
            <a:t>億</a:t>
          </a:r>
          <a:r>
            <a:rPr kumimoji="1" lang="ja-JP" altLang="ja-JP" sz="1200">
              <a:solidFill>
                <a:schemeClr val="dk1"/>
              </a:solidFill>
              <a:effectLst/>
              <a:latin typeface="+mn-lt"/>
              <a:ea typeface="+mn-ea"/>
              <a:cs typeface="+mn-cs"/>
            </a:rPr>
            <a:t>円の減少となり、全体としては約</a:t>
          </a:r>
          <a:r>
            <a:rPr kumimoji="1" lang="en-US" altLang="ja-JP" sz="1200">
              <a:solidFill>
                <a:schemeClr val="dk1"/>
              </a:solidFill>
              <a:effectLst/>
              <a:latin typeface="+mn-lt"/>
              <a:ea typeface="+mn-ea"/>
              <a:cs typeface="+mn-cs"/>
            </a:rPr>
            <a:t>6.1</a:t>
          </a:r>
          <a:r>
            <a:rPr kumimoji="1" lang="ja-JP" altLang="en-US" sz="1200">
              <a:solidFill>
                <a:schemeClr val="dk1"/>
              </a:solidFill>
              <a:effectLst/>
              <a:latin typeface="+mn-lt"/>
              <a:ea typeface="+mn-ea"/>
              <a:cs typeface="+mn-cs"/>
            </a:rPr>
            <a:t>億</a:t>
          </a:r>
          <a:r>
            <a:rPr kumimoji="1" lang="ja-JP" altLang="ja-JP" sz="1200">
              <a:solidFill>
                <a:schemeClr val="dk1"/>
              </a:solidFill>
              <a:effectLst/>
              <a:latin typeface="+mn-lt"/>
              <a:ea typeface="+mn-ea"/>
              <a:cs typeface="+mn-cs"/>
            </a:rPr>
            <a:t>円増加した。</a:t>
          </a:r>
          <a:endParaRPr lang="ja-JP" altLang="ja-JP" sz="1200">
            <a:effectLst/>
          </a:endParaRPr>
        </a:p>
        <a:p>
          <a:r>
            <a:rPr kumimoji="1" lang="ja-JP" altLang="ja-JP" sz="1200">
              <a:solidFill>
                <a:schemeClr val="dk1"/>
              </a:solidFill>
              <a:effectLst/>
              <a:latin typeface="+mn-lt"/>
              <a:ea typeface="+mn-ea"/>
              <a:cs typeface="+mn-cs"/>
            </a:rPr>
            <a:t>　一方、将来負担額から差し引く充当可能財源等（</a:t>
          </a:r>
          <a:r>
            <a:rPr kumimoji="1" lang="en-US" altLang="ja-JP" sz="1200">
              <a:solidFill>
                <a:schemeClr val="dk1"/>
              </a:solidFill>
              <a:effectLst/>
              <a:latin typeface="+mn-lt"/>
              <a:ea typeface="+mn-ea"/>
              <a:cs typeface="+mn-cs"/>
            </a:rPr>
            <a:t>B</a:t>
          </a:r>
          <a:r>
            <a:rPr kumimoji="1" lang="ja-JP" altLang="en-US" sz="1200">
              <a:solidFill>
                <a:schemeClr val="dk1"/>
              </a:solidFill>
              <a:effectLst/>
              <a:latin typeface="+mn-lt"/>
              <a:ea typeface="+mn-ea"/>
              <a:cs typeface="+mn-cs"/>
            </a:rPr>
            <a:t>）</a:t>
          </a:r>
          <a:r>
            <a:rPr kumimoji="1" lang="ja-JP" altLang="ja-JP" sz="1200">
              <a:solidFill>
                <a:schemeClr val="dk1"/>
              </a:solidFill>
              <a:effectLst/>
              <a:latin typeface="+mn-lt"/>
              <a:ea typeface="+mn-ea"/>
              <a:cs typeface="+mn-cs"/>
            </a:rPr>
            <a:t>については、充当可能基金が、基金積立の増加により</a:t>
          </a:r>
          <a:r>
            <a:rPr kumimoji="1" lang="en-US" altLang="ja-JP" sz="1200">
              <a:solidFill>
                <a:schemeClr val="dk1"/>
              </a:solidFill>
              <a:effectLst/>
              <a:latin typeface="+mn-lt"/>
              <a:ea typeface="+mn-ea"/>
              <a:cs typeface="+mn-cs"/>
            </a:rPr>
            <a:t>9.1</a:t>
          </a:r>
          <a:r>
            <a:rPr kumimoji="1" lang="ja-JP" altLang="en-US" sz="1200">
              <a:solidFill>
                <a:schemeClr val="dk1"/>
              </a:solidFill>
              <a:effectLst/>
              <a:latin typeface="+mn-lt"/>
              <a:ea typeface="+mn-ea"/>
              <a:cs typeface="+mn-cs"/>
            </a:rPr>
            <a:t>億</a:t>
          </a:r>
          <a:r>
            <a:rPr kumimoji="1" lang="ja-JP" altLang="ja-JP" sz="1200">
              <a:solidFill>
                <a:schemeClr val="dk1"/>
              </a:solidFill>
              <a:effectLst/>
              <a:latin typeface="+mn-lt"/>
              <a:ea typeface="+mn-ea"/>
              <a:cs typeface="+mn-cs"/>
            </a:rPr>
            <a:t>円、充当可能特定歳入が都市計画事業に係る地方債現在高の増による都市計画税収の充当見込みの増加により</a:t>
          </a:r>
          <a:r>
            <a:rPr kumimoji="1" lang="en-US" altLang="ja-JP" sz="1200">
              <a:solidFill>
                <a:schemeClr val="dk1"/>
              </a:solidFill>
              <a:effectLst/>
              <a:latin typeface="+mn-lt"/>
              <a:ea typeface="+mn-ea"/>
              <a:cs typeface="+mn-cs"/>
            </a:rPr>
            <a:t>2.1</a:t>
          </a:r>
          <a:r>
            <a:rPr kumimoji="1" lang="ja-JP" altLang="en-US" sz="1200">
              <a:solidFill>
                <a:schemeClr val="dk1"/>
              </a:solidFill>
              <a:effectLst/>
              <a:latin typeface="+mn-lt"/>
              <a:ea typeface="+mn-ea"/>
              <a:cs typeface="+mn-cs"/>
            </a:rPr>
            <a:t>億</a:t>
          </a:r>
          <a:r>
            <a:rPr kumimoji="1" lang="ja-JP" altLang="ja-JP" sz="1200">
              <a:solidFill>
                <a:schemeClr val="dk1"/>
              </a:solidFill>
              <a:effectLst/>
              <a:latin typeface="+mn-lt"/>
              <a:ea typeface="+mn-ea"/>
              <a:cs typeface="+mn-cs"/>
            </a:rPr>
            <a:t>円の増となったが、基準財政需要額算入見込額が</a:t>
          </a:r>
          <a:r>
            <a:rPr kumimoji="1" lang="en-US" altLang="ja-JP" sz="1200">
              <a:solidFill>
                <a:schemeClr val="dk1"/>
              </a:solidFill>
              <a:effectLst/>
              <a:latin typeface="+mn-lt"/>
              <a:ea typeface="+mn-ea"/>
              <a:cs typeface="+mn-cs"/>
            </a:rPr>
            <a:t>15.6</a:t>
          </a:r>
          <a:r>
            <a:rPr kumimoji="1" lang="ja-JP" altLang="en-US" sz="1200">
              <a:solidFill>
                <a:schemeClr val="dk1"/>
              </a:solidFill>
              <a:effectLst/>
              <a:latin typeface="+mn-lt"/>
              <a:ea typeface="+mn-ea"/>
              <a:cs typeface="+mn-cs"/>
            </a:rPr>
            <a:t>億</a:t>
          </a:r>
          <a:r>
            <a:rPr kumimoji="1" lang="ja-JP" altLang="ja-JP" sz="1200">
              <a:solidFill>
                <a:schemeClr val="dk1"/>
              </a:solidFill>
              <a:effectLst/>
              <a:latin typeface="+mn-lt"/>
              <a:ea typeface="+mn-ea"/>
              <a:cs typeface="+mn-cs"/>
            </a:rPr>
            <a:t>円の減少となり、全体としては約</a:t>
          </a:r>
          <a:r>
            <a:rPr kumimoji="1" lang="en-US" altLang="ja-JP" sz="1200">
              <a:solidFill>
                <a:schemeClr val="dk1"/>
              </a:solidFill>
              <a:effectLst/>
              <a:latin typeface="+mn-lt"/>
              <a:ea typeface="+mn-ea"/>
              <a:cs typeface="+mn-cs"/>
            </a:rPr>
            <a:t>4.5</a:t>
          </a:r>
          <a:r>
            <a:rPr kumimoji="1" lang="ja-JP" altLang="en-US" sz="1200">
              <a:solidFill>
                <a:schemeClr val="dk1"/>
              </a:solidFill>
              <a:effectLst/>
              <a:latin typeface="+mn-lt"/>
              <a:ea typeface="+mn-ea"/>
              <a:cs typeface="+mn-cs"/>
            </a:rPr>
            <a:t>億</a:t>
          </a:r>
          <a:r>
            <a:rPr kumimoji="1" lang="ja-JP" altLang="ja-JP" sz="1200">
              <a:solidFill>
                <a:schemeClr val="dk1"/>
              </a:solidFill>
              <a:effectLst/>
              <a:latin typeface="+mn-lt"/>
              <a:ea typeface="+mn-ea"/>
              <a:cs typeface="+mn-cs"/>
            </a:rPr>
            <a:t>円の減少となった。</a:t>
          </a:r>
          <a:endParaRPr lang="ja-JP" altLang="ja-JP" sz="1200">
            <a:effectLst/>
          </a:endParaRPr>
        </a:p>
        <a:p>
          <a:r>
            <a:rPr kumimoji="1" lang="ja-JP" altLang="ja-JP" sz="1200">
              <a:solidFill>
                <a:schemeClr val="dk1"/>
              </a:solidFill>
              <a:effectLst/>
              <a:latin typeface="+mn-lt"/>
              <a:ea typeface="+mn-ea"/>
              <a:cs typeface="+mn-cs"/>
            </a:rPr>
            <a:t>　将来負担額</a:t>
          </a:r>
          <a:r>
            <a:rPr kumimoji="1" lang="en-US" altLang="ja-JP" sz="1200">
              <a:solidFill>
                <a:schemeClr val="dk1"/>
              </a:solidFill>
              <a:effectLst/>
              <a:latin typeface="+mn-lt"/>
              <a:ea typeface="+mn-ea"/>
              <a:cs typeface="+mn-cs"/>
            </a:rPr>
            <a:t>(A)</a:t>
          </a:r>
          <a:r>
            <a:rPr kumimoji="1" lang="ja-JP" altLang="ja-JP" sz="1200">
              <a:solidFill>
                <a:schemeClr val="dk1"/>
              </a:solidFill>
              <a:effectLst/>
              <a:latin typeface="+mn-lt"/>
              <a:ea typeface="+mn-ea"/>
              <a:cs typeface="+mn-cs"/>
            </a:rPr>
            <a:t>の増加及び充当可能財源等</a:t>
          </a:r>
          <a:r>
            <a:rPr kumimoji="1" lang="en-US" altLang="ja-JP" sz="1200">
              <a:solidFill>
                <a:schemeClr val="dk1"/>
              </a:solidFill>
              <a:effectLst/>
              <a:latin typeface="+mn-lt"/>
              <a:ea typeface="+mn-ea"/>
              <a:cs typeface="+mn-cs"/>
            </a:rPr>
            <a:t>(B)</a:t>
          </a:r>
          <a:r>
            <a:rPr kumimoji="1" lang="ja-JP" altLang="ja-JP" sz="1200">
              <a:solidFill>
                <a:schemeClr val="dk1"/>
              </a:solidFill>
              <a:effectLst/>
              <a:latin typeface="+mn-lt"/>
              <a:ea typeface="+mn-ea"/>
              <a:cs typeface="+mn-cs"/>
            </a:rPr>
            <a:t>の減少により、「将来負担比率の分子」としては</a:t>
          </a:r>
          <a:r>
            <a:rPr kumimoji="1" lang="en-US" altLang="ja-JP" sz="1200">
              <a:solidFill>
                <a:schemeClr val="dk1"/>
              </a:solidFill>
              <a:effectLst/>
              <a:latin typeface="+mn-lt"/>
              <a:ea typeface="+mn-ea"/>
              <a:cs typeface="+mn-cs"/>
            </a:rPr>
            <a:t>10.6</a:t>
          </a:r>
          <a:r>
            <a:rPr kumimoji="1" lang="ja-JP" altLang="en-US" sz="1200">
              <a:solidFill>
                <a:schemeClr val="dk1"/>
              </a:solidFill>
              <a:effectLst/>
              <a:latin typeface="+mn-lt"/>
              <a:ea typeface="+mn-ea"/>
              <a:cs typeface="+mn-cs"/>
            </a:rPr>
            <a:t>億</a:t>
          </a:r>
          <a:r>
            <a:rPr kumimoji="1" lang="ja-JP" altLang="ja-JP" sz="1200">
              <a:solidFill>
                <a:schemeClr val="dk1"/>
              </a:solidFill>
              <a:effectLst/>
              <a:latin typeface="+mn-lt"/>
              <a:ea typeface="+mn-ea"/>
              <a:cs typeface="+mn-cs"/>
            </a:rPr>
            <a:t>円増加した。</a:t>
          </a:r>
          <a:endParaRPr lang="ja-JP" altLang="ja-JP" sz="12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埼玉県所沢市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343,993
339,293
72.11
105,566,057
101,940,208
3,077,218
58,635,298
58,572,451</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2.5</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[ 50.0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内平均よりも低く、有形固定資産全体としては老朽化が著しく進行している状況にはないと判断できる。ただし、施設類型ごとに減価償却率に偏りが見られ、著しく減価償却率の高い施設類型については注視していく必要がある。</a:t>
          </a:r>
        </a:p>
        <a:p>
          <a:r>
            <a:rPr kumimoji="1" lang="ja-JP" altLang="en-US" sz="1100">
              <a:latin typeface="ＭＳ Ｐゴシック"/>
            </a:rPr>
            <a:t>　今後も、公共施設等総合管理計画に位置づけられた個別施設計画に基づき、適切に公共施設を維持管理していく</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2" name="テキスト ボックス 51"/>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54" name="テキスト ボックス 53"/>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56" name="テキスト ボックス 55"/>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58" name="テキスト ボックス 57"/>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0" name="テキスト ボックス 59"/>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39370</xdr:rowOff>
    </xdr:from>
    <xdr:to>
      <xdr:col>3</xdr:col>
      <xdr:colOff>1170940</xdr:colOff>
      <xdr:row>33</xdr:row>
      <xdr:rowOff>25400</xdr:rowOff>
    </xdr:to>
    <xdr:cxnSp macro="">
      <xdr:nvCxnSpPr>
        <xdr:cNvPr id="62" name="直線コネクタ 61"/>
        <xdr:cNvCxnSpPr/>
      </xdr:nvCxnSpPr>
      <xdr:spPr>
        <a:xfrm flipV="1">
          <a:off x="4760595" y="5449570"/>
          <a:ext cx="1270" cy="1014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29227</xdr:rowOff>
    </xdr:from>
    <xdr:ext cx="405111" cy="259045"/>
    <xdr:sp macro="" textlink="">
      <xdr:nvSpPr>
        <xdr:cNvPr id="63" name="有形固定資産減価償却率最小値テキスト"/>
        <xdr:cNvSpPr txBox="1"/>
      </xdr:nvSpPr>
      <xdr:spPr>
        <a:xfrm>
          <a:off x="4813300" y="646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3</xdr:col>
      <xdr:colOff>1082675</xdr:colOff>
      <xdr:row>33</xdr:row>
      <xdr:rowOff>25400</xdr:rowOff>
    </xdr:from>
    <xdr:to>
      <xdr:col>3</xdr:col>
      <xdr:colOff>1260475</xdr:colOff>
      <xdr:row>33</xdr:row>
      <xdr:rowOff>25400</xdr:rowOff>
    </xdr:to>
    <xdr:cxnSp macro="">
      <xdr:nvCxnSpPr>
        <xdr:cNvPr id="64" name="直線コネクタ 63"/>
        <xdr:cNvCxnSpPr/>
      </xdr:nvCxnSpPr>
      <xdr:spPr>
        <a:xfrm>
          <a:off x="4673600" y="6464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157497</xdr:rowOff>
    </xdr:from>
    <xdr:ext cx="405111" cy="259045"/>
    <xdr:sp macro="" textlink="">
      <xdr:nvSpPr>
        <xdr:cNvPr id="65" name="有形固定資産減価償却率最大値テキスト"/>
        <xdr:cNvSpPr txBox="1"/>
      </xdr:nvSpPr>
      <xdr:spPr>
        <a:xfrm>
          <a:off x="4813300" y="52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68.5</a:t>
          </a:r>
          <a:endParaRPr kumimoji="1" lang="ja-JP" altLang="en-US" sz="1000" b="1">
            <a:latin typeface="ＭＳ Ｐゴシック"/>
          </a:endParaRPr>
        </a:p>
      </xdr:txBody>
    </xdr:sp>
    <xdr:clientData/>
  </xdr:oneCellAnchor>
  <xdr:twoCellAnchor>
    <xdr:from>
      <xdr:col>3</xdr:col>
      <xdr:colOff>1082675</xdr:colOff>
      <xdr:row>27</xdr:row>
      <xdr:rowOff>39370</xdr:rowOff>
    </xdr:from>
    <xdr:to>
      <xdr:col>3</xdr:col>
      <xdr:colOff>1260475</xdr:colOff>
      <xdr:row>27</xdr:row>
      <xdr:rowOff>39370</xdr:rowOff>
    </xdr:to>
    <xdr:cxnSp macro="">
      <xdr:nvCxnSpPr>
        <xdr:cNvPr id="66" name="直線コネクタ 65"/>
        <xdr:cNvCxnSpPr/>
      </xdr:nvCxnSpPr>
      <xdr:spPr>
        <a:xfrm>
          <a:off x="4673600" y="5449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28</xdr:row>
      <xdr:rowOff>156481</xdr:rowOff>
    </xdr:from>
    <xdr:ext cx="405111" cy="259045"/>
    <xdr:sp macro="" textlink="">
      <xdr:nvSpPr>
        <xdr:cNvPr id="67" name="有形固定資産減価償却率平均値テキスト"/>
        <xdr:cNvSpPr txBox="1"/>
      </xdr:nvSpPr>
      <xdr:spPr>
        <a:xfrm>
          <a:off x="4813300" y="5738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3</xdr:col>
      <xdr:colOff>1120775</xdr:colOff>
      <xdr:row>29</xdr:row>
      <xdr:rowOff>133604</xdr:rowOff>
    </xdr:from>
    <xdr:to>
      <xdr:col>3</xdr:col>
      <xdr:colOff>1222375</xdr:colOff>
      <xdr:row>30</xdr:row>
      <xdr:rowOff>63754</xdr:rowOff>
    </xdr:to>
    <xdr:sp macro="" textlink="">
      <xdr:nvSpPr>
        <xdr:cNvPr id="68" name="フローチャート : 判断 67"/>
        <xdr:cNvSpPr/>
      </xdr:nvSpPr>
      <xdr:spPr>
        <a:xfrm>
          <a:off x="4711700" y="588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30</xdr:row>
      <xdr:rowOff>83058</xdr:rowOff>
    </xdr:from>
    <xdr:to>
      <xdr:col>3</xdr:col>
      <xdr:colOff>511175</xdr:colOff>
      <xdr:row>31</xdr:row>
      <xdr:rowOff>13208</xdr:rowOff>
    </xdr:to>
    <xdr:sp macro="" textlink="">
      <xdr:nvSpPr>
        <xdr:cNvPr id="69" name="フローチャート : 判断 68"/>
        <xdr:cNvSpPr/>
      </xdr:nvSpPr>
      <xdr:spPr>
        <a:xfrm>
          <a:off x="4000500" y="60076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0" name="テキスト ボックス 69"/>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1" name="テキスト ボックス 70"/>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2" name="テキスト ボックス 71"/>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3" name="テキスト ボックス 72"/>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4" name="テキスト ボックス 73"/>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31</xdr:row>
      <xdr:rowOff>101600</xdr:rowOff>
    </xdr:from>
    <xdr:to>
      <xdr:col>3</xdr:col>
      <xdr:colOff>1222375</xdr:colOff>
      <xdr:row>32</xdr:row>
      <xdr:rowOff>31750</xdr:rowOff>
    </xdr:to>
    <xdr:sp macro="" textlink="">
      <xdr:nvSpPr>
        <xdr:cNvPr id="75" name="円/楕円 74"/>
        <xdr:cNvSpPr/>
      </xdr:nvSpPr>
      <xdr:spPr>
        <a:xfrm>
          <a:off x="4711700" y="619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31</xdr:row>
      <xdr:rowOff>80027</xdr:rowOff>
    </xdr:from>
    <xdr:ext cx="405111" cy="259045"/>
    <xdr:sp macro="" textlink="">
      <xdr:nvSpPr>
        <xdr:cNvPr id="76" name="有形固定資産減価償却率該当値テキスト"/>
        <xdr:cNvSpPr txBox="1"/>
      </xdr:nvSpPr>
      <xdr:spPr>
        <a:xfrm>
          <a:off x="4813300"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a:t>
          </a:r>
          <a:endParaRPr kumimoji="1" lang="ja-JP" altLang="en-US" sz="1000" b="1">
            <a:solidFill>
              <a:srgbClr val="FF0000"/>
            </a:solidFill>
            <a:latin typeface="ＭＳ Ｐゴシック"/>
          </a:endParaRPr>
        </a:p>
      </xdr:txBody>
    </xdr:sp>
    <xdr:clientData/>
  </xdr:oneCellAnchor>
  <xdr:twoCellAnchor>
    <xdr:from>
      <xdr:col>3</xdr:col>
      <xdr:colOff>409575</xdr:colOff>
      <xdr:row>31</xdr:row>
      <xdr:rowOff>149098</xdr:rowOff>
    </xdr:from>
    <xdr:to>
      <xdr:col>3</xdr:col>
      <xdr:colOff>511175</xdr:colOff>
      <xdr:row>32</xdr:row>
      <xdr:rowOff>79248</xdr:rowOff>
    </xdr:to>
    <xdr:sp macro="" textlink="">
      <xdr:nvSpPr>
        <xdr:cNvPr id="77" name="円/楕円 76"/>
        <xdr:cNvSpPr/>
      </xdr:nvSpPr>
      <xdr:spPr>
        <a:xfrm>
          <a:off x="4000500" y="6245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31</xdr:row>
      <xdr:rowOff>152400</xdr:rowOff>
    </xdr:from>
    <xdr:to>
      <xdr:col>3</xdr:col>
      <xdr:colOff>1171575</xdr:colOff>
      <xdr:row>32</xdr:row>
      <xdr:rowOff>28448</xdr:rowOff>
    </xdr:to>
    <xdr:cxnSp macro="">
      <xdr:nvCxnSpPr>
        <xdr:cNvPr id="78" name="直線コネクタ 77"/>
        <xdr:cNvCxnSpPr/>
      </xdr:nvCxnSpPr>
      <xdr:spPr>
        <a:xfrm flipV="1">
          <a:off x="4051300" y="6248400"/>
          <a:ext cx="711200" cy="47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29</xdr:row>
      <xdr:rowOff>29735</xdr:rowOff>
    </xdr:from>
    <xdr:ext cx="405111" cy="259045"/>
    <xdr:sp macro="" textlink="">
      <xdr:nvSpPr>
        <xdr:cNvPr id="79" name="n_1aveValue有形固定資産減価償却率"/>
        <xdr:cNvSpPr txBox="1"/>
      </xdr:nvSpPr>
      <xdr:spPr>
        <a:xfrm>
          <a:off x="3836043" y="5782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3</xdr:col>
      <xdr:colOff>245118</xdr:colOff>
      <xdr:row>32</xdr:row>
      <xdr:rowOff>70375</xdr:rowOff>
    </xdr:from>
    <xdr:ext cx="405111" cy="259045"/>
    <xdr:sp macro="" textlink="">
      <xdr:nvSpPr>
        <xdr:cNvPr id="80" name="n_1mainValue有形固定資産減価償却率"/>
        <xdr:cNvSpPr txBox="1"/>
      </xdr:nvSpPr>
      <xdr:spPr>
        <a:xfrm>
          <a:off x="3836043" y="6337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48.9</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1" name="正方形/長方形 80"/>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2" name="正方形/長方形 81"/>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3" name="正方形/長方形 82"/>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4" name="正方形/長方形 83"/>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5" name="正方形/長方形 84"/>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6" name="正方形/長方形 85"/>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7" name="テキスト ボックス 86"/>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8" name="正方形/長方形 87"/>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9" name="正方形/長方形 88"/>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0" name="正方形/長方形 89"/>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1" name="テキスト ボックス 90"/>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2" name="テキスト ボックス 91"/>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3" name="テキスト ボックス 92"/>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4" name="テキスト ボックス 93"/>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埼玉県所沢市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343,993
339,293
72.11
105,566,057
101,940,208
3,077,218
58,635,298
58,572,451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5" name="テキスト ボックス 54"/>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114300</xdr:rowOff>
    </xdr:from>
    <xdr:to>
      <xdr:col>6</xdr:col>
      <xdr:colOff>510540</xdr:colOff>
      <xdr:row>42</xdr:row>
      <xdr:rowOff>30480</xdr:rowOff>
    </xdr:to>
    <xdr:cxnSp macro="">
      <xdr:nvCxnSpPr>
        <xdr:cNvPr id="57" name="直線コネクタ 56"/>
        <xdr:cNvCxnSpPr/>
      </xdr:nvCxnSpPr>
      <xdr:spPr>
        <a:xfrm flipV="1">
          <a:off x="4634865" y="5600700"/>
          <a:ext cx="0" cy="1630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34307</xdr:rowOff>
    </xdr:from>
    <xdr:ext cx="405111" cy="259045"/>
    <xdr:sp macro="" textlink="">
      <xdr:nvSpPr>
        <xdr:cNvPr id="58" name="【道路】&#10;有形固定資産減価償却率最小値テキスト"/>
        <xdr:cNvSpPr txBox="1"/>
      </xdr:nvSpPr>
      <xdr:spPr>
        <a:xfrm>
          <a:off x="4724400" y="723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6</xdr:col>
      <xdr:colOff>422275</xdr:colOff>
      <xdr:row>42</xdr:row>
      <xdr:rowOff>30480</xdr:rowOff>
    </xdr:from>
    <xdr:to>
      <xdr:col>6</xdr:col>
      <xdr:colOff>600075</xdr:colOff>
      <xdr:row>42</xdr:row>
      <xdr:rowOff>30480</xdr:rowOff>
    </xdr:to>
    <xdr:cxnSp macro="">
      <xdr:nvCxnSpPr>
        <xdr:cNvPr id="59" name="直線コネクタ 58"/>
        <xdr:cNvCxnSpPr/>
      </xdr:nvCxnSpPr>
      <xdr:spPr>
        <a:xfrm>
          <a:off x="4546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60977</xdr:rowOff>
    </xdr:from>
    <xdr:ext cx="405111" cy="259045"/>
    <xdr:sp macro="" textlink="">
      <xdr:nvSpPr>
        <xdr:cNvPr id="60" name="【道路】&#10;有形固定資産減価償却率最大値テキスト"/>
        <xdr:cNvSpPr txBox="1"/>
      </xdr:nvSpPr>
      <xdr:spPr>
        <a:xfrm>
          <a:off x="4724400" y="5375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83.0</a:t>
          </a:r>
          <a:endParaRPr kumimoji="1" lang="ja-JP" altLang="en-US" sz="1000" b="1">
            <a:latin typeface="ＭＳ Ｐゴシック"/>
          </a:endParaRPr>
        </a:p>
      </xdr:txBody>
    </xdr:sp>
    <xdr:clientData/>
  </xdr:oneCellAnchor>
  <xdr:twoCellAnchor>
    <xdr:from>
      <xdr:col>6</xdr:col>
      <xdr:colOff>422275</xdr:colOff>
      <xdr:row>32</xdr:row>
      <xdr:rowOff>114300</xdr:rowOff>
    </xdr:from>
    <xdr:to>
      <xdr:col>6</xdr:col>
      <xdr:colOff>600075</xdr:colOff>
      <xdr:row>32</xdr:row>
      <xdr:rowOff>114300</xdr:rowOff>
    </xdr:to>
    <xdr:cxnSp macro="">
      <xdr:nvCxnSpPr>
        <xdr:cNvPr id="61" name="直線コネクタ 60"/>
        <xdr:cNvCxnSpPr/>
      </xdr:nvCxnSpPr>
      <xdr:spPr>
        <a:xfrm>
          <a:off x="4546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52087</xdr:rowOff>
    </xdr:from>
    <xdr:ext cx="405111" cy="259045"/>
    <xdr:sp macro="" textlink="">
      <xdr:nvSpPr>
        <xdr:cNvPr id="62" name="【道路】&#10;有形固定資産減価償却率平均値テキスト"/>
        <xdr:cNvSpPr txBox="1"/>
      </xdr:nvSpPr>
      <xdr:spPr>
        <a:xfrm>
          <a:off x="4724400" y="63957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a:t>
          </a:r>
          <a:endParaRPr kumimoji="1" lang="ja-JP" altLang="en-US" sz="1000" b="1">
            <a:solidFill>
              <a:srgbClr val="000080"/>
            </a:solidFill>
            <a:latin typeface="ＭＳ Ｐゴシック"/>
          </a:endParaRPr>
        </a:p>
      </xdr:txBody>
    </xdr:sp>
    <xdr:clientData/>
  </xdr:oneCellAnchor>
  <xdr:twoCellAnchor>
    <xdr:from>
      <xdr:col>6</xdr:col>
      <xdr:colOff>460375</xdr:colOff>
      <xdr:row>38</xdr:row>
      <xdr:rowOff>29210</xdr:rowOff>
    </xdr:from>
    <xdr:to>
      <xdr:col>6</xdr:col>
      <xdr:colOff>561975</xdr:colOff>
      <xdr:row>38</xdr:row>
      <xdr:rowOff>130810</xdr:rowOff>
    </xdr:to>
    <xdr:sp macro="" textlink="">
      <xdr:nvSpPr>
        <xdr:cNvPr id="63" name="フローチャート : 判断 62"/>
        <xdr:cNvSpPr/>
      </xdr:nvSpPr>
      <xdr:spPr>
        <a:xfrm>
          <a:off x="4584700" y="654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116840</xdr:rowOff>
    </xdr:from>
    <xdr:to>
      <xdr:col>5</xdr:col>
      <xdr:colOff>409575</xdr:colOff>
      <xdr:row>39</xdr:row>
      <xdr:rowOff>46990</xdr:rowOff>
    </xdr:to>
    <xdr:sp macro="" textlink="">
      <xdr:nvSpPr>
        <xdr:cNvPr id="64" name="フローチャート : 判断 63"/>
        <xdr:cNvSpPr/>
      </xdr:nvSpPr>
      <xdr:spPr>
        <a:xfrm>
          <a:off x="3746500" y="663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143510</xdr:rowOff>
    </xdr:from>
    <xdr:to>
      <xdr:col>6</xdr:col>
      <xdr:colOff>561975</xdr:colOff>
      <xdr:row>42</xdr:row>
      <xdr:rowOff>73660</xdr:rowOff>
    </xdr:to>
    <xdr:sp macro="" textlink="">
      <xdr:nvSpPr>
        <xdr:cNvPr id="70" name="円/楕円 69"/>
        <xdr:cNvSpPr/>
      </xdr:nvSpPr>
      <xdr:spPr>
        <a:xfrm>
          <a:off x="4584700" y="7172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58437</xdr:rowOff>
    </xdr:from>
    <xdr:ext cx="405111" cy="259045"/>
    <xdr:sp macro="" textlink="">
      <xdr:nvSpPr>
        <xdr:cNvPr id="71" name="【道路】&#10;有形固定資産減価償却率該当値テキスト"/>
        <xdr:cNvSpPr txBox="1"/>
      </xdr:nvSpPr>
      <xdr:spPr>
        <a:xfrm>
          <a:off x="4724400" y="7087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a:t>
          </a:r>
          <a:endParaRPr kumimoji="1" lang="ja-JP" altLang="en-US" sz="1000" b="1">
            <a:solidFill>
              <a:srgbClr val="FF0000"/>
            </a:solidFill>
            <a:latin typeface="ＭＳ Ｐゴシック"/>
          </a:endParaRPr>
        </a:p>
      </xdr:txBody>
    </xdr:sp>
    <xdr:clientData/>
  </xdr:oneCellAnchor>
  <xdr:twoCellAnchor>
    <xdr:from>
      <xdr:col>5</xdr:col>
      <xdr:colOff>307975</xdr:colOff>
      <xdr:row>42</xdr:row>
      <xdr:rowOff>48260</xdr:rowOff>
    </xdr:from>
    <xdr:to>
      <xdr:col>5</xdr:col>
      <xdr:colOff>409575</xdr:colOff>
      <xdr:row>42</xdr:row>
      <xdr:rowOff>149860</xdr:rowOff>
    </xdr:to>
    <xdr:sp macro="" textlink="">
      <xdr:nvSpPr>
        <xdr:cNvPr id="72" name="円/楕円 71"/>
        <xdr:cNvSpPr/>
      </xdr:nvSpPr>
      <xdr:spPr>
        <a:xfrm>
          <a:off x="3746500" y="7249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42</xdr:row>
      <xdr:rowOff>22860</xdr:rowOff>
    </xdr:from>
    <xdr:to>
      <xdr:col>6</xdr:col>
      <xdr:colOff>511175</xdr:colOff>
      <xdr:row>42</xdr:row>
      <xdr:rowOff>99060</xdr:rowOff>
    </xdr:to>
    <xdr:cxnSp macro="">
      <xdr:nvCxnSpPr>
        <xdr:cNvPr id="73" name="直線コネクタ 72"/>
        <xdr:cNvCxnSpPr/>
      </xdr:nvCxnSpPr>
      <xdr:spPr>
        <a:xfrm flipV="1">
          <a:off x="3797300" y="72237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37</xdr:row>
      <xdr:rowOff>63517</xdr:rowOff>
    </xdr:from>
    <xdr:ext cx="405111" cy="259045"/>
    <xdr:sp macro="" textlink="">
      <xdr:nvSpPr>
        <xdr:cNvPr id="74" name="n_1aveValue【道路】&#10;有形固定資産減価償却率"/>
        <xdr:cNvSpPr txBox="1"/>
      </xdr:nvSpPr>
      <xdr:spPr>
        <a:xfrm>
          <a:off x="3582043" y="640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140987</xdr:rowOff>
    </xdr:from>
    <xdr:ext cx="405111" cy="259045"/>
    <xdr:sp macro="" textlink="">
      <xdr:nvSpPr>
        <xdr:cNvPr id="75" name="n_1mainValue【道路】&#10;有形固定資産減価償却率"/>
        <xdr:cNvSpPr txBox="1"/>
      </xdr:nvSpPr>
      <xdr:spPr>
        <a:xfrm>
          <a:off x="3582043" y="734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4.747</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4" name="テキスト ボックス 8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6" name="直線コネクタ 85"/>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7" name="テキスト ボックス 86"/>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8" name="直線コネクタ 87"/>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9" name="テキスト ボックス 88"/>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0" name="直線コネクタ 89"/>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91" name="テキスト ボックス 90"/>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2" name="直線コネクタ 91"/>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93" name="テキスト ボックス 92"/>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5" name="テキスト ボックス 9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166680</xdr:rowOff>
    </xdr:from>
    <xdr:to>
      <xdr:col>15</xdr:col>
      <xdr:colOff>180340</xdr:colOff>
      <xdr:row>41</xdr:row>
      <xdr:rowOff>74554</xdr:rowOff>
    </xdr:to>
    <xdr:cxnSp macro="">
      <xdr:nvCxnSpPr>
        <xdr:cNvPr id="97" name="直線コネクタ 96"/>
        <xdr:cNvCxnSpPr/>
      </xdr:nvCxnSpPr>
      <xdr:spPr>
        <a:xfrm flipV="1">
          <a:off x="10476865" y="5824530"/>
          <a:ext cx="0" cy="12794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78381</xdr:rowOff>
    </xdr:from>
    <xdr:ext cx="469744" cy="259045"/>
    <xdr:sp macro="" textlink="">
      <xdr:nvSpPr>
        <xdr:cNvPr id="98" name="【道路】&#10;一人当たり延長最小値テキスト"/>
        <xdr:cNvSpPr txBox="1"/>
      </xdr:nvSpPr>
      <xdr:spPr>
        <a:xfrm>
          <a:off x="10566400" y="7107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1.286</a:t>
          </a:r>
          <a:endParaRPr kumimoji="1" lang="ja-JP" altLang="en-US" sz="1000" b="1">
            <a:latin typeface="ＭＳ Ｐゴシック"/>
          </a:endParaRPr>
        </a:p>
      </xdr:txBody>
    </xdr:sp>
    <xdr:clientData/>
  </xdr:oneCellAnchor>
  <xdr:twoCellAnchor>
    <xdr:from>
      <xdr:col>15</xdr:col>
      <xdr:colOff>92075</xdr:colOff>
      <xdr:row>41</xdr:row>
      <xdr:rowOff>74554</xdr:rowOff>
    </xdr:from>
    <xdr:to>
      <xdr:col>15</xdr:col>
      <xdr:colOff>269875</xdr:colOff>
      <xdr:row>41</xdr:row>
      <xdr:rowOff>74554</xdr:rowOff>
    </xdr:to>
    <xdr:cxnSp macro="">
      <xdr:nvCxnSpPr>
        <xdr:cNvPr id="99" name="直線コネクタ 98"/>
        <xdr:cNvCxnSpPr/>
      </xdr:nvCxnSpPr>
      <xdr:spPr>
        <a:xfrm>
          <a:off x="10388600" y="7104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113357</xdr:rowOff>
    </xdr:from>
    <xdr:ext cx="534377" cy="259045"/>
    <xdr:sp macro="" textlink="">
      <xdr:nvSpPr>
        <xdr:cNvPr id="100" name="【道路】&#10;一人当たり延長最大値テキスト"/>
        <xdr:cNvSpPr txBox="1"/>
      </xdr:nvSpPr>
      <xdr:spPr>
        <a:xfrm>
          <a:off x="10566400" y="5599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29.271</a:t>
          </a:r>
          <a:endParaRPr kumimoji="1" lang="ja-JP" altLang="en-US" sz="1000" b="1">
            <a:latin typeface="ＭＳ Ｐゴシック"/>
          </a:endParaRPr>
        </a:p>
      </xdr:txBody>
    </xdr:sp>
    <xdr:clientData/>
  </xdr:oneCellAnchor>
  <xdr:twoCellAnchor>
    <xdr:from>
      <xdr:col>15</xdr:col>
      <xdr:colOff>92075</xdr:colOff>
      <xdr:row>33</xdr:row>
      <xdr:rowOff>166680</xdr:rowOff>
    </xdr:from>
    <xdr:to>
      <xdr:col>15</xdr:col>
      <xdr:colOff>269875</xdr:colOff>
      <xdr:row>33</xdr:row>
      <xdr:rowOff>166680</xdr:rowOff>
    </xdr:to>
    <xdr:cxnSp macro="">
      <xdr:nvCxnSpPr>
        <xdr:cNvPr id="101" name="直線コネクタ 100"/>
        <xdr:cNvCxnSpPr/>
      </xdr:nvCxnSpPr>
      <xdr:spPr>
        <a:xfrm>
          <a:off x="10388600" y="582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140220</xdr:rowOff>
    </xdr:from>
    <xdr:ext cx="469744" cy="259045"/>
    <xdr:sp macro="" textlink="">
      <xdr:nvSpPr>
        <xdr:cNvPr id="102" name="【道路】&#10;一人当たり延長平均値テキスト"/>
        <xdr:cNvSpPr txBox="1"/>
      </xdr:nvSpPr>
      <xdr:spPr>
        <a:xfrm>
          <a:off x="10566400" y="66553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6.739</a:t>
          </a:r>
          <a:endParaRPr kumimoji="1" lang="ja-JP" altLang="en-US" sz="1000" b="1">
            <a:solidFill>
              <a:srgbClr val="000080"/>
            </a:solidFill>
            <a:latin typeface="ＭＳ Ｐゴシック"/>
          </a:endParaRPr>
        </a:p>
      </xdr:txBody>
    </xdr:sp>
    <xdr:clientData/>
  </xdr:oneCellAnchor>
  <xdr:twoCellAnchor>
    <xdr:from>
      <xdr:col>15</xdr:col>
      <xdr:colOff>130175</xdr:colOff>
      <xdr:row>39</xdr:row>
      <xdr:rowOff>117343</xdr:rowOff>
    </xdr:from>
    <xdr:to>
      <xdr:col>15</xdr:col>
      <xdr:colOff>231775</xdr:colOff>
      <xdr:row>40</xdr:row>
      <xdr:rowOff>47493</xdr:rowOff>
    </xdr:to>
    <xdr:sp macro="" textlink="">
      <xdr:nvSpPr>
        <xdr:cNvPr id="103" name="フローチャート : 判断 102"/>
        <xdr:cNvSpPr/>
      </xdr:nvSpPr>
      <xdr:spPr>
        <a:xfrm>
          <a:off x="10426700" y="6803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40</xdr:row>
      <xdr:rowOff>2266</xdr:rowOff>
    </xdr:from>
    <xdr:to>
      <xdr:col>14</xdr:col>
      <xdr:colOff>79375</xdr:colOff>
      <xdr:row>40</xdr:row>
      <xdr:rowOff>103866</xdr:rowOff>
    </xdr:to>
    <xdr:sp macro="" textlink="">
      <xdr:nvSpPr>
        <xdr:cNvPr id="104" name="フローチャート : 判断 103"/>
        <xdr:cNvSpPr/>
      </xdr:nvSpPr>
      <xdr:spPr>
        <a:xfrm>
          <a:off x="9588500" y="686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131333</xdr:rowOff>
    </xdr:from>
    <xdr:to>
      <xdr:col>15</xdr:col>
      <xdr:colOff>231775</xdr:colOff>
      <xdr:row>41</xdr:row>
      <xdr:rowOff>61483</xdr:rowOff>
    </xdr:to>
    <xdr:sp macro="" textlink="">
      <xdr:nvSpPr>
        <xdr:cNvPr id="110" name="円/楕円 109"/>
        <xdr:cNvSpPr/>
      </xdr:nvSpPr>
      <xdr:spPr>
        <a:xfrm>
          <a:off x="10426700" y="6989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46260</xdr:rowOff>
    </xdr:from>
    <xdr:ext cx="469744" cy="259045"/>
    <xdr:sp macro="" textlink="">
      <xdr:nvSpPr>
        <xdr:cNvPr id="111" name="【道路】&#10;一人当たり延長該当値テキスト"/>
        <xdr:cNvSpPr txBox="1"/>
      </xdr:nvSpPr>
      <xdr:spPr>
        <a:xfrm>
          <a:off x="10566400" y="6904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2.683</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131287</xdr:rowOff>
    </xdr:from>
    <xdr:to>
      <xdr:col>14</xdr:col>
      <xdr:colOff>79375</xdr:colOff>
      <xdr:row>41</xdr:row>
      <xdr:rowOff>61437</xdr:rowOff>
    </xdr:to>
    <xdr:sp macro="" textlink="">
      <xdr:nvSpPr>
        <xdr:cNvPr id="112" name="円/楕円 111"/>
        <xdr:cNvSpPr/>
      </xdr:nvSpPr>
      <xdr:spPr>
        <a:xfrm>
          <a:off x="9588500" y="698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10637</xdr:rowOff>
    </xdr:from>
    <xdr:to>
      <xdr:col>15</xdr:col>
      <xdr:colOff>180975</xdr:colOff>
      <xdr:row>41</xdr:row>
      <xdr:rowOff>10683</xdr:rowOff>
    </xdr:to>
    <xdr:cxnSp macro="">
      <xdr:nvCxnSpPr>
        <xdr:cNvPr id="113" name="直線コネクタ 112"/>
        <xdr:cNvCxnSpPr/>
      </xdr:nvCxnSpPr>
      <xdr:spPr>
        <a:xfrm>
          <a:off x="9639300" y="7040087"/>
          <a:ext cx="838200" cy="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38</xdr:row>
      <xdr:rowOff>120393</xdr:rowOff>
    </xdr:from>
    <xdr:ext cx="469744" cy="259045"/>
    <xdr:sp macro="" textlink="">
      <xdr:nvSpPr>
        <xdr:cNvPr id="114" name="n_1aveValue【道路】&#10;一人当たり延長"/>
        <xdr:cNvSpPr txBox="1"/>
      </xdr:nvSpPr>
      <xdr:spPr>
        <a:xfrm>
          <a:off x="9391727" y="6635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5.506</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52564</xdr:rowOff>
    </xdr:from>
    <xdr:ext cx="469744" cy="259045"/>
    <xdr:sp macro="" textlink="">
      <xdr:nvSpPr>
        <xdr:cNvPr id="115" name="n_1mainValue【道路】&#10;一人当たり延長"/>
        <xdr:cNvSpPr txBox="1"/>
      </xdr:nvSpPr>
      <xdr:spPr>
        <a:xfrm>
          <a:off x="9391727" y="7082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2.684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7" name="直線コネクタ 126"/>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8" name="テキスト ボックス 127"/>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9" name="直線コネクタ 128"/>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30" name="テキスト ボックス 129"/>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31" name="直線コネクタ 130"/>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32" name="テキスト ボックス 131"/>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33" name="直線コネクタ 132"/>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34" name="テキスト ボックス 133"/>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35" name="直線コネクタ 134"/>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124477</xdr:rowOff>
    </xdr:from>
    <xdr:ext cx="403059" cy="259045"/>
    <xdr:sp macro="" textlink="">
      <xdr:nvSpPr>
        <xdr:cNvPr id="136" name="テキスト ボックス 135"/>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7" name="直線コネクタ 13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8" name="テキスト ボックス 137"/>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9"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15240</xdr:rowOff>
    </xdr:from>
    <xdr:to>
      <xdr:col>6</xdr:col>
      <xdr:colOff>510540</xdr:colOff>
      <xdr:row>64</xdr:row>
      <xdr:rowOff>133350</xdr:rowOff>
    </xdr:to>
    <xdr:cxnSp macro="">
      <xdr:nvCxnSpPr>
        <xdr:cNvPr id="140" name="直線コネクタ 139"/>
        <xdr:cNvCxnSpPr/>
      </xdr:nvCxnSpPr>
      <xdr:spPr>
        <a:xfrm flipV="1">
          <a:off x="4634865" y="9444990"/>
          <a:ext cx="0" cy="1661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137177</xdr:rowOff>
    </xdr:from>
    <xdr:ext cx="405111" cy="259045"/>
    <xdr:sp macro="" textlink="">
      <xdr:nvSpPr>
        <xdr:cNvPr id="141" name="【橋りょう・トンネル】&#10;有形固定資産減価償却率最小値テキスト"/>
        <xdr:cNvSpPr txBox="1"/>
      </xdr:nvSpPr>
      <xdr:spPr>
        <a:xfrm>
          <a:off x="4724400" y="11109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38.5</a:t>
          </a:r>
          <a:endParaRPr kumimoji="1" lang="ja-JP" altLang="en-US" sz="1000" b="1">
            <a:latin typeface="ＭＳ Ｐゴシック"/>
          </a:endParaRPr>
        </a:p>
      </xdr:txBody>
    </xdr:sp>
    <xdr:clientData/>
  </xdr:oneCellAnchor>
  <xdr:twoCellAnchor>
    <xdr:from>
      <xdr:col>6</xdr:col>
      <xdr:colOff>422275</xdr:colOff>
      <xdr:row>64</xdr:row>
      <xdr:rowOff>133350</xdr:rowOff>
    </xdr:from>
    <xdr:to>
      <xdr:col>6</xdr:col>
      <xdr:colOff>600075</xdr:colOff>
      <xdr:row>64</xdr:row>
      <xdr:rowOff>133350</xdr:rowOff>
    </xdr:to>
    <xdr:cxnSp macro="">
      <xdr:nvCxnSpPr>
        <xdr:cNvPr id="142" name="直線コネクタ 141"/>
        <xdr:cNvCxnSpPr/>
      </xdr:nvCxnSpPr>
      <xdr:spPr>
        <a:xfrm>
          <a:off x="4546600" y="11106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53</xdr:row>
      <xdr:rowOff>133367</xdr:rowOff>
    </xdr:from>
    <xdr:ext cx="405111" cy="259045"/>
    <xdr:sp macro="" textlink="">
      <xdr:nvSpPr>
        <xdr:cNvPr id="143" name="【橋りょう・トンネル】&#10;有形固定資産減価償却率最大値テキスト"/>
        <xdr:cNvSpPr txBox="1"/>
      </xdr:nvSpPr>
      <xdr:spPr>
        <a:xfrm>
          <a:off x="4724400" y="922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82.1</a:t>
          </a:r>
          <a:endParaRPr kumimoji="1" lang="ja-JP" altLang="en-US" sz="1000" b="1">
            <a:latin typeface="ＭＳ Ｐゴシック"/>
          </a:endParaRPr>
        </a:p>
      </xdr:txBody>
    </xdr:sp>
    <xdr:clientData/>
  </xdr:oneCellAnchor>
  <xdr:twoCellAnchor>
    <xdr:from>
      <xdr:col>6</xdr:col>
      <xdr:colOff>422275</xdr:colOff>
      <xdr:row>55</xdr:row>
      <xdr:rowOff>15240</xdr:rowOff>
    </xdr:from>
    <xdr:to>
      <xdr:col>6</xdr:col>
      <xdr:colOff>600075</xdr:colOff>
      <xdr:row>55</xdr:row>
      <xdr:rowOff>15240</xdr:rowOff>
    </xdr:to>
    <xdr:cxnSp macro="">
      <xdr:nvCxnSpPr>
        <xdr:cNvPr id="144" name="直線コネクタ 143"/>
        <xdr:cNvCxnSpPr/>
      </xdr:nvCxnSpPr>
      <xdr:spPr>
        <a:xfrm>
          <a:off x="4546600" y="9444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137177</xdr:rowOff>
    </xdr:from>
    <xdr:ext cx="405111" cy="259045"/>
    <xdr:sp macro="" textlink="">
      <xdr:nvSpPr>
        <xdr:cNvPr id="145" name="【橋りょう・トンネル】&#10;有形固定資産減価償却率平均値テキスト"/>
        <xdr:cNvSpPr txBox="1"/>
      </xdr:nvSpPr>
      <xdr:spPr>
        <a:xfrm>
          <a:off x="4724400" y="102527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59.0</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158750</xdr:rowOff>
    </xdr:from>
    <xdr:to>
      <xdr:col>6</xdr:col>
      <xdr:colOff>561975</xdr:colOff>
      <xdr:row>60</xdr:row>
      <xdr:rowOff>88900</xdr:rowOff>
    </xdr:to>
    <xdr:sp macro="" textlink="">
      <xdr:nvSpPr>
        <xdr:cNvPr id="146" name="フローチャート : 判断 145"/>
        <xdr:cNvSpPr/>
      </xdr:nvSpPr>
      <xdr:spPr>
        <a:xfrm>
          <a:off x="45847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62</xdr:row>
      <xdr:rowOff>17780</xdr:rowOff>
    </xdr:from>
    <xdr:to>
      <xdr:col>5</xdr:col>
      <xdr:colOff>409575</xdr:colOff>
      <xdr:row>62</xdr:row>
      <xdr:rowOff>119380</xdr:rowOff>
    </xdr:to>
    <xdr:sp macro="" textlink="">
      <xdr:nvSpPr>
        <xdr:cNvPr id="147" name="フローチャート : 判断 146"/>
        <xdr:cNvSpPr/>
      </xdr:nvSpPr>
      <xdr:spPr>
        <a:xfrm>
          <a:off x="37465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10160</xdr:rowOff>
    </xdr:from>
    <xdr:to>
      <xdr:col>6</xdr:col>
      <xdr:colOff>561975</xdr:colOff>
      <xdr:row>55</xdr:row>
      <xdr:rowOff>111760</xdr:rowOff>
    </xdr:to>
    <xdr:sp macro="" textlink="">
      <xdr:nvSpPr>
        <xdr:cNvPr id="153" name="円/楕円 152"/>
        <xdr:cNvSpPr/>
      </xdr:nvSpPr>
      <xdr:spPr>
        <a:xfrm>
          <a:off x="4584700" y="943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54</xdr:row>
      <xdr:rowOff>96537</xdr:rowOff>
    </xdr:from>
    <xdr:ext cx="405111" cy="259045"/>
    <xdr:sp macro="" textlink="">
      <xdr:nvSpPr>
        <xdr:cNvPr id="154" name="【橋りょう・トンネル】&#10;有形固定資産減価償却率該当値テキスト"/>
        <xdr:cNvSpPr txBox="1"/>
      </xdr:nvSpPr>
      <xdr:spPr>
        <a:xfrm>
          <a:off x="4724400" y="9354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40640</xdr:rowOff>
    </xdr:from>
    <xdr:to>
      <xdr:col>5</xdr:col>
      <xdr:colOff>409575</xdr:colOff>
      <xdr:row>55</xdr:row>
      <xdr:rowOff>142240</xdr:rowOff>
    </xdr:to>
    <xdr:sp macro="" textlink="">
      <xdr:nvSpPr>
        <xdr:cNvPr id="155" name="円/楕円 154"/>
        <xdr:cNvSpPr/>
      </xdr:nvSpPr>
      <xdr:spPr>
        <a:xfrm>
          <a:off x="37465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60960</xdr:rowOff>
    </xdr:from>
    <xdr:to>
      <xdr:col>6</xdr:col>
      <xdr:colOff>511175</xdr:colOff>
      <xdr:row>55</xdr:row>
      <xdr:rowOff>91440</xdr:rowOff>
    </xdr:to>
    <xdr:cxnSp macro="">
      <xdr:nvCxnSpPr>
        <xdr:cNvPr id="156" name="直線コネクタ 155"/>
        <xdr:cNvCxnSpPr/>
      </xdr:nvCxnSpPr>
      <xdr:spPr>
        <a:xfrm flipV="1">
          <a:off x="3797300" y="949071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62</xdr:row>
      <xdr:rowOff>110507</xdr:rowOff>
    </xdr:from>
    <xdr:ext cx="405111" cy="259045"/>
    <xdr:sp macro="" textlink="">
      <xdr:nvSpPr>
        <xdr:cNvPr id="157" name="n_1aveValue【橋りょう・トンネル】&#10;有形固定資産減価償却率"/>
        <xdr:cNvSpPr txBox="1"/>
      </xdr:nvSpPr>
      <xdr:spPr>
        <a:xfrm>
          <a:off x="3582043" y="1074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49.2</a:t>
          </a:r>
          <a:endParaRPr kumimoji="1" lang="ja-JP" altLang="en-US" sz="1000" b="1">
            <a:solidFill>
              <a:srgbClr val="000080"/>
            </a:solidFill>
            <a:latin typeface="ＭＳ Ｐゴシック"/>
          </a:endParaRPr>
        </a:p>
      </xdr:txBody>
    </xdr:sp>
    <xdr:clientData/>
  </xdr:oneCellAnchor>
  <xdr:oneCellAnchor>
    <xdr:from>
      <xdr:col>5</xdr:col>
      <xdr:colOff>143518</xdr:colOff>
      <xdr:row>53</xdr:row>
      <xdr:rowOff>158767</xdr:rowOff>
    </xdr:from>
    <xdr:ext cx="405111" cy="259045"/>
    <xdr:sp macro="" textlink="">
      <xdr:nvSpPr>
        <xdr:cNvPr id="158" name="n_1mainValue【橋りょう・トンネル】&#10;有形固定資産減価償却率"/>
        <xdr:cNvSpPr txBox="1"/>
      </xdr:nvSpPr>
      <xdr:spPr>
        <a:xfrm>
          <a:off x="3582043" y="924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9" name="正方形/長方形 15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0" name="正方形/長方形 15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1" name="正方形/長方形 16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2" name="正方形/長方形 16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3" name="正方形/長方形 16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4" name="正方形/長方形 16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5" name="正方形/長方形 16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61,921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6" name="正方形/長方形 16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7" name="テキスト ボックス 16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8" name="直線コネクタ 16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69" name="直線コネクタ 16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70" name="テキスト ボックス 16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71" name="直線コネクタ 17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62</xdr:row>
      <xdr:rowOff>4734</xdr:rowOff>
    </xdr:from>
    <xdr:ext cx="531299" cy="259045"/>
    <xdr:sp macro="" textlink="">
      <xdr:nvSpPr>
        <xdr:cNvPr id="172" name="テキスト ボックス 171"/>
        <xdr:cNvSpPr txBox="1"/>
      </xdr:nvSpPr>
      <xdr:spPr>
        <a:xfrm>
          <a:off x="6072701" y="1063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73" name="直線コネクタ 17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60</xdr:row>
      <xdr:rowOff>21062</xdr:rowOff>
    </xdr:from>
    <xdr:ext cx="531299" cy="259045"/>
    <xdr:sp macro="" textlink="">
      <xdr:nvSpPr>
        <xdr:cNvPr id="174" name="テキスト ボックス 173"/>
        <xdr:cNvSpPr txBox="1"/>
      </xdr:nvSpPr>
      <xdr:spPr>
        <a:xfrm>
          <a:off x="6072701" y="1030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75" name="直線コネクタ 17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37392</xdr:rowOff>
    </xdr:from>
    <xdr:ext cx="531299" cy="259045"/>
    <xdr:sp macro="" textlink="">
      <xdr:nvSpPr>
        <xdr:cNvPr id="176" name="テキスト ボックス 175"/>
        <xdr:cNvSpPr txBox="1"/>
      </xdr:nvSpPr>
      <xdr:spPr>
        <a:xfrm>
          <a:off x="6072701" y="998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77" name="直線コネクタ 17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78" name="テキスト ボックス 17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79" name="直線コネクタ 17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70049</xdr:rowOff>
    </xdr:from>
    <xdr:ext cx="595419" cy="259045"/>
    <xdr:sp macro="" textlink="">
      <xdr:nvSpPr>
        <xdr:cNvPr id="180" name="テキスト ボックス 179"/>
        <xdr:cNvSpPr txBox="1"/>
      </xdr:nvSpPr>
      <xdr:spPr>
        <a:xfrm>
          <a:off x="6008581" y="932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86377</xdr:rowOff>
    </xdr:from>
    <xdr:ext cx="595419" cy="259045"/>
    <xdr:sp macro="" textlink="">
      <xdr:nvSpPr>
        <xdr:cNvPr id="182" name="テキスト ボックス 181"/>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54</xdr:row>
      <xdr:rowOff>139957</xdr:rowOff>
    </xdr:from>
    <xdr:to>
      <xdr:col>15</xdr:col>
      <xdr:colOff>180340</xdr:colOff>
      <xdr:row>63</xdr:row>
      <xdr:rowOff>145335</xdr:rowOff>
    </xdr:to>
    <xdr:cxnSp macro="">
      <xdr:nvCxnSpPr>
        <xdr:cNvPr id="184" name="直線コネクタ 183"/>
        <xdr:cNvCxnSpPr/>
      </xdr:nvCxnSpPr>
      <xdr:spPr>
        <a:xfrm flipV="1">
          <a:off x="10476865" y="9398257"/>
          <a:ext cx="0" cy="154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149162</xdr:rowOff>
    </xdr:from>
    <xdr:ext cx="534377" cy="259045"/>
    <xdr:sp macro="" textlink="">
      <xdr:nvSpPr>
        <xdr:cNvPr id="185" name="【橋りょう・トンネル】&#10;一人当たり有形固定資産（償却資産）額最小値テキスト"/>
        <xdr:cNvSpPr txBox="1"/>
      </xdr:nvSpPr>
      <xdr:spPr>
        <a:xfrm>
          <a:off x="10566400" y="1095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14,399</a:t>
          </a:r>
          <a:endParaRPr kumimoji="1" lang="ja-JP" altLang="en-US" sz="1000" b="1">
            <a:latin typeface="ＭＳ Ｐゴシック"/>
          </a:endParaRPr>
        </a:p>
      </xdr:txBody>
    </xdr:sp>
    <xdr:clientData/>
  </xdr:oneCellAnchor>
  <xdr:twoCellAnchor>
    <xdr:from>
      <xdr:col>15</xdr:col>
      <xdr:colOff>92075</xdr:colOff>
      <xdr:row>63</xdr:row>
      <xdr:rowOff>145335</xdr:rowOff>
    </xdr:from>
    <xdr:to>
      <xdr:col>15</xdr:col>
      <xdr:colOff>269875</xdr:colOff>
      <xdr:row>63</xdr:row>
      <xdr:rowOff>145335</xdr:rowOff>
    </xdr:to>
    <xdr:cxnSp macro="">
      <xdr:nvCxnSpPr>
        <xdr:cNvPr id="186" name="直線コネクタ 185"/>
        <xdr:cNvCxnSpPr/>
      </xdr:nvCxnSpPr>
      <xdr:spPr>
        <a:xfrm>
          <a:off x="10388600" y="10946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53</xdr:row>
      <xdr:rowOff>86634</xdr:rowOff>
    </xdr:from>
    <xdr:ext cx="599010" cy="259045"/>
    <xdr:sp macro="" textlink="">
      <xdr:nvSpPr>
        <xdr:cNvPr id="187" name="【橋りょう・トンネル】&#10;一人当たり有形固定資産（償却資産）額最大値テキスト"/>
        <xdr:cNvSpPr txBox="1"/>
      </xdr:nvSpPr>
      <xdr:spPr>
        <a:xfrm>
          <a:off x="10566400" y="9173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156,643</a:t>
          </a:r>
          <a:endParaRPr kumimoji="1" lang="ja-JP" altLang="en-US" sz="1000" b="1">
            <a:latin typeface="ＭＳ Ｐゴシック"/>
          </a:endParaRPr>
        </a:p>
      </xdr:txBody>
    </xdr:sp>
    <xdr:clientData/>
  </xdr:oneCellAnchor>
  <xdr:twoCellAnchor>
    <xdr:from>
      <xdr:col>15</xdr:col>
      <xdr:colOff>92075</xdr:colOff>
      <xdr:row>54</xdr:row>
      <xdr:rowOff>139957</xdr:rowOff>
    </xdr:from>
    <xdr:to>
      <xdr:col>15</xdr:col>
      <xdr:colOff>269875</xdr:colOff>
      <xdr:row>54</xdr:row>
      <xdr:rowOff>139957</xdr:rowOff>
    </xdr:to>
    <xdr:cxnSp macro="">
      <xdr:nvCxnSpPr>
        <xdr:cNvPr id="188" name="直線コネクタ 187"/>
        <xdr:cNvCxnSpPr/>
      </xdr:nvCxnSpPr>
      <xdr:spPr>
        <a:xfrm>
          <a:off x="10388600" y="9398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51042</xdr:rowOff>
    </xdr:from>
    <xdr:ext cx="534377" cy="259045"/>
    <xdr:sp macro="" textlink="">
      <xdr:nvSpPr>
        <xdr:cNvPr id="189" name="【橋りょう・トンネル】&#10;一人当たり有形固定資産（償却資産）額平均値テキスト"/>
        <xdr:cNvSpPr txBox="1"/>
      </xdr:nvSpPr>
      <xdr:spPr>
        <a:xfrm>
          <a:off x="10566400" y="99951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83,496</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28165</xdr:rowOff>
    </xdr:from>
    <xdr:to>
      <xdr:col>15</xdr:col>
      <xdr:colOff>231775</xdr:colOff>
      <xdr:row>59</xdr:row>
      <xdr:rowOff>129765</xdr:rowOff>
    </xdr:to>
    <xdr:sp macro="" textlink="">
      <xdr:nvSpPr>
        <xdr:cNvPr id="190" name="フローチャート : 判断 189"/>
        <xdr:cNvSpPr/>
      </xdr:nvSpPr>
      <xdr:spPr>
        <a:xfrm>
          <a:off x="10426700" y="10143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11956</xdr:rowOff>
    </xdr:from>
    <xdr:to>
      <xdr:col>14</xdr:col>
      <xdr:colOff>79375</xdr:colOff>
      <xdr:row>60</xdr:row>
      <xdr:rowOff>113556</xdr:rowOff>
    </xdr:to>
    <xdr:sp macro="" textlink="">
      <xdr:nvSpPr>
        <xdr:cNvPr id="191" name="フローチャート : 判断 190"/>
        <xdr:cNvSpPr/>
      </xdr:nvSpPr>
      <xdr:spPr>
        <a:xfrm>
          <a:off x="9588500" y="1029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37843</xdr:rowOff>
    </xdr:from>
    <xdr:to>
      <xdr:col>15</xdr:col>
      <xdr:colOff>231775</xdr:colOff>
      <xdr:row>63</xdr:row>
      <xdr:rowOff>139443</xdr:rowOff>
    </xdr:to>
    <xdr:sp macro="" textlink="">
      <xdr:nvSpPr>
        <xdr:cNvPr id="197" name="円/楕円 196"/>
        <xdr:cNvSpPr/>
      </xdr:nvSpPr>
      <xdr:spPr>
        <a:xfrm>
          <a:off x="10426700" y="10839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124220</xdr:rowOff>
    </xdr:from>
    <xdr:ext cx="534377" cy="259045"/>
    <xdr:sp macro="" textlink="">
      <xdr:nvSpPr>
        <xdr:cNvPr id="198" name="【橋りょう・トンネル】&#10;一人当たり有形固定資産（償却資産）額該当値テキスト"/>
        <xdr:cNvSpPr txBox="1"/>
      </xdr:nvSpPr>
      <xdr:spPr>
        <a:xfrm>
          <a:off x="10566400" y="1075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19,607</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37592</xdr:rowOff>
    </xdr:from>
    <xdr:to>
      <xdr:col>14</xdr:col>
      <xdr:colOff>79375</xdr:colOff>
      <xdr:row>63</xdr:row>
      <xdr:rowOff>139192</xdr:rowOff>
    </xdr:to>
    <xdr:sp macro="" textlink="">
      <xdr:nvSpPr>
        <xdr:cNvPr id="199" name="円/楕円 198"/>
        <xdr:cNvSpPr/>
      </xdr:nvSpPr>
      <xdr:spPr>
        <a:xfrm>
          <a:off x="9588500" y="10838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88392</xdr:rowOff>
    </xdr:from>
    <xdr:to>
      <xdr:col>15</xdr:col>
      <xdr:colOff>180975</xdr:colOff>
      <xdr:row>63</xdr:row>
      <xdr:rowOff>88643</xdr:rowOff>
    </xdr:to>
    <xdr:cxnSp macro="">
      <xdr:nvCxnSpPr>
        <xdr:cNvPr id="200" name="直線コネクタ 199"/>
        <xdr:cNvCxnSpPr/>
      </xdr:nvCxnSpPr>
      <xdr:spPr>
        <a:xfrm>
          <a:off x="9639300" y="10889742"/>
          <a:ext cx="8382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434486</xdr:colOff>
      <xdr:row>58</xdr:row>
      <xdr:rowOff>130083</xdr:rowOff>
    </xdr:from>
    <xdr:ext cx="534377" cy="259045"/>
    <xdr:sp macro="" textlink="">
      <xdr:nvSpPr>
        <xdr:cNvPr id="201" name="n_1aveValue【橋りょう・トンネル】&#10;一人当たり有形固定資産（償却資産）額"/>
        <xdr:cNvSpPr txBox="1"/>
      </xdr:nvSpPr>
      <xdr:spPr>
        <a:xfrm>
          <a:off x="9359411" y="10074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69,235</a:t>
          </a:r>
          <a:endParaRPr kumimoji="1" lang="ja-JP" altLang="en-US" sz="1000" b="1">
            <a:solidFill>
              <a:srgbClr val="000080"/>
            </a:solidFill>
            <a:latin typeface="ＭＳ Ｐゴシック"/>
          </a:endParaRPr>
        </a:p>
      </xdr:txBody>
    </xdr:sp>
    <xdr:clientData/>
  </xdr:oneCellAnchor>
  <xdr:oneCellAnchor>
    <xdr:from>
      <xdr:col>13</xdr:col>
      <xdr:colOff>434486</xdr:colOff>
      <xdr:row>63</xdr:row>
      <xdr:rowOff>130319</xdr:rowOff>
    </xdr:from>
    <xdr:ext cx="534377" cy="259045"/>
    <xdr:sp macro="" textlink="">
      <xdr:nvSpPr>
        <xdr:cNvPr id="202" name="n_1mainValue【橋りょう・トンネル】&#10;一人当たり有形固定資産（償却資産）額"/>
        <xdr:cNvSpPr txBox="1"/>
      </xdr:nvSpPr>
      <xdr:spPr>
        <a:xfrm>
          <a:off x="9359411" y="109316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19,630</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4" name="直線コネクタ 21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5" name="テキスト ボックス 21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6" name="直線コネクタ 21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7" name="テキスト ボックス 21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8" name="直線コネクタ 21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9" name="テキスト ボックス 21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0" name="直線コネクタ 21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1" name="テキスト ボックス 22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67818</xdr:rowOff>
    </xdr:from>
    <xdr:to>
      <xdr:col>6</xdr:col>
      <xdr:colOff>510540</xdr:colOff>
      <xdr:row>86</xdr:row>
      <xdr:rowOff>70104</xdr:rowOff>
    </xdr:to>
    <xdr:cxnSp macro="">
      <xdr:nvCxnSpPr>
        <xdr:cNvPr id="225" name="直線コネクタ 224"/>
        <xdr:cNvCxnSpPr/>
      </xdr:nvCxnSpPr>
      <xdr:spPr>
        <a:xfrm flipV="1">
          <a:off x="4634865" y="13440918"/>
          <a:ext cx="0" cy="1373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73931</xdr:rowOff>
    </xdr:from>
    <xdr:ext cx="405111" cy="259045"/>
    <xdr:sp macro="" textlink="">
      <xdr:nvSpPr>
        <xdr:cNvPr id="226" name="【公営住宅】&#10;有形固定資産減価償却率最小値テキスト"/>
        <xdr:cNvSpPr txBox="1"/>
      </xdr:nvSpPr>
      <xdr:spPr>
        <a:xfrm>
          <a:off x="4724400" y="148186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a:t>
          </a:r>
          <a:endParaRPr kumimoji="1" lang="ja-JP" altLang="en-US" sz="1000" b="1">
            <a:latin typeface="ＭＳ Ｐゴシック"/>
          </a:endParaRPr>
        </a:p>
      </xdr:txBody>
    </xdr:sp>
    <xdr:clientData/>
  </xdr:oneCellAnchor>
  <xdr:twoCellAnchor>
    <xdr:from>
      <xdr:col>6</xdr:col>
      <xdr:colOff>422275</xdr:colOff>
      <xdr:row>86</xdr:row>
      <xdr:rowOff>70104</xdr:rowOff>
    </xdr:from>
    <xdr:to>
      <xdr:col>6</xdr:col>
      <xdr:colOff>600075</xdr:colOff>
      <xdr:row>86</xdr:row>
      <xdr:rowOff>70104</xdr:rowOff>
    </xdr:to>
    <xdr:cxnSp macro="">
      <xdr:nvCxnSpPr>
        <xdr:cNvPr id="227" name="直線コネクタ 226"/>
        <xdr:cNvCxnSpPr/>
      </xdr:nvCxnSpPr>
      <xdr:spPr>
        <a:xfrm>
          <a:off x="4546600" y="1481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14495</xdr:rowOff>
    </xdr:from>
    <xdr:ext cx="405111" cy="259045"/>
    <xdr:sp macro="" textlink="">
      <xdr:nvSpPr>
        <xdr:cNvPr id="228" name="【公営住宅】&#10;有形固定資産減価償却率最大値テキスト"/>
        <xdr:cNvSpPr txBox="1"/>
      </xdr:nvSpPr>
      <xdr:spPr>
        <a:xfrm>
          <a:off x="4724400" y="132161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6</xdr:col>
      <xdr:colOff>422275</xdr:colOff>
      <xdr:row>78</xdr:row>
      <xdr:rowOff>67818</xdr:rowOff>
    </xdr:from>
    <xdr:to>
      <xdr:col>6</xdr:col>
      <xdr:colOff>600075</xdr:colOff>
      <xdr:row>78</xdr:row>
      <xdr:rowOff>67818</xdr:rowOff>
    </xdr:to>
    <xdr:cxnSp macro="">
      <xdr:nvCxnSpPr>
        <xdr:cNvPr id="229" name="直線コネクタ 228"/>
        <xdr:cNvCxnSpPr/>
      </xdr:nvCxnSpPr>
      <xdr:spPr>
        <a:xfrm>
          <a:off x="4546600" y="13440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86885</xdr:rowOff>
    </xdr:from>
    <xdr:ext cx="405111" cy="259045"/>
    <xdr:sp macro="" textlink="">
      <xdr:nvSpPr>
        <xdr:cNvPr id="230" name="【公営住宅】&#10;有形固定資産減価償却率平均値テキスト"/>
        <xdr:cNvSpPr txBox="1"/>
      </xdr:nvSpPr>
      <xdr:spPr>
        <a:xfrm>
          <a:off x="4724400" y="143172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108458</xdr:rowOff>
    </xdr:from>
    <xdr:to>
      <xdr:col>6</xdr:col>
      <xdr:colOff>561975</xdr:colOff>
      <xdr:row>84</xdr:row>
      <xdr:rowOff>38608</xdr:rowOff>
    </xdr:to>
    <xdr:sp macro="" textlink="">
      <xdr:nvSpPr>
        <xdr:cNvPr id="231" name="フローチャート : 判断 230"/>
        <xdr:cNvSpPr/>
      </xdr:nvSpPr>
      <xdr:spPr>
        <a:xfrm>
          <a:off x="4584700" y="14338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90170</xdr:rowOff>
    </xdr:from>
    <xdr:to>
      <xdr:col>5</xdr:col>
      <xdr:colOff>409575</xdr:colOff>
      <xdr:row>84</xdr:row>
      <xdr:rowOff>20320</xdr:rowOff>
    </xdr:to>
    <xdr:sp macro="" textlink="">
      <xdr:nvSpPr>
        <xdr:cNvPr id="232" name="フローチャート : 判断 231"/>
        <xdr:cNvSpPr/>
      </xdr:nvSpPr>
      <xdr:spPr>
        <a:xfrm>
          <a:off x="3746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81</xdr:row>
      <xdr:rowOff>154178</xdr:rowOff>
    </xdr:from>
    <xdr:to>
      <xdr:col>6</xdr:col>
      <xdr:colOff>561975</xdr:colOff>
      <xdr:row>82</xdr:row>
      <xdr:rowOff>84328</xdr:rowOff>
    </xdr:to>
    <xdr:sp macro="" textlink="">
      <xdr:nvSpPr>
        <xdr:cNvPr id="238" name="円/楕円 237"/>
        <xdr:cNvSpPr/>
      </xdr:nvSpPr>
      <xdr:spPr>
        <a:xfrm>
          <a:off x="4584700" y="1404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81</xdr:row>
      <xdr:rowOff>5605</xdr:rowOff>
    </xdr:from>
    <xdr:ext cx="405111" cy="259045"/>
    <xdr:sp macro="" textlink="">
      <xdr:nvSpPr>
        <xdr:cNvPr id="239" name="【公営住宅】&#10;有形固定資産減価償却率該当値テキスト"/>
        <xdr:cNvSpPr txBox="1"/>
      </xdr:nvSpPr>
      <xdr:spPr>
        <a:xfrm>
          <a:off x="4724400" y="13893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70.2</a:t>
          </a:r>
          <a:endParaRPr kumimoji="1" lang="ja-JP" altLang="en-US" sz="1000" b="1">
            <a:solidFill>
              <a:srgbClr val="FF0000"/>
            </a:solidFill>
            <a:latin typeface="ＭＳ Ｐゴシック"/>
          </a:endParaRPr>
        </a:p>
      </xdr:txBody>
    </xdr:sp>
    <xdr:clientData/>
  </xdr:oneCellAnchor>
  <xdr:twoCellAnchor>
    <xdr:from>
      <xdr:col>5</xdr:col>
      <xdr:colOff>307975</xdr:colOff>
      <xdr:row>82</xdr:row>
      <xdr:rowOff>23876</xdr:rowOff>
    </xdr:from>
    <xdr:to>
      <xdr:col>5</xdr:col>
      <xdr:colOff>409575</xdr:colOff>
      <xdr:row>82</xdr:row>
      <xdr:rowOff>125476</xdr:rowOff>
    </xdr:to>
    <xdr:sp macro="" textlink="">
      <xdr:nvSpPr>
        <xdr:cNvPr id="240" name="円/楕円 239"/>
        <xdr:cNvSpPr/>
      </xdr:nvSpPr>
      <xdr:spPr>
        <a:xfrm>
          <a:off x="3746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33528</xdr:rowOff>
    </xdr:from>
    <xdr:to>
      <xdr:col>6</xdr:col>
      <xdr:colOff>511175</xdr:colOff>
      <xdr:row>82</xdr:row>
      <xdr:rowOff>74676</xdr:rowOff>
    </xdr:to>
    <xdr:cxnSp macro="">
      <xdr:nvCxnSpPr>
        <xdr:cNvPr id="241" name="直線コネクタ 240"/>
        <xdr:cNvCxnSpPr/>
      </xdr:nvCxnSpPr>
      <xdr:spPr>
        <a:xfrm flipV="1">
          <a:off x="3797300" y="14092428"/>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84</xdr:row>
      <xdr:rowOff>11447</xdr:rowOff>
    </xdr:from>
    <xdr:ext cx="405111" cy="259045"/>
    <xdr:sp macro="" textlink="">
      <xdr:nvSpPr>
        <xdr:cNvPr id="242" name="n_1aveValue【公営住宅】&#10;有形固定資産減価償却率"/>
        <xdr:cNvSpPr txBox="1"/>
      </xdr:nvSpPr>
      <xdr:spPr>
        <a:xfrm>
          <a:off x="3582043" y="1441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58.0</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142003</xdr:rowOff>
    </xdr:from>
    <xdr:ext cx="405111" cy="259045"/>
    <xdr:sp macro="" textlink="">
      <xdr:nvSpPr>
        <xdr:cNvPr id="243" name="n_1mainValue【公営住宅】&#10;有形固定資産減価償却率"/>
        <xdr:cNvSpPr txBox="1"/>
      </xdr:nvSpPr>
      <xdr:spPr>
        <a:xfrm>
          <a:off x="3582043" y="1385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4" name="直線コネクタ 25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5" name="テキスト ボックス 25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6" name="直線コネクタ 25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7" name="テキスト ボックス 25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8" name="直線コネクタ 25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59" name="テキスト ボックス 258"/>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0" name="直線コネクタ 25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1" name="テキスト ボックス 260"/>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2" name="直線コネクタ 26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3" name="テキスト ボックス 262"/>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4" name="直線コネクタ 26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5" name="テキスト ボックス 26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40005</xdr:rowOff>
    </xdr:from>
    <xdr:to>
      <xdr:col>15</xdr:col>
      <xdr:colOff>180340</xdr:colOff>
      <xdr:row>85</xdr:row>
      <xdr:rowOff>99061</xdr:rowOff>
    </xdr:to>
    <xdr:cxnSp macro="">
      <xdr:nvCxnSpPr>
        <xdr:cNvPr id="267" name="直線コネクタ 266"/>
        <xdr:cNvCxnSpPr/>
      </xdr:nvCxnSpPr>
      <xdr:spPr>
        <a:xfrm flipV="1">
          <a:off x="10476865" y="134131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102888</xdr:rowOff>
    </xdr:from>
    <xdr:ext cx="469744" cy="259045"/>
    <xdr:sp macro="" textlink="">
      <xdr:nvSpPr>
        <xdr:cNvPr id="268" name="【公営住宅】&#10;一人当たり面積最小値テキスト"/>
        <xdr:cNvSpPr txBox="1"/>
      </xdr:nvSpPr>
      <xdr:spPr>
        <a:xfrm>
          <a:off x="10566400" y="1467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0.098</a:t>
          </a:r>
          <a:endParaRPr kumimoji="1" lang="ja-JP" altLang="en-US" sz="1000" b="1">
            <a:latin typeface="ＭＳ Ｐゴシック"/>
          </a:endParaRPr>
        </a:p>
      </xdr:txBody>
    </xdr:sp>
    <xdr:clientData/>
  </xdr:oneCellAnchor>
  <xdr:twoCellAnchor>
    <xdr:from>
      <xdr:col>15</xdr:col>
      <xdr:colOff>92075</xdr:colOff>
      <xdr:row>85</xdr:row>
      <xdr:rowOff>99061</xdr:rowOff>
    </xdr:from>
    <xdr:to>
      <xdr:col>15</xdr:col>
      <xdr:colOff>269875</xdr:colOff>
      <xdr:row>85</xdr:row>
      <xdr:rowOff>99061</xdr:rowOff>
    </xdr:to>
    <xdr:cxnSp macro="">
      <xdr:nvCxnSpPr>
        <xdr:cNvPr id="269" name="直線コネクタ 268"/>
        <xdr:cNvCxnSpPr/>
      </xdr:nvCxnSpPr>
      <xdr:spPr>
        <a:xfrm>
          <a:off x="10388600" y="1467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158132</xdr:rowOff>
    </xdr:from>
    <xdr:ext cx="469744" cy="259045"/>
    <xdr:sp macro="" textlink="">
      <xdr:nvSpPr>
        <xdr:cNvPr id="270" name="【公営住宅】&#10;一人当たり面積最大値テキスト"/>
        <xdr:cNvSpPr txBox="1"/>
      </xdr:nvSpPr>
      <xdr:spPr>
        <a:xfrm>
          <a:off x="10566400" y="13188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0.759</a:t>
          </a:r>
          <a:endParaRPr kumimoji="1" lang="ja-JP" altLang="en-US" sz="1000" b="1">
            <a:latin typeface="ＭＳ Ｐゴシック"/>
          </a:endParaRPr>
        </a:p>
      </xdr:txBody>
    </xdr:sp>
    <xdr:clientData/>
  </xdr:oneCellAnchor>
  <xdr:twoCellAnchor>
    <xdr:from>
      <xdr:col>15</xdr:col>
      <xdr:colOff>92075</xdr:colOff>
      <xdr:row>78</xdr:row>
      <xdr:rowOff>40005</xdr:rowOff>
    </xdr:from>
    <xdr:to>
      <xdr:col>15</xdr:col>
      <xdr:colOff>269875</xdr:colOff>
      <xdr:row>78</xdr:row>
      <xdr:rowOff>40005</xdr:rowOff>
    </xdr:to>
    <xdr:cxnSp macro="">
      <xdr:nvCxnSpPr>
        <xdr:cNvPr id="271" name="直線コネクタ 270"/>
        <xdr:cNvCxnSpPr/>
      </xdr:nvCxnSpPr>
      <xdr:spPr>
        <a:xfrm>
          <a:off x="10388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143527</xdr:rowOff>
    </xdr:from>
    <xdr:ext cx="469744" cy="259045"/>
    <xdr:sp macro="" textlink="">
      <xdr:nvSpPr>
        <xdr:cNvPr id="272" name="【公営住宅】&#10;一人当たり面積平均値テキスト"/>
        <xdr:cNvSpPr txBox="1"/>
      </xdr:nvSpPr>
      <xdr:spPr>
        <a:xfrm>
          <a:off x="10566400" y="14030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0.330</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120650</xdr:rowOff>
    </xdr:from>
    <xdr:to>
      <xdr:col>15</xdr:col>
      <xdr:colOff>231775</xdr:colOff>
      <xdr:row>83</xdr:row>
      <xdr:rowOff>50800</xdr:rowOff>
    </xdr:to>
    <xdr:sp macro="" textlink="">
      <xdr:nvSpPr>
        <xdr:cNvPr id="273" name="フローチャート : 判断 272"/>
        <xdr:cNvSpPr/>
      </xdr:nvSpPr>
      <xdr:spPr>
        <a:xfrm>
          <a:off x="104267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36830</xdr:rowOff>
    </xdr:from>
    <xdr:to>
      <xdr:col>14</xdr:col>
      <xdr:colOff>79375</xdr:colOff>
      <xdr:row>82</xdr:row>
      <xdr:rowOff>138430</xdr:rowOff>
    </xdr:to>
    <xdr:sp macro="" textlink="">
      <xdr:nvSpPr>
        <xdr:cNvPr id="274" name="フローチャート : 判断 273"/>
        <xdr:cNvSpPr/>
      </xdr:nvSpPr>
      <xdr:spPr>
        <a:xfrm>
          <a:off x="9588500" y="1409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5" name="テキスト ボックス 27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6" name="テキスト ボックス 27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7" name="テキスト ボックス 27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8" name="テキスト ボックス 27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9" name="テキスト ボックス 27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84</xdr:row>
      <xdr:rowOff>166370</xdr:rowOff>
    </xdr:from>
    <xdr:to>
      <xdr:col>15</xdr:col>
      <xdr:colOff>231775</xdr:colOff>
      <xdr:row>85</xdr:row>
      <xdr:rowOff>96520</xdr:rowOff>
    </xdr:to>
    <xdr:sp macro="" textlink="">
      <xdr:nvSpPr>
        <xdr:cNvPr id="280" name="円/楕円 279"/>
        <xdr:cNvSpPr/>
      </xdr:nvSpPr>
      <xdr:spPr>
        <a:xfrm>
          <a:off x="10426700" y="1456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84</xdr:row>
      <xdr:rowOff>81297</xdr:rowOff>
    </xdr:from>
    <xdr:ext cx="469744" cy="259045"/>
    <xdr:sp macro="" textlink="">
      <xdr:nvSpPr>
        <xdr:cNvPr id="281" name="【公営住宅】&#10;一人当たり面積該当値テキスト"/>
        <xdr:cNvSpPr txBox="1"/>
      </xdr:nvSpPr>
      <xdr:spPr>
        <a:xfrm>
          <a:off x="10566400" y="14483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0.126</a:t>
          </a:r>
          <a:endParaRPr kumimoji="1" lang="ja-JP" altLang="en-US" sz="1000" b="1">
            <a:solidFill>
              <a:srgbClr val="FF0000"/>
            </a:solidFill>
            <a:latin typeface="ＭＳ Ｐゴシック"/>
          </a:endParaRPr>
        </a:p>
      </xdr:txBody>
    </xdr:sp>
    <xdr:clientData/>
  </xdr:oneCellAnchor>
  <xdr:twoCellAnchor>
    <xdr:from>
      <xdr:col>13</xdr:col>
      <xdr:colOff>663575</xdr:colOff>
      <xdr:row>84</xdr:row>
      <xdr:rowOff>164464</xdr:rowOff>
    </xdr:from>
    <xdr:to>
      <xdr:col>14</xdr:col>
      <xdr:colOff>79375</xdr:colOff>
      <xdr:row>85</xdr:row>
      <xdr:rowOff>94614</xdr:rowOff>
    </xdr:to>
    <xdr:sp macro="" textlink="">
      <xdr:nvSpPr>
        <xdr:cNvPr id="282" name="円/楕円 281"/>
        <xdr:cNvSpPr/>
      </xdr:nvSpPr>
      <xdr:spPr>
        <a:xfrm>
          <a:off x="9588500" y="14566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85</xdr:row>
      <xdr:rowOff>43814</xdr:rowOff>
    </xdr:from>
    <xdr:to>
      <xdr:col>15</xdr:col>
      <xdr:colOff>180975</xdr:colOff>
      <xdr:row>85</xdr:row>
      <xdr:rowOff>45720</xdr:rowOff>
    </xdr:to>
    <xdr:cxnSp macro="">
      <xdr:nvCxnSpPr>
        <xdr:cNvPr id="283" name="直線コネクタ 282"/>
        <xdr:cNvCxnSpPr/>
      </xdr:nvCxnSpPr>
      <xdr:spPr>
        <a:xfrm>
          <a:off x="9639300" y="14617064"/>
          <a:ext cx="838200" cy="1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80</xdr:row>
      <xdr:rowOff>154957</xdr:rowOff>
    </xdr:from>
    <xdr:ext cx="469744" cy="259045"/>
    <xdr:sp macro="" textlink="">
      <xdr:nvSpPr>
        <xdr:cNvPr id="284" name="n_1aveValue【公営住宅】&#10;一人当たり面積"/>
        <xdr:cNvSpPr txBox="1"/>
      </xdr:nvSpPr>
      <xdr:spPr>
        <a:xfrm>
          <a:off x="9391727" y="1387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0.374</a:t>
          </a:r>
          <a:endParaRPr kumimoji="1" lang="ja-JP" altLang="en-US" sz="1000" b="1">
            <a:solidFill>
              <a:srgbClr val="000080"/>
            </a:solidFill>
            <a:latin typeface="ＭＳ Ｐゴシック"/>
          </a:endParaRPr>
        </a:p>
      </xdr:txBody>
    </xdr:sp>
    <xdr:clientData/>
  </xdr:oneCellAnchor>
  <xdr:oneCellAnchor>
    <xdr:from>
      <xdr:col>13</xdr:col>
      <xdr:colOff>466802</xdr:colOff>
      <xdr:row>85</xdr:row>
      <xdr:rowOff>85741</xdr:rowOff>
    </xdr:from>
    <xdr:ext cx="469744" cy="259045"/>
    <xdr:sp macro="" textlink="">
      <xdr:nvSpPr>
        <xdr:cNvPr id="285" name="n_1mainValue【公営住宅】&#10;一人当たり面積"/>
        <xdr:cNvSpPr txBox="1"/>
      </xdr:nvSpPr>
      <xdr:spPr>
        <a:xfrm>
          <a:off x="9391727" y="14658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6" name="正方形/長方形 28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7" name="正方形/長方形 28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8" name="正方形/長方形 28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9" name="正方形/長方形 28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0" name="正方形/長方形 28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1" name="正方形/長方形 29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2" name="正方形/長方形 29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3" name="正方形/長方形 29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1" name="正方形/長方形 30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2" name="正方形/長方形 30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3" name="正方形/長方形 30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4" name="正方形/長方形 30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5" name="正方形/長方形 30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6" name="正方形/長方形 30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7" name="正方形/長方形 30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08" name="正方形/長方形 30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09" name="正方形/長方形 30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0" name="テキスト ボックス 30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1" name="直線コネクタ 31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12" name="テキスト ボックス 31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3" name="直線コネクタ 31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4" name="テキスト ボックス 31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5" name="直線コネクタ 31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6" name="テキスト ボックス 31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7" name="直線コネクタ 31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18" name="テキスト ボックス 31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19" name="直線コネクタ 31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0" name="テキスト ボックス 31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1" name="直線コネクタ 32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22" name="テキスト ボックス 321"/>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3" name="直線コネクタ 32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24" name="テキスト ボックス 323"/>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72390</xdr:rowOff>
    </xdr:from>
    <xdr:to>
      <xdr:col>23</xdr:col>
      <xdr:colOff>516889</xdr:colOff>
      <xdr:row>42</xdr:row>
      <xdr:rowOff>41910</xdr:rowOff>
    </xdr:to>
    <xdr:cxnSp macro="">
      <xdr:nvCxnSpPr>
        <xdr:cNvPr id="326" name="直線コネクタ 325"/>
        <xdr:cNvCxnSpPr/>
      </xdr:nvCxnSpPr>
      <xdr:spPr>
        <a:xfrm flipV="1">
          <a:off x="16318864" y="5901690"/>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45737</xdr:rowOff>
    </xdr:from>
    <xdr:ext cx="405111" cy="259045"/>
    <xdr:sp macro="" textlink="">
      <xdr:nvSpPr>
        <xdr:cNvPr id="327" name="【認定こども園・幼稚園・保育所】&#10;有形固定資産減価償却率最小値テキスト"/>
        <xdr:cNvSpPr txBox="1"/>
      </xdr:nvSpPr>
      <xdr:spPr>
        <a:xfrm>
          <a:off x="16408400" y="7246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39.9</a:t>
          </a:r>
          <a:endParaRPr kumimoji="1" lang="ja-JP" altLang="en-US" sz="1000" b="1">
            <a:latin typeface="ＭＳ Ｐゴシック"/>
          </a:endParaRPr>
        </a:p>
      </xdr:txBody>
    </xdr:sp>
    <xdr:clientData/>
  </xdr:oneCellAnchor>
  <xdr:twoCellAnchor>
    <xdr:from>
      <xdr:col>23</xdr:col>
      <xdr:colOff>428625</xdr:colOff>
      <xdr:row>42</xdr:row>
      <xdr:rowOff>41910</xdr:rowOff>
    </xdr:from>
    <xdr:to>
      <xdr:col>23</xdr:col>
      <xdr:colOff>606425</xdr:colOff>
      <xdr:row>42</xdr:row>
      <xdr:rowOff>41910</xdr:rowOff>
    </xdr:to>
    <xdr:cxnSp macro="">
      <xdr:nvCxnSpPr>
        <xdr:cNvPr id="328" name="直線コネクタ 327"/>
        <xdr:cNvCxnSpPr/>
      </xdr:nvCxnSpPr>
      <xdr:spPr>
        <a:xfrm>
          <a:off x="16230600" y="7242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19067</xdr:rowOff>
    </xdr:from>
    <xdr:ext cx="405111" cy="259045"/>
    <xdr:sp macro="" textlink="">
      <xdr:nvSpPr>
        <xdr:cNvPr id="329" name="【認定こども園・幼稚園・保育所】&#10;有形固定資産減価償却率最大値テキスト"/>
        <xdr:cNvSpPr txBox="1"/>
      </xdr:nvSpPr>
      <xdr:spPr>
        <a:xfrm>
          <a:off x="16408400" y="5676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75.1</a:t>
          </a:r>
          <a:endParaRPr kumimoji="1" lang="ja-JP" altLang="en-US" sz="1000" b="1">
            <a:latin typeface="ＭＳ Ｐゴシック"/>
          </a:endParaRPr>
        </a:p>
      </xdr:txBody>
    </xdr:sp>
    <xdr:clientData/>
  </xdr:oneCellAnchor>
  <xdr:twoCellAnchor>
    <xdr:from>
      <xdr:col>23</xdr:col>
      <xdr:colOff>428625</xdr:colOff>
      <xdr:row>34</xdr:row>
      <xdr:rowOff>72390</xdr:rowOff>
    </xdr:from>
    <xdr:to>
      <xdr:col>23</xdr:col>
      <xdr:colOff>606425</xdr:colOff>
      <xdr:row>34</xdr:row>
      <xdr:rowOff>72390</xdr:rowOff>
    </xdr:to>
    <xdr:cxnSp macro="">
      <xdr:nvCxnSpPr>
        <xdr:cNvPr id="330" name="直線コネクタ 329"/>
        <xdr:cNvCxnSpPr/>
      </xdr:nvCxnSpPr>
      <xdr:spPr>
        <a:xfrm>
          <a:off x="16230600" y="5901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2557</xdr:rowOff>
    </xdr:from>
    <xdr:ext cx="405111" cy="259045"/>
    <xdr:sp macro="" textlink="">
      <xdr:nvSpPr>
        <xdr:cNvPr id="331" name="【認定こども園・幼稚園・保育所】&#10;有形固定資産減価償却率平均値テキスト"/>
        <xdr:cNvSpPr txBox="1"/>
      </xdr:nvSpPr>
      <xdr:spPr>
        <a:xfrm>
          <a:off x="16408400" y="6346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151130</xdr:rowOff>
    </xdr:from>
    <xdr:to>
      <xdr:col>23</xdr:col>
      <xdr:colOff>568325</xdr:colOff>
      <xdr:row>38</xdr:row>
      <xdr:rowOff>81280</xdr:rowOff>
    </xdr:to>
    <xdr:sp macro="" textlink="">
      <xdr:nvSpPr>
        <xdr:cNvPr id="332" name="フローチャート : 判断 331"/>
        <xdr:cNvSpPr/>
      </xdr:nvSpPr>
      <xdr:spPr>
        <a:xfrm>
          <a:off x="16268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36830</xdr:rowOff>
    </xdr:from>
    <xdr:to>
      <xdr:col>22</xdr:col>
      <xdr:colOff>415925</xdr:colOff>
      <xdr:row>38</xdr:row>
      <xdr:rowOff>138430</xdr:rowOff>
    </xdr:to>
    <xdr:sp macro="" textlink="">
      <xdr:nvSpPr>
        <xdr:cNvPr id="333" name="フローチャート : 判断 332"/>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4" name="テキスト ボックス 33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5" name="テキスト ボックス 33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6" name="テキスト ボックス 33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7" name="テキスト ボックス 33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38" name="テキスト ボックス 33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40</xdr:row>
      <xdr:rowOff>44450</xdr:rowOff>
    </xdr:from>
    <xdr:to>
      <xdr:col>23</xdr:col>
      <xdr:colOff>568325</xdr:colOff>
      <xdr:row>40</xdr:row>
      <xdr:rowOff>146050</xdr:rowOff>
    </xdr:to>
    <xdr:sp macro="" textlink="">
      <xdr:nvSpPr>
        <xdr:cNvPr id="339" name="円/楕円 338"/>
        <xdr:cNvSpPr/>
      </xdr:nvSpPr>
      <xdr:spPr>
        <a:xfrm>
          <a:off x="16268700" y="690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40</xdr:row>
      <xdr:rowOff>22877</xdr:rowOff>
    </xdr:from>
    <xdr:ext cx="405111" cy="259045"/>
    <xdr:sp macro="" textlink="">
      <xdr:nvSpPr>
        <xdr:cNvPr id="340" name="【認定こども園・幼稚園・保育所】&#10;有形固定資産減価償却率該当値テキスト"/>
        <xdr:cNvSpPr txBox="1"/>
      </xdr:nvSpPr>
      <xdr:spPr>
        <a:xfrm>
          <a:off x="16408400" y="6880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a:t>
          </a:r>
          <a:endParaRPr kumimoji="1" lang="ja-JP" altLang="en-US" sz="1000" b="1">
            <a:solidFill>
              <a:srgbClr val="FF0000"/>
            </a:solidFill>
            <a:latin typeface="ＭＳ Ｐゴシック"/>
          </a:endParaRPr>
        </a:p>
      </xdr:txBody>
    </xdr:sp>
    <xdr:clientData/>
  </xdr:oneCellAnchor>
  <xdr:twoCellAnchor>
    <xdr:from>
      <xdr:col>22</xdr:col>
      <xdr:colOff>314325</xdr:colOff>
      <xdr:row>40</xdr:row>
      <xdr:rowOff>139700</xdr:rowOff>
    </xdr:from>
    <xdr:to>
      <xdr:col>22</xdr:col>
      <xdr:colOff>415925</xdr:colOff>
      <xdr:row>41</xdr:row>
      <xdr:rowOff>69850</xdr:rowOff>
    </xdr:to>
    <xdr:sp macro="" textlink="">
      <xdr:nvSpPr>
        <xdr:cNvPr id="341" name="円/楕円 340"/>
        <xdr:cNvSpPr/>
      </xdr:nvSpPr>
      <xdr:spPr>
        <a:xfrm>
          <a:off x="15430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40</xdr:row>
      <xdr:rowOff>95250</xdr:rowOff>
    </xdr:from>
    <xdr:to>
      <xdr:col>23</xdr:col>
      <xdr:colOff>517525</xdr:colOff>
      <xdr:row>41</xdr:row>
      <xdr:rowOff>19050</xdr:rowOff>
    </xdr:to>
    <xdr:cxnSp macro="">
      <xdr:nvCxnSpPr>
        <xdr:cNvPr id="342" name="直線コネクタ 341"/>
        <xdr:cNvCxnSpPr/>
      </xdr:nvCxnSpPr>
      <xdr:spPr>
        <a:xfrm flipV="1">
          <a:off x="15481300" y="695325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154957</xdr:rowOff>
    </xdr:from>
    <xdr:ext cx="405111" cy="259045"/>
    <xdr:sp macro="" textlink="">
      <xdr:nvSpPr>
        <xdr:cNvPr id="343" name="n_1aveValue【認定こども園・幼稚園・保育所】&#10;有形固定資産減価償却率"/>
        <xdr:cNvSpPr txBox="1"/>
      </xdr:nvSpPr>
      <xdr:spPr>
        <a:xfrm>
          <a:off x="15266043" y="632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60977</xdr:rowOff>
    </xdr:from>
    <xdr:ext cx="405111" cy="259045"/>
    <xdr:sp macro="" textlink="">
      <xdr:nvSpPr>
        <xdr:cNvPr id="344" name="n_1mainValue【認定こども園・幼稚園・保育所】&#10;有形固定資産減価償却率"/>
        <xdr:cNvSpPr txBox="1"/>
      </xdr:nvSpPr>
      <xdr:spPr>
        <a:xfrm>
          <a:off x="15266043" y="709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5" name="正方形/長方形 34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6" name="正方形/長方形 34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7" name="正方形/長方形 34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48" name="正方形/長方形 34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49" name="正方形/長方形 34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0" name="正方形/長方形 34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1" name="正方形/長方形 35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2" name="正方形/長方形 35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3" name="テキスト ボックス 35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4" name="直線コネクタ 35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355" name="直線コネクタ 354"/>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67327</xdr:rowOff>
    </xdr:from>
    <xdr:ext cx="467179" cy="259045"/>
    <xdr:sp macro="" textlink="">
      <xdr:nvSpPr>
        <xdr:cNvPr id="356" name="テキスト ボックス 355"/>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357" name="直線コネクタ 356"/>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29227</xdr:rowOff>
    </xdr:from>
    <xdr:ext cx="467179" cy="259045"/>
    <xdr:sp macro="" textlink="">
      <xdr:nvSpPr>
        <xdr:cNvPr id="358" name="テキスト ボックス 357"/>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359" name="直線コネクタ 358"/>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162577</xdr:rowOff>
    </xdr:from>
    <xdr:ext cx="467179" cy="259045"/>
    <xdr:sp macro="" textlink="">
      <xdr:nvSpPr>
        <xdr:cNvPr id="360" name="テキスト ボックス 359"/>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361" name="直線コネクタ 360"/>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124477</xdr:rowOff>
    </xdr:from>
    <xdr:ext cx="467179" cy="259045"/>
    <xdr:sp macro="" textlink="">
      <xdr:nvSpPr>
        <xdr:cNvPr id="362" name="テキスト ボックス 361"/>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363" name="直線コネクタ 362"/>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86377</xdr:rowOff>
    </xdr:from>
    <xdr:ext cx="467179" cy="259045"/>
    <xdr:sp macro="" textlink="">
      <xdr:nvSpPr>
        <xdr:cNvPr id="364" name="テキスト ボックス 363"/>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5" name="直線コネクタ 36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66" name="テキスト ボックス 365"/>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67"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129540</xdr:rowOff>
    </xdr:from>
    <xdr:to>
      <xdr:col>32</xdr:col>
      <xdr:colOff>186689</xdr:colOff>
      <xdr:row>41</xdr:row>
      <xdr:rowOff>87630</xdr:rowOff>
    </xdr:to>
    <xdr:cxnSp macro="">
      <xdr:nvCxnSpPr>
        <xdr:cNvPr id="368" name="直線コネクタ 367"/>
        <xdr:cNvCxnSpPr/>
      </xdr:nvCxnSpPr>
      <xdr:spPr>
        <a:xfrm flipV="1">
          <a:off x="22160864" y="5958840"/>
          <a:ext cx="0" cy="11582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91457</xdr:rowOff>
    </xdr:from>
    <xdr:ext cx="469744" cy="259045"/>
    <xdr:sp macro="" textlink="">
      <xdr:nvSpPr>
        <xdr:cNvPr id="369" name="【認定こども園・幼稚園・保育所】&#10;一人当たり面積最小値テキスト"/>
        <xdr:cNvSpPr txBox="1"/>
      </xdr:nvSpPr>
      <xdr:spPr>
        <a:xfrm>
          <a:off x="22250400" y="712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41</xdr:row>
      <xdr:rowOff>87630</xdr:rowOff>
    </xdr:from>
    <xdr:to>
      <xdr:col>32</xdr:col>
      <xdr:colOff>276225</xdr:colOff>
      <xdr:row>41</xdr:row>
      <xdr:rowOff>87630</xdr:rowOff>
    </xdr:to>
    <xdr:cxnSp macro="">
      <xdr:nvCxnSpPr>
        <xdr:cNvPr id="370" name="直線コネクタ 369"/>
        <xdr:cNvCxnSpPr/>
      </xdr:nvCxnSpPr>
      <xdr:spPr>
        <a:xfrm>
          <a:off x="22072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76217</xdr:rowOff>
    </xdr:from>
    <xdr:ext cx="469744" cy="259045"/>
    <xdr:sp macro="" textlink="">
      <xdr:nvSpPr>
        <xdr:cNvPr id="371" name="【認定こども園・幼稚園・保育所】&#10;一人当たり面積最大値テキスト"/>
        <xdr:cNvSpPr txBox="1"/>
      </xdr:nvSpPr>
      <xdr:spPr>
        <a:xfrm>
          <a:off x="22250400" y="5734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0.168</a:t>
          </a:r>
          <a:endParaRPr kumimoji="1" lang="ja-JP" altLang="en-US" sz="1000" b="1">
            <a:latin typeface="ＭＳ Ｐゴシック"/>
          </a:endParaRPr>
        </a:p>
      </xdr:txBody>
    </xdr:sp>
    <xdr:clientData/>
  </xdr:oneCellAnchor>
  <xdr:twoCellAnchor>
    <xdr:from>
      <xdr:col>32</xdr:col>
      <xdr:colOff>98425</xdr:colOff>
      <xdr:row>34</xdr:row>
      <xdr:rowOff>129540</xdr:rowOff>
    </xdr:from>
    <xdr:to>
      <xdr:col>32</xdr:col>
      <xdr:colOff>276225</xdr:colOff>
      <xdr:row>34</xdr:row>
      <xdr:rowOff>129540</xdr:rowOff>
    </xdr:to>
    <xdr:cxnSp macro="">
      <xdr:nvCxnSpPr>
        <xdr:cNvPr id="372" name="直線コネクタ 371"/>
        <xdr:cNvCxnSpPr/>
      </xdr:nvCxnSpPr>
      <xdr:spPr>
        <a:xfrm>
          <a:off x="22072600" y="5958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128287</xdr:rowOff>
    </xdr:from>
    <xdr:ext cx="469744" cy="259045"/>
    <xdr:sp macro="" textlink="">
      <xdr:nvSpPr>
        <xdr:cNvPr id="373" name="【認定こども園・幼稚園・保育所】&#10;一人当たり面積平均値テキスト"/>
        <xdr:cNvSpPr txBox="1"/>
      </xdr:nvSpPr>
      <xdr:spPr>
        <a:xfrm>
          <a:off x="22250400" y="63004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0.097</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105410</xdr:rowOff>
    </xdr:from>
    <xdr:to>
      <xdr:col>32</xdr:col>
      <xdr:colOff>238125</xdr:colOff>
      <xdr:row>38</xdr:row>
      <xdr:rowOff>35560</xdr:rowOff>
    </xdr:to>
    <xdr:sp macro="" textlink="">
      <xdr:nvSpPr>
        <xdr:cNvPr id="374" name="フローチャート : 判断 373"/>
        <xdr:cNvSpPr/>
      </xdr:nvSpPr>
      <xdr:spPr>
        <a:xfrm>
          <a:off x="221107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10160</xdr:rowOff>
    </xdr:from>
    <xdr:to>
      <xdr:col>31</xdr:col>
      <xdr:colOff>85725</xdr:colOff>
      <xdr:row>38</xdr:row>
      <xdr:rowOff>111760</xdr:rowOff>
    </xdr:to>
    <xdr:sp macro="" textlink="">
      <xdr:nvSpPr>
        <xdr:cNvPr id="375" name="フローチャート : 判断 374"/>
        <xdr:cNvSpPr/>
      </xdr:nvSpPr>
      <xdr:spPr>
        <a:xfrm>
          <a:off x="212725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76" name="テキスト ボックス 375"/>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77" name="テキスト ボックス 376"/>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78" name="テキスト ボックス 377"/>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79" name="テキスト ボックス 378"/>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0" name="テキスト ボックス 379"/>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128270</xdr:rowOff>
    </xdr:from>
    <xdr:to>
      <xdr:col>32</xdr:col>
      <xdr:colOff>238125</xdr:colOff>
      <xdr:row>40</xdr:row>
      <xdr:rowOff>58420</xdr:rowOff>
    </xdr:to>
    <xdr:sp macro="" textlink="">
      <xdr:nvSpPr>
        <xdr:cNvPr id="381" name="円/楕円 380"/>
        <xdr:cNvSpPr/>
      </xdr:nvSpPr>
      <xdr:spPr>
        <a:xfrm>
          <a:off x="221107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39</xdr:row>
      <xdr:rowOff>106697</xdr:rowOff>
    </xdr:from>
    <xdr:ext cx="469744" cy="259045"/>
    <xdr:sp macro="" textlink="">
      <xdr:nvSpPr>
        <xdr:cNvPr id="382" name="【認定こども園・幼稚園・保育所】&#10;一人当たり面積該当値テキスト"/>
        <xdr:cNvSpPr txBox="1"/>
      </xdr:nvSpPr>
      <xdr:spPr>
        <a:xfrm>
          <a:off x="22250400"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128270</xdr:rowOff>
    </xdr:from>
    <xdr:to>
      <xdr:col>31</xdr:col>
      <xdr:colOff>85725</xdr:colOff>
      <xdr:row>40</xdr:row>
      <xdr:rowOff>58420</xdr:rowOff>
    </xdr:to>
    <xdr:sp macro="" textlink="">
      <xdr:nvSpPr>
        <xdr:cNvPr id="383" name="円/楕円 382"/>
        <xdr:cNvSpPr/>
      </xdr:nvSpPr>
      <xdr:spPr>
        <a:xfrm>
          <a:off x="21272500" y="681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40</xdr:row>
      <xdr:rowOff>7620</xdr:rowOff>
    </xdr:from>
    <xdr:to>
      <xdr:col>32</xdr:col>
      <xdr:colOff>187325</xdr:colOff>
      <xdr:row>40</xdr:row>
      <xdr:rowOff>7620</xdr:rowOff>
    </xdr:to>
    <xdr:cxnSp macro="">
      <xdr:nvCxnSpPr>
        <xdr:cNvPr id="384" name="直線コネクタ 383"/>
        <xdr:cNvCxnSpPr/>
      </xdr:nvCxnSpPr>
      <xdr:spPr>
        <a:xfrm>
          <a:off x="21323300" y="68656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36</xdr:row>
      <xdr:rowOff>128287</xdr:rowOff>
    </xdr:from>
    <xdr:ext cx="469744" cy="259045"/>
    <xdr:sp macro="" textlink="">
      <xdr:nvSpPr>
        <xdr:cNvPr id="385" name="n_1aveValue【認定こども園・幼稚園・保育所】&#10;一人当たり面積"/>
        <xdr:cNvSpPr txBox="1"/>
      </xdr:nvSpPr>
      <xdr:spPr>
        <a:xfrm>
          <a:off x="21075727" y="6300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0.087</a:t>
          </a:r>
          <a:endParaRPr kumimoji="1" lang="ja-JP" altLang="en-US" sz="1000" b="1">
            <a:solidFill>
              <a:srgbClr val="000080"/>
            </a:solidFill>
            <a:latin typeface="ＭＳ Ｐゴシック"/>
          </a:endParaRPr>
        </a:p>
      </xdr:txBody>
    </xdr:sp>
    <xdr:clientData/>
  </xdr:oneCellAnchor>
  <xdr:oneCellAnchor>
    <xdr:from>
      <xdr:col>30</xdr:col>
      <xdr:colOff>473152</xdr:colOff>
      <xdr:row>40</xdr:row>
      <xdr:rowOff>49547</xdr:rowOff>
    </xdr:from>
    <xdr:ext cx="469744" cy="259045"/>
    <xdr:sp macro="" textlink="">
      <xdr:nvSpPr>
        <xdr:cNvPr id="386" name="n_1mainValue【認定こども園・幼稚園・保育所】&#10;一人当たり面積"/>
        <xdr:cNvSpPr txBox="1"/>
      </xdr:nvSpPr>
      <xdr:spPr>
        <a:xfrm>
          <a:off x="21075727" y="690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0.049</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87" name="正方形/長方形 38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88" name="正方形/長方形 38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89" name="正方形/長方形 38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0" name="正方形/長方形 38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1" name="正方形/長方形 39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2" name="正方形/長方形 39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3" name="正方形/長方形 39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4" name="正方形/長方形 39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5" name="テキスト ボックス 39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96" name="直線コネクタ 39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97" name="テキスト ボックス 39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98" name="直線コネクタ 39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99" name="テキスト ボックス 39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00" name="直線コネクタ 39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01" name="テキスト ボックス 40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02" name="直線コネクタ 40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03" name="テキスト ボックス 40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04" name="直線コネクタ 40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05" name="テキスト ボックス 40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06" name="直線コネクタ 40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07" name="テキスト ボックス 40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08" name="直線コネクタ 40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09" name="テキスト ボックス 40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91440</xdr:rowOff>
    </xdr:to>
    <xdr:cxnSp macro="">
      <xdr:nvCxnSpPr>
        <xdr:cNvPr id="411" name="直線コネクタ 410"/>
        <xdr:cNvCxnSpPr/>
      </xdr:nvCxnSpPr>
      <xdr:spPr>
        <a:xfrm flipV="1">
          <a:off x="16318864" y="958977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95267</xdr:rowOff>
    </xdr:from>
    <xdr:ext cx="405111" cy="259045"/>
    <xdr:sp macro="" textlink="">
      <xdr:nvSpPr>
        <xdr:cNvPr id="412" name="【学校施設】&#10;有形固定資産減価償却率最小値テキスト"/>
        <xdr:cNvSpPr txBox="1"/>
      </xdr:nvSpPr>
      <xdr:spPr>
        <a:xfrm>
          <a:off x="16408400" y="10896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44.1</a:t>
          </a:r>
          <a:endParaRPr kumimoji="1" lang="ja-JP" altLang="en-US" sz="1000" b="1">
            <a:latin typeface="ＭＳ Ｐゴシック"/>
          </a:endParaRPr>
        </a:p>
      </xdr:txBody>
    </xdr:sp>
    <xdr:clientData/>
  </xdr:oneCellAnchor>
  <xdr:twoCellAnchor>
    <xdr:from>
      <xdr:col>23</xdr:col>
      <xdr:colOff>428625</xdr:colOff>
      <xdr:row>63</xdr:row>
      <xdr:rowOff>91440</xdr:rowOff>
    </xdr:from>
    <xdr:to>
      <xdr:col>23</xdr:col>
      <xdr:colOff>606425</xdr:colOff>
      <xdr:row>63</xdr:row>
      <xdr:rowOff>91440</xdr:rowOff>
    </xdr:to>
    <xdr:cxnSp macro="">
      <xdr:nvCxnSpPr>
        <xdr:cNvPr id="413" name="直線コネクタ 412"/>
        <xdr:cNvCxnSpPr/>
      </xdr:nvCxnSpPr>
      <xdr:spPr>
        <a:xfrm>
          <a:off x="16230600" y="10892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414"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78.3</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415" name="直線コネクタ 414"/>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129557</xdr:rowOff>
    </xdr:from>
    <xdr:ext cx="405111" cy="259045"/>
    <xdr:sp macro="" textlink="">
      <xdr:nvSpPr>
        <xdr:cNvPr id="416" name="【学校施設】&#10;有形固定資産減価償却率平均値テキスト"/>
        <xdr:cNvSpPr txBox="1"/>
      </xdr:nvSpPr>
      <xdr:spPr>
        <a:xfrm>
          <a:off x="16408400" y="10073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151130</xdr:rowOff>
    </xdr:from>
    <xdr:to>
      <xdr:col>23</xdr:col>
      <xdr:colOff>568325</xdr:colOff>
      <xdr:row>59</xdr:row>
      <xdr:rowOff>81280</xdr:rowOff>
    </xdr:to>
    <xdr:sp macro="" textlink="">
      <xdr:nvSpPr>
        <xdr:cNvPr id="417" name="フローチャート : 判断 416"/>
        <xdr:cNvSpPr/>
      </xdr:nvSpPr>
      <xdr:spPr>
        <a:xfrm>
          <a:off x="162687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90170</xdr:rowOff>
    </xdr:from>
    <xdr:to>
      <xdr:col>22</xdr:col>
      <xdr:colOff>415925</xdr:colOff>
      <xdr:row>60</xdr:row>
      <xdr:rowOff>20320</xdr:rowOff>
    </xdr:to>
    <xdr:sp macro="" textlink="">
      <xdr:nvSpPr>
        <xdr:cNvPr id="418" name="フローチャート : 判断 417"/>
        <xdr:cNvSpPr/>
      </xdr:nvSpPr>
      <xdr:spPr>
        <a:xfrm>
          <a:off x="15430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19" name="テキスト ボックス 41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0" name="テキスト ボックス 41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1" name="テキスト ボックス 42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2" name="テキスト ボックス 42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3" name="テキスト ボックス 42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93980</xdr:rowOff>
    </xdr:from>
    <xdr:to>
      <xdr:col>23</xdr:col>
      <xdr:colOff>568325</xdr:colOff>
      <xdr:row>57</xdr:row>
      <xdr:rowOff>24130</xdr:rowOff>
    </xdr:to>
    <xdr:sp macro="" textlink="">
      <xdr:nvSpPr>
        <xdr:cNvPr id="424" name="円/楕円 423"/>
        <xdr:cNvSpPr/>
      </xdr:nvSpPr>
      <xdr:spPr>
        <a:xfrm>
          <a:off x="16268700" y="9695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116857</xdr:rowOff>
    </xdr:from>
    <xdr:ext cx="405111" cy="259045"/>
    <xdr:sp macro="" textlink="">
      <xdr:nvSpPr>
        <xdr:cNvPr id="425" name="【学校施設】&#10;有形固定資産減価償却率該当値テキスト"/>
        <xdr:cNvSpPr txBox="1"/>
      </xdr:nvSpPr>
      <xdr:spPr>
        <a:xfrm>
          <a:off x="16408400"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22</xdr:col>
      <xdr:colOff>314325</xdr:colOff>
      <xdr:row>56</xdr:row>
      <xdr:rowOff>120650</xdr:rowOff>
    </xdr:from>
    <xdr:to>
      <xdr:col>22</xdr:col>
      <xdr:colOff>415925</xdr:colOff>
      <xdr:row>57</xdr:row>
      <xdr:rowOff>50800</xdr:rowOff>
    </xdr:to>
    <xdr:sp macro="" textlink="">
      <xdr:nvSpPr>
        <xdr:cNvPr id="426" name="円/楕円 425"/>
        <xdr:cNvSpPr/>
      </xdr:nvSpPr>
      <xdr:spPr>
        <a:xfrm>
          <a:off x="15430500" y="9721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56</xdr:row>
      <xdr:rowOff>144780</xdr:rowOff>
    </xdr:from>
    <xdr:to>
      <xdr:col>23</xdr:col>
      <xdr:colOff>517525</xdr:colOff>
      <xdr:row>57</xdr:row>
      <xdr:rowOff>0</xdr:rowOff>
    </xdr:to>
    <xdr:cxnSp macro="">
      <xdr:nvCxnSpPr>
        <xdr:cNvPr id="427" name="直線コネクタ 426"/>
        <xdr:cNvCxnSpPr/>
      </xdr:nvCxnSpPr>
      <xdr:spPr>
        <a:xfrm flipV="1">
          <a:off x="15481300" y="974598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60</xdr:row>
      <xdr:rowOff>11447</xdr:rowOff>
    </xdr:from>
    <xdr:ext cx="405111" cy="259045"/>
    <xdr:sp macro="" textlink="">
      <xdr:nvSpPr>
        <xdr:cNvPr id="428" name="n_1aveValue【学校施設】&#10;有形固定資産減価償却率"/>
        <xdr:cNvSpPr txBox="1"/>
      </xdr:nvSpPr>
      <xdr:spPr>
        <a:xfrm>
          <a:off x="15266043" y="10298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67327</xdr:rowOff>
    </xdr:from>
    <xdr:ext cx="405111" cy="259045"/>
    <xdr:sp macro="" textlink="">
      <xdr:nvSpPr>
        <xdr:cNvPr id="429" name="n_1mainValue【学校施設】&#10;有形固定資産減価償却率"/>
        <xdr:cNvSpPr txBox="1"/>
      </xdr:nvSpPr>
      <xdr:spPr>
        <a:xfrm>
          <a:off x="15266043" y="9497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0" name="正方形/長方形 42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1" name="正方形/長方形 43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2" name="正方形/長方形 43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3" name="正方形/長方形 43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4" name="正方形/長方形 43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35" name="正方形/長方形 43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36" name="正方形/長方形 43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37" name="正方形/長方形 436"/>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38" name="テキスト ボックス 437"/>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39" name="直線コネクタ 438"/>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0" name="テキスト ボックス 439"/>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41" name="直線コネクタ 440"/>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42" name="テキスト ボックス 441"/>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43" name="直線コネクタ 442"/>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44" name="テキスト ボックス 443"/>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45" name="直線コネクタ 444"/>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46" name="テキスト ボックス 445"/>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47" name="直線コネクタ 446"/>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48" name="テキスト ボックス 447"/>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49" name="直線コネクタ 448"/>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450" name="テキスト ボックス 449"/>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51" name="直線コネクタ 450"/>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452" name="テキスト ボックス 451"/>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3" name="直線コネクタ 45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4" name="テキスト ボックス 45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50619</xdr:rowOff>
    </xdr:from>
    <xdr:to>
      <xdr:col>32</xdr:col>
      <xdr:colOff>186689</xdr:colOff>
      <xdr:row>64</xdr:row>
      <xdr:rowOff>50619</xdr:rowOff>
    </xdr:to>
    <xdr:cxnSp macro="">
      <xdr:nvCxnSpPr>
        <xdr:cNvPr id="456" name="直線コネクタ 455"/>
        <xdr:cNvCxnSpPr/>
      </xdr:nvCxnSpPr>
      <xdr:spPr>
        <a:xfrm flipV="1">
          <a:off x="22160864" y="9651819"/>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54446</xdr:rowOff>
    </xdr:from>
    <xdr:ext cx="469744" cy="259045"/>
    <xdr:sp macro="" textlink="">
      <xdr:nvSpPr>
        <xdr:cNvPr id="457" name="【学校施設】&#10;一人当たり面積最小値テキスト"/>
        <xdr:cNvSpPr txBox="1"/>
      </xdr:nvSpPr>
      <xdr:spPr>
        <a:xfrm>
          <a:off x="22250400" y="11027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1.049</a:t>
          </a:r>
          <a:endParaRPr kumimoji="1" lang="ja-JP" altLang="en-US" sz="1000" b="1">
            <a:latin typeface="ＭＳ Ｐゴシック"/>
          </a:endParaRPr>
        </a:p>
      </xdr:txBody>
    </xdr:sp>
    <xdr:clientData/>
  </xdr:oneCellAnchor>
  <xdr:twoCellAnchor>
    <xdr:from>
      <xdr:col>32</xdr:col>
      <xdr:colOff>98425</xdr:colOff>
      <xdr:row>64</xdr:row>
      <xdr:rowOff>50619</xdr:rowOff>
    </xdr:from>
    <xdr:to>
      <xdr:col>32</xdr:col>
      <xdr:colOff>276225</xdr:colOff>
      <xdr:row>64</xdr:row>
      <xdr:rowOff>50619</xdr:rowOff>
    </xdr:to>
    <xdr:cxnSp macro="">
      <xdr:nvCxnSpPr>
        <xdr:cNvPr id="458" name="直線コネクタ 457"/>
        <xdr:cNvCxnSpPr/>
      </xdr:nvCxnSpPr>
      <xdr:spPr>
        <a:xfrm>
          <a:off x="22072600" y="1102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168746</xdr:rowOff>
    </xdr:from>
    <xdr:ext cx="469744" cy="259045"/>
    <xdr:sp macro="" textlink="">
      <xdr:nvSpPr>
        <xdr:cNvPr id="459" name="【学校施設】&#10;一人当たり面積最大値テキスト"/>
        <xdr:cNvSpPr txBox="1"/>
      </xdr:nvSpPr>
      <xdr:spPr>
        <a:xfrm>
          <a:off x="22250400" y="9427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1.889</a:t>
          </a:r>
          <a:endParaRPr kumimoji="1" lang="ja-JP" altLang="en-US" sz="1000" b="1">
            <a:latin typeface="ＭＳ Ｐゴシック"/>
          </a:endParaRPr>
        </a:p>
      </xdr:txBody>
    </xdr:sp>
    <xdr:clientData/>
  </xdr:oneCellAnchor>
  <xdr:twoCellAnchor>
    <xdr:from>
      <xdr:col>32</xdr:col>
      <xdr:colOff>98425</xdr:colOff>
      <xdr:row>56</xdr:row>
      <xdr:rowOff>50619</xdr:rowOff>
    </xdr:from>
    <xdr:to>
      <xdr:col>32</xdr:col>
      <xdr:colOff>276225</xdr:colOff>
      <xdr:row>56</xdr:row>
      <xdr:rowOff>50619</xdr:rowOff>
    </xdr:to>
    <xdr:cxnSp macro="">
      <xdr:nvCxnSpPr>
        <xdr:cNvPr id="460" name="直線コネクタ 459"/>
        <xdr:cNvCxnSpPr/>
      </xdr:nvCxnSpPr>
      <xdr:spPr>
        <a:xfrm>
          <a:off x="22072600" y="9651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35758</xdr:rowOff>
    </xdr:from>
    <xdr:ext cx="469744" cy="259045"/>
    <xdr:sp macro="" textlink="">
      <xdr:nvSpPr>
        <xdr:cNvPr id="461" name="【学校施設】&#10;一人当たり面積平均値テキスト"/>
        <xdr:cNvSpPr txBox="1"/>
      </xdr:nvSpPr>
      <xdr:spPr>
        <a:xfrm>
          <a:off x="22250400" y="104942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12881</xdr:rowOff>
    </xdr:from>
    <xdr:to>
      <xdr:col>32</xdr:col>
      <xdr:colOff>238125</xdr:colOff>
      <xdr:row>62</xdr:row>
      <xdr:rowOff>114481</xdr:rowOff>
    </xdr:to>
    <xdr:sp macro="" textlink="">
      <xdr:nvSpPr>
        <xdr:cNvPr id="462" name="フローチャート : 判断 461"/>
        <xdr:cNvSpPr/>
      </xdr:nvSpPr>
      <xdr:spPr>
        <a:xfrm>
          <a:off x="22110700" y="10642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140244</xdr:rowOff>
    </xdr:from>
    <xdr:to>
      <xdr:col>31</xdr:col>
      <xdr:colOff>85725</xdr:colOff>
      <xdr:row>62</xdr:row>
      <xdr:rowOff>70394</xdr:rowOff>
    </xdr:to>
    <xdr:sp macro="" textlink="">
      <xdr:nvSpPr>
        <xdr:cNvPr id="463" name="フローチャート : 判断 462"/>
        <xdr:cNvSpPr/>
      </xdr:nvSpPr>
      <xdr:spPr>
        <a:xfrm>
          <a:off x="21272500" y="1059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4" name="テキスト ボックス 46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5" name="テキスト ボックス 46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6" name="テキスト ボックス 46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7" name="テキスト ボックス 46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8" name="テキスト ボックス 46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150041</xdr:rowOff>
    </xdr:from>
    <xdr:to>
      <xdr:col>32</xdr:col>
      <xdr:colOff>238125</xdr:colOff>
      <xdr:row>64</xdr:row>
      <xdr:rowOff>80191</xdr:rowOff>
    </xdr:to>
    <xdr:sp macro="" textlink="">
      <xdr:nvSpPr>
        <xdr:cNvPr id="469" name="円/楕円 468"/>
        <xdr:cNvSpPr/>
      </xdr:nvSpPr>
      <xdr:spPr>
        <a:xfrm>
          <a:off x="22110700" y="10951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64968</xdr:rowOff>
    </xdr:from>
    <xdr:ext cx="469744" cy="259045"/>
    <xdr:sp macro="" textlink="">
      <xdr:nvSpPr>
        <xdr:cNvPr id="470" name="【学校施設】&#10;一人当たり面積該当値テキスト"/>
        <xdr:cNvSpPr txBox="1"/>
      </xdr:nvSpPr>
      <xdr:spPr>
        <a:xfrm>
          <a:off x="22250400" y="10866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1.062</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146776</xdr:rowOff>
    </xdr:from>
    <xdr:to>
      <xdr:col>31</xdr:col>
      <xdr:colOff>85725</xdr:colOff>
      <xdr:row>64</xdr:row>
      <xdr:rowOff>76926</xdr:rowOff>
    </xdr:to>
    <xdr:sp macro="" textlink="">
      <xdr:nvSpPr>
        <xdr:cNvPr id="471" name="円/楕円 470"/>
        <xdr:cNvSpPr/>
      </xdr:nvSpPr>
      <xdr:spPr>
        <a:xfrm>
          <a:off x="21272500" y="10948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26126</xdr:rowOff>
    </xdr:from>
    <xdr:to>
      <xdr:col>32</xdr:col>
      <xdr:colOff>187325</xdr:colOff>
      <xdr:row>64</xdr:row>
      <xdr:rowOff>29391</xdr:rowOff>
    </xdr:to>
    <xdr:cxnSp macro="">
      <xdr:nvCxnSpPr>
        <xdr:cNvPr id="472" name="直線コネクタ 471"/>
        <xdr:cNvCxnSpPr/>
      </xdr:nvCxnSpPr>
      <xdr:spPr>
        <a:xfrm>
          <a:off x="21323300" y="10998926"/>
          <a:ext cx="8382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86921</xdr:rowOff>
    </xdr:from>
    <xdr:ext cx="469744" cy="259045"/>
    <xdr:sp macro="" textlink="">
      <xdr:nvSpPr>
        <xdr:cNvPr id="473" name="n_1aveValue【学校施設】&#10;一人当たり面積"/>
        <xdr:cNvSpPr txBox="1"/>
      </xdr:nvSpPr>
      <xdr:spPr>
        <a:xfrm>
          <a:off x="21075727" y="1037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1.278</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68053</xdr:rowOff>
    </xdr:from>
    <xdr:ext cx="469744" cy="259045"/>
    <xdr:sp macro="" textlink="">
      <xdr:nvSpPr>
        <xdr:cNvPr id="474" name="n_1mainValue【学校施設】&#10;一人当たり面積"/>
        <xdr:cNvSpPr txBox="1"/>
      </xdr:nvSpPr>
      <xdr:spPr>
        <a:xfrm>
          <a:off x="21075727" y="11040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1.064</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5" name="正方形/長方形 47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6" name="正方形/長方形 47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7" name="正方形/長方形 47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8" name="正方形/長方形 47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79" name="正方形/長方形 47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0" name="正方形/長方形 47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1" name="正方形/長方形 48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2" name="正方形/長方形 48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3" name="テキスト ボックス 48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4" name="直線コネクタ 48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88</xdr:row>
      <xdr:rowOff>10177</xdr:rowOff>
    </xdr:from>
    <xdr:ext cx="338939" cy="259045"/>
    <xdr:sp macro="" textlink="">
      <xdr:nvSpPr>
        <xdr:cNvPr id="485" name="テキスト ボックス 484"/>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486" name="直線コネクタ 485"/>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487" name="テキスト ボックス 486"/>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488" name="直線コネクタ 487"/>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489" name="テキスト ボックス 488"/>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490" name="直線コネクタ 489"/>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491" name="テキスト ボックス 490"/>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492" name="直線コネクタ 491"/>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77</xdr:row>
      <xdr:rowOff>67327</xdr:rowOff>
    </xdr:from>
    <xdr:ext cx="403059" cy="259045"/>
    <xdr:sp macro="" textlink="">
      <xdr:nvSpPr>
        <xdr:cNvPr id="493" name="テキスト ボックス 492"/>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4" name="直線コネクタ 4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5" name="テキスト ボックス 4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31242</xdr:rowOff>
    </xdr:from>
    <xdr:to>
      <xdr:col>23</xdr:col>
      <xdr:colOff>516889</xdr:colOff>
      <xdr:row>85</xdr:row>
      <xdr:rowOff>122682</xdr:rowOff>
    </xdr:to>
    <xdr:cxnSp macro="">
      <xdr:nvCxnSpPr>
        <xdr:cNvPr id="497" name="直線コネクタ 496"/>
        <xdr:cNvCxnSpPr/>
      </xdr:nvCxnSpPr>
      <xdr:spPr>
        <a:xfrm flipV="1">
          <a:off x="16318864" y="13404342"/>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126509</xdr:rowOff>
    </xdr:from>
    <xdr:ext cx="405111" cy="259045"/>
    <xdr:sp macro="" textlink="">
      <xdr:nvSpPr>
        <xdr:cNvPr id="498" name="【児童館】&#10;有形固定資産減価償却率最小値テキスト"/>
        <xdr:cNvSpPr txBox="1"/>
      </xdr:nvSpPr>
      <xdr:spPr>
        <a:xfrm>
          <a:off x="16408400" y="1469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23.8</a:t>
          </a:r>
          <a:endParaRPr kumimoji="1" lang="ja-JP" altLang="en-US" sz="1000" b="1">
            <a:latin typeface="ＭＳ Ｐゴシック"/>
          </a:endParaRPr>
        </a:p>
      </xdr:txBody>
    </xdr:sp>
    <xdr:clientData/>
  </xdr:oneCellAnchor>
  <xdr:twoCellAnchor>
    <xdr:from>
      <xdr:col>23</xdr:col>
      <xdr:colOff>428625</xdr:colOff>
      <xdr:row>85</xdr:row>
      <xdr:rowOff>122682</xdr:rowOff>
    </xdr:from>
    <xdr:to>
      <xdr:col>23</xdr:col>
      <xdr:colOff>606425</xdr:colOff>
      <xdr:row>85</xdr:row>
      <xdr:rowOff>122682</xdr:rowOff>
    </xdr:to>
    <xdr:cxnSp macro="">
      <xdr:nvCxnSpPr>
        <xdr:cNvPr id="499" name="直線コネクタ 498"/>
        <xdr:cNvCxnSpPr/>
      </xdr:nvCxnSpPr>
      <xdr:spPr>
        <a:xfrm>
          <a:off x="16230600" y="14695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149369</xdr:rowOff>
    </xdr:from>
    <xdr:ext cx="405111" cy="259045"/>
    <xdr:sp macro="" textlink="">
      <xdr:nvSpPr>
        <xdr:cNvPr id="500" name="【児童館】&#10;有形固定資産減価償却率最大値テキスト"/>
        <xdr:cNvSpPr txBox="1"/>
      </xdr:nvSpPr>
      <xdr:spPr>
        <a:xfrm>
          <a:off x="16408400" y="131795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a:t>
          </a:r>
          <a:endParaRPr kumimoji="1" lang="ja-JP" altLang="en-US" sz="1000" b="1">
            <a:latin typeface="ＭＳ Ｐゴシック"/>
          </a:endParaRPr>
        </a:p>
      </xdr:txBody>
    </xdr:sp>
    <xdr:clientData/>
  </xdr:oneCellAnchor>
  <xdr:twoCellAnchor>
    <xdr:from>
      <xdr:col>23</xdr:col>
      <xdr:colOff>428625</xdr:colOff>
      <xdr:row>78</xdr:row>
      <xdr:rowOff>31242</xdr:rowOff>
    </xdr:from>
    <xdr:to>
      <xdr:col>23</xdr:col>
      <xdr:colOff>606425</xdr:colOff>
      <xdr:row>78</xdr:row>
      <xdr:rowOff>31242</xdr:rowOff>
    </xdr:to>
    <xdr:cxnSp macro="">
      <xdr:nvCxnSpPr>
        <xdr:cNvPr id="501" name="直線コネクタ 500"/>
        <xdr:cNvCxnSpPr/>
      </xdr:nvCxnSpPr>
      <xdr:spPr>
        <a:xfrm>
          <a:off x="16230600" y="134043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164609</xdr:rowOff>
    </xdr:from>
    <xdr:ext cx="405111" cy="259045"/>
    <xdr:sp macro="" textlink="">
      <xdr:nvSpPr>
        <xdr:cNvPr id="502" name="【児童館】&#10;有形固定資産減価償却率平均値テキスト"/>
        <xdr:cNvSpPr txBox="1"/>
      </xdr:nvSpPr>
      <xdr:spPr>
        <a:xfrm>
          <a:off x="16408400" y="1405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48.8</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14732</xdr:rowOff>
    </xdr:from>
    <xdr:to>
      <xdr:col>23</xdr:col>
      <xdr:colOff>568325</xdr:colOff>
      <xdr:row>82</xdr:row>
      <xdr:rowOff>116332</xdr:rowOff>
    </xdr:to>
    <xdr:sp macro="" textlink="">
      <xdr:nvSpPr>
        <xdr:cNvPr id="503" name="フローチャート : 判断 502"/>
        <xdr:cNvSpPr/>
      </xdr:nvSpPr>
      <xdr:spPr>
        <a:xfrm>
          <a:off x="16268700" y="140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156463</xdr:rowOff>
    </xdr:from>
    <xdr:to>
      <xdr:col>22</xdr:col>
      <xdr:colOff>415925</xdr:colOff>
      <xdr:row>82</xdr:row>
      <xdr:rowOff>86613</xdr:rowOff>
    </xdr:to>
    <xdr:sp macro="" textlink="">
      <xdr:nvSpPr>
        <xdr:cNvPr id="504" name="フローチャート : 判断 503"/>
        <xdr:cNvSpPr/>
      </xdr:nvSpPr>
      <xdr:spPr>
        <a:xfrm>
          <a:off x="15430500" y="1404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5" name="テキスト ボックス 50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6" name="テキスト ボックス 50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7" name="テキスト ボックス 50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08" name="テキスト ボックス 50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09" name="テキスト ボックス 50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17018</xdr:rowOff>
    </xdr:from>
    <xdr:to>
      <xdr:col>23</xdr:col>
      <xdr:colOff>568325</xdr:colOff>
      <xdr:row>79</xdr:row>
      <xdr:rowOff>118618</xdr:rowOff>
    </xdr:to>
    <xdr:sp macro="" textlink="">
      <xdr:nvSpPr>
        <xdr:cNvPr id="510" name="円/楕円 509"/>
        <xdr:cNvSpPr/>
      </xdr:nvSpPr>
      <xdr:spPr>
        <a:xfrm>
          <a:off x="16268700" y="13561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39895</xdr:rowOff>
    </xdr:from>
    <xdr:ext cx="405111" cy="259045"/>
    <xdr:sp macro="" textlink="">
      <xdr:nvSpPr>
        <xdr:cNvPr id="511" name="【児童館】&#10;有形固定資産減価償却率該当値テキスト"/>
        <xdr:cNvSpPr txBox="1"/>
      </xdr:nvSpPr>
      <xdr:spPr>
        <a:xfrm>
          <a:off x="16408400" y="13412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37592</xdr:rowOff>
    </xdr:from>
    <xdr:to>
      <xdr:col>22</xdr:col>
      <xdr:colOff>415925</xdr:colOff>
      <xdr:row>79</xdr:row>
      <xdr:rowOff>139192</xdr:rowOff>
    </xdr:to>
    <xdr:sp macro="" textlink="">
      <xdr:nvSpPr>
        <xdr:cNvPr id="512" name="円/楕円 511"/>
        <xdr:cNvSpPr/>
      </xdr:nvSpPr>
      <xdr:spPr>
        <a:xfrm>
          <a:off x="15430500" y="13582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67818</xdr:rowOff>
    </xdr:from>
    <xdr:to>
      <xdr:col>23</xdr:col>
      <xdr:colOff>517525</xdr:colOff>
      <xdr:row>79</xdr:row>
      <xdr:rowOff>88392</xdr:rowOff>
    </xdr:to>
    <xdr:cxnSp macro="">
      <xdr:nvCxnSpPr>
        <xdr:cNvPr id="513" name="直線コネクタ 512"/>
        <xdr:cNvCxnSpPr/>
      </xdr:nvCxnSpPr>
      <xdr:spPr>
        <a:xfrm flipV="1">
          <a:off x="15481300" y="13612368"/>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82</xdr:row>
      <xdr:rowOff>77740</xdr:rowOff>
    </xdr:from>
    <xdr:ext cx="405111" cy="259045"/>
    <xdr:sp macro="" textlink="">
      <xdr:nvSpPr>
        <xdr:cNvPr id="514" name="n_1aveValue【児童館】&#10;有形固定資産減価償却率"/>
        <xdr:cNvSpPr txBox="1"/>
      </xdr:nvSpPr>
      <xdr:spPr>
        <a:xfrm>
          <a:off x="15266043" y="14136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a:t>
          </a:r>
          <a:endParaRPr kumimoji="1" lang="ja-JP" altLang="en-US" sz="1000" b="1">
            <a:solidFill>
              <a:srgbClr val="000080"/>
            </a:solidFill>
            <a:latin typeface="ＭＳ Ｐゴシック"/>
          </a:endParaRPr>
        </a:p>
      </xdr:txBody>
    </xdr:sp>
    <xdr:clientData/>
  </xdr:oneCellAnchor>
  <xdr:oneCellAnchor>
    <xdr:from>
      <xdr:col>22</xdr:col>
      <xdr:colOff>149868</xdr:colOff>
      <xdr:row>77</xdr:row>
      <xdr:rowOff>155719</xdr:rowOff>
    </xdr:from>
    <xdr:ext cx="405111" cy="259045"/>
    <xdr:sp macro="" textlink="">
      <xdr:nvSpPr>
        <xdr:cNvPr id="515" name="n_1mainValue【児童館】&#10;有形固定資産減価償却率"/>
        <xdr:cNvSpPr txBox="1"/>
      </xdr:nvSpPr>
      <xdr:spPr>
        <a:xfrm>
          <a:off x="15266043" y="13357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6" name="正方形/長方形 51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7" name="正方形/長方形 51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18" name="正方形/長方形 51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19" name="正方形/長方形 51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0" name="正方形/長方形 51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1" name="正方形/長方形 52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2" name="正方形/長方形 52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3" name="正方形/長方形 52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4" name="テキスト ボックス 52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5" name="直線コネクタ 52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114300</xdr:rowOff>
    </xdr:from>
    <xdr:to>
      <xdr:col>33</xdr:col>
      <xdr:colOff>314325</xdr:colOff>
      <xdr:row>86</xdr:row>
      <xdr:rowOff>114300</xdr:rowOff>
    </xdr:to>
    <xdr:cxnSp macro="">
      <xdr:nvCxnSpPr>
        <xdr:cNvPr id="526" name="直線コネクタ 525"/>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27" name="テキスト ボックス 526"/>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28" name="直線コネクタ 527"/>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29" name="テキスト ボックス 528"/>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0" name="直線コネクタ 529"/>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1" name="テキスト ボックス 530"/>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2" name="直線コネクタ 531"/>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3" name="テキスト ボックス 532"/>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4" name="直線コネクタ 533"/>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5" name="テキスト ボックス 534"/>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6" name="直線コネクタ 53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37" name="テキスト ボックス 53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38"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133350</xdr:rowOff>
    </xdr:from>
    <xdr:to>
      <xdr:col>32</xdr:col>
      <xdr:colOff>186689</xdr:colOff>
      <xdr:row>86</xdr:row>
      <xdr:rowOff>0</xdr:rowOff>
    </xdr:to>
    <xdr:cxnSp macro="">
      <xdr:nvCxnSpPr>
        <xdr:cNvPr id="539" name="直線コネクタ 538"/>
        <xdr:cNvCxnSpPr/>
      </xdr:nvCxnSpPr>
      <xdr:spPr>
        <a:xfrm flipV="1">
          <a:off x="22160864" y="133350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3827</xdr:rowOff>
    </xdr:from>
    <xdr:ext cx="469744" cy="259045"/>
    <xdr:sp macro="" textlink="">
      <xdr:nvSpPr>
        <xdr:cNvPr id="540" name="【児童館】&#10;一人当たり面積最小値テキスト"/>
        <xdr:cNvSpPr txBox="1"/>
      </xdr:nvSpPr>
      <xdr:spPr>
        <a:xfrm>
          <a:off x="22250400"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86</xdr:row>
      <xdr:rowOff>0</xdr:rowOff>
    </xdr:from>
    <xdr:to>
      <xdr:col>32</xdr:col>
      <xdr:colOff>276225</xdr:colOff>
      <xdr:row>86</xdr:row>
      <xdr:rowOff>0</xdr:rowOff>
    </xdr:to>
    <xdr:cxnSp macro="">
      <xdr:nvCxnSpPr>
        <xdr:cNvPr id="541" name="直線コネクタ 540"/>
        <xdr:cNvCxnSpPr/>
      </xdr:nvCxnSpPr>
      <xdr:spPr>
        <a:xfrm>
          <a:off x="22072600" y="1474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80027</xdr:rowOff>
    </xdr:from>
    <xdr:ext cx="469744" cy="259045"/>
    <xdr:sp macro="" textlink="">
      <xdr:nvSpPr>
        <xdr:cNvPr id="542" name="【児童館】&#10;一人当たり面積最大値テキスト"/>
        <xdr:cNvSpPr txBox="1"/>
      </xdr:nvSpPr>
      <xdr:spPr>
        <a:xfrm>
          <a:off x="222504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32</xdr:col>
      <xdr:colOff>98425</xdr:colOff>
      <xdr:row>77</xdr:row>
      <xdr:rowOff>133350</xdr:rowOff>
    </xdr:from>
    <xdr:to>
      <xdr:col>32</xdr:col>
      <xdr:colOff>276225</xdr:colOff>
      <xdr:row>77</xdr:row>
      <xdr:rowOff>133350</xdr:rowOff>
    </xdr:to>
    <xdr:cxnSp macro="">
      <xdr:nvCxnSpPr>
        <xdr:cNvPr id="543" name="直線コネクタ 542"/>
        <xdr:cNvCxnSpPr/>
      </xdr:nvCxnSpPr>
      <xdr:spPr>
        <a:xfrm>
          <a:off x="22072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162577</xdr:rowOff>
    </xdr:from>
    <xdr:ext cx="469744" cy="259045"/>
    <xdr:sp macro="" textlink="">
      <xdr:nvSpPr>
        <xdr:cNvPr id="544" name="【児童館】&#10;一人当たり面積平均値テキスト"/>
        <xdr:cNvSpPr txBox="1"/>
      </xdr:nvSpPr>
      <xdr:spPr>
        <a:xfrm>
          <a:off x="22250400" y="140500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139700</xdr:rowOff>
    </xdr:from>
    <xdr:to>
      <xdr:col>32</xdr:col>
      <xdr:colOff>238125</xdr:colOff>
      <xdr:row>83</xdr:row>
      <xdr:rowOff>69850</xdr:rowOff>
    </xdr:to>
    <xdr:sp macro="" textlink="">
      <xdr:nvSpPr>
        <xdr:cNvPr id="545" name="フローチャート : 判断 544"/>
        <xdr:cNvSpPr/>
      </xdr:nvSpPr>
      <xdr:spPr>
        <a:xfrm>
          <a:off x="221107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139700</xdr:rowOff>
    </xdr:from>
    <xdr:to>
      <xdr:col>31</xdr:col>
      <xdr:colOff>85725</xdr:colOff>
      <xdr:row>83</xdr:row>
      <xdr:rowOff>69850</xdr:rowOff>
    </xdr:to>
    <xdr:sp macro="" textlink="">
      <xdr:nvSpPr>
        <xdr:cNvPr id="546" name="フローチャート : 判断 545"/>
        <xdr:cNvSpPr/>
      </xdr:nvSpPr>
      <xdr:spPr>
        <a:xfrm>
          <a:off x="21272500" y="1419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47" name="テキスト ボックス 546"/>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48" name="テキスト ボックス 547"/>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49" name="テキスト ボックス 548"/>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0" name="テキスト ボックス 549"/>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1" name="テキスト ボックス 550"/>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63500</xdr:rowOff>
    </xdr:from>
    <xdr:to>
      <xdr:col>32</xdr:col>
      <xdr:colOff>238125</xdr:colOff>
      <xdr:row>84</xdr:row>
      <xdr:rowOff>165100</xdr:rowOff>
    </xdr:to>
    <xdr:sp macro="" textlink="">
      <xdr:nvSpPr>
        <xdr:cNvPr id="552" name="円/楕円 551"/>
        <xdr:cNvSpPr/>
      </xdr:nvSpPr>
      <xdr:spPr>
        <a:xfrm>
          <a:off x="221107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41927</xdr:rowOff>
    </xdr:from>
    <xdr:ext cx="469744" cy="259045"/>
    <xdr:sp macro="" textlink="">
      <xdr:nvSpPr>
        <xdr:cNvPr id="553" name="【児童館】&#10;一人当たり面積該当値テキスト"/>
        <xdr:cNvSpPr txBox="1"/>
      </xdr:nvSpPr>
      <xdr:spPr>
        <a:xfrm>
          <a:off x="22250400" y="1444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63500</xdr:rowOff>
    </xdr:from>
    <xdr:to>
      <xdr:col>31</xdr:col>
      <xdr:colOff>85725</xdr:colOff>
      <xdr:row>84</xdr:row>
      <xdr:rowOff>165100</xdr:rowOff>
    </xdr:to>
    <xdr:sp macro="" textlink="">
      <xdr:nvSpPr>
        <xdr:cNvPr id="554" name="円/楕円 553"/>
        <xdr:cNvSpPr/>
      </xdr:nvSpPr>
      <xdr:spPr>
        <a:xfrm>
          <a:off x="21272500" y="1446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84</xdr:row>
      <xdr:rowOff>114300</xdr:rowOff>
    </xdr:from>
    <xdr:to>
      <xdr:col>32</xdr:col>
      <xdr:colOff>187325</xdr:colOff>
      <xdr:row>84</xdr:row>
      <xdr:rowOff>114300</xdr:rowOff>
    </xdr:to>
    <xdr:cxnSp macro="">
      <xdr:nvCxnSpPr>
        <xdr:cNvPr id="555" name="直線コネクタ 554"/>
        <xdr:cNvCxnSpPr/>
      </xdr:nvCxnSpPr>
      <xdr:spPr>
        <a:xfrm>
          <a:off x="21323300" y="14516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86377</xdr:rowOff>
    </xdr:from>
    <xdr:ext cx="469744" cy="259045"/>
    <xdr:sp macro="" textlink="">
      <xdr:nvSpPr>
        <xdr:cNvPr id="556" name="n_1aveValue【児童館】&#10;一人当たり面積"/>
        <xdr:cNvSpPr txBox="1"/>
      </xdr:nvSpPr>
      <xdr:spPr>
        <a:xfrm>
          <a:off x="21075727" y="1397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0.016</a:t>
          </a:r>
          <a:endParaRPr kumimoji="1" lang="ja-JP" altLang="en-US" sz="1000" b="1">
            <a:solidFill>
              <a:srgbClr val="000080"/>
            </a:solidFill>
            <a:latin typeface="ＭＳ Ｐゴシック"/>
          </a:endParaRPr>
        </a:p>
      </xdr:txBody>
    </xdr:sp>
    <xdr:clientData/>
  </xdr:oneCellAnchor>
  <xdr:oneCellAnchor>
    <xdr:from>
      <xdr:col>30</xdr:col>
      <xdr:colOff>473152</xdr:colOff>
      <xdr:row>84</xdr:row>
      <xdr:rowOff>156227</xdr:rowOff>
    </xdr:from>
    <xdr:ext cx="469744" cy="259045"/>
    <xdr:sp macro="" textlink="">
      <xdr:nvSpPr>
        <xdr:cNvPr id="557" name="n_1mainValue【児童館】&#10;一人当たり面積"/>
        <xdr:cNvSpPr txBox="1"/>
      </xdr:nvSpPr>
      <xdr:spPr>
        <a:xfrm>
          <a:off x="21075727" y="1455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0.009</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58" name="正方形/長方形 5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59" name="正方形/長方形 5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0" name="正方形/長方形 5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1" name="正方形/長方形 5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2" name="正方形/長方形 5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3" name="正方形/長方形 5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4" name="正方形/長方形 5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5" name="正方形/長方形 56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6" name="テキスト ボックス 56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67" name="直線コネクタ 56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68" name="テキスト ボックス 567"/>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69" name="直線コネクタ 568"/>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0" name="テキスト ボックス 569"/>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1" name="直線コネクタ 570"/>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2" name="テキスト ボックス 571"/>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3" name="直線コネクタ 572"/>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4" name="テキスト ボックス 573"/>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5" name="直線コネクタ 574"/>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6" name="テキスト ボックス 575"/>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77" name="直線コネクタ 576"/>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78" name="テキスト ボックス 577"/>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79" name="直線コネクタ 578"/>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0" name="テキスト ボックス 579"/>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582" name="テキスト ボックス 581"/>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102326</xdr:rowOff>
    </xdr:from>
    <xdr:to>
      <xdr:col>23</xdr:col>
      <xdr:colOff>516889</xdr:colOff>
      <xdr:row>107</xdr:row>
      <xdr:rowOff>156211</xdr:rowOff>
    </xdr:to>
    <xdr:cxnSp macro="">
      <xdr:nvCxnSpPr>
        <xdr:cNvPr id="584" name="直線コネクタ 583"/>
        <xdr:cNvCxnSpPr/>
      </xdr:nvCxnSpPr>
      <xdr:spPr>
        <a:xfrm flipV="1">
          <a:off x="16318864" y="17247326"/>
          <a:ext cx="0" cy="1254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160038</xdr:rowOff>
    </xdr:from>
    <xdr:ext cx="405111" cy="259045"/>
    <xdr:sp macro="" textlink="">
      <xdr:nvSpPr>
        <xdr:cNvPr id="585" name="【公民館】&#10;有形固定資産減価償却率最小値テキスト"/>
        <xdr:cNvSpPr txBox="1"/>
      </xdr:nvSpPr>
      <xdr:spPr>
        <a:xfrm>
          <a:off x="16408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36.8</a:t>
          </a:r>
          <a:endParaRPr kumimoji="1" lang="ja-JP" altLang="en-US" sz="1000" b="1">
            <a:latin typeface="ＭＳ Ｐゴシック"/>
          </a:endParaRPr>
        </a:p>
      </xdr:txBody>
    </xdr:sp>
    <xdr:clientData/>
  </xdr:oneCellAnchor>
  <xdr:twoCellAnchor>
    <xdr:from>
      <xdr:col>23</xdr:col>
      <xdr:colOff>428625</xdr:colOff>
      <xdr:row>107</xdr:row>
      <xdr:rowOff>156211</xdr:rowOff>
    </xdr:from>
    <xdr:to>
      <xdr:col>23</xdr:col>
      <xdr:colOff>606425</xdr:colOff>
      <xdr:row>107</xdr:row>
      <xdr:rowOff>156211</xdr:rowOff>
    </xdr:to>
    <xdr:cxnSp macro="">
      <xdr:nvCxnSpPr>
        <xdr:cNvPr id="586" name="直線コネクタ 585"/>
        <xdr:cNvCxnSpPr/>
      </xdr:nvCxnSpPr>
      <xdr:spPr>
        <a:xfrm>
          <a:off x="16230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49003</xdr:rowOff>
    </xdr:from>
    <xdr:ext cx="405111" cy="259045"/>
    <xdr:sp macro="" textlink="">
      <xdr:nvSpPr>
        <xdr:cNvPr id="587" name="【公民館】&#10;有形固定資産減価償却率最大値テキスト"/>
        <xdr:cNvSpPr txBox="1"/>
      </xdr:nvSpPr>
      <xdr:spPr>
        <a:xfrm>
          <a:off x="16408400" y="1702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75.2</a:t>
          </a:r>
          <a:endParaRPr kumimoji="1" lang="ja-JP" altLang="en-US" sz="1000" b="1">
            <a:latin typeface="ＭＳ Ｐゴシック"/>
          </a:endParaRPr>
        </a:p>
      </xdr:txBody>
    </xdr:sp>
    <xdr:clientData/>
  </xdr:oneCellAnchor>
  <xdr:twoCellAnchor>
    <xdr:from>
      <xdr:col>23</xdr:col>
      <xdr:colOff>428625</xdr:colOff>
      <xdr:row>100</xdr:row>
      <xdr:rowOff>102326</xdr:rowOff>
    </xdr:from>
    <xdr:to>
      <xdr:col>23</xdr:col>
      <xdr:colOff>606425</xdr:colOff>
      <xdr:row>100</xdr:row>
      <xdr:rowOff>102326</xdr:rowOff>
    </xdr:to>
    <xdr:cxnSp macro="">
      <xdr:nvCxnSpPr>
        <xdr:cNvPr id="588" name="直線コネクタ 587"/>
        <xdr:cNvCxnSpPr/>
      </xdr:nvCxnSpPr>
      <xdr:spPr>
        <a:xfrm>
          <a:off x="16230600" y="1724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138084</xdr:rowOff>
    </xdr:from>
    <xdr:ext cx="405111" cy="259045"/>
    <xdr:sp macro="" textlink="">
      <xdr:nvSpPr>
        <xdr:cNvPr id="589" name="【公民館】&#10;有形固定資産減価償却率平均値テキスト"/>
        <xdr:cNvSpPr txBox="1"/>
      </xdr:nvSpPr>
      <xdr:spPr>
        <a:xfrm>
          <a:off x="16408400" y="179688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115207</xdr:rowOff>
    </xdr:from>
    <xdr:to>
      <xdr:col>23</xdr:col>
      <xdr:colOff>568325</xdr:colOff>
      <xdr:row>106</xdr:row>
      <xdr:rowOff>45357</xdr:rowOff>
    </xdr:to>
    <xdr:sp macro="" textlink="">
      <xdr:nvSpPr>
        <xdr:cNvPr id="590" name="フローチャート : 判断 589"/>
        <xdr:cNvSpPr/>
      </xdr:nvSpPr>
      <xdr:spPr>
        <a:xfrm>
          <a:off x="16268700" y="1811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134801</xdr:rowOff>
    </xdr:from>
    <xdr:to>
      <xdr:col>22</xdr:col>
      <xdr:colOff>415925</xdr:colOff>
      <xdr:row>106</xdr:row>
      <xdr:rowOff>64951</xdr:rowOff>
    </xdr:to>
    <xdr:sp macro="" textlink="">
      <xdr:nvSpPr>
        <xdr:cNvPr id="591" name="フローチャート : 判断 590"/>
        <xdr:cNvSpPr/>
      </xdr:nvSpPr>
      <xdr:spPr>
        <a:xfrm>
          <a:off x="15430500" y="18137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2" name="テキスト ボックス 5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3" name="テキスト ボックス 5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4" name="テキスト ボックス 5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5" name="テキスト ボックス 5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6" name="テキスト ボックス 5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107</xdr:row>
      <xdr:rowOff>105411</xdr:rowOff>
    </xdr:from>
    <xdr:to>
      <xdr:col>23</xdr:col>
      <xdr:colOff>568325</xdr:colOff>
      <xdr:row>108</xdr:row>
      <xdr:rowOff>35561</xdr:rowOff>
    </xdr:to>
    <xdr:sp macro="" textlink="">
      <xdr:nvSpPr>
        <xdr:cNvPr id="597" name="円/楕円 596"/>
        <xdr:cNvSpPr/>
      </xdr:nvSpPr>
      <xdr:spPr>
        <a:xfrm>
          <a:off x="16268700" y="18450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107</xdr:row>
      <xdr:rowOff>20338</xdr:rowOff>
    </xdr:from>
    <xdr:ext cx="405111" cy="259045"/>
    <xdr:sp macro="" textlink="">
      <xdr:nvSpPr>
        <xdr:cNvPr id="598" name="【公民館】&#10;有形固定資産減価償却率該当値テキスト"/>
        <xdr:cNvSpPr txBox="1"/>
      </xdr:nvSpPr>
      <xdr:spPr>
        <a:xfrm>
          <a:off x="16408400" y="18365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36.8</a:t>
          </a:r>
          <a:endParaRPr kumimoji="1" lang="ja-JP" altLang="en-US" sz="1000" b="1">
            <a:solidFill>
              <a:srgbClr val="FF0000"/>
            </a:solidFill>
            <a:latin typeface="ＭＳ Ｐゴシック"/>
          </a:endParaRPr>
        </a:p>
      </xdr:txBody>
    </xdr:sp>
    <xdr:clientData/>
  </xdr:oneCellAnchor>
  <xdr:twoCellAnchor>
    <xdr:from>
      <xdr:col>22</xdr:col>
      <xdr:colOff>314325</xdr:colOff>
      <xdr:row>107</xdr:row>
      <xdr:rowOff>164193</xdr:rowOff>
    </xdr:from>
    <xdr:to>
      <xdr:col>22</xdr:col>
      <xdr:colOff>415925</xdr:colOff>
      <xdr:row>108</xdr:row>
      <xdr:rowOff>94343</xdr:rowOff>
    </xdr:to>
    <xdr:sp macro="" textlink="">
      <xdr:nvSpPr>
        <xdr:cNvPr id="599" name="円/楕円 598"/>
        <xdr:cNvSpPr/>
      </xdr:nvSpPr>
      <xdr:spPr>
        <a:xfrm>
          <a:off x="15430500" y="1850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156211</xdr:rowOff>
    </xdr:from>
    <xdr:to>
      <xdr:col>23</xdr:col>
      <xdr:colOff>517525</xdr:colOff>
      <xdr:row>108</xdr:row>
      <xdr:rowOff>43543</xdr:rowOff>
    </xdr:to>
    <xdr:cxnSp macro="">
      <xdr:nvCxnSpPr>
        <xdr:cNvPr id="600" name="直線コネクタ 599"/>
        <xdr:cNvCxnSpPr/>
      </xdr:nvCxnSpPr>
      <xdr:spPr>
        <a:xfrm flipV="1">
          <a:off x="15481300" y="18501361"/>
          <a:ext cx="838200" cy="58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81478</xdr:rowOff>
    </xdr:from>
    <xdr:ext cx="405111" cy="259045"/>
    <xdr:sp macro="" textlink="">
      <xdr:nvSpPr>
        <xdr:cNvPr id="601" name="n_1aveValue【公民館】&#10;有形固定資産減価償却率"/>
        <xdr:cNvSpPr txBox="1"/>
      </xdr:nvSpPr>
      <xdr:spPr>
        <a:xfrm>
          <a:off x="15266043" y="179122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oneCellAnchor>
    <xdr:from>
      <xdr:col>22</xdr:col>
      <xdr:colOff>149868</xdr:colOff>
      <xdr:row>108</xdr:row>
      <xdr:rowOff>85470</xdr:rowOff>
    </xdr:from>
    <xdr:ext cx="405111" cy="259045"/>
    <xdr:sp macro="" textlink="">
      <xdr:nvSpPr>
        <xdr:cNvPr id="602" name="n_1mainValue【公民館】&#10;有形固定資産減価償却率"/>
        <xdr:cNvSpPr txBox="1"/>
      </xdr:nvSpPr>
      <xdr:spPr>
        <a:xfrm>
          <a:off x="15266043" y="1860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0.076</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13" name="直線コネクタ 6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14" name="テキスト ボックス 6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15" name="直線コネクタ 6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16" name="テキスト ボックス 6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17" name="直線コネクタ 6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18" name="テキスト ボックス 6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19" name="直線コネクタ 6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0" name="テキスト ボックス 6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1" name="直線コネクタ 6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2" name="テキスト ボックス 6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3811</xdr:rowOff>
    </xdr:from>
    <xdr:to>
      <xdr:col>32</xdr:col>
      <xdr:colOff>186689</xdr:colOff>
      <xdr:row>107</xdr:row>
      <xdr:rowOff>110489</xdr:rowOff>
    </xdr:to>
    <xdr:cxnSp macro="">
      <xdr:nvCxnSpPr>
        <xdr:cNvPr id="626" name="直線コネクタ 625"/>
        <xdr:cNvCxnSpPr/>
      </xdr:nvCxnSpPr>
      <xdr:spPr>
        <a:xfrm flipV="1">
          <a:off x="22160864" y="17320261"/>
          <a:ext cx="0" cy="11353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114316</xdr:rowOff>
    </xdr:from>
    <xdr:ext cx="469744" cy="259045"/>
    <xdr:sp macro="" textlink="">
      <xdr:nvSpPr>
        <xdr:cNvPr id="627" name="【公民館】&#10;一人当たり面積最小値テキスト"/>
        <xdr:cNvSpPr txBox="1"/>
      </xdr:nvSpPr>
      <xdr:spPr>
        <a:xfrm>
          <a:off x="22250400" y="1845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0.028</a:t>
          </a:r>
          <a:endParaRPr kumimoji="1" lang="ja-JP" altLang="en-US" sz="1000" b="1">
            <a:latin typeface="ＭＳ Ｐゴシック"/>
          </a:endParaRPr>
        </a:p>
      </xdr:txBody>
    </xdr:sp>
    <xdr:clientData/>
  </xdr:oneCellAnchor>
  <xdr:twoCellAnchor>
    <xdr:from>
      <xdr:col>32</xdr:col>
      <xdr:colOff>98425</xdr:colOff>
      <xdr:row>107</xdr:row>
      <xdr:rowOff>110489</xdr:rowOff>
    </xdr:from>
    <xdr:to>
      <xdr:col>32</xdr:col>
      <xdr:colOff>276225</xdr:colOff>
      <xdr:row>107</xdr:row>
      <xdr:rowOff>110489</xdr:rowOff>
    </xdr:to>
    <xdr:cxnSp macro="">
      <xdr:nvCxnSpPr>
        <xdr:cNvPr id="628" name="直線コネクタ 627"/>
        <xdr:cNvCxnSpPr/>
      </xdr:nvCxnSpPr>
      <xdr:spPr>
        <a:xfrm>
          <a:off x="22072600" y="1845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121938</xdr:rowOff>
    </xdr:from>
    <xdr:ext cx="469744" cy="259045"/>
    <xdr:sp macro="" textlink="">
      <xdr:nvSpPr>
        <xdr:cNvPr id="629" name="【公民館】&#10;一人当たり面積最大値テキスト"/>
        <xdr:cNvSpPr txBox="1"/>
      </xdr:nvSpPr>
      <xdr:spPr>
        <a:xfrm>
          <a:off x="22250400" y="17095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0.177</a:t>
          </a:r>
          <a:endParaRPr kumimoji="1" lang="ja-JP" altLang="en-US" sz="1000" b="1">
            <a:latin typeface="ＭＳ Ｐゴシック"/>
          </a:endParaRPr>
        </a:p>
      </xdr:txBody>
    </xdr:sp>
    <xdr:clientData/>
  </xdr:oneCellAnchor>
  <xdr:twoCellAnchor>
    <xdr:from>
      <xdr:col>32</xdr:col>
      <xdr:colOff>98425</xdr:colOff>
      <xdr:row>101</xdr:row>
      <xdr:rowOff>3811</xdr:rowOff>
    </xdr:from>
    <xdr:to>
      <xdr:col>32</xdr:col>
      <xdr:colOff>276225</xdr:colOff>
      <xdr:row>101</xdr:row>
      <xdr:rowOff>3811</xdr:rowOff>
    </xdr:to>
    <xdr:cxnSp macro="">
      <xdr:nvCxnSpPr>
        <xdr:cNvPr id="630" name="直線コネクタ 629"/>
        <xdr:cNvCxnSpPr/>
      </xdr:nvCxnSpPr>
      <xdr:spPr>
        <a:xfrm>
          <a:off x="22072600" y="1732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110507</xdr:rowOff>
    </xdr:from>
    <xdr:ext cx="469744" cy="259045"/>
    <xdr:sp macro="" textlink="">
      <xdr:nvSpPr>
        <xdr:cNvPr id="631" name="【公民館】&#10;一人当たり面積平均値テキスト"/>
        <xdr:cNvSpPr txBox="1"/>
      </xdr:nvSpPr>
      <xdr:spPr>
        <a:xfrm>
          <a:off x="22250400" y="17941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0.086</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132080</xdr:rowOff>
    </xdr:from>
    <xdr:to>
      <xdr:col>32</xdr:col>
      <xdr:colOff>238125</xdr:colOff>
      <xdr:row>105</xdr:row>
      <xdr:rowOff>62230</xdr:rowOff>
    </xdr:to>
    <xdr:sp macro="" textlink="">
      <xdr:nvSpPr>
        <xdr:cNvPr id="632" name="フローチャート : 判断 631"/>
        <xdr:cNvSpPr/>
      </xdr:nvSpPr>
      <xdr:spPr>
        <a:xfrm>
          <a:off x="22110700" y="1796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86361</xdr:rowOff>
    </xdr:from>
    <xdr:to>
      <xdr:col>31</xdr:col>
      <xdr:colOff>85725</xdr:colOff>
      <xdr:row>105</xdr:row>
      <xdr:rowOff>16511</xdr:rowOff>
    </xdr:to>
    <xdr:sp macro="" textlink="">
      <xdr:nvSpPr>
        <xdr:cNvPr id="633" name="フローチャート : 判断 632"/>
        <xdr:cNvSpPr/>
      </xdr:nvSpPr>
      <xdr:spPr>
        <a:xfrm>
          <a:off x="21272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4" name="テキスト ボックス 63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35" name="テキスト ボックス 63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36" name="テキスト ボックス 63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37" name="テキスト ボックス 63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38" name="テキスト ボックス 63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100</xdr:row>
      <xdr:rowOff>124461</xdr:rowOff>
    </xdr:from>
    <xdr:to>
      <xdr:col>32</xdr:col>
      <xdr:colOff>238125</xdr:colOff>
      <xdr:row>101</xdr:row>
      <xdr:rowOff>54611</xdr:rowOff>
    </xdr:to>
    <xdr:sp macro="" textlink="">
      <xdr:nvSpPr>
        <xdr:cNvPr id="639" name="円/楕円 638"/>
        <xdr:cNvSpPr/>
      </xdr:nvSpPr>
      <xdr:spPr>
        <a:xfrm>
          <a:off x="22110700" y="17269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100</xdr:row>
      <xdr:rowOff>77488</xdr:rowOff>
    </xdr:from>
    <xdr:ext cx="469744" cy="259045"/>
    <xdr:sp macro="" textlink="">
      <xdr:nvSpPr>
        <xdr:cNvPr id="640" name="【公民館】&#10;一人当たり面積該当値テキスト"/>
        <xdr:cNvSpPr txBox="1"/>
      </xdr:nvSpPr>
      <xdr:spPr>
        <a:xfrm>
          <a:off x="22250400" y="1722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0.177</a:t>
          </a:r>
          <a:endParaRPr kumimoji="1" lang="ja-JP" altLang="en-US" sz="1000" b="1">
            <a:solidFill>
              <a:srgbClr val="FF0000"/>
            </a:solidFill>
            <a:latin typeface="ＭＳ Ｐゴシック"/>
          </a:endParaRPr>
        </a:p>
      </xdr:txBody>
    </xdr:sp>
    <xdr:clientData/>
  </xdr:oneCellAnchor>
  <xdr:twoCellAnchor>
    <xdr:from>
      <xdr:col>30</xdr:col>
      <xdr:colOff>669925</xdr:colOff>
      <xdr:row>100</xdr:row>
      <xdr:rowOff>116839</xdr:rowOff>
    </xdr:from>
    <xdr:to>
      <xdr:col>31</xdr:col>
      <xdr:colOff>85725</xdr:colOff>
      <xdr:row>101</xdr:row>
      <xdr:rowOff>46989</xdr:rowOff>
    </xdr:to>
    <xdr:sp macro="" textlink="">
      <xdr:nvSpPr>
        <xdr:cNvPr id="641" name="円/楕円 640"/>
        <xdr:cNvSpPr/>
      </xdr:nvSpPr>
      <xdr:spPr>
        <a:xfrm>
          <a:off x="212725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100</xdr:row>
      <xdr:rowOff>167639</xdr:rowOff>
    </xdr:from>
    <xdr:to>
      <xdr:col>32</xdr:col>
      <xdr:colOff>187325</xdr:colOff>
      <xdr:row>101</xdr:row>
      <xdr:rowOff>3811</xdr:rowOff>
    </xdr:to>
    <xdr:cxnSp macro="">
      <xdr:nvCxnSpPr>
        <xdr:cNvPr id="642" name="直線コネクタ 641"/>
        <xdr:cNvCxnSpPr/>
      </xdr:nvCxnSpPr>
      <xdr:spPr>
        <a:xfrm>
          <a:off x="21323300" y="173126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7638</xdr:rowOff>
    </xdr:from>
    <xdr:ext cx="469744" cy="259045"/>
    <xdr:sp macro="" textlink="">
      <xdr:nvSpPr>
        <xdr:cNvPr id="643" name="n_1aveValue【公民館】&#10;一人当たり面積"/>
        <xdr:cNvSpPr txBox="1"/>
      </xdr:nvSpPr>
      <xdr:spPr>
        <a:xfrm>
          <a:off x="21075727" y="1800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0.092</a:t>
          </a:r>
          <a:endParaRPr kumimoji="1" lang="ja-JP" altLang="en-US" sz="1000" b="1">
            <a:solidFill>
              <a:srgbClr val="000080"/>
            </a:solidFill>
            <a:latin typeface="ＭＳ Ｐゴシック"/>
          </a:endParaRPr>
        </a:p>
      </xdr:txBody>
    </xdr:sp>
    <xdr:clientData/>
  </xdr:oneCellAnchor>
  <xdr:oneCellAnchor>
    <xdr:from>
      <xdr:col>30</xdr:col>
      <xdr:colOff>473152</xdr:colOff>
      <xdr:row>99</xdr:row>
      <xdr:rowOff>63516</xdr:rowOff>
    </xdr:from>
    <xdr:ext cx="469744" cy="259045"/>
    <xdr:sp macro="" textlink="">
      <xdr:nvSpPr>
        <xdr:cNvPr id="644" name="n_1mainValue【公民館】&#10;一人当たり面積"/>
        <xdr:cNvSpPr txBox="1"/>
      </xdr:nvSpPr>
      <xdr:spPr>
        <a:xfrm>
          <a:off x="21075727" y="17037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0.178</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45" name="正方形/長方形 64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46" name="正方形/長方形 645"/>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47" name="テキスト ボックス 646"/>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と比較して特に有形固定資産減価償却率が高くなっている施設は、「橋りょう・トンネル」、「公営住宅」、「学校施設」、「児童館」、「庁舎」であり、この中で特に高くなっているのは、「橋りょう・トンネル」である。</a:t>
          </a:r>
        </a:p>
        <a:p>
          <a:r>
            <a:rPr kumimoji="1" lang="ja-JP" altLang="en-US" sz="1300">
              <a:latin typeface="ＭＳ Ｐゴシック"/>
            </a:rPr>
            <a:t>　「橋りょう・トンネル」については、橋梁長寿命化計画に基づき、計画的に点検・診断を実施しており、この結果に基づき、平成</a:t>
          </a:r>
          <a:r>
            <a:rPr kumimoji="1" lang="en-US" altLang="ja-JP" sz="1300">
              <a:latin typeface="ＭＳ Ｐゴシック"/>
            </a:rPr>
            <a:t>30</a:t>
          </a:r>
          <a:r>
            <a:rPr kumimoji="1" lang="ja-JP" altLang="en-US" sz="1300">
              <a:latin typeface="ＭＳ Ｐゴシック"/>
            </a:rPr>
            <a:t>年度においては予算を重点的に配分し、４橋の長寿命化工事を実施する。また、今後も継続的に点検を実施し、管理していく。その他の各施設についても、公共施設等総合管理計画に基づき適切に管理していく。</a:t>
          </a:r>
        </a:p>
        <a:p>
          <a:r>
            <a:rPr kumimoji="1" lang="ja-JP" altLang="en-US" sz="1300">
              <a:latin typeface="ＭＳ Ｐゴシック"/>
            </a:rPr>
            <a:t>　一方、有形固定資産減価償却率が低い施設は、「道路」、「図書館」、「一般廃棄物処理施設」、「福祉施設」であり、この中で特に低いのが、「図書館」及び「福祉施設」である。</a:t>
          </a:r>
        </a:p>
        <a:p>
          <a:r>
            <a:rPr kumimoji="1" lang="ja-JP" altLang="en-US" sz="1300">
              <a:latin typeface="ＭＳ Ｐゴシック"/>
            </a:rPr>
            <a:t>　「図書館」については、平成</a:t>
          </a:r>
          <a:r>
            <a:rPr kumimoji="1" lang="en-US" altLang="ja-JP" sz="1300">
              <a:latin typeface="ＭＳ Ｐゴシック"/>
            </a:rPr>
            <a:t>21</a:t>
          </a:r>
          <a:r>
            <a:rPr kumimoji="1" lang="ja-JP" altLang="en-US" sz="1300">
              <a:latin typeface="ＭＳ Ｐゴシック"/>
            </a:rPr>
            <a:t>年度に取得した資産の取得価額が図書館全体に占める割合が高く、比率を下げる要因となっている。また、「福祉施設」について、比率が低いこと及び前年度比減となっている要因は、平成</a:t>
          </a:r>
          <a:r>
            <a:rPr kumimoji="1" lang="en-US" altLang="ja-JP" sz="1300">
              <a:latin typeface="ＭＳ Ｐゴシック"/>
            </a:rPr>
            <a:t>28</a:t>
          </a:r>
          <a:r>
            <a:rPr kumimoji="1" lang="ja-JP" altLang="en-US" sz="1300">
              <a:latin typeface="ＭＳ Ｐゴシック"/>
            </a:rPr>
            <a:t>年度に新築した「所沢市こどもと福祉の未来館」の取得価額約</a:t>
          </a:r>
          <a:r>
            <a:rPr kumimoji="1" lang="en-US" altLang="ja-JP" sz="1300">
              <a:latin typeface="ＭＳ Ｐゴシック"/>
            </a:rPr>
            <a:t>25</a:t>
          </a:r>
          <a:r>
            <a:rPr kumimoji="1" lang="ja-JP" altLang="en-US" sz="1300">
              <a:latin typeface="ＭＳ Ｐゴシック"/>
            </a:rPr>
            <a:t>億円</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埼玉県所沢市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343,993
339,293
72.11
105,566,057
101,940,208
3,077,218
58,635,298
58,572,451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42</xdr:row>
      <xdr:rowOff>38100</xdr:rowOff>
    </xdr:from>
    <xdr:to>
      <xdr:col>7</xdr:col>
      <xdr:colOff>638175</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67327</xdr:rowOff>
    </xdr:from>
    <xdr:ext cx="403059" cy="259045"/>
    <xdr:sp macro="" textlink="">
      <xdr:nvSpPr>
        <xdr:cNvPr id="45" name="テキスト ボックス 44"/>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86377</xdr:rowOff>
    </xdr:from>
    <xdr:ext cx="467179" cy="259045"/>
    <xdr:sp macro="" textlink="">
      <xdr:nvSpPr>
        <xdr:cNvPr id="53" name="テキスト ボックス 52"/>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118110</xdr:rowOff>
    </xdr:from>
    <xdr:to>
      <xdr:col>6</xdr:col>
      <xdr:colOff>510540</xdr:colOff>
      <xdr:row>42</xdr:row>
      <xdr:rowOff>83820</xdr:rowOff>
    </xdr:to>
    <xdr:cxnSp macro="">
      <xdr:nvCxnSpPr>
        <xdr:cNvPr id="57" name="直線コネクタ 56"/>
        <xdr:cNvCxnSpPr/>
      </xdr:nvCxnSpPr>
      <xdr:spPr>
        <a:xfrm flipV="1">
          <a:off x="4634865" y="5947410"/>
          <a:ext cx="0" cy="13373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87647</xdr:rowOff>
    </xdr:from>
    <xdr:ext cx="405111" cy="259045"/>
    <xdr:sp macro="" textlink="">
      <xdr:nvSpPr>
        <xdr:cNvPr id="58" name="【図書館】&#10;有形固定資産減価償却率最小値テキスト"/>
        <xdr:cNvSpPr txBox="1"/>
      </xdr:nvSpPr>
      <xdr:spPr>
        <a:xfrm>
          <a:off x="4724400" y="728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17.6</a:t>
          </a:r>
          <a:endParaRPr kumimoji="1" lang="ja-JP" altLang="en-US" sz="1000" b="1">
            <a:latin typeface="ＭＳ Ｐゴシック"/>
          </a:endParaRPr>
        </a:p>
      </xdr:txBody>
    </xdr:sp>
    <xdr:clientData/>
  </xdr:oneCellAnchor>
  <xdr:twoCellAnchor>
    <xdr:from>
      <xdr:col>6</xdr:col>
      <xdr:colOff>422275</xdr:colOff>
      <xdr:row>42</xdr:row>
      <xdr:rowOff>83820</xdr:rowOff>
    </xdr:from>
    <xdr:to>
      <xdr:col>6</xdr:col>
      <xdr:colOff>600075</xdr:colOff>
      <xdr:row>42</xdr:row>
      <xdr:rowOff>83820</xdr:rowOff>
    </xdr:to>
    <xdr:cxnSp macro="">
      <xdr:nvCxnSpPr>
        <xdr:cNvPr id="59" name="直線コネクタ 58"/>
        <xdr:cNvCxnSpPr/>
      </xdr:nvCxnSpPr>
      <xdr:spPr>
        <a:xfrm>
          <a:off x="4546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64787</xdr:rowOff>
    </xdr:from>
    <xdr:ext cx="405111" cy="259045"/>
    <xdr:sp macro="" textlink="">
      <xdr:nvSpPr>
        <xdr:cNvPr id="60" name="【図書館】&#10;有形固定資産減価償却率最大値テキスト"/>
        <xdr:cNvSpPr txBox="1"/>
      </xdr:nvSpPr>
      <xdr:spPr>
        <a:xfrm>
          <a:off x="4724400" y="5722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87.8</a:t>
          </a:r>
          <a:endParaRPr kumimoji="1" lang="ja-JP" altLang="en-US" sz="1000" b="1">
            <a:latin typeface="ＭＳ Ｐゴシック"/>
          </a:endParaRPr>
        </a:p>
      </xdr:txBody>
    </xdr:sp>
    <xdr:clientData/>
  </xdr:oneCellAnchor>
  <xdr:twoCellAnchor>
    <xdr:from>
      <xdr:col>6</xdr:col>
      <xdr:colOff>422275</xdr:colOff>
      <xdr:row>34</xdr:row>
      <xdr:rowOff>118110</xdr:rowOff>
    </xdr:from>
    <xdr:to>
      <xdr:col>6</xdr:col>
      <xdr:colOff>600075</xdr:colOff>
      <xdr:row>34</xdr:row>
      <xdr:rowOff>118110</xdr:rowOff>
    </xdr:to>
    <xdr:cxnSp macro="">
      <xdr:nvCxnSpPr>
        <xdr:cNvPr id="61" name="直線コネクタ 60"/>
        <xdr:cNvCxnSpPr/>
      </xdr:nvCxnSpPr>
      <xdr:spPr>
        <a:xfrm>
          <a:off x="4546600" y="5947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23512</xdr:rowOff>
    </xdr:from>
    <xdr:ext cx="405111" cy="259045"/>
    <xdr:sp macro="" textlink="">
      <xdr:nvSpPr>
        <xdr:cNvPr id="62" name="【図書館】&#10;有形固定資産減価償却率平均値テキスト"/>
        <xdr:cNvSpPr txBox="1"/>
      </xdr:nvSpPr>
      <xdr:spPr>
        <a:xfrm>
          <a:off x="4724400" y="67100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37.3</a:t>
          </a:r>
          <a:endParaRPr kumimoji="1" lang="ja-JP" altLang="en-US" sz="1000" b="1">
            <a:solidFill>
              <a:srgbClr val="000080"/>
            </a:solidFill>
            <a:latin typeface="ＭＳ Ｐゴシック"/>
          </a:endParaRPr>
        </a:p>
      </xdr:txBody>
    </xdr:sp>
    <xdr:clientData/>
  </xdr:oneCellAnchor>
  <xdr:twoCellAnchor>
    <xdr:from>
      <xdr:col>6</xdr:col>
      <xdr:colOff>460375</xdr:colOff>
      <xdr:row>40</xdr:row>
      <xdr:rowOff>635</xdr:rowOff>
    </xdr:from>
    <xdr:to>
      <xdr:col>6</xdr:col>
      <xdr:colOff>561975</xdr:colOff>
      <xdr:row>40</xdr:row>
      <xdr:rowOff>102235</xdr:rowOff>
    </xdr:to>
    <xdr:sp macro="" textlink="">
      <xdr:nvSpPr>
        <xdr:cNvPr id="63" name="フローチャート : 判断 62"/>
        <xdr:cNvSpPr/>
      </xdr:nvSpPr>
      <xdr:spPr>
        <a:xfrm>
          <a:off x="4584700" y="6858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61595</xdr:rowOff>
    </xdr:from>
    <xdr:to>
      <xdr:col>5</xdr:col>
      <xdr:colOff>409575</xdr:colOff>
      <xdr:row>39</xdr:row>
      <xdr:rowOff>163195</xdr:rowOff>
    </xdr:to>
    <xdr:sp macro="" textlink="">
      <xdr:nvSpPr>
        <xdr:cNvPr id="64" name="フローチャート : 判断 63"/>
        <xdr:cNvSpPr/>
      </xdr:nvSpPr>
      <xdr:spPr>
        <a:xfrm>
          <a:off x="3746500" y="674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41</xdr:row>
      <xdr:rowOff>128270</xdr:rowOff>
    </xdr:from>
    <xdr:to>
      <xdr:col>6</xdr:col>
      <xdr:colOff>561975</xdr:colOff>
      <xdr:row>42</xdr:row>
      <xdr:rowOff>58420</xdr:rowOff>
    </xdr:to>
    <xdr:sp macro="" textlink="">
      <xdr:nvSpPr>
        <xdr:cNvPr id="70" name="円/楕円 69"/>
        <xdr:cNvSpPr/>
      </xdr:nvSpPr>
      <xdr:spPr>
        <a:xfrm>
          <a:off x="4584700" y="715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41</xdr:row>
      <xdr:rowOff>43197</xdr:rowOff>
    </xdr:from>
    <xdr:ext cx="405111" cy="259045"/>
    <xdr:sp macro="" textlink="">
      <xdr:nvSpPr>
        <xdr:cNvPr id="71" name="【図書館】&#10;有形固定資産減価償却率該当値テキスト"/>
        <xdr:cNvSpPr txBox="1"/>
      </xdr:nvSpPr>
      <xdr:spPr>
        <a:xfrm>
          <a:off x="4724400" y="7072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a:t>
          </a:r>
          <a:endParaRPr kumimoji="1" lang="ja-JP" altLang="en-US" sz="1000" b="1">
            <a:solidFill>
              <a:srgbClr val="FF0000"/>
            </a:solidFill>
            <a:latin typeface="ＭＳ Ｐゴシック"/>
          </a:endParaRPr>
        </a:p>
      </xdr:txBody>
    </xdr:sp>
    <xdr:clientData/>
  </xdr:oneCellAnchor>
  <xdr:twoCellAnchor>
    <xdr:from>
      <xdr:col>5</xdr:col>
      <xdr:colOff>307975</xdr:colOff>
      <xdr:row>41</xdr:row>
      <xdr:rowOff>168275</xdr:rowOff>
    </xdr:from>
    <xdr:to>
      <xdr:col>5</xdr:col>
      <xdr:colOff>409575</xdr:colOff>
      <xdr:row>42</xdr:row>
      <xdr:rowOff>98425</xdr:rowOff>
    </xdr:to>
    <xdr:sp macro="" textlink="">
      <xdr:nvSpPr>
        <xdr:cNvPr id="72" name="円/楕円 71"/>
        <xdr:cNvSpPr/>
      </xdr:nvSpPr>
      <xdr:spPr>
        <a:xfrm>
          <a:off x="3746500" y="7197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42</xdr:row>
      <xdr:rowOff>7620</xdr:rowOff>
    </xdr:from>
    <xdr:to>
      <xdr:col>6</xdr:col>
      <xdr:colOff>511175</xdr:colOff>
      <xdr:row>42</xdr:row>
      <xdr:rowOff>47625</xdr:rowOff>
    </xdr:to>
    <xdr:cxnSp macro="">
      <xdr:nvCxnSpPr>
        <xdr:cNvPr id="73" name="直線コネクタ 72"/>
        <xdr:cNvCxnSpPr/>
      </xdr:nvCxnSpPr>
      <xdr:spPr>
        <a:xfrm flipV="1">
          <a:off x="3797300" y="720852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38</xdr:row>
      <xdr:rowOff>8272</xdr:rowOff>
    </xdr:from>
    <xdr:ext cx="405111" cy="259045"/>
    <xdr:sp macro="" textlink="">
      <xdr:nvSpPr>
        <xdr:cNvPr id="74" name="n_1aveValue【図書館】&#10;有形固定資産減価償却率"/>
        <xdr:cNvSpPr txBox="1"/>
      </xdr:nvSpPr>
      <xdr:spPr>
        <a:xfrm>
          <a:off x="3582043" y="6523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43.1</a:t>
          </a:r>
          <a:endParaRPr kumimoji="1" lang="ja-JP" altLang="en-US" sz="1000" b="1">
            <a:solidFill>
              <a:srgbClr val="000080"/>
            </a:solidFill>
            <a:latin typeface="ＭＳ Ｐゴシック"/>
          </a:endParaRPr>
        </a:p>
      </xdr:txBody>
    </xdr:sp>
    <xdr:clientData/>
  </xdr:oneCellAnchor>
  <xdr:oneCellAnchor>
    <xdr:from>
      <xdr:col>5</xdr:col>
      <xdr:colOff>143518</xdr:colOff>
      <xdr:row>42</xdr:row>
      <xdr:rowOff>89552</xdr:rowOff>
    </xdr:from>
    <xdr:ext cx="405111" cy="259045"/>
    <xdr:sp macro="" textlink="">
      <xdr:nvSpPr>
        <xdr:cNvPr id="75" name="n_1mainValue【図書館】&#10;有形固定資産減価償却率"/>
        <xdr:cNvSpPr txBox="1"/>
      </xdr:nvSpPr>
      <xdr:spPr>
        <a:xfrm>
          <a:off x="3582043" y="7290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6" name="正方形/長方形 7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7" name="正方形/長方形 7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8" name="正方形/長方形 7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9" name="正方形/長方形 7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80" name="正方形/長方形 7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1" name="正方形/長方形 8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2" name="正方形/長方形 8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3" name="正方形/長方形 8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4" name="テキスト ボックス 83"/>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5" name="直線コネクタ 8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6" name="テキスト ボックス 85"/>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41</xdr:row>
      <xdr:rowOff>133350</xdr:rowOff>
    </xdr:from>
    <xdr:to>
      <xdr:col>16</xdr:col>
      <xdr:colOff>307975</xdr:colOff>
      <xdr:row>41</xdr:row>
      <xdr:rowOff>133350</xdr:rowOff>
    </xdr:to>
    <xdr:cxnSp macro="">
      <xdr:nvCxnSpPr>
        <xdr:cNvPr id="87" name="直線コネクタ 86"/>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8" name="テキスト ボックス 87"/>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9" name="直線コネクタ 88"/>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38</xdr:row>
      <xdr:rowOff>48277</xdr:rowOff>
    </xdr:from>
    <xdr:ext cx="467179" cy="259045"/>
    <xdr:sp macro="" textlink="">
      <xdr:nvSpPr>
        <xdr:cNvPr id="90" name="テキスト ボックス 89"/>
        <xdr:cNvSpPr txBox="1"/>
      </xdr:nvSpPr>
      <xdr:spPr>
        <a:xfrm>
          <a:off x="6136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91" name="直線コネクタ 90"/>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35</xdr:row>
      <xdr:rowOff>105427</xdr:rowOff>
    </xdr:from>
    <xdr:ext cx="467179" cy="259045"/>
    <xdr:sp macro="" textlink="">
      <xdr:nvSpPr>
        <xdr:cNvPr id="92" name="テキスト ボックス 91"/>
        <xdr:cNvSpPr txBox="1"/>
      </xdr:nvSpPr>
      <xdr:spPr>
        <a:xfrm>
          <a:off x="6136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93" name="直線コネクタ 92"/>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162577</xdr:rowOff>
    </xdr:from>
    <xdr:ext cx="467179" cy="259045"/>
    <xdr:sp macro="" textlink="">
      <xdr:nvSpPr>
        <xdr:cNvPr id="94" name="テキスト ボックス 93"/>
        <xdr:cNvSpPr txBox="1"/>
      </xdr:nvSpPr>
      <xdr:spPr>
        <a:xfrm>
          <a:off x="6136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133350</xdr:rowOff>
    </xdr:from>
    <xdr:to>
      <xdr:col>15</xdr:col>
      <xdr:colOff>180340</xdr:colOff>
      <xdr:row>42</xdr:row>
      <xdr:rowOff>7620</xdr:rowOff>
    </xdr:to>
    <xdr:cxnSp macro="">
      <xdr:nvCxnSpPr>
        <xdr:cNvPr id="98" name="直線コネクタ 97"/>
        <xdr:cNvCxnSpPr/>
      </xdr:nvCxnSpPr>
      <xdr:spPr>
        <a:xfrm flipV="1">
          <a:off x="10476865" y="5791200"/>
          <a:ext cx="0" cy="1417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11447</xdr:rowOff>
    </xdr:from>
    <xdr:ext cx="469744" cy="259045"/>
    <xdr:sp macro="" textlink="">
      <xdr:nvSpPr>
        <xdr:cNvPr id="99" name="【図書館】&#10;一人当たり面積最小値テキスト"/>
        <xdr:cNvSpPr txBox="1"/>
      </xdr:nvSpPr>
      <xdr:spPr>
        <a:xfrm>
          <a:off x="10566400" y="7212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0.009</a:t>
          </a:r>
          <a:endParaRPr kumimoji="1" lang="ja-JP" altLang="en-US" sz="1000" b="1">
            <a:latin typeface="ＭＳ Ｐゴシック"/>
          </a:endParaRPr>
        </a:p>
      </xdr:txBody>
    </xdr:sp>
    <xdr:clientData/>
  </xdr:oneCellAnchor>
  <xdr:twoCellAnchor>
    <xdr:from>
      <xdr:col>15</xdr:col>
      <xdr:colOff>92075</xdr:colOff>
      <xdr:row>42</xdr:row>
      <xdr:rowOff>7620</xdr:rowOff>
    </xdr:from>
    <xdr:to>
      <xdr:col>15</xdr:col>
      <xdr:colOff>269875</xdr:colOff>
      <xdr:row>42</xdr:row>
      <xdr:rowOff>7620</xdr:rowOff>
    </xdr:to>
    <xdr:cxnSp macro="">
      <xdr:nvCxnSpPr>
        <xdr:cNvPr id="100" name="直線コネクタ 99"/>
        <xdr:cNvCxnSpPr/>
      </xdr:nvCxnSpPr>
      <xdr:spPr>
        <a:xfrm>
          <a:off x="10388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80027</xdr:rowOff>
    </xdr:from>
    <xdr:ext cx="469744" cy="259045"/>
    <xdr:sp macro="" textlink="">
      <xdr:nvSpPr>
        <xdr:cNvPr id="101" name="【図書館】&#10;一人当たり面積最大値テキスト"/>
        <xdr:cNvSpPr txBox="1"/>
      </xdr:nvSpPr>
      <xdr:spPr>
        <a:xfrm>
          <a:off x="10566400" y="556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33</xdr:row>
      <xdr:rowOff>133350</xdr:rowOff>
    </xdr:from>
    <xdr:to>
      <xdr:col>15</xdr:col>
      <xdr:colOff>269875</xdr:colOff>
      <xdr:row>33</xdr:row>
      <xdr:rowOff>133350</xdr:rowOff>
    </xdr:to>
    <xdr:cxnSp macro="">
      <xdr:nvCxnSpPr>
        <xdr:cNvPr id="102" name="直線コネクタ 101"/>
        <xdr:cNvCxnSpPr/>
      </xdr:nvCxnSpPr>
      <xdr:spPr>
        <a:xfrm>
          <a:off x="10388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105427</xdr:rowOff>
    </xdr:from>
    <xdr:ext cx="469744" cy="259045"/>
    <xdr:sp macro="" textlink="">
      <xdr:nvSpPr>
        <xdr:cNvPr id="103" name="【図書館】&#10;一人当たり面積平均値テキスト"/>
        <xdr:cNvSpPr txBox="1"/>
      </xdr:nvSpPr>
      <xdr:spPr>
        <a:xfrm>
          <a:off x="10566400" y="6277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82550</xdr:rowOff>
    </xdr:from>
    <xdr:to>
      <xdr:col>15</xdr:col>
      <xdr:colOff>231775</xdr:colOff>
      <xdr:row>38</xdr:row>
      <xdr:rowOff>12700</xdr:rowOff>
    </xdr:to>
    <xdr:sp macro="" textlink="">
      <xdr:nvSpPr>
        <xdr:cNvPr id="104" name="フローチャート : 判断 103"/>
        <xdr:cNvSpPr/>
      </xdr:nvSpPr>
      <xdr:spPr>
        <a:xfrm>
          <a:off x="104267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82550</xdr:rowOff>
    </xdr:from>
    <xdr:to>
      <xdr:col>14</xdr:col>
      <xdr:colOff>79375</xdr:colOff>
      <xdr:row>38</xdr:row>
      <xdr:rowOff>12700</xdr:rowOff>
    </xdr:to>
    <xdr:sp macro="" textlink="">
      <xdr:nvSpPr>
        <xdr:cNvPr id="105" name="フローチャート : 判断 104"/>
        <xdr:cNvSpPr/>
      </xdr:nvSpPr>
      <xdr:spPr>
        <a:xfrm>
          <a:off x="9588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13970</xdr:rowOff>
    </xdr:from>
    <xdr:to>
      <xdr:col>15</xdr:col>
      <xdr:colOff>231775</xdr:colOff>
      <xdr:row>39</xdr:row>
      <xdr:rowOff>115570</xdr:rowOff>
    </xdr:to>
    <xdr:sp macro="" textlink="">
      <xdr:nvSpPr>
        <xdr:cNvPr id="111" name="円/楕円 110"/>
        <xdr:cNvSpPr/>
      </xdr:nvSpPr>
      <xdr:spPr>
        <a:xfrm>
          <a:off x="104267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38</xdr:row>
      <xdr:rowOff>163847</xdr:rowOff>
    </xdr:from>
    <xdr:ext cx="469744" cy="259045"/>
    <xdr:sp macro="" textlink="">
      <xdr:nvSpPr>
        <xdr:cNvPr id="112" name="【図書館】&#10;一人当たり面積該当値テキスト"/>
        <xdr:cNvSpPr txBox="1"/>
      </xdr:nvSpPr>
      <xdr:spPr>
        <a:xfrm>
          <a:off x="10566400" y="667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13</xdr:col>
      <xdr:colOff>663575</xdr:colOff>
      <xdr:row>39</xdr:row>
      <xdr:rowOff>13970</xdr:rowOff>
    </xdr:from>
    <xdr:to>
      <xdr:col>14</xdr:col>
      <xdr:colOff>79375</xdr:colOff>
      <xdr:row>39</xdr:row>
      <xdr:rowOff>115570</xdr:rowOff>
    </xdr:to>
    <xdr:sp macro="" textlink="">
      <xdr:nvSpPr>
        <xdr:cNvPr id="113" name="円/楕円 112"/>
        <xdr:cNvSpPr/>
      </xdr:nvSpPr>
      <xdr:spPr>
        <a:xfrm>
          <a:off x="9588500" y="670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39</xdr:row>
      <xdr:rowOff>64770</xdr:rowOff>
    </xdr:from>
    <xdr:to>
      <xdr:col>15</xdr:col>
      <xdr:colOff>180975</xdr:colOff>
      <xdr:row>39</xdr:row>
      <xdr:rowOff>64770</xdr:rowOff>
    </xdr:to>
    <xdr:cxnSp macro="">
      <xdr:nvCxnSpPr>
        <xdr:cNvPr id="114" name="直線コネクタ 113"/>
        <xdr:cNvCxnSpPr/>
      </xdr:nvCxnSpPr>
      <xdr:spPr>
        <a:xfrm>
          <a:off x="9639300" y="67513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36</xdr:row>
      <xdr:rowOff>29227</xdr:rowOff>
    </xdr:from>
    <xdr:ext cx="469744" cy="259045"/>
    <xdr:sp macro="" textlink="">
      <xdr:nvSpPr>
        <xdr:cNvPr id="115" name="n_1aveValue【図書館】&#10;一人当たり面積"/>
        <xdr:cNvSpPr txBox="1"/>
      </xdr:nvSpPr>
      <xdr:spPr>
        <a:xfrm>
          <a:off x="9391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0.025</a:t>
          </a:r>
          <a:endParaRPr kumimoji="1" lang="ja-JP" altLang="en-US" sz="1000" b="1">
            <a:solidFill>
              <a:srgbClr val="000080"/>
            </a:solidFill>
            <a:latin typeface="ＭＳ Ｐゴシック"/>
          </a:endParaRPr>
        </a:p>
      </xdr:txBody>
    </xdr:sp>
    <xdr:clientData/>
  </xdr:oneCellAnchor>
  <xdr:oneCellAnchor>
    <xdr:from>
      <xdr:col>13</xdr:col>
      <xdr:colOff>466802</xdr:colOff>
      <xdr:row>39</xdr:row>
      <xdr:rowOff>106697</xdr:rowOff>
    </xdr:from>
    <xdr:ext cx="469744" cy="259045"/>
    <xdr:sp macro="" textlink="">
      <xdr:nvSpPr>
        <xdr:cNvPr id="116" name="n_1mainValue【図書館】&#10;一人当たり面積"/>
        <xdr:cNvSpPr txBox="1"/>
      </xdr:nvSpPr>
      <xdr:spPr>
        <a:xfrm>
          <a:off x="9391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0.019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41" name="テキスト ボックス 140"/>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16328</xdr:rowOff>
    </xdr:from>
    <xdr:to>
      <xdr:col>6</xdr:col>
      <xdr:colOff>510540</xdr:colOff>
      <xdr:row>63</xdr:row>
      <xdr:rowOff>86541</xdr:rowOff>
    </xdr:to>
    <xdr:cxnSp macro="">
      <xdr:nvCxnSpPr>
        <xdr:cNvPr id="143" name="直線コネクタ 142"/>
        <xdr:cNvCxnSpPr/>
      </xdr:nvCxnSpPr>
      <xdr:spPr>
        <a:xfrm flipV="1">
          <a:off x="4634865" y="9617528"/>
          <a:ext cx="0" cy="1270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90368</xdr:rowOff>
    </xdr:from>
    <xdr:ext cx="405111" cy="259045"/>
    <xdr:sp macro="" textlink="">
      <xdr:nvSpPr>
        <xdr:cNvPr id="144" name="【体育館・プール】&#10;有形固定資産減価償却率最小値テキスト"/>
        <xdr:cNvSpPr txBox="1"/>
      </xdr:nvSpPr>
      <xdr:spPr>
        <a:xfrm>
          <a:off x="4724400" y="108917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6</xdr:col>
      <xdr:colOff>422275</xdr:colOff>
      <xdr:row>63</xdr:row>
      <xdr:rowOff>86541</xdr:rowOff>
    </xdr:from>
    <xdr:to>
      <xdr:col>6</xdr:col>
      <xdr:colOff>600075</xdr:colOff>
      <xdr:row>63</xdr:row>
      <xdr:rowOff>86541</xdr:rowOff>
    </xdr:to>
    <xdr:cxnSp macro="">
      <xdr:nvCxnSpPr>
        <xdr:cNvPr id="145" name="直線コネクタ 144"/>
        <xdr:cNvCxnSpPr/>
      </xdr:nvCxnSpPr>
      <xdr:spPr>
        <a:xfrm>
          <a:off x="4546600" y="108878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134455</xdr:rowOff>
    </xdr:from>
    <xdr:ext cx="405111" cy="259045"/>
    <xdr:sp macro="" textlink="">
      <xdr:nvSpPr>
        <xdr:cNvPr id="146" name="【体育館・プール】&#10;有形固定資産減価償却率最大値テキスト"/>
        <xdr:cNvSpPr txBox="1"/>
      </xdr:nvSpPr>
      <xdr:spPr>
        <a:xfrm>
          <a:off x="4724400" y="93927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65.5</a:t>
          </a:r>
          <a:endParaRPr kumimoji="1" lang="ja-JP" altLang="en-US" sz="1000" b="1">
            <a:latin typeface="ＭＳ Ｐゴシック"/>
          </a:endParaRPr>
        </a:p>
      </xdr:txBody>
    </xdr:sp>
    <xdr:clientData/>
  </xdr:oneCellAnchor>
  <xdr:twoCellAnchor>
    <xdr:from>
      <xdr:col>6</xdr:col>
      <xdr:colOff>422275</xdr:colOff>
      <xdr:row>56</xdr:row>
      <xdr:rowOff>16328</xdr:rowOff>
    </xdr:from>
    <xdr:to>
      <xdr:col>6</xdr:col>
      <xdr:colOff>600075</xdr:colOff>
      <xdr:row>56</xdr:row>
      <xdr:rowOff>16328</xdr:rowOff>
    </xdr:to>
    <xdr:cxnSp macro="">
      <xdr:nvCxnSpPr>
        <xdr:cNvPr id="147" name="直線コネクタ 146"/>
        <xdr:cNvCxnSpPr/>
      </xdr:nvCxnSpPr>
      <xdr:spPr>
        <a:xfrm>
          <a:off x="4546600" y="961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58</xdr:row>
      <xdr:rowOff>100710</xdr:rowOff>
    </xdr:from>
    <xdr:ext cx="405111" cy="259045"/>
    <xdr:sp macro="" textlink="">
      <xdr:nvSpPr>
        <xdr:cNvPr id="148" name="【体育館・プール】&#10;有形固定資産減価償却率平均値テキスト"/>
        <xdr:cNvSpPr txBox="1"/>
      </xdr:nvSpPr>
      <xdr:spPr>
        <a:xfrm>
          <a:off x="4724400" y="1004481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50.2</a:t>
          </a:r>
          <a:endParaRPr kumimoji="1" lang="ja-JP" altLang="en-US" sz="1000" b="1">
            <a:solidFill>
              <a:srgbClr val="000080"/>
            </a:solidFill>
            <a:latin typeface="ＭＳ Ｐゴシック"/>
          </a:endParaRPr>
        </a:p>
      </xdr:txBody>
    </xdr:sp>
    <xdr:clientData/>
  </xdr:oneCellAnchor>
  <xdr:twoCellAnchor>
    <xdr:from>
      <xdr:col>6</xdr:col>
      <xdr:colOff>460375</xdr:colOff>
      <xdr:row>58</xdr:row>
      <xdr:rowOff>122283</xdr:rowOff>
    </xdr:from>
    <xdr:to>
      <xdr:col>6</xdr:col>
      <xdr:colOff>561975</xdr:colOff>
      <xdr:row>59</xdr:row>
      <xdr:rowOff>52433</xdr:rowOff>
    </xdr:to>
    <xdr:sp macro="" textlink="">
      <xdr:nvSpPr>
        <xdr:cNvPr id="149" name="フローチャート : 判断 148"/>
        <xdr:cNvSpPr/>
      </xdr:nvSpPr>
      <xdr:spPr>
        <a:xfrm>
          <a:off x="4584700" y="10066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58</xdr:row>
      <xdr:rowOff>145143</xdr:rowOff>
    </xdr:from>
    <xdr:to>
      <xdr:col>5</xdr:col>
      <xdr:colOff>409575</xdr:colOff>
      <xdr:row>59</xdr:row>
      <xdr:rowOff>75293</xdr:rowOff>
    </xdr:to>
    <xdr:sp macro="" textlink="">
      <xdr:nvSpPr>
        <xdr:cNvPr id="150" name="フローチャート : 判断 149"/>
        <xdr:cNvSpPr/>
      </xdr:nvSpPr>
      <xdr:spPr>
        <a:xfrm>
          <a:off x="3746500" y="1008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86360</xdr:rowOff>
    </xdr:from>
    <xdr:to>
      <xdr:col>6</xdr:col>
      <xdr:colOff>561975</xdr:colOff>
      <xdr:row>59</xdr:row>
      <xdr:rowOff>16510</xdr:rowOff>
    </xdr:to>
    <xdr:sp macro="" textlink="">
      <xdr:nvSpPr>
        <xdr:cNvPr id="156" name="円/楕円 155"/>
        <xdr:cNvSpPr/>
      </xdr:nvSpPr>
      <xdr:spPr>
        <a:xfrm>
          <a:off x="4584700" y="1003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57</xdr:row>
      <xdr:rowOff>109237</xdr:rowOff>
    </xdr:from>
    <xdr:ext cx="405111" cy="259045"/>
    <xdr:sp macro="" textlink="">
      <xdr:nvSpPr>
        <xdr:cNvPr id="157" name="【体育館・プール】&#10;有形固定資産減価償却率該当値テキスト"/>
        <xdr:cNvSpPr txBox="1"/>
      </xdr:nvSpPr>
      <xdr:spPr>
        <a:xfrm>
          <a:off x="4724400" y="9881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51.3</a:t>
          </a:r>
          <a:endParaRPr kumimoji="1" lang="ja-JP" altLang="en-US" sz="1000" b="1">
            <a:solidFill>
              <a:srgbClr val="FF0000"/>
            </a:solidFill>
            <a:latin typeface="ＭＳ Ｐゴシック"/>
          </a:endParaRPr>
        </a:p>
      </xdr:txBody>
    </xdr:sp>
    <xdr:clientData/>
  </xdr:oneCellAnchor>
  <xdr:twoCellAnchor>
    <xdr:from>
      <xdr:col>5</xdr:col>
      <xdr:colOff>307975</xdr:colOff>
      <xdr:row>59</xdr:row>
      <xdr:rowOff>9616</xdr:rowOff>
    </xdr:from>
    <xdr:to>
      <xdr:col>5</xdr:col>
      <xdr:colOff>409575</xdr:colOff>
      <xdr:row>59</xdr:row>
      <xdr:rowOff>111216</xdr:rowOff>
    </xdr:to>
    <xdr:sp macro="" textlink="">
      <xdr:nvSpPr>
        <xdr:cNvPr id="158" name="円/楕円 157"/>
        <xdr:cNvSpPr/>
      </xdr:nvSpPr>
      <xdr:spPr>
        <a:xfrm>
          <a:off x="3746500" y="1012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58</xdr:row>
      <xdr:rowOff>137160</xdr:rowOff>
    </xdr:from>
    <xdr:to>
      <xdr:col>6</xdr:col>
      <xdr:colOff>511175</xdr:colOff>
      <xdr:row>59</xdr:row>
      <xdr:rowOff>60416</xdr:rowOff>
    </xdr:to>
    <xdr:cxnSp macro="">
      <xdr:nvCxnSpPr>
        <xdr:cNvPr id="159" name="直線コネクタ 158"/>
        <xdr:cNvCxnSpPr/>
      </xdr:nvCxnSpPr>
      <xdr:spPr>
        <a:xfrm flipV="1">
          <a:off x="3797300" y="10081260"/>
          <a:ext cx="838200" cy="94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57</xdr:row>
      <xdr:rowOff>91820</xdr:rowOff>
    </xdr:from>
    <xdr:ext cx="405111" cy="259045"/>
    <xdr:sp macro="" textlink="">
      <xdr:nvSpPr>
        <xdr:cNvPr id="160" name="n_1aveValue【体育館・プール】&#10;有形固定資産減価償却率"/>
        <xdr:cNvSpPr txBox="1"/>
      </xdr:nvSpPr>
      <xdr:spPr>
        <a:xfrm>
          <a:off x="3582043" y="9864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49.5</a:t>
          </a:r>
          <a:endParaRPr kumimoji="1" lang="ja-JP" altLang="en-US" sz="1000" b="1">
            <a:solidFill>
              <a:srgbClr val="000080"/>
            </a:solidFill>
            <a:latin typeface="ＭＳ Ｐゴシック"/>
          </a:endParaRPr>
        </a:p>
      </xdr:txBody>
    </xdr:sp>
    <xdr:clientData/>
  </xdr:oneCellAnchor>
  <xdr:oneCellAnchor>
    <xdr:from>
      <xdr:col>5</xdr:col>
      <xdr:colOff>143518</xdr:colOff>
      <xdr:row>59</xdr:row>
      <xdr:rowOff>102343</xdr:rowOff>
    </xdr:from>
    <xdr:ext cx="405111" cy="259045"/>
    <xdr:sp macro="" textlink="">
      <xdr:nvSpPr>
        <xdr:cNvPr id="161" name="n_1mainValue【体育館・プール】&#10;有形固定資産減価償却率"/>
        <xdr:cNvSpPr txBox="1"/>
      </xdr:nvSpPr>
      <xdr:spPr>
        <a:xfrm>
          <a:off x="3582043" y="1021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22860</xdr:rowOff>
    </xdr:from>
    <xdr:to>
      <xdr:col>15</xdr:col>
      <xdr:colOff>180340</xdr:colOff>
      <xdr:row>63</xdr:row>
      <xdr:rowOff>129540</xdr:rowOff>
    </xdr:to>
    <xdr:cxnSp macro="">
      <xdr:nvCxnSpPr>
        <xdr:cNvPr id="185" name="直線コネクタ 184"/>
        <xdr:cNvCxnSpPr/>
      </xdr:nvCxnSpPr>
      <xdr:spPr>
        <a:xfrm flipV="1">
          <a:off x="10476865" y="9624060"/>
          <a:ext cx="0" cy="1306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133367</xdr:rowOff>
    </xdr:from>
    <xdr:ext cx="469744" cy="259045"/>
    <xdr:sp macro="" textlink="">
      <xdr:nvSpPr>
        <xdr:cNvPr id="186" name="【体育館・プール】&#10;一人当たり面積最小値テキスト"/>
        <xdr:cNvSpPr txBox="1"/>
      </xdr:nvSpPr>
      <xdr:spPr>
        <a:xfrm>
          <a:off x="10566400" y="1093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15</xdr:col>
      <xdr:colOff>92075</xdr:colOff>
      <xdr:row>63</xdr:row>
      <xdr:rowOff>129540</xdr:rowOff>
    </xdr:from>
    <xdr:to>
      <xdr:col>15</xdr:col>
      <xdr:colOff>269875</xdr:colOff>
      <xdr:row>63</xdr:row>
      <xdr:rowOff>129540</xdr:rowOff>
    </xdr:to>
    <xdr:cxnSp macro="">
      <xdr:nvCxnSpPr>
        <xdr:cNvPr id="187" name="直線コネクタ 186"/>
        <xdr:cNvCxnSpPr/>
      </xdr:nvCxnSpPr>
      <xdr:spPr>
        <a:xfrm>
          <a:off x="10388600" y="10930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140987</xdr:rowOff>
    </xdr:from>
    <xdr:ext cx="469744" cy="259045"/>
    <xdr:sp macro="" textlink="">
      <xdr:nvSpPr>
        <xdr:cNvPr id="188" name="【体育館・プール】&#10;一人当たり面積最大値テキスト"/>
        <xdr:cNvSpPr txBox="1"/>
      </xdr:nvSpPr>
      <xdr:spPr>
        <a:xfrm>
          <a:off x="10566400" y="9399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0.374</a:t>
          </a:r>
          <a:endParaRPr kumimoji="1" lang="ja-JP" altLang="en-US" sz="1000" b="1">
            <a:latin typeface="ＭＳ Ｐゴシック"/>
          </a:endParaRPr>
        </a:p>
      </xdr:txBody>
    </xdr:sp>
    <xdr:clientData/>
  </xdr:oneCellAnchor>
  <xdr:twoCellAnchor>
    <xdr:from>
      <xdr:col>15</xdr:col>
      <xdr:colOff>92075</xdr:colOff>
      <xdr:row>56</xdr:row>
      <xdr:rowOff>22860</xdr:rowOff>
    </xdr:from>
    <xdr:to>
      <xdr:col>15</xdr:col>
      <xdr:colOff>269875</xdr:colOff>
      <xdr:row>56</xdr:row>
      <xdr:rowOff>22860</xdr:rowOff>
    </xdr:to>
    <xdr:cxnSp macro="">
      <xdr:nvCxnSpPr>
        <xdr:cNvPr id="189" name="直線コネクタ 188"/>
        <xdr:cNvCxnSpPr/>
      </xdr:nvCxnSpPr>
      <xdr:spPr>
        <a:xfrm>
          <a:off x="10388600" y="9624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38117</xdr:rowOff>
    </xdr:from>
    <xdr:ext cx="469744" cy="259045"/>
    <xdr:sp macro="" textlink="">
      <xdr:nvSpPr>
        <xdr:cNvPr id="190" name="【体育館・プール】&#10;一人当たり面積平均値テキスト"/>
        <xdr:cNvSpPr txBox="1"/>
      </xdr:nvSpPr>
      <xdr:spPr>
        <a:xfrm>
          <a:off x="10566400" y="104965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59690</xdr:rowOff>
    </xdr:from>
    <xdr:to>
      <xdr:col>15</xdr:col>
      <xdr:colOff>231775</xdr:colOff>
      <xdr:row>61</xdr:row>
      <xdr:rowOff>161290</xdr:rowOff>
    </xdr:to>
    <xdr:sp macro="" textlink="">
      <xdr:nvSpPr>
        <xdr:cNvPr id="191" name="フローチャート : 判断 190"/>
        <xdr:cNvSpPr/>
      </xdr:nvSpPr>
      <xdr:spPr>
        <a:xfrm>
          <a:off x="10426700" y="1051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44450</xdr:rowOff>
    </xdr:from>
    <xdr:to>
      <xdr:col>14</xdr:col>
      <xdr:colOff>79375</xdr:colOff>
      <xdr:row>61</xdr:row>
      <xdr:rowOff>146050</xdr:rowOff>
    </xdr:to>
    <xdr:sp macro="" textlink="">
      <xdr:nvSpPr>
        <xdr:cNvPr id="192" name="フローチャート : 判断 191"/>
        <xdr:cNvSpPr/>
      </xdr:nvSpPr>
      <xdr:spPr>
        <a:xfrm>
          <a:off x="9588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143510</xdr:rowOff>
    </xdr:from>
    <xdr:to>
      <xdr:col>15</xdr:col>
      <xdr:colOff>231775</xdr:colOff>
      <xdr:row>56</xdr:row>
      <xdr:rowOff>73660</xdr:rowOff>
    </xdr:to>
    <xdr:sp macro="" textlink="">
      <xdr:nvSpPr>
        <xdr:cNvPr id="198" name="円/楕円 197"/>
        <xdr:cNvSpPr/>
      </xdr:nvSpPr>
      <xdr:spPr>
        <a:xfrm>
          <a:off x="10426700" y="957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55</xdr:row>
      <xdr:rowOff>96537</xdr:rowOff>
    </xdr:from>
    <xdr:ext cx="469744" cy="259045"/>
    <xdr:sp macro="" textlink="">
      <xdr:nvSpPr>
        <xdr:cNvPr id="199" name="【体育館・プール】&#10;一人当たり面積該当値テキスト"/>
        <xdr:cNvSpPr txBox="1"/>
      </xdr:nvSpPr>
      <xdr:spPr>
        <a:xfrm>
          <a:off x="10566400" y="9526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0.374</a:t>
          </a:r>
          <a:endParaRPr kumimoji="1" lang="ja-JP" altLang="en-US" sz="1000" b="1">
            <a:solidFill>
              <a:srgbClr val="FF0000"/>
            </a:solidFill>
            <a:latin typeface="ＭＳ Ｐゴシック"/>
          </a:endParaRPr>
        </a:p>
      </xdr:txBody>
    </xdr:sp>
    <xdr:clientData/>
  </xdr:oneCellAnchor>
  <xdr:twoCellAnchor>
    <xdr:from>
      <xdr:col>13</xdr:col>
      <xdr:colOff>663575</xdr:colOff>
      <xdr:row>55</xdr:row>
      <xdr:rowOff>139700</xdr:rowOff>
    </xdr:from>
    <xdr:to>
      <xdr:col>14</xdr:col>
      <xdr:colOff>79375</xdr:colOff>
      <xdr:row>56</xdr:row>
      <xdr:rowOff>69850</xdr:rowOff>
    </xdr:to>
    <xdr:sp macro="" textlink="">
      <xdr:nvSpPr>
        <xdr:cNvPr id="200" name="円/楕円 199"/>
        <xdr:cNvSpPr/>
      </xdr:nvSpPr>
      <xdr:spPr>
        <a:xfrm>
          <a:off x="9588500" y="9569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56</xdr:row>
      <xdr:rowOff>19050</xdr:rowOff>
    </xdr:from>
    <xdr:to>
      <xdr:col>15</xdr:col>
      <xdr:colOff>180975</xdr:colOff>
      <xdr:row>56</xdr:row>
      <xdr:rowOff>22860</xdr:rowOff>
    </xdr:to>
    <xdr:cxnSp macro="">
      <xdr:nvCxnSpPr>
        <xdr:cNvPr id="201" name="直線コネクタ 200"/>
        <xdr:cNvCxnSpPr/>
      </xdr:nvCxnSpPr>
      <xdr:spPr>
        <a:xfrm>
          <a:off x="9639300" y="962025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61</xdr:row>
      <xdr:rowOff>137177</xdr:rowOff>
    </xdr:from>
    <xdr:ext cx="469744" cy="259045"/>
    <xdr:sp macro="" textlink="">
      <xdr:nvSpPr>
        <xdr:cNvPr id="202" name="n_1aveValue【体育館・プール】&#10;一人当たり面積"/>
        <xdr:cNvSpPr txBox="1"/>
      </xdr:nvSpPr>
      <xdr:spPr>
        <a:xfrm>
          <a:off x="93917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0.130</a:t>
          </a:r>
          <a:endParaRPr kumimoji="1" lang="ja-JP" altLang="en-US" sz="1000" b="1">
            <a:solidFill>
              <a:srgbClr val="000080"/>
            </a:solidFill>
            <a:latin typeface="ＭＳ Ｐゴシック"/>
          </a:endParaRPr>
        </a:p>
      </xdr:txBody>
    </xdr:sp>
    <xdr:clientData/>
  </xdr:oneCellAnchor>
  <xdr:oneCellAnchor>
    <xdr:from>
      <xdr:col>13</xdr:col>
      <xdr:colOff>466802</xdr:colOff>
      <xdr:row>54</xdr:row>
      <xdr:rowOff>86377</xdr:rowOff>
    </xdr:from>
    <xdr:ext cx="469744" cy="259045"/>
    <xdr:sp macro="" textlink="">
      <xdr:nvSpPr>
        <xdr:cNvPr id="203" name="n_1mainValue【体育館・プール】&#10;一人当たり面積"/>
        <xdr:cNvSpPr txBox="1"/>
      </xdr:nvSpPr>
      <xdr:spPr>
        <a:xfrm>
          <a:off x="9391727" y="934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0.375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14" name="テキスト ボックス 213"/>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5" name="直線コネクタ 21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6" name="テキスト ボックス 21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7" name="直線コネクタ 21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8" name="テキスト ボックス 21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9" name="直線コネクタ 21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0" name="テキスト ボックス 21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1" name="直線コネクタ 22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77</xdr:row>
      <xdr:rowOff>67327</xdr:rowOff>
    </xdr:from>
    <xdr:ext cx="403059" cy="259045"/>
    <xdr:sp macro="" textlink="">
      <xdr:nvSpPr>
        <xdr:cNvPr id="222" name="テキスト ボックス 221"/>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83820</xdr:rowOff>
    </xdr:from>
    <xdr:to>
      <xdr:col>6</xdr:col>
      <xdr:colOff>510540</xdr:colOff>
      <xdr:row>84</xdr:row>
      <xdr:rowOff>102108</xdr:rowOff>
    </xdr:to>
    <xdr:cxnSp macro="">
      <xdr:nvCxnSpPr>
        <xdr:cNvPr id="226" name="直線コネクタ 225"/>
        <xdr:cNvCxnSpPr/>
      </xdr:nvCxnSpPr>
      <xdr:spPr>
        <a:xfrm flipV="1">
          <a:off x="4634865" y="13285470"/>
          <a:ext cx="0" cy="12184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105935</xdr:rowOff>
    </xdr:from>
    <xdr:ext cx="405111" cy="259045"/>
    <xdr:sp macro="" textlink="">
      <xdr:nvSpPr>
        <xdr:cNvPr id="227" name="【福祉施設】&#10;有形固定資産減価償却率最小値テキスト"/>
        <xdr:cNvSpPr txBox="1"/>
      </xdr:nvSpPr>
      <xdr:spPr>
        <a:xfrm>
          <a:off x="4724400" y="14507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a:t>
          </a:r>
          <a:endParaRPr kumimoji="1" lang="ja-JP" altLang="en-US" sz="1000" b="1">
            <a:latin typeface="ＭＳ Ｐゴシック"/>
          </a:endParaRPr>
        </a:p>
      </xdr:txBody>
    </xdr:sp>
    <xdr:clientData/>
  </xdr:oneCellAnchor>
  <xdr:twoCellAnchor>
    <xdr:from>
      <xdr:col>6</xdr:col>
      <xdr:colOff>422275</xdr:colOff>
      <xdr:row>84</xdr:row>
      <xdr:rowOff>102108</xdr:rowOff>
    </xdr:from>
    <xdr:to>
      <xdr:col>6</xdr:col>
      <xdr:colOff>600075</xdr:colOff>
      <xdr:row>84</xdr:row>
      <xdr:rowOff>102108</xdr:rowOff>
    </xdr:to>
    <xdr:cxnSp macro="">
      <xdr:nvCxnSpPr>
        <xdr:cNvPr id="228" name="直線コネクタ 227"/>
        <xdr:cNvCxnSpPr/>
      </xdr:nvCxnSpPr>
      <xdr:spPr>
        <a:xfrm>
          <a:off x="4546600" y="14503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30497</xdr:rowOff>
    </xdr:from>
    <xdr:ext cx="405111" cy="259045"/>
    <xdr:sp macro="" textlink="">
      <xdr:nvSpPr>
        <xdr:cNvPr id="229" name="【福祉施設】&#10;有形固定資産減価償却率最大値テキスト"/>
        <xdr:cNvSpPr txBox="1"/>
      </xdr:nvSpPr>
      <xdr:spPr>
        <a:xfrm>
          <a:off x="4724400" y="1306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6</xdr:col>
      <xdr:colOff>422275</xdr:colOff>
      <xdr:row>77</xdr:row>
      <xdr:rowOff>83820</xdr:rowOff>
    </xdr:from>
    <xdr:to>
      <xdr:col>6</xdr:col>
      <xdr:colOff>600075</xdr:colOff>
      <xdr:row>77</xdr:row>
      <xdr:rowOff>83820</xdr:rowOff>
    </xdr:to>
    <xdr:cxnSp macro="">
      <xdr:nvCxnSpPr>
        <xdr:cNvPr id="230" name="直線コネクタ 229"/>
        <xdr:cNvCxnSpPr/>
      </xdr:nvCxnSpPr>
      <xdr:spPr>
        <a:xfrm>
          <a:off x="4546600" y="1328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71899</xdr:rowOff>
    </xdr:from>
    <xdr:ext cx="405111" cy="259045"/>
    <xdr:sp macro="" textlink="">
      <xdr:nvSpPr>
        <xdr:cNvPr id="231" name="【福祉施設】&#10;有形固定資産減価償却率平均値テキスト"/>
        <xdr:cNvSpPr txBox="1"/>
      </xdr:nvSpPr>
      <xdr:spPr>
        <a:xfrm>
          <a:off x="4724400" y="139593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49022</xdr:rowOff>
    </xdr:from>
    <xdr:to>
      <xdr:col>6</xdr:col>
      <xdr:colOff>561975</xdr:colOff>
      <xdr:row>82</xdr:row>
      <xdr:rowOff>150622</xdr:rowOff>
    </xdr:to>
    <xdr:sp macro="" textlink="">
      <xdr:nvSpPr>
        <xdr:cNvPr id="232" name="フローチャート : 判断 231"/>
        <xdr:cNvSpPr/>
      </xdr:nvSpPr>
      <xdr:spPr>
        <a:xfrm>
          <a:off x="4584700" y="14107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83313</xdr:rowOff>
    </xdr:from>
    <xdr:to>
      <xdr:col>5</xdr:col>
      <xdr:colOff>409575</xdr:colOff>
      <xdr:row>83</xdr:row>
      <xdr:rowOff>13463</xdr:rowOff>
    </xdr:to>
    <xdr:sp macro="" textlink="">
      <xdr:nvSpPr>
        <xdr:cNvPr id="233" name="フローチャート : 判断 232"/>
        <xdr:cNvSpPr/>
      </xdr:nvSpPr>
      <xdr:spPr>
        <a:xfrm>
          <a:off x="3746500" y="1414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51308</xdr:rowOff>
    </xdr:from>
    <xdr:to>
      <xdr:col>6</xdr:col>
      <xdr:colOff>561975</xdr:colOff>
      <xdr:row>84</xdr:row>
      <xdr:rowOff>152908</xdr:rowOff>
    </xdr:to>
    <xdr:sp macro="" textlink="">
      <xdr:nvSpPr>
        <xdr:cNvPr id="239" name="円/楕円 238"/>
        <xdr:cNvSpPr/>
      </xdr:nvSpPr>
      <xdr:spPr>
        <a:xfrm>
          <a:off x="4584700" y="14453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83</xdr:row>
      <xdr:rowOff>137685</xdr:rowOff>
    </xdr:from>
    <xdr:ext cx="405111" cy="259045"/>
    <xdr:sp macro="" textlink="">
      <xdr:nvSpPr>
        <xdr:cNvPr id="240" name="【福祉施設】&#10;有形固定資産減価償却率該当値テキスト"/>
        <xdr:cNvSpPr txBox="1"/>
      </xdr:nvSpPr>
      <xdr:spPr>
        <a:xfrm>
          <a:off x="4724400" y="143680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32.2</a:t>
          </a:r>
          <a:endParaRPr kumimoji="1" lang="ja-JP" altLang="en-US" sz="1000" b="1">
            <a:solidFill>
              <a:srgbClr val="FF0000"/>
            </a:solidFill>
            <a:latin typeface="ＭＳ Ｐゴシック"/>
          </a:endParaRPr>
        </a:p>
      </xdr:txBody>
    </xdr:sp>
    <xdr:clientData/>
  </xdr:oneCellAnchor>
  <xdr:twoCellAnchor>
    <xdr:from>
      <xdr:col>5</xdr:col>
      <xdr:colOff>307975</xdr:colOff>
      <xdr:row>81</xdr:row>
      <xdr:rowOff>170180</xdr:rowOff>
    </xdr:from>
    <xdr:to>
      <xdr:col>5</xdr:col>
      <xdr:colOff>409575</xdr:colOff>
      <xdr:row>82</xdr:row>
      <xdr:rowOff>100330</xdr:rowOff>
    </xdr:to>
    <xdr:sp macro="" textlink="">
      <xdr:nvSpPr>
        <xdr:cNvPr id="241" name="円/楕円 240"/>
        <xdr:cNvSpPr/>
      </xdr:nvSpPr>
      <xdr:spPr>
        <a:xfrm>
          <a:off x="3746500" y="140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82</xdr:row>
      <xdr:rowOff>49530</xdr:rowOff>
    </xdr:from>
    <xdr:to>
      <xdr:col>6</xdr:col>
      <xdr:colOff>511175</xdr:colOff>
      <xdr:row>84</xdr:row>
      <xdr:rowOff>102108</xdr:rowOff>
    </xdr:to>
    <xdr:cxnSp macro="">
      <xdr:nvCxnSpPr>
        <xdr:cNvPr id="242" name="直線コネクタ 241"/>
        <xdr:cNvCxnSpPr/>
      </xdr:nvCxnSpPr>
      <xdr:spPr>
        <a:xfrm>
          <a:off x="3797300" y="14108430"/>
          <a:ext cx="838200" cy="395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83</xdr:row>
      <xdr:rowOff>4590</xdr:rowOff>
    </xdr:from>
    <xdr:ext cx="405111" cy="259045"/>
    <xdr:sp macro="" textlink="">
      <xdr:nvSpPr>
        <xdr:cNvPr id="243" name="n_1aveValue【福祉施設】&#10;有形固定資産減価償却率"/>
        <xdr:cNvSpPr txBox="1"/>
      </xdr:nvSpPr>
      <xdr:spPr>
        <a:xfrm>
          <a:off x="3582043" y="14234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oneCellAnchor>
    <xdr:from>
      <xdr:col>5</xdr:col>
      <xdr:colOff>143518</xdr:colOff>
      <xdr:row>80</xdr:row>
      <xdr:rowOff>116857</xdr:rowOff>
    </xdr:from>
    <xdr:ext cx="405111" cy="259045"/>
    <xdr:sp macro="" textlink="">
      <xdr:nvSpPr>
        <xdr:cNvPr id="244" name="n_1mainValue【福祉施設】&#10;有形固定資産減価償却率"/>
        <xdr:cNvSpPr txBox="1"/>
      </xdr:nvSpPr>
      <xdr:spPr>
        <a:xfrm>
          <a:off x="3582043" y="1383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114300</xdr:rowOff>
    </xdr:from>
    <xdr:to>
      <xdr:col>16</xdr:col>
      <xdr:colOff>307975</xdr:colOff>
      <xdr:row>86</xdr:row>
      <xdr:rowOff>114300</xdr:rowOff>
    </xdr:to>
    <xdr:cxnSp macro="">
      <xdr:nvCxnSpPr>
        <xdr:cNvPr id="255" name="直線コネクタ 25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143527</xdr:rowOff>
    </xdr:from>
    <xdr:ext cx="467179" cy="259045"/>
    <xdr:sp macro="" textlink="">
      <xdr:nvSpPr>
        <xdr:cNvPr id="256" name="テキスト ボックス 25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84</xdr:row>
      <xdr:rowOff>76200</xdr:rowOff>
    </xdr:from>
    <xdr:to>
      <xdr:col>16</xdr:col>
      <xdr:colOff>307975</xdr:colOff>
      <xdr:row>84</xdr:row>
      <xdr:rowOff>76200</xdr:rowOff>
    </xdr:to>
    <xdr:cxnSp macro="">
      <xdr:nvCxnSpPr>
        <xdr:cNvPr id="257" name="直線コネクタ 25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83</xdr:row>
      <xdr:rowOff>105427</xdr:rowOff>
    </xdr:from>
    <xdr:ext cx="467179" cy="259045"/>
    <xdr:sp macro="" textlink="">
      <xdr:nvSpPr>
        <xdr:cNvPr id="258" name="テキスト ボックス 25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82</xdr:row>
      <xdr:rowOff>38100</xdr:rowOff>
    </xdr:from>
    <xdr:to>
      <xdr:col>16</xdr:col>
      <xdr:colOff>307975</xdr:colOff>
      <xdr:row>82</xdr:row>
      <xdr:rowOff>38100</xdr:rowOff>
    </xdr:to>
    <xdr:cxnSp macro="">
      <xdr:nvCxnSpPr>
        <xdr:cNvPr id="259" name="直線コネクタ 25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81</xdr:row>
      <xdr:rowOff>67327</xdr:rowOff>
    </xdr:from>
    <xdr:ext cx="467179" cy="259045"/>
    <xdr:sp macro="" textlink="">
      <xdr:nvSpPr>
        <xdr:cNvPr id="260" name="テキスト ボックス 25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80</xdr:row>
      <xdr:rowOff>0</xdr:rowOff>
    </xdr:from>
    <xdr:to>
      <xdr:col>16</xdr:col>
      <xdr:colOff>307975</xdr:colOff>
      <xdr:row>80</xdr:row>
      <xdr:rowOff>0</xdr:rowOff>
    </xdr:to>
    <xdr:cxnSp macro="">
      <xdr:nvCxnSpPr>
        <xdr:cNvPr id="261" name="直線コネクタ 26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79</xdr:row>
      <xdr:rowOff>29227</xdr:rowOff>
    </xdr:from>
    <xdr:ext cx="467179" cy="259045"/>
    <xdr:sp macro="" textlink="">
      <xdr:nvSpPr>
        <xdr:cNvPr id="262" name="テキスト ボックス 26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77</xdr:row>
      <xdr:rowOff>133350</xdr:rowOff>
    </xdr:from>
    <xdr:to>
      <xdr:col>16</xdr:col>
      <xdr:colOff>307975</xdr:colOff>
      <xdr:row>77</xdr:row>
      <xdr:rowOff>133350</xdr:rowOff>
    </xdr:to>
    <xdr:cxnSp macro="">
      <xdr:nvCxnSpPr>
        <xdr:cNvPr id="263" name="直線コネクタ 26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162577</xdr:rowOff>
    </xdr:from>
    <xdr:ext cx="467179" cy="259045"/>
    <xdr:sp macro="" textlink="">
      <xdr:nvSpPr>
        <xdr:cNvPr id="264" name="テキスト ボックス 26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5" name="直線コネクタ 26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6" name="テキスト ボックス 26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7"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158750</xdr:rowOff>
    </xdr:from>
    <xdr:to>
      <xdr:col>15</xdr:col>
      <xdr:colOff>180340</xdr:colOff>
      <xdr:row>85</xdr:row>
      <xdr:rowOff>57150</xdr:rowOff>
    </xdr:to>
    <xdr:cxnSp macro="">
      <xdr:nvCxnSpPr>
        <xdr:cNvPr id="268" name="直線コネクタ 267"/>
        <xdr:cNvCxnSpPr/>
      </xdr:nvCxnSpPr>
      <xdr:spPr>
        <a:xfrm flipV="1">
          <a:off x="10476865" y="133604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60977</xdr:rowOff>
    </xdr:from>
    <xdr:ext cx="469744" cy="259045"/>
    <xdr:sp macro="" textlink="">
      <xdr:nvSpPr>
        <xdr:cNvPr id="269" name="【福祉施設】&#10;一人当たり面積最小値テキスト"/>
        <xdr:cNvSpPr txBox="1"/>
      </xdr:nvSpPr>
      <xdr:spPr>
        <a:xfrm>
          <a:off x="10566400" y="1463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15</xdr:col>
      <xdr:colOff>92075</xdr:colOff>
      <xdr:row>85</xdr:row>
      <xdr:rowOff>57150</xdr:rowOff>
    </xdr:from>
    <xdr:to>
      <xdr:col>15</xdr:col>
      <xdr:colOff>269875</xdr:colOff>
      <xdr:row>85</xdr:row>
      <xdr:rowOff>57150</xdr:rowOff>
    </xdr:to>
    <xdr:cxnSp macro="">
      <xdr:nvCxnSpPr>
        <xdr:cNvPr id="270" name="直線コネクタ 269"/>
        <xdr:cNvCxnSpPr/>
      </xdr:nvCxnSpPr>
      <xdr:spPr>
        <a:xfrm>
          <a:off x="10388600" y="1463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105427</xdr:rowOff>
    </xdr:from>
    <xdr:ext cx="469744" cy="259045"/>
    <xdr:sp macro="" textlink="">
      <xdr:nvSpPr>
        <xdr:cNvPr id="271" name="【福祉施設】&#10;一人当たり面積最大値テキスト"/>
        <xdr:cNvSpPr txBox="1"/>
      </xdr:nvSpPr>
      <xdr:spPr>
        <a:xfrm>
          <a:off x="10566400" y="1313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0.118</a:t>
          </a:r>
          <a:endParaRPr kumimoji="1" lang="ja-JP" altLang="en-US" sz="1000" b="1">
            <a:latin typeface="ＭＳ Ｐゴシック"/>
          </a:endParaRPr>
        </a:p>
      </xdr:txBody>
    </xdr:sp>
    <xdr:clientData/>
  </xdr:oneCellAnchor>
  <xdr:twoCellAnchor>
    <xdr:from>
      <xdr:col>15</xdr:col>
      <xdr:colOff>92075</xdr:colOff>
      <xdr:row>77</xdr:row>
      <xdr:rowOff>158750</xdr:rowOff>
    </xdr:from>
    <xdr:to>
      <xdr:col>15</xdr:col>
      <xdr:colOff>269875</xdr:colOff>
      <xdr:row>77</xdr:row>
      <xdr:rowOff>158750</xdr:rowOff>
    </xdr:to>
    <xdr:cxnSp macro="">
      <xdr:nvCxnSpPr>
        <xdr:cNvPr id="272" name="直線コネクタ 271"/>
        <xdr:cNvCxnSpPr/>
      </xdr:nvCxnSpPr>
      <xdr:spPr>
        <a:xfrm>
          <a:off x="10388600" y="1336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105427</xdr:rowOff>
    </xdr:from>
    <xdr:ext cx="469744" cy="259045"/>
    <xdr:sp macro="" textlink="">
      <xdr:nvSpPr>
        <xdr:cNvPr id="273" name="【福祉施設】&#10;一人当たり面積平均値テキスト"/>
        <xdr:cNvSpPr txBox="1"/>
      </xdr:nvSpPr>
      <xdr:spPr>
        <a:xfrm>
          <a:off x="10566400" y="1416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0.049</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127000</xdr:rowOff>
    </xdr:from>
    <xdr:to>
      <xdr:col>15</xdr:col>
      <xdr:colOff>231775</xdr:colOff>
      <xdr:row>83</xdr:row>
      <xdr:rowOff>57150</xdr:rowOff>
    </xdr:to>
    <xdr:sp macro="" textlink="">
      <xdr:nvSpPr>
        <xdr:cNvPr id="274" name="フローチャート : 判断 273"/>
        <xdr:cNvSpPr/>
      </xdr:nvSpPr>
      <xdr:spPr>
        <a:xfrm>
          <a:off x="10426700" y="1418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31750</xdr:rowOff>
    </xdr:from>
    <xdr:to>
      <xdr:col>14</xdr:col>
      <xdr:colOff>79375</xdr:colOff>
      <xdr:row>83</xdr:row>
      <xdr:rowOff>133350</xdr:rowOff>
    </xdr:to>
    <xdr:sp macro="" textlink="">
      <xdr:nvSpPr>
        <xdr:cNvPr id="275" name="フローチャート : 判断 274"/>
        <xdr:cNvSpPr/>
      </xdr:nvSpPr>
      <xdr:spPr>
        <a:xfrm>
          <a:off x="9588500" y="1426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6" name="テキスト ボックス 27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7" name="テキスト ボックス 27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8" name="テキスト ボックス 27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9" name="テキスト ボックス 27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0" name="テキスト ボックス 27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107950</xdr:rowOff>
    </xdr:from>
    <xdr:to>
      <xdr:col>15</xdr:col>
      <xdr:colOff>231775</xdr:colOff>
      <xdr:row>78</xdr:row>
      <xdr:rowOff>38100</xdr:rowOff>
    </xdr:to>
    <xdr:sp macro="" textlink="">
      <xdr:nvSpPr>
        <xdr:cNvPr id="281" name="円/楕円 280"/>
        <xdr:cNvSpPr/>
      </xdr:nvSpPr>
      <xdr:spPr>
        <a:xfrm>
          <a:off x="10426700" y="1330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77</xdr:row>
      <xdr:rowOff>60977</xdr:rowOff>
    </xdr:from>
    <xdr:ext cx="469744" cy="259045"/>
    <xdr:sp macro="" textlink="">
      <xdr:nvSpPr>
        <xdr:cNvPr id="282" name="【福祉施設】&#10;一人当たり面積該当値テキスト"/>
        <xdr:cNvSpPr txBox="1"/>
      </xdr:nvSpPr>
      <xdr:spPr>
        <a:xfrm>
          <a:off x="10566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0.118</a:t>
          </a:r>
          <a:endParaRPr kumimoji="1" lang="ja-JP" altLang="en-US" sz="1000" b="1">
            <a:solidFill>
              <a:srgbClr val="FF0000"/>
            </a:solidFill>
            <a:latin typeface="ＭＳ Ｐゴシック"/>
          </a:endParaRPr>
        </a:p>
      </xdr:txBody>
    </xdr:sp>
    <xdr:clientData/>
  </xdr:oneCellAnchor>
  <xdr:twoCellAnchor>
    <xdr:from>
      <xdr:col>13</xdr:col>
      <xdr:colOff>663575</xdr:colOff>
      <xdr:row>82</xdr:row>
      <xdr:rowOff>50800</xdr:rowOff>
    </xdr:from>
    <xdr:to>
      <xdr:col>14</xdr:col>
      <xdr:colOff>79375</xdr:colOff>
      <xdr:row>82</xdr:row>
      <xdr:rowOff>152400</xdr:rowOff>
    </xdr:to>
    <xdr:sp macro="" textlink="">
      <xdr:nvSpPr>
        <xdr:cNvPr id="283" name="円/楕円 282"/>
        <xdr:cNvSpPr/>
      </xdr:nvSpPr>
      <xdr:spPr>
        <a:xfrm>
          <a:off x="9588500" y="1410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77</xdr:row>
      <xdr:rowOff>158750</xdr:rowOff>
    </xdr:from>
    <xdr:to>
      <xdr:col>15</xdr:col>
      <xdr:colOff>180975</xdr:colOff>
      <xdr:row>82</xdr:row>
      <xdr:rowOff>101600</xdr:rowOff>
    </xdr:to>
    <xdr:cxnSp macro="">
      <xdr:nvCxnSpPr>
        <xdr:cNvPr id="284" name="直線コネクタ 283"/>
        <xdr:cNvCxnSpPr/>
      </xdr:nvCxnSpPr>
      <xdr:spPr>
        <a:xfrm flipV="1">
          <a:off x="9639300" y="13360400"/>
          <a:ext cx="838200" cy="800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83</xdr:row>
      <xdr:rowOff>124477</xdr:rowOff>
    </xdr:from>
    <xdr:ext cx="469744" cy="259045"/>
    <xdr:sp macro="" textlink="">
      <xdr:nvSpPr>
        <xdr:cNvPr id="285" name="n_1aveValue【福祉施設】&#10;一人当たり面積"/>
        <xdr:cNvSpPr txBox="1"/>
      </xdr:nvSpPr>
      <xdr:spPr>
        <a:xfrm>
          <a:off x="93917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0.043</a:t>
          </a:r>
          <a:endParaRPr kumimoji="1" lang="ja-JP" altLang="en-US" sz="1000" b="1">
            <a:solidFill>
              <a:srgbClr val="000080"/>
            </a:solidFill>
            <a:latin typeface="ＭＳ Ｐゴシック"/>
          </a:endParaRPr>
        </a:p>
      </xdr:txBody>
    </xdr:sp>
    <xdr:clientData/>
  </xdr:oneCellAnchor>
  <xdr:oneCellAnchor>
    <xdr:from>
      <xdr:col>13</xdr:col>
      <xdr:colOff>466802</xdr:colOff>
      <xdr:row>80</xdr:row>
      <xdr:rowOff>168927</xdr:rowOff>
    </xdr:from>
    <xdr:ext cx="469744" cy="259045"/>
    <xdr:sp macro="" textlink="">
      <xdr:nvSpPr>
        <xdr:cNvPr id="286" name="n_1mainValue【福祉施設】&#10;一人当たり面積"/>
        <xdr:cNvSpPr txBox="1"/>
      </xdr:nvSpPr>
      <xdr:spPr>
        <a:xfrm>
          <a:off x="9391727" y="1388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7" name="正方形/長方形 28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8" name="正方形/長方形 28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9" name="正方形/長方形 28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0" name="正方形/長方形 28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1" name="正方形/長方形 29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2" name="正方形/長方形 29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3" name="正方形/長方形 29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4" name="正方形/長方形 29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5" name="テキスト ボックス 29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6" name="直線コネクタ 29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110</xdr:row>
      <xdr:rowOff>48277</xdr:rowOff>
    </xdr:from>
    <xdr:ext cx="338939" cy="259045"/>
    <xdr:sp macro="" textlink="">
      <xdr:nvSpPr>
        <xdr:cNvPr id="297" name="テキスト ボックス 296"/>
        <xdr:cNvSpPr txBox="1"/>
      </xdr:nvSpPr>
      <xdr:spPr>
        <a:xfrm>
          <a:off x="423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98" name="直線コネクタ 29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99" name="テキスト ボックス 29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300" name="直線コネクタ 29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301" name="テキスト ボックス 30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302" name="直線コネクタ 30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303" name="テキスト ボックス 30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304" name="直線コネクタ 30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305" name="テキスト ボックス 30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306" name="直線コネクタ 30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99</xdr:row>
      <xdr:rowOff>29227</xdr:rowOff>
    </xdr:from>
    <xdr:ext cx="467179" cy="259045"/>
    <xdr:sp macro="" textlink="">
      <xdr:nvSpPr>
        <xdr:cNvPr id="307" name="テキスト ボックス 306"/>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8" name="直線コネクタ 30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309" name="テキスト ボックス 308"/>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10"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30480</xdr:rowOff>
    </xdr:from>
    <xdr:to>
      <xdr:col>6</xdr:col>
      <xdr:colOff>510540</xdr:colOff>
      <xdr:row>107</xdr:row>
      <xdr:rowOff>114300</xdr:rowOff>
    </xdr:to>
    <xdr:cxnSp macro="">
      <xdr:nvCxnSpPr>
        <xdr:cNvPr id="311" name="直線コネクタ 310"/>
        <xdr:cNvCxnSpPr/>
      </xdr:nvCxnSpPr>
      <xdr:spPr>
        <a:xfrm flipV="1">
          <a:off x="4634865" y="1717548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118127</xdr:rowOff>
    </xdr:from>
    <xdr:ext cx="405111" cy="259045"/>
    <xdr:sp macro="" textlink="">
      <xdr:nvSpPr>
        <xdr:cNvPr id="312" name="【市民会館】&#10;有形固定資産減価償却率最小値テキスト"/>
        <xdr:cNvSpPr txBox="1"/>
      </xdr:nvSpPr>
      <xdr:spPr>
        <a:xfrm>
          <a:off x="4724400" y="1846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31.0</a:t>
          </a:r>
          <a:endParaRPr kumimoji="1" lang="ja-JP" altLang="en-US" sz="1000" b="1">
            <a:latin typeface="ＭＳ Ｐゴシック"/>
          </a:endParaRPr>
        </a:p>
      </xdr:txBody>
    </xdr:sp>
    <xdr:clientData/>
  </xdr:oneCellAnchor>
  <xdr:twoCellAnchor>
    <xdr:from>
      <xdr:col>6</xdr:col>
      <xdr:colOff>422275</xdr:colOff>
      <xdr:row>107</xdr:row>
      <xdr:rowOff>114300</xdr:rowOff>
    </xdr:from>
    <xdr:to>
      <xdr:col>6</xdr:col>
      <xdr:colOff>600075</xdr:colOff>
      <xdr:row>107</xdr:row>
      <xdr:rowOff>114300</xdr:rowOff>
    </xdr:to>
    <xdr:cxnSp macro="">
      <xdr:nvCxnSpPr>
        <xdr:cNvPr id="313" name="直線コネクタ 312"/>
        <xdr:cNvCxnSpPr/>
      </xdr:nvCxnSpPr>
      <xdr:spPr>
        <a:xfrm>
          <a:off x="4546600" y="1845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148607</xdr:rowOff>
    </xdr:from>
    <xdr:ext cx="405111" cy="259045"/>
    <xdr:sp macro="" textlink="">
      <xdr:nvSpPr>
        <xdr:cNvPr id="314" name="【市民会館】&#10;有形固定資産減価償却率最大値テキスト"/>
        <xdr:cNvSpPr txBox="1"/>
      </xdr:nvSpPr>
      <xdr:spPr>
        <a:xfrm>
          <a:off x="47244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98.4</a:t>
          </a:r>
          <a:endParaRPr kumimoji="1" lang="ja-JP" altLang="en-US" sz="1000" b="1">
            <a:latin typeface="ＭＳ Ｐゴシック"/>
          </a:endParaRPr>
        </a:p>
      </xdr:txBody>
    </xdr:sp>
    <xdr:clientData/>
  </xdr:oneCellAnchor>
  <xdr:twoCellAnchor>
    <xdr:from>
      <xdr:col>6</xdr:col>
      <xdr:colOff>422275</xdr:colOff>
      <xdr:row>100</xdr:row>
      <xdr:rowOff>30480</xdr:rowOff>
    </xdr:from>
    <xdr:to>
      <xdr:col>6</xdr:col>
      <xdr:colOff>600075</xdr:colOff>
      <xdr:row>100</xdr:row>
      <xdr:rowOff>30480</xdr:rowOff>
    </xdr:to>
    <xdr:cxnSp macro="">
      <xdr:nvCxnSpPr>
        <xdr:cNvPr id="315" name="直線コネクタ 314"/>
        <xdr:cNvCxnSpPr/>
      </xdr:nvCxnSpPr>
      <xdr:spPr>
        <a:xfrm>
          <a:off x="4546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55897</xdr:rowOff>
    </xdr:from>
    <xdr:ext cx="405111" cy="259045"/>
    <xdr:sp macro="" textlink="">
      <xdr:nvSpPr>
        <xdr:cNvPr id="316" name="【市民会館】&#10;有形固定資産減価償却率平均値テキスト"/>
        <xdr:cNvSpPr txBox="1"/>
      </xdr:nvSpPr>
      <xdr:spPr>
        <a:xfrm>
          <a:off x="4724400" y="17886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105</xdr:row>
      <xdr:rowOff>33020</xdr:rowOff>
    </xdr:from>
    <xdr:to>
      <xdr:col>6</xdr:col>
      <xdr:colOff>561975</xdr:colOff>
      <xdr:row>105</xdr:row>
      <xdr:rowOff>134620</xdr:rowOff>
    </xdr:to>
    <xdr:sp macro="" textlink="">
      <xdr:nvSpPr>
        <xdr:cNvPr id="317" name="フローチャート : 判断 316"/>
        <xdr:cNvSpPr/>
      </xdr:nvSpPr>
      <xdr:spPr>
        <a:xfrm>
          <a:off x="4584700" y="1803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21589</xdr:rowOff>
    </xdr:from>
    <xdr:to>
      <xdr:col>5</xdr:col>
      <xdr:colOff>409575</xdr:colOff>
      <xdr:row>105</xdr:row>
      <xdr:rowOff>123189</xdr:rowOff>
    </xdr:to>
    <xdr:sp macro="" textlink="">
      <xdr:nvSpPr>
        <xdr:cNvPr id="318" name="フローチャート : 判断 317"/>
        <xdr:cNvSpPr/>
      </xdr:nvSpPr>
      <xdr:spPr>
        <a:xfrm>
          <a:off x="3746500" y="18023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9" name="テキスト ボックス 31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20" name="テキスト ボックス 31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21" name="テキスト ボックス 32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22" name="テキスト ボックス 32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23" name="テキスト ボックス 32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105</xdr:row>
      <xdr:rowOff>120650</xdr:rowOff>
    </xdr:from>
    <xdr:to>
      <xdr:col>6</xdr:col>
      <xdr:colOff>561975</xdr:colOff>
      <xdr:row>106</xdr:row>
      <xdr:rowOff>50800</xdr:rowOff>
    </xdr:to>
    <xdr:sp macro="" textlink="">
      <xdr:nvSpPr>
        <xdr:cNvPr id="324" name="円/楕円 323"/>
        <xdr:cNvSpPr/>
      </xdr:nvSpPr>
      <xdr:spPr>
        <a:xfrm>
          <a:off x="4584700" y="1812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105</xdr:row>
      <xdr:rowOff>99077</xdr:rowOff>
    </xdr:from>
    <xdr:ext cx="405111" cy="259045"/>
    <xdr:sp macro="" textlink="">
      <xdr:nvSpPr>
        <xdr:cNvPr id="325" name="【市民会館】&#10;有形固定資産減価償却率該当値テキスト"/>
        <xdr:cNvSpPr txBox="1"/>
      </xdr:nvSpPr>
      <xdr:spPr>
        <a:xfrm>
          <a:off x="4724400" y="1810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46.0</a:t>
          </a:r>
          <a:endParaRPr kumimoji="1" lang="ja-JP" altLang="en-US" sz="1000" b="1">
            <a:solidFill>
              <a:srgbClr val="FF0000"/>
            </a:solidFill>
            <a:latin typeface="ＭＳ Ｐゴシック"/>
          </a:endParaRPr>
        </a:p>
      </xdr:txBody>
    </xdr:sp>
    <xdr:clientData/>
  </xdr:oneCellAnchor>
  <xdr:twoCellAnchor>
    <xdr:from>
      <xdr:col>5</xdr:col>
      <xdr:colOff>307975</xdr:colOff>
      <xdr:row>105</xdr:row>
      <xdr:rowOff>158750</xdr:rowOff>
    </xdr:from>
    <xdr:to>
      <xdr:col>5</xdr:col>
      <xdr:colOff>409575</xdr:colOff>
      <xdr:row>106</xdr:row>
      <xdr:rowOff>88900</xdr:rowOff>
    </xdr:to>
    <xdr:sp macro="" textlink="">
      <xdr:nvSpPr>
        <xdr:cNvPr id="326" name="円/楕円 325"/>
        <xdr:cNvSpPr/>
      </xdr:nvSpPr>
      <xdr:spPr>
        <a:xfrm>
          <a:off x="3746500" y="1816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106</xdr:row>
      <xdr:rowOff>0</xdr:rowOff>
    </xdr:from>
    <xdr:to>
      <xdr:col>6</xdr:col>
      <xdr:colOff>511175</xdr:colOff>
      <xdr:row>106</xdr:row>
      <xdr:rowOff>38100</xdr:rowOff>
    </xdr:to>
    <xdr:cxnSp macro="">
      <xdr:nvCxnSpPr>
        <xdr:cNvPr id="327" name="直線コネクタ 326"/>
        <xdr:cNvCxnSpPr/>
      </xdr:nvCxnSpPr>
      <xdr:spPr>
        <a:xfrm flipV="1">
          <a:off x="3797300" y="18173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103</xdr:row>
      <xdr:rowOff>139716</xdr:rowOff>
    </xdr:from>
    <xdr:ext cx="405111" cy="259045"/>
    <xdr:sp macro="" textlink="">
      <xdr:nvSpPr>
        <xdr:cNvPr id="328" name="n_1aveValue【市民会館】&#10;有形固定資産減価償却率"/>
        <xdr:cNvSpPr txBox="1"/>
      </xdr:nvSpPr>
      <xdr:spPr>
        <a:xfrm>
          <a:off x="3582043" y="177990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a:t>
          </a:r>
          <a:endParaRPr kumimoji="1" lang="ja-JP" altLang="en-US" sz="1000" b="1">
            <a:solidFill>
              <a:srgbClr val="000080"/>
            </a:solidFill>
            <a:latin typeface="ＭＳ Ｐゴシック"/>
          </a:endParaRPr>
        </a:p>
      </xdr:txBody>
    </xdr:sp>
    <xdr:clientData/>
  </xdr:oneCellAnchor>
  <xdr:oneCellAnchor>
    <xdr:from>
      <xdr:col>5</xdr:col>
      <xdr:colOff>143518</xdr:colOff>
      <xdr:row>106</xdr:row>
      <xdr:rowOff>80027</xdr:rowOff>
    </xdr:from>
    <xdr:ext cx="405111" cy="259045"/>
    <xdr:sp macro="" textlink="">
      <xdr:nvSpPr>
        <xdr:cNvPr id="329" name="n_1mainValue【市民会館】&#10;有形固定資産減価償却率"/>
        <xdr:cNvSpPr txBox="1"/>
      </xdr:nvSpPr>
      <xdr:spPr>
        <a:xfrm>
          <a:off x="3582043" y="1825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30" name="正方形/長方形 32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31" name="正方形/長方形 33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32" name="正方形/長方形 33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33" name="正方形/長方形 33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4" name="正方形/長方形 33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5" name="正方形/長方形 33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6" name="正方形/長方形 33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0.066</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7" name="正方形/長方形 336"/>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8" name="テキスト ボックス 337"/>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9" name="直線コネクタ 338"/>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109</xdr:row>
      <xdr:rowOff>76200</xdr:rowOff>
    </xdr:from>
    <xdr:to>
      <xdr:col>16</xdr:col>
      <xdr:colOff>307975</xdr:colOff>
      <xdr:row>109</xdr:row>
      <xdr:rowOff>76200</xdr:rowOff>
    </xdr:to>
    <xdr:cxnSp macro="">
      <xdr:nvCxnSpPr>
        <xdr:cNvPr id="340" name="直線コネクタ 339"/>
        <xdr:cNvCxnSpPr/>
      </xdr:nvCxnSpPr>
      <xdr:spPr>
        <a:xfrm>
          <a:off x="6604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105427</xdr:rowOff>
    </xdr:from>
    <xdr:ext cx="467179" cy="259045"/>
    <xdr:sp macro="" textlink="">
      <xdr:nvSpPr>
        <xdr:cNvPr id="341" name="テキスト ボックス 340"/>
        <xdr:cNvSpPr txBox="1"/>
      </xdr:nvSpPr>
      <xdr:spPr>
        <a:xfrm>
          <a:off x="6136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107</xdr:row>
      <xdr:rowOff>133350</xdr:rowOff>
    </xdr:from>
    <xdr:to>
      <xdr:col>16</xdr:col>
      <xdr:colOff>307975</xdr:colOff>
      <xdr:row>107</xdr:row>
      <xdr:rowOff>133350</xdr:rowOff>
    </xdr:to>
    <xdr:cxnSp macro="">
      <xdr:nvCxnSpPr>
        <xdr:cNvPr id="342" name="直線コネクタ 341"/>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106</xdr:row>
      <xdr:rowOff>162577</xdr:rowOff>
    </xdr:from>
    <xdr:ext cx="467179" cy="259045"/>
    <xdr:sp macro="" textlink="">
      <xdr:nvSpPr>
        <xdr:cNvPr id="343" name="テキスト ボックス 342"/>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9</xdr:col>
      <xdr:colOff>422275</xdr:colOff>
      <xdr:row>106</xdr:row>
      <xdr:rowOff>19050</xdr:rowOff>
    </xdr:from>
    <xdr:to>
      <xdr:col>16</xdr:col>
      <xdr:colOff>307975</xdr:colOff>
      <xdr:row>106</xdr:row>
      <xdr:rowOff>19050</xdr:rowOff>
    </xdr:to>
    <xdr:cxnSp macro="">
      <xdr:nvCxnSpPr>
        <xdr:cNvPr id="344" name="直線コネクタ 343"/>
        <xdr:cNvCxnSpPr/>
      </xdr:nvCxnSpPr>
      <xdr:spPr>
        <a:xfrm>
          <a:off x="6604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48277</xdr:rowOff>
    </xdr:from>
    <xdr:ext cx="467179" cy="259045"/>
    <xdr:sp macro="" textlink="">
      <xdr:nvSpPr>
        <xdr:cNvPr id="345" name="テキスト ボックス 344"/>
        <xdr:cNvSpPr txBox="1"/>
      </xdr:nvSpPr>
      <xdr:spPr>
        <a:xfrm>
          <a:off x="6136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46" name="直線コネクタ 345"/>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47" name="テキスト ボックス 346"/>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0.090</a:t>
          </a:r>
          <a:endParaRPr kumimoji="1" lang="ja-JP" altLang="en-US" sz="1000">
            <a:latin typeface="ＭＳ Ｐゴシック"/>
          </a:endParaRPr>
        </a:p>
      </xdr:txBody>
    </xdr:sp>
    <xdr:clientData/>
  </xdr:oneCellAnchor>
  <xdr:twoCellAnchor>
    <xdr:from>
      <xdr:col>9</xdr:col>
      <xdr:colOff>422275</xdr:colOff>
      <xdr:row>102</xdr:row>
      <xdr:rowOff>133350</xdr:rowOff>
    </xdr:from>
    <xdr:to>
      <xdr:col>16</xdr:col>
      <xdr:colOff>307975</xdr:colOff>
      <xdr:row>102</xdr:row>
      <xdr:rowOff>133350</xdr:rowOff>
    </xdr:to>
    <xdr:cxnSp macro="">
      <xdr:nvCxnSpPr>
        <xdr:cNvPr id="348" name="直線コネクタ 347"/>
        <xdr:cNvCxnSpPr/>
      </xdr:nvCxnSpPr>
      <xdr:spPr>
        <a:xfrm>
          <a:off x="6604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162577</xdr:rowOff>
    </xdr:from>
    <xdr:ext cx="467179" cy="259045"/>
    <xdr:sp macro="" textlink="">
      <xdr:nvSpPr>
        <xdr:cNvPr id="349" name="テキスト ボックス 348"/>
        <xdr:cNvSpPr txBox="1"/>
      </xdr:nvSpPr>
      <xdr:spPr>
        <a:xfrm>
          <a:off x="6136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101</xdr:row>
      <xdr:rowOff>19050</xdr:rowOff>
    </xdr:from>
    <xdr:to>
      <xdr:col>16</xdr:col>
      <xdr:colOff>307975</xdr:colOff>
      <xdr:row>101</xdr:row>
      <xdr:rowOff>19050</xdr:rowOff>
    </xdr:to>
    <xdr:cxnSp macro="">
      <xdr:nvCxnSpPr>
        <xdr:cNvPr id="350" name="直線コネクタ 349"/>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100</xdr:row>
      <xdr:rowOff>48277</xdr:rowOff>
    </xdr:from>
    <xdr:ext cx="467179" cy="259045"/>
    <xdr:sp macro="" textlink="">
      <xdr:nvSpPr>
        <xdr:cNvPr id="351" name="テキスト ボックス 350"/>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9</xdr:col>
      <xdr:colOff>422275</xdr:colOff>
      <xdr:row>99</xdr:row>
      <xdr:rowOff>76200</xdr:rowOff>
    </xdr:from>
    <xdr:to>
      <xdr:col>16</xdr:col>
      <xdr:colOff>307975</xdr:colOff>
      <xdr:row>99</xdr:row>
      <xdr:rowOff>76200</xdr:rowOff>
    </xdr:to>
    <xdr:cxnSp macro="">
      <xdr:nvCxnSpPr>
        <xdr:cNvPr id="352" name="直線コネクタ 351"/>
        <xdr:cNvCxnSpPr/>
      </xdr:nvCxnSpPr>
      <xdr:spPr>
        <a:xfrm>
          <a:off x="6604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98</xdr:row>
      <xdr:rowOff>105427</xdr:rowOff>
    </xdr:from>
    <xdr:ext cx="467179" cy="259045"/>
    <xdr:sp macro="" textlink="">
      <xdr:nvSpPr>
        <xdr:cNvPr id="353" name="テキスト ボックス 352"/>
        <xdr:cNvSpPr txBox="1"/>
      </xdr:nvSpPr>
      <xdr:spPr>
        <a:xfrm>
          <a:off x="6136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0.180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54" name="直線コネクタ 35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55" name="テキスト ボックス 35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0.210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5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9525</xdr:rowOff>
    </xdr:from>
    <xdr:to>
      <xdr:col>15</xdr:col>
      <xdr:colOff>180340</xdr:colOff>
      <xdr:row>108</xdr:row>
      <xdr:rowOff>57150</xdr:rowOff>
    </xdr:to>
    <xdr:cxnSp macro="">
      <xdr:nvCxnSpPr>
        <xdr:cNvPr id="357" name="直線コネクタ 356"/>
        <xdr:cNvCxnSpPr/>
      </xdr:nvCxnSpPr>
      <xdr:spPr>
        <a:xfrm flipV="1">
          <a:off x="10476865" y="17154525"/>
          <a:ext cx="0" cy="14192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60977</xdr:rowOff>
    </xdr:from>
    <xdr:ext cx="469744" cy="259045"/>
    <xdr:sp macro="" textlink="">
      <xdr:nvSpPr>
        <xdr:cNvPr id="358" name="【市民会館】&#10;一人当たり面積最小値テキスト"/>
        <xdr:cNvSpPr txBox="1"/>
      </xdr:nvSpPr>
      <xdr:spPr>
        <a:xfrm>
          <a:off x="10566400" y="18577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15</xdr:col>
      <xdr:colOff>92075</xdr:colOff>
      <xdr:row>108</xdr:row>
      <xdr:rowOff>57150</xdr:rowOff>
    </xdr:from>
    <xdr:to>
      <xdr:col>15</xdr:col>
      <xdr:colOff>269875</xdr:colOff>
      <xdr:row>108</xdr:row>
      <xdr:rowOff>57150</xdr:rowOff>
    </xdr:to>
    <xdr:cxnSp macro="">
      <xdr:nvCxnSpPr>
        <xdr:cNvPr id="359" name="直線コネクタ 358"/>
        <xdr:cNvCxnSpPr/>
      </xdr:nvCxnSpPr>
      <xdr:spPr>
        <a:xfrm>
          <a:off x="10388600" y="1857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127652</xdr:rowOff>
    </xdr:from>
    <xdr:ext cx="469744" cy="259045"/>
    <xdr:sp macro="" textlink="">
      <xdr:nvSpPr>
        <xdr:cNvPr id="360" name="【市民会館】&#10;一人当たり面積最大値テキスト"/>
        <xdr:cNvSpPr txBox="1"/>
      </xdr:nvSpPr>
      <xdr:spPr>
        <a:xfrm>
          <a:off x="10566400" y="1692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0.169</a:t>
          </a:r>
          <a:endParaRPr kumimoji="1" lang="ja-JP" altLang="en-US" sz="1000" b="1">
            <a:latin typeface="ＭＳ Ｐゴシック"/>
          </a:endParaRPr>
        </a:p>
      </xdr:txBody>
    </xdr:sp>
    <xdr:clientData/>
  </xdr:oneCellAnchor>
  <xdr:twoCellAnchor>
    <xdr:from>
      <xdr:col>15</xdr:col>
      <xdr:colOff>92075</xdr:colOff>
      <xdr:row>100</xdr:row>
      <xdr:rowOff>9525</xdr:rowOff>
    </xdr:from>
    <xdr:to>
      <xdr:col>15</xdr:col>
      <xdr:colOff>269875</xdr:colOff>
      <xdr:row>100</xdr:row>
      <xdr:rowOff>9525</xdr:rowOff>
    </xdr:to>
    <xdr:cxnSp macro="">
      <xdr:nvCxnSpPr>
        <xdr:cNvPr id="361" name="直線コネクタ 360"/>
        <xdr:cNvCxnSpPr/>
      </xdr:nvCxnSpPr>
      <xdr:spPr>
        <a:xfrm>
          <a:off x="10388600" y="17154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118127</xdr:rowOff>
    </xdr:from>
    <xdr:ext cx="469744" cy="259045"/>
    <xdr:sp macro="" textlink="">
      <xdr:nvSpPr>
        <xdr:cNvPr id="362" name="【市民会館】&#10;一人当たり面積平均値テキスト"/>
        <xdr:cNvSpPr txBox="1"/>
      </xdr:nvSpPr>
      <xdr:spPr>
        <a:xfrm>
          <a:off x="10566400" y="179489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0.078</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139700</xdr:rowOff>
    </xdr:from>
    <xdr:to>
      <xdr:col>15</xdr:col>
      <xdr:colOff>231775</xdr:colOff>
      <xdr:row>105</xdr:row>
      <xdr:rowOff>69850</xdr:rowOff>
    </xdr:to>
    <xdr:sp macro="" textlink="">
      <xdr:nvSpPr>
        <xdr:cNvPr id="363" name="フローチャート : 判断 362"/>
        <xdr:cNvSpPr/>
      </xdr:nvSpPr>
      <xdr:spPr>
        <a:xfrm>
          <a:off x="10426700" y="1797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25400</xdr:rowOff>
    </xdr:from>
    <xdr:to>
      <xdr:col>14</xdr:col>
      <xdr:colOff>79375</xdr:colOff>
      <xdr:row>105</xdr:row>
      <xdr:rowOff>127000</xdr:rowOff>
    </xdr:to>
    <xdr:sp macro="" textlink="">
      <xdr:nvSpPr>
        <xdr:cNvPr id="364" name="フローチャート : 判断 363"/>
        <xdr:cNvSpPr/>
      </xdr:nvSpPr>
      <xdr:spPr>
        <a:xfrm>
          <a:off x="9588500" y="1802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65" name="テキスト ボックス 36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66" name="テキスト ボックス 36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67" name="テキスト ボックス 36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68" name="テキスト ボックス 36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9" name="テキスト ボックス 36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104</xdr:row>
      <xdr:rowOff>82550</xdr:rowOff>
    </xdr:from>
    <xdr:to>
      <xdr:col>15</xdr:col>
      <xdr:colOff>231775</xdr:colOff>
      <xdr:row>105</xdr:row>
      <xdr:rowOff>12700</xdr:rowOff>
    </xdr:to>
    <xdr:sp macro="" textlink="">
      <xdr:nvSpPr>
        <xdr:cNvPr id="370" name="円/楕円 369"/>
        <xdr:cNvSpPr/>
      </xdr:nvSpPr>
      <xdr:spPr>
        <a:xfrm>
          <a:off x="104267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103</xdr:row>
      <xdr:rowOff>105427</xdr:rowOff>
    </xdr:from>
    <xdr:ext cx="469744" cy="259045"/>
    <xdr:sp macro="" textlink="">
      <xdr:nvSpPr>
        <xdr:cNvPr id="371" name="【市民会館】&#10;一人当たり面積該当値テキスト"/>
        <xdr:cNvSpPr txBox="1"/>
      </xdr:nvSpPr>
      <xdr:spPr>
        <a:xfrm>
          <a:off x="10566400" y="1776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13</xdr:col>
      <xdr:colOff>663575</xdr:colOff>
      <xdr:row>104</xdr:row>
      <xdr:rowOff>82550</xdr:rowOff>
    </xdr:from>
    <xdr:to>
      <xdr:col>14</xdr:col>
      <xdr:colOff>79375</xdr:colOff>
      <xdr:row>105</xdr:row>
      <xdr:rowOff>12700</xdr:rowOff>
    </xdr:to>
    <xdr:sp macro="" textlink="">
      <xdr:nvSpPr>
        <xdr:cNvPr id="372" name="円/楕円 371"/>
        <xdr:cNvSpPr/>
      </xdr:nvSpPr>
      <xdr:spPr>
        <a:xfrm>
          <a:off x="9588500" y="179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104</xdr:row>
      <xdr:rowOff>133350</xdr:rowOff>
    </xdr:from>
    <xdr:to>
      <xdr:col>15</xdr:col>
      <xdr:colOff>180975</xdr:colOff>
      <xdr:row>104</xdr:row>
      <xdr:rowOff>133350</xdr:rowOff>
    </xdr:to>
    <xdr:cxnSp macro="">
      <xdr:nvCxnSpPr>
        <xdr:cNvPr id="373" name="直線コネクタ 372"/>
        <xdr:cNvCxnSpPr/>
      </xdr:nvCxnSpPr>
      <xdr:spPr>
        <a:xfrm>
          <a:off x="9639300" y="179641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105</xdr:row>
      <xdr:rowOff>118127</xdr:rowOff>
    </xdr:from>
    <xdr:ext cx="469744" cy="259045"/>
    <xdr:sp macro="" textlink="">
      <xdr:nvSpPr>
        <xdr:cNvPr id="374" name="n_1aveValue【市民会館】&#10;一人当たり面積"/>
        <xdr:cNvSpPr txBox="1"/>
      </xdr:nvSpPr>
      <xdr:spPr>
        <a:xfrm>
          <a:off x="9391727" y="18120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0.072</a:t>
          </a:r>
          <a:endParaRPr kumimoji="1" lang="ja-JP" altLang="en-US" sz="1000" b="1">
            <a:solidFill>
              <a:srgbClr val="000080"/>
            </a:solidFill>
            <a:latin typeface="ＭＳ Ｐゴシック"/>
          </a:endParaRPr>
        </a:p>
      </xdr:txBody>
    </xdr:sp>
    <xdr:clientData/>
  </xdr:oneCellAnchor>
  <xdr:oneCellAnchor>
    <xdr:from>
      <xdr:col>13</xdr:col>
      <xdr:colOff>466802</xdr:colOff>
      <xdr:row>103</xdr:row>
      <xdr:rowOff>29227</xdr:rowOff>
    </xdr:from>
    <xdr:ext cx="469744" cy="259045"/>
    <xdr:sp macro="" textlink="">
      <xdr:nvSpPr>
        <xdr:cNvPr id="375" name="n_1mainValue【市民会館】&#10;一人当たり面積"/>
        <xdr:cNvSpPr txBox="1"/>
      </xdr:nvSpPr>
      <xdr:spPr>
        <a:xfrm>
          <a:off x="9391727" y="17688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0.084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76" name="正方形/長方形 37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77" name="正方形/長方形 37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78" name="正方形/長方形 37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9" name="正方形/長方形 37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80" name="正方形/長方形 37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81" name="正方形/長方形 38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82" name="正方形/長方形 38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83" name="正方形/長方形 38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84" name="テキスト ボックス 38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85" name="直線コネクタ 38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86" name="テキスト ボックス 38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87" name="直線コネクタ 386"/>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88" name="テキスト ボックス 387"/>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89" name="直線コネクタ 388"/>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90" name="テキスト ボックス 389"/>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91" name="直線コネクタ 390"/>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92" name="テキスト ボックス 391"/>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93" name="直線コネクタ 392"/>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94" name="テキスト ボックス 393"/>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5" name="直線コネクタ 39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96" name="テキスト ボックス 39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115062</xdr:rowOff>
    </xdr:from>
    <xdr:to>
      <xdr:col>23</xdr:col>
      <xdr:colOff>516889</xdr:colOff>
      <xdr:row>40</xdr:row>
      <xdr:rowOff>62484</xdr:rowOff>
    </xdr:to>
    <xdr:cxnSp macro="">
      <xdr:nvCxnSpPr>
        <xdr:cNvPr id="398" name="直線コネクタ 397"/>
        <xdr:cNvCxnSpPr/>
      </xdr:nvCxnSpPr>
      <xdr:spPr>
        <a:xfrm flipV="1">
          <a:off x="16318864" y="577291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66311</xdr:rowOff>
    </xdr:from>
    <xdr:ext cx="405111" cy="259045"/>
    <xdr:sp macro="" textlink="">
      <xdr:nvSpPr>
        <xdr:cNvPr id="399" name="【一般廃棄物処理施設】&#10;有形固定資産減価償却率最小値テキスト"/>
        <xdr:cNvSpPr txBox="1"/>
      </xdr:nvSpPr>
      <xdr:spPr>
        <a:xfrm>
          <a:off x="16408400" y="69243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30.6</a:t>
          </a:r>
          <a:endParaRPr kumimoji="1" lang="ja-JP" altLang="en-US" sz="1000" b="1">
            <a:latin typeface="ＭＳ Ｐゴシック"/>
          </a:endParaRPr>
        </a:p>
      </xdr:txBody>
    </xdr:sp>
    <xdr:clientData/>
  </xdr:oneCellAnchor>
  <xdr:twoCellAnchor>
    <xdr:from>
      <xdr:col>23</xdr:col>
      <xdr:colOff>428625</xdr:colOff>
      <xdr:row>40</xdr:row>
      <xdr:rowOff>62484</xdr:rowOff>
    </xdr:from>
    <xdr:to>
      <xdr:col>23</xdr:col>
      <xdr:colOff>606425</xdr:colOff>
      <xdr:row>40</xdr:row>
      <xdr:rowOff>62484</xdr:rowOff>
    </xdr:to>
    <xdr:cxnSp macro="">
      <xdr:nvCxnSpPr>
        <xdr:cNvPr id="400" name="直線コネクタ 399"/>
        <xdr:cNvCxnSpPr/>
      </xdr:nvCxnSpPr>
      <xdr:spPr>
        <a:xfrm>
          <a:off x="16230600" y="6920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61739</xdr:rowOff>
    </xdr:from>
    <xdr:ext cx="405111" cy="259045"/>
    <xdr:sp macro="" textlink="">
      <xdr:nvSpPr>
        <xdr:cNvPr id="401" name="【一般廃棄物処理施設】&#10;有形固定資産減価償却率最大値テキスト"/>
        <xdr:cNvSpPr txBox="1"/>
      </xdr:nvSpPr>
      <xdr:spPr>
        <a:xfrm>
          <a:off x="16408400" y="55481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a:t>
          </a:r>
          <a:endParaRPr kumimoji="1" lang="ja-JP" altLang="en-US" sz="1000" b="1">
            <a:latin typeface="ＭＳ Ｐゴシック"/>
          </a:endParaRPr>
        </a:p>
      </xdr:txBody>
    </xdr:sp>
    <xdr:clientData/>
  </xdr:oneCellAnchor>
  <xdr:twoCellAnchor>
    <xdr:from>
      <xdr:col>23</xdr:col>
      <xdr:colOff>428625</xdr:colOff>
      <xdr:row>33</xdr:row>
      <xdr:rowOff>115062</xdr:rowOff>
    </xdr:from>
    <xdr:to>
      <xdr:col>23</xdr:col>
      <xdr:colOff>606425</xdr:colOff>
      <xdr:row>33</xdr:row>
      <xdr:rowOff>115062</xdr:rowOff>
    </xdr:to>
    <xdr:cxnSp macro="">
      <xdr:nvCxnSpPr>
        <xdr:cNvPr id="402" name="直線コネクタ 401"/>
        <xdr:cNvCxnSpPr/>
      </xdr:nvCxnSpPr>
      <xdr:spPr>
        <a:xfrm>
          <a:off x="16230600" y="57729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35</xdr:row>
      <xdr:rowOff>148861</xdr:rowOff>
    </xdr:from>
    <xdr:ext cx="405111" cy="259045"/>
    <xdr:sp macro="" textlink="">
      <xdr:nvSpPr>
        <xdr:cNvPr id="403" name="【一般廃棄物処理施設】&#10;有形固定資産減価償却率平均値テキスト"/>
        <xdr:cNvSpPr txBox="1"/>
      </xdr:nvSpPr>
      <xdr:spPr>
        <a:xfrm>
          <a:off x="16408400" y="61496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125984</xdr:rowOff>
    </xdr:from>
    <xdr:to>
      <xdr:col>23</xdr:col>
      <xdr:colOff>568325</xdr:colOff>
      <xdr:row>37</xdr:row>
      <xdr:rowOff>56134</xdr:rowOff>
    </xdr:to>
    <xdr:sp macro="" textlink="">
      <xdr:nvSpPr>
        <xdr:cNvPr id="404" name="フローチャート : 判断 403"/>
        <xdr:cNvSpPr/>
      </xdr:nvSpPr>
      <xdr:spPr>
        <a:xfrm>
          <a:off x="16268700" y="629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105410</xdr:rowOff>
    </xdr:from>
    <xdr:to>
      <xdr:col>22</xdr:col>
      <xdr:colOff>415925</xdr:colOff>
      <xdr:row>38</xdr:row>
      <xdr:rowOff>35560</xdr:rowOff>
    </xdr:to>
    <xdr:sp macro="" textlink="">
      <xdr:nvSpPr>
        <xdr:cNvPr id="405" name="フローチャート : 判断 404"/>
        <xdr:cNvSpPr/>
      </xdr:nvSpPr>
      <xdr:spPr>
        <a:xfrm>
          <a:off x="15430500" y="644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6" name="テキスト ボックス 40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7" name="テキスト ボックス 40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8" name="テキスト ボックス 40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9" name="テキスト ボックス 40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10" name="テキスト ボックス 40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169418</xdr:rowOff>
    </xdr:from>
    <xdr:to>
      <xdr:col>23</xdr:col>
      <xdr:colOff>568325</xdr:colOff>
      <xdr:row>39</xdr:row>
      <xdr:rowOff>99568</xdr:rowOff>
    </xdr:to>
    <xdr:sp macro="" textlink="">
      <xdr:nvSpPr>
        <xdr:cNvPr id="411" name="円/楕円 410"/>
        <xdr:cNvSpPr/>
      </xdr:nvSpPr>
      <xdr:spPr>
        <a:xfrm>
          <a:off x="16268700" y="6684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147845</xdr:rowOff>
    </xdr:from>
    <xdr:ext cx="405111" cy="259045"/>
    <xdr:sp macro="" textlink="">
      <xdr:nvSpPr>
        <xdr:cNvPr id="412" name="【一般廃棄物処理施設】&#10;有形固定資産減価償却率該当値テキスト"/>
        <xdr:cNvSpPr txBox="1"/>
      </xdr:nvSpPr>
      <xdr:spPr>
        <a:xfrm>
          <a:off x="16408400" y="666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157988</xdr:rowOff>
    </xdr:from>
    <xdr:to>
      <xdr:col>22</xdr:col>
      <xdr:colOff>415925</xdr:colOff>
      <xdr:row>39</xdr:row>
      <xdr:rowOff>88138</xdr:rowOff>
    </xdr:to>
    <xdr:sp macro="" textlink="">
      <xdr:nvSpPr>
        <xdr:cNvPr id="413" name="円/楕円 412"/>
        <xdr:cNvSpPr/>
      </xdr:nvSpPr>
      <xdr:spPr>
        <a:xfrm>
          <a:off x="15430500" y="6673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39</xdr:row>
      <xdr:rowOff>37338</xdr:rowOff>
    </xdr:from>
    <xdr:to>
      <xdr:col>23</xdr:col>
      <xdr:colOff>517525</xdr:colOff>
      <xdr:row>39</xdr:row>
      <xdr:rowOff>48768</xdr:rowOff>
    </xdr:to>
    <xdr:cxnSp macro="">
      <xdr:nvCxnSpPr>
        <xdr:cNvPr id="414" name="直線コネクタ 413"/>
        <xdr:cNvCxnSpPr/>
      </xdr:nvCxnSpPr>
      <xdr:spPr>
        <a:xfrm>
          <a:off x="15481300" y="6723888"/>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52087</xdr:rowOff>
    </xdr:from>
    <xdr:ext cx="405111" cy="259045"/>
    <xdr:sp macro="" textlink="">
      <xdr:nvSpPr>
        <xdr:cNvPr id="415" name="n_1aveValue【一般廃棄物処理施設】&#10;有形固定資産減価償却率"/>
        <xdr:cNvSpPr txBox="1"/>
      </xdr:nvSpPr>
      <xdr:spPr>
        <a:xfrm>
          <a:off x="15266043" y="62242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22</xdr:col>
      <xdr:colOff>149868</xdr:colOff>
      <xdr:row>39</xdr:row>
      <xdr:rowOff>79265</xdr:rowOff>
    </xdr:from>
    <xdr:ext cx="405111" cy="259045"/>
    <xdr:sp macro="" textlink="">
      <xdr:nvSpPr>
        <xdr:cNvPr id="416" name="n_1mainValue【一般廃棄物処理施設】&#10;有形固定資産減価償却率"/>
        <xdr:cNvSpPr txBox="1"/>
      </xdr:nvSpPr>
      <xdr:spPr>
        <a:xfrm>
          <a:off x="15266043" y="6765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7" name="正方形/長方形 41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8" name="正方形/長方形 41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9" name="正方形/長方形 41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20" name="正方形/長方形 41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21" name="正方形/長方形 42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22" name="正方形/長方形 42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23" name="正方形/長方形 42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57,896</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24" name="正方形/長方形 42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5" name="テキスト ボックス 42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6" name="直線コネクタ 42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43</xdr:row>
      <xdr:rowOff>105427</xdr:rowOff>
    </xdr:from>
    <xdr:ext cx="248786" cy="259045"/>
    <xdr:sp macro="" textlink="">
      <xdr:nvSpPr>
        <xdr:cNvPr id="427" name="テキスト ボックス 426"/>
        <xdr:cNvSpPr txBox="1"/>
      </xdr:nvSpPr>
      <xdr:spPr>
        <a:xfrm>
          <a:off x="18039214" y="747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42</xdr:row>
      <xdr:rowOff>92528</xdr:rowOff>
    </xdr:from>
    <xdr:to>
      <xdr:col>33</xdr:col>
      <xdr:colOff>314325</xdr:colOff>
      <xdr:row>42</xdr:row>
      <xdr:rowOff>92528</xdr:rowOff>
    </xdr:to>
    <xdr:cxnSp macro="">
      <xdr:nvCxnSpPr>
        <xdr:cNvPr id="428" name="直線コネクタ 427"/>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41</xdr:row>
      <xdr:rowOff>121755</xdr:rowOff>
    </xdr:from>
    <xdr:ext cx="531299" cy="259045"/>
    <xdr:sp macro="" textlink="">
      <xdr:nvSpPr>
        <xdr:cNvPr id="429" name="テキスト ボックス 428"/>
        <xdr:cNvSpPr txBox="1"/>
      </xdr:nvSpPr>
      <xdr:spPr>
        <a:xfrm>
          <a:off x="17756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430" name="直線コネクタ 429"/>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39</xdr:row>
      <xdr:rowOff>138084</xdr:rowOff>
    </xdr:from>
    <xdr:ext cx="531299" cy="259045"/>
    <xdr:sp macro="" textlink="">
      <xdr:nvSpPr>
        <xdr:cNvPr id="431" name="テキスト ボックス 430"/>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432" name="直線コネクタ 431"/>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37</xdr:row>
      <xdr:rowOff>154412</xdr:rowOff>
    </xdr:from>
    <xdr:ext cx="531299" cy="259045"/>
    <xdr:sp macro="" textlink="">
      <xdr:nvSpPr>
        <xdr:cNvPr id="433" name="テキスト ボックス 432"/>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434" name="直線コネクタ 433"/>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170741</xdr:rowOff>
    </xdr:from>
    <xdr:ext cx="531299" cy="259045"/>
    <xdr:sp macro="" textlink="">
      <xdr:nvSpPr>
        <xdr:cNvPr id="435" name="テキスト ボックス 434"/>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436" name="直線コネクタ 435"/>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15620</xdr:rowOff>
    </xdr:from>
    <xdr:ext cx="595419" cy="259045"/>
    <xdr:sp macro="" textlink="">
      <xdr:nvSpPr>
        <xdr:cNvPr id="437" name="テキスト ボックス 436"/>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438" name="直線コネクタ 437"/>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31949</xdr:rowOff>
    </xdr:from>
    <xdr:ext cx="595419" cy="259045"/>
    <xdr:sp macro="" textlink="">
      <xdr:nvSpPr>
        <xdr:cNvPr id="439" name="テキスト ボックス 438"/>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40" name="直線コネクタ 43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41" name="テキスト ボックス 44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4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22952</xdr:rowOff>
    </xdr:from>
    <xdr:to>
      <xdr:col>32</xdr:col>
      <xdr:colOff>186689</xdr:colOff>
      <xdr:row>42</xdr:row>
      <xdr:rowOff>18969</xdr:rowOff>
    </xdr:to>
    <xdr:cxnSp macro="">
      <xdr:nvCxnSpPr>
        <xdr:cNvPr id="443" name="直線コネクタ 442"/>
        <xdr:cNvCxnSpPr/>
      </xdr:nvCxnSpPr>
      <xdr:spPr>
        <a:xfrm flipV="1">
          <a:off x="22160864" y="5680802"/>
          <a:ext cx="0" cy="15390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22796</xdr:rowOff>
    </xdr:from>
    <xdr:ext cx="534377" cy="259045"/>
    <xdr:sp macro="" textlink="">
      <xdr:nvSpPr>
        <xdr:cNvPr id="444" name="【一般廃棄物処理施設】&#10;一人当たり有形固定資産（償却資産）額最小値テキスト"/>
        <xdr:cNvSpPr txBox="1"/>
      </xdr:nvSpPr>
      <xdr:spPr>
        <a:xfrm>
          <a:off x="22250400" y="7223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24,505</a:t>
          </a:r>
          <a:endParaRPr kumimoji="1" lang="ja-JP" altLang="en-US" sz="1000" b="1">
            <a:latin typeface="ＭＳ Ｐゴシック"/>
          </a:endParaRPr>
        </a:p>
      </xdr:txBody>
    </xdr:sp>
    <xdr:clientData/>
  </xdr:oneCellAnchor>
  <xdr:twoCellAnchor>
    <xdr:from>
      <xdr:col>32</xdr:col>
      <xdr:colOff>98425</xdr:colOff>
      <xdr:row>42</xdr:row>
      <xdr:rowOff>18969</xdr:rowOff>
    </xdr:from>
    <xdr:to>
      <xdr:col>32</xdr:col>
      <xdr:colOff>276225</xdr:colOff>
      <xdr:row>42</xdr:row>
      <xdr:rowOff>18969</xdr:rowOff>
    </xdr:to>
    <xdr:cxnSp macro="">
      <xdr:nvCxnSpPr>
        <xdr:cNvPr id="445" name="直線コネクタ 444"/>
        <xdr:cNvCxnSpPr/>
      </xdr:nvCxnSpPr>
      <xdr:spPr>
        <a:xfrm>
          <a:off x="22072600" y="7219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141079</xdr:rowOff>
    </xdr:from>
    <xdr:ext cx="599010" cy="259045"/>
    <xdr:sp macro="" textlink="">
      <xdr:nvSpPr>
        <xdr:cNvPr id="446" name="【一般廃棄物処理施設】&#10;一人当たり有形固定資産（償却資産）額最大値テキスト"/>
        <xdr:cNvSpPr txBox="1"/>
      </xdr:nvSpPr>
      <xdr:spPr>
        <a:xfrm>
          <a:off x="22250400" y="54560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118,761</a:t>
          </a:r>
          <a:endParaRPr kumimoji="1" lang="ja-JP" altLang="en-US" sz="1000" b="1">
            <a:latin typeface="ＭＳ Ｐゴシック"/>
          </a:endParaRPr>
        </a:p>
      </xdr:txBody>
    </xdr:sp>
    <xdr:clientData/>
  </xdr:oneCellAnchor>
  <xdr:twoCellAnchor>
    <xdr:from>
      <xdr:col>32</xdr:col>
      <xdr:colOff>98425</xdr:colOff>
      <xdr:row>33</xdr:row>
      <xdr:rowOff>22952</xdr:rowOff>
    </xdr:from>
    <xdr:to>
      <xdr:col>32</xdr:col>
      <xdr:colOff>276225</xdr:colOff>
      <xdr:row>33</xdr:row>
      <xdr:rowOff>22952</xdr:rowOff>
    </xdr:to>
    <xdr:cxnSp macro="">
      <xdr:nvCxnSpPr>
        <xdr:cNvPr id="447" name="直線コネクタ 446"/>
        <xdr:cNvCxnSpPr/>
      </xdr:nvCxnSpPr>
      <xdr:spPr>
        <a:xfrm>
          <a:off x="22072600" y="56808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50755</xdr:rowOff>
    </xdr:from>
    <xdr:ext cx="534377" cy="259045"/>
    <xdr:sp macro="" textlink="">
      <xdr:nvSpPr>
        <xdr:cNvPr id="448" name="【一般廃棄物処理施設】&#10;一人当たり有形固定資産（償却資産）額平均値テキスト"/>
        <xdr:cNvSpPr txBox="1"/>
      </xdr:nvSpPr>
      <xdr:spPr>
        <a:xfrm>
          <a:off x="22250400" y="6565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72328</xdr:rowOff>
    </xdr:from>
    <xdr:to>
      <xdr:col>32</xdr:col>
      <xdr:colOff>238125</xdr:colOff>
      <xdr:row>39</xdr:row>
      <xdr:rowOff>2478</xdr:rowOff>
    </xdr:to>
    <xdr:sp macro="" textlink="">
      <xdr:nvSpPr>
        <xdr:cNvPr id="449" name="フローチャート : 判断 448"/>
        <xdr:cNvSpPr/>
      </xdr:nvSpPr>
      <xdr:spPr>
        <a:xfrm>
          <a:off x="22110700" y="6587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81244</xdr:rowOff>
    </xdr:from>
    <xdr:to>
      <xdr:col>31</xdr:col>
      <xdr:colOff>85725</xdr:colOff>
      <xdr:row>40</xdr:row>
      <xdr:rowOff>11394</xdr:rowOff>
    </xdr:to>
    <xdr:sp macro="" textlink="">
      <xdr:nvSpPr>
        <xdr:cNvPr id="450" name="フローチャート : 判断 449"/>
        <xdr:cNvSpPr/>
      </xdr:nvSpPr>
      <xdr:spPr>
        <a:xfrm>
          <a:off x="21272500" y="676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51" name="テキスト ボックス 45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52" name="テキスト ボックス 45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53" name="テキスト ボックス 45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54" name="テキスト ボックス 45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55" name="テキスト ボックス 45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28568</xdr:rowOff>
    </xdr:from>
    <xdr:to>
      <xdr:col>32</xdr:col>
      <xdr:colOff>238125</xdr:colOff>
      <xdr:row>36</xdr:row>
      <xdr:rowOff>130168</xdr:rowOff>
    </xdr:to>
    <xdr:sp macro="" textlink="">
      <xdr:nvSpPr>
        <xdr:cNvPr id="456" name="円/楕円 455"/>
        <xdr:cNvSpPr/>
      </xdr:nvSpPr>
      <xdr:spPr>
        <a:xfrm>
          <a:off x="22110700" y="620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35</xdr:row>
      <xdr:rowOff>51445</xdr:rowOff>
    </xdr:from>
    <xdr:ext cx="534377" cy="259045"/>
    <xdr:sp macro="" textlink="">
      <xdr:nvSpPr>
        <xdr:cNvPr id="457" name="【一般廃棄物処理施設】&#10;一人当たり有形固定資産（償却資産）額該当値テキスト"/>
        <xdr:cNvSpPr txBox="1"/>
      </xdr:nvSpPr>
      <xdr:spPr>
        <a:xfrm>
          <a:off x="22250400" y="6052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83,806</a:t>
          </a:r>
          <a:endParaRPr kumimoji="1" lang="ja-JP" altLang="en-US" sz="1000" b="1">
            <a:solidFill>
              <a:srgbClr val="FF0000"/>
            </a:solidFill>
            <a:latin typeface="ＭＳ Ｐゴシック"/>
          </a:endParaRPr>
        </a:p>
      </xdr:txBody>
    </xdr:sp>
    <xdr:clientData/>
  </xdr:oneCellAnchor>
  <xdr:twoCellAnchor>
    <xdr:from>
      <xdr:col>30</xdr:col>
      <xdr:colOff>669925</xdr:colOff>
      <xdr:row>36</xdr:row>
      <xdr:rowOff>140255</xdr:rowOff>
    </xdr:from>
    <xdr:to>
      <xdr:col>31</xdr:col>
      <xdr:colOff>85725</xdr:colOff>
      <xdr:row>37</xdr:row>
      <xdr:rowOff>70405</xdr:rowOff>
    </xdr:to>
    <xdr:sp macro="" textlink="">
      <xdr:nvSpPr>
        <xdr:cNvPr id="458" name="円/楕円 457"/>
        <xdr:cNvSpPr/>
      </xdr:nvSpPr>
      <xdr:spPr>
        <a:xfrm>
          <a:off x="21272500" y="631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36</xdr:row>
      <xdr:rowOff>79368</xdr:rowOff>
    </xdr:from>
    <xdr:to>
      <xdr:col>32</xdr:col>
      <xdr:colOff>187325</xdr:colOff>
      <xdr:row>37</xdr:row>
      <xdr:rowOff>19605</xdr:rowOff>
    </xdr:to>
    <xdr:cxnSp macro="">
      <xdr:nvCxnSpPr>
        <xdr:cNvPr id="459" name="直線コネクタ 458"/>
        <xdr:cNvCxnSpPr/>
      </xdr:nvCxnSpPr>
      <xdr:spPr>
        <a:xfrm flipV="1">
          <a:off x="21323300" y="6251568"/>
          <a:ext cx="838200" cy="111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440836</xdr:colOff>
      <xdr:row>40</xdr:row>
      <xdr:rowOff>2521</xdr:rowOff>
    </xdr:from>
    <xdr:ext cx="534377" cy="259045"/>
    <xdr:sp macro="" textlink="">
      <xdr:nvSpPr>
        <xdr:cNvPr id="460" name="n_1aveValue【一般廃棄物処理施設】&#10;一人当たり有形固定資産（償却資産）額"/>
        <xdr:cNvSpPr txBox="1"/>
      </xdr:nvSpPr>
      <xdr:spPr>
        <a:xfrm>
          <a:off x="21043411" y="686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49,080</a:t>
          </a:r>
          <a:endParaRPr kumimoji="1" lang="ja-JP" altLang="en-US" sz="1000" b="1">
            <a:solidFill>
              <a:srgbClr val="000080"/>
            </a:solidFill>
            <a:latin typeface="ＭＳ Ｐゴシック"/>
          </a:endParaRPr>
        </a:p>
      </xdr:txBody>
    </xdr:sp>
    <xdr:clientData/>
  </xdr:oneCellAnchor>
  <xdr:oneCellAnchor>
    <xdr:from>
      <xdr:col>30</xdr:col>
      <xdr:colOff>440836</xdr:colOff>
      <xdr:row>35</xdr:row>
      <xdr:rowOff>86932</xdr:rowOff>
    </xdr:from>
    <xdr:ext cx="534377" cy="259045"/>
    <xdr:sp macro="" textlink="">
      <xdr:nvSpPr>
        <xdr:cNvPr id="461" name="n_1mainValue【一般廃棄物処理施設】&#10;一人当たり有形固定資産（償却資産）額"/>
        <xdr:cNvSpPr txBox="1"/>
      </xdr:nvSpPr>
      <xdr:spPr>
        <a:xfrm>
          <a:off x="21043411" y="60876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76,966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62" name="正方形/長方形 46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63" name="正方形/長方形 46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64" name="正方形/長方形 46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65" name="正方形/長方形 46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66" name="正方形/長方形 46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67" name="正方形/長方形 46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68" name="正方形/長方形 46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69" name="正方形/長方形 46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70" name="テキスト ボックス 46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71" name="直線コネクタ 47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472" name="テキスト ボックス 471"/>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65</xdr:row>
      <xdr:rowOff>0</xdr:rowOff>
    </xdr:from>
    <xdr:to>
      <xdr:col>24</xdr:col>
      <xdr:colOff>644525</xdr:colOff>
      <xdr:row>65</xdr:row>
      <xdr:rowOff>0</xdr:rowOff>
    </xdr:to>
    <xdr:cxnSp macro="">
      <xdr:nvCxnSpPr>
        <xdr:cNvPr id="473" name="直線コネクタ 472"/>
        <xdr:cNvCxnSpPr/>
      </xdr:nvCxnSpPr>
      <xdr:spPr>
        <a:xfrm>
          <a:off x="12446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64</xdr:row>
      <xdr:rowOff>29227</xdr:rowOff>
    </xdr:from>
    <xdr:ext cx="403059" cy="259045"/>
    <xdr:sp macro="" textlink="">
      <xdr:nvSpPr>
        <xdr:cNvPr id="474" name="テキスト ボックス 473"/>
        <xdr:cNvSpPr txBox="1"/>
      </xdr:nvSpPr>
      <xdr:spPr>
        <a:xfrm>
          <a:off x="12042941" y="1100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73025</xdr:colOff>
      <xdr:row>63</xdr:row>
      <xdr:rowOff>57150</xdr:rowOff>
    </xdr:from>
    <xdr:to>
      <xdr:col>24</xdr:col>
      <xdr:colOff>644525</xdr:colOff>
      <xdr:row>63</xdr:row>
      <xdr:rowOff>57150</xdr:rowOff>
    </xdr:to>
    <xdr:cxnSp macro="">
      <xdr:nvCxnSpPr>
        <xdr:cNvPr id="475" name="直線コネクタ 474"/>
        <xdr:cNvCxnSpPr/>
      </xdr:nvCxnSpPr>
      <xdr:spPr>
        <a:xfrm>
          <a:off x="12446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86377</xdr:rowOff>
    </xdr:from>
    <xdr:ext cx="403059" cy="259045"/>
    <xdr:sp macro="" textlink="">
      <xdr:nvSpPr>
        <xdr:cNvPr id="476" name="テキスト ボックス 475"/>
        <xdr:cNvSpPr txBox="1"/>
      </xdr:nvSpPr>
      <xdr:spPr>
        <a:xfrm>
          <a:off x="12042941" y="1071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114300</xdr:rowOff>
    </xdr:from>
    <xdr:to>
      <xdr:col>24</xdr:col>
      <xdr:colOff>644525</xdr:colOff>
      <xdr:row>61</xdr:row>
      <xdr:rowOff>114300</xdr:rowOff>
    </xdr:to>
    <xdr:cxnSp macro="">
      <xdr:nvCxnSpPr>
        <xdr:cNvPr id="477" name="直線コネクタ 476"/>
        <xdr:cNvCxnSpPr/>
      </xdr:nvCxnSpPr>
      <xdr:spPr>
        <a:xfrm>
          <a:off x="12446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143527</xdr:rowOff>
    </xdr:from>
    <xdr:ext cx="403059" cy="259045"/>
    <xdr:sp macro="" textlink="">
      <xdr:nvSpPr>
        <xdr:cNvPr id="478" name="テキスト ボックス 477"/>
        <xdr:cNvSpPr txBox="1"/>
      </xdr:nvSpPr>
      <xdr:spPr>
        <a:xfrm>
          <a:off x="12042941" y="1043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79" name="直線コネクタ 47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80" name="テキスト ボックス 47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57150</xdr:rowOff>
    </xdr:from>
    <xdr:to>
      <xdr:col>24</xdr:col>
      <xdr:colOff>644525</xdr:colOff>
      <xdr:row>58</xdr:row>
      <xdr:rowOff>57150</xdr:rowOff>
    </xdr:to>
    <xdr:cxnSp macro="">
      <xdr:nvCxnSpPr>
        <xdr:cNvPr id="481" name="直線コネクタ 480"/>
        <xdr:cNvCxnSpPr/>
      </xdr:nvCxnSpPr>
      <xdr:spPr>
        <a:xfrm>
          <a:off x="12446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86377</xdr:rowOff>
    </xdr:from>
    <xdr:ext cx="403059" cy="259045"/>
    <xdr:sp macro="" textlink="">
      <xdr:nvSpPr>
        <xdr:cNvPr id="482" name="テキスト ボックス 481"/>
        <xdr:cNvSpPr txBox="1"/>
      </xdr:nvSpPr>
      <xdr:spPr>
        <a:xfrm>
          <a:off x="12042941" y="985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56</xdr:row>
      <xdr:rowOff>114300</xdr:rowOff>
    </xdr:from>
    <xdr:to>
      <xdr:col>24</xdr:col>
      <xdr:colOff>644525</xdr:colOff>
      <xdr:row>56</xdr:row>
      <xdr:rowOff>114300</xdr:rowOff>
    </xdr:to>
    <xdr:cxnSp macro="">
      <xdr:nvCxnSpPr>
        <xdr:cNvPr id="483" name="直線コネクタ 482"/>
        <xdr:cNvCxnSpPr/>
      </xdr:nvCxnSpPr>
      <xdr:spPr>
        <a:xfrm>
          <a:off x="12446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143527</xdr:rowOff>
    </xdr:from>
    <xdr:ext cx="403059" cy="259045"/>
    <xdr:sp macro="" textlink="">
      <xdr:nvSpPr>
        <xdr:cNvPr id="484" name="テキスト ボックス 483"/>
        <xdr:cNvSpPr txBox="1"/>
      </xdr:nvSpPr>
      <xdr:spPr>
        <a:xfrm>
          <a:off x="12042941" y="957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0</xdr:rowOff>
    </xdr:from>
    <xdr:to>
      <xdr:col>24</xdr:col>
      <xdr:colOff>644525</xdr:colOff>
      <xdr:row>55</xdr:row>
      <xdr:rowOff>0</xdr:rowOff>
    </xdr:to>
    <xdr:cxnSp macro="">
      <xdr:nvCxnSpPr>
        <xdr:cNvPr id="485" name="直線コネクタ 484"/>
        <xdr:cNvCxnSpPr/>
      </xdr:nvCxnSpPr>
      <xdr:spPr>
        <a:xfrm>
          <a:off x="12446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29227</xdr:rowOff>
    </xdr:from>
    <xdr:ext cx="403059" cy="259045"/>
    <xdr:sp macro="" textlink="">
      <xdr:nvSpPr>
        <xdr:cNvPr id="486" name="テキスト ボックス 485"/>
        <xdr:cNvSpPr txBox="1"/>
      </xdr:nvSpPr>
      <xdr:spPr>
        <a:xfrm>
          <a:off x="12042941" y="928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87" name="直線コネクタ 486"/>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88" name="テキスト ボックス 487"/>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89"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0</xdr:rowOff>
    </xdr:from>
    <xdr:to>
      <xdr:col>23</xdr:col>
      <xdr:colOff>516889</xdr:colOff>
      <xdr:row>63</xdr:row>
      <xdr:rowOff>168593</xdr:rowOff>
    </xdr:to>
    <xdr:cxnSp macro="">
      <xdr:nvCxnSpPr>
        <xdr:cNvPr id="490" name="直線コネクタ 489"/>
        <xdr:cNvCxnSpPr/>
      </xdr:nvCxnSpPr>
      <xdr:spPr>
        <a:xfrm flipV="1">
          <a:off x="16318864" y="9601200"/>
          <a:ext cx="0" cy="1368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970</xdr:rowOff>
    </xdr:from>
    <xdr:ext cx="405111" cy="259045"/>
    <xdr:sp macro="" textlink="">
      <xdr:nvSpPr>
        <xdr:cNvPr id="491" name="【保健センター・保健所】&#10;有形固定資産減価償却率最小値テキスト"/>
        <xdr:cNvSpPr txBox="1"/>
      </xdr:nvSpPr>
      <xdr:spPr>
        <a:xfrm>
          <a:off x="16408400" y="109737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23</xdr:col>
      <xdr:colOff>428625</xdr:colOff>
      <xdr:row>63</xdr:row>
      <xdr:rowOff>168593</xdr:rowOff>
    </xdr:from>
    <xdr:to>
      <xdr:col>23</xdr:col>
      <xdr:colOff>606425</xdr:colOff>
      <xdr:row>63</xdr:row>
      <xdr:rowOff>168593</xdr:rowOff>
    </xdr:to>
    <xdr:cxnSp macro="">
      <xdr:nvCxnSpPr>
        <xdr:cNvPr id="492" name="直線コネクタ 491"/>
        <xdr:cNvCxnSpPr/>
      </xdr:nvCxnSpPr>
      <xdr:spPr>
        <a:xfrm>
          <a:off x="16230600" y="109699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118127</xdr:rowOff>
    </xdr:from>
    <xdr:ext cx="405111" cy="259045"/>
    <xdr:sp macro="" textlink="">
      <xdr:nvSpPr>
        <xdr:cNvPr id="493" name="【保健センター・保健所】&#10;有形固定資産減価償却率最大値テキスト"/>
        <xdr:cNvSpPr txBox="1"/>
      </xdr:nvSpPr>
      <xdr:spPr>
        <a:xfrm>
          <a:off x="16408400" y="937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64.0</a:t>
          </a:r>
          <a:endParaRPr kumimoji="1" lang="ja-JP" altLang="en-US" sz="1000" b="1">
            <a:latin typeface="ＭＳ Ｐゴシック"/>
          </a:endParaRPr>
        </a:p>
      </xdr:txBody>
    </xdr:sp>
    <xdr:clientData/>
  </xdr:oneCellAnchor>
  <xdr:twoCellAnchor>
    <xdr:from>
      <xdr:col>23</xdr:col>
      <xdr:colOff>428625</xdr:colOff>
      <xdr:row>56</xdr:row>
      <xdr:rowOff>0</xdr:rowOff>
    </xdr:from>
    <xdr:to>
      <xdr:col>23</xdr:col>
      <xdr:colOff>606425</xdr:colOff>
      <xdr:row>56</xdr:row>
      <xdr:rowOff>0</xdr:rowOff>
    </xdr:to>
    <xdr:cxnSp macro="">
      <xdr:nvCxnSpPr>
        <xdr:cNvPr id="494" name="直線コネクタ 493"/>
        <xdr:cNvCxnSpPr/>
      </xdr:nvCxnSpPr>
      <xdr:spPr>
        <a:xfrm>
          <a:off x="16230600" y="960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60</xdr:row>
      <xdr:rowOff>19067</xdr:rowOff>
    </xdr:from>
    <xdr:ext cx="405111" cy="259045"/>
    <xdr:sp macro="" textlink="">
      <xdr:nvSpPr>
        <xdr:cNvPr id="495" name="【保健センター・保健所】&#10;有形固定資産減価償却率平均値テキスト"/>
        <xdr:cNvSpPr txBox="1"/>
      </xdr:nvSpPr>
      <xdr:spPr>
        <a:xfrm>
          <a:off x="16408400" y="103060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36.8</a:t>
          </a:r>
          <a:endParaRPr kumimoji="1" lang="ja-JP" altLang="en-US" sz="1000" b="1">
            <a:solidFill>
              <a:srgbClr val="000080"/>
            </a:solidFill>
            <a:latin typeface="ＭＳ Ｐゴシック"/>
          </a:endParaRPr>
        </a:p>
      </xdr:txBody>
    </xdr:sp>
    <xdr:clientData/>
  </xdr:oneCellAnchor>
  <xdr:twoCellAnchor>
    <xdr:from>
      <xdr:col>23</xdr:col>
      <xdr:colOff>466725</xdr:colOff>
      <xdr:row>60</xdr:row>
      <xdr:rowOff>40640</xdr:rowOff>
    </xdr:from>
    <xdr:to>
      <xdr:col>23</xdr:col>
      <xdr:colOff>568325</xdr:colOff>
      <xdr:row>60</xdr:row>
      <xdr:rowOff>142240</xdr:rowOff>
    </xdr:to>
    <xdr:sp macro="" textlink="">
      <xdr:nvSpPr>
        <xdr:cNvPr id="496" name="フローチャート : 判断 495"/>
        <xdr:cNvSpPr/>
      </xdr:nvSpPr>
      <xdr:spPr>
        <a:xfrm>
          <a:off x="162687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89218</xdr:rowOff>
    </xdr:from>
    <xdr:to>
      <xdr:col>22</xdr:col>
      <xdr:colOff>415925</xdr:colOff>
      <xdr:row>60</xdr:row>
      <xdr:rowOff>19368</xdr:rowOff>
    </xdr:to>
    <xdr:sp macro="" textlink="">
      <xdr:nvSpPr>
        <xdr:cNvPr id="497" name="フローチャート : 判断 496"/>
        <xdr:cNvSpPr/>
      </xdr:nvSpPr>
      <xdr:spPr>
        <a:xfrm>
          <a:off x="15430500" y="10204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98" name="テキスト ボックス 49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99" name="テキスト ボックス 49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500" name="テキスト ボックス 49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501" name="テキスト ボックス 50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502" name="テキスト ボックス 50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60</xdr:row>
      <xdr:rowOff>20638</xdr:rowOff>
    </xdr:from>
    <xdr:to>
      <xdr:col>23</xdr:col>
      <xdr:colOff>568325</xdr:colOff>
      <xdr:row>60</xdr:row>
      <xdr:rowOff>122238</xdr:rowOff>
    </xdr:to>
    <xdr:sp macro="" textlink="">
      <xdr:nvSpPr>
        <xdr:cNvPr id="503" name="円/楕円 502"/>
        <xdr:cNvSpPr/>
      </xdr:nvSpPr>
      <xdr:spPr>
        <a:xfrm>
          <a:off x="16268700" y="10307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59</xdr:row>
      <xdr:rowOff>43515</xdr:rowOff>
    </xdr:from>
    <xdr:ext cx="405111" cy="259045"/>
    <xdr:sp macro="" textlink="">
      <xdr:nvSpPr>
        <xdr:cNvPr id="504" name="【保健センター・保健所】&#10;有形固定資産減価償却率該当値テキスト"/>
        <xdr:cNvSpPr txBox="1"/>
      </xdr:nvSpPr>
      <xdr:spPr>
        <a:xfrm>
          <a:off x="16408400" y="10159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37.5</a:t>
          </a:r>
          <a:endParaRPr kumimoji="1" lang="ja-JP" altLang="en-US" sz="1000" b="1">
            <a:solidFill>
              <a:srgbClr val="FF0000"/>
            </a:solidFill>
            <a:latin typeface="ＭＳ Ｐゴシック"/>
          </a:endParaRPr>
        </a:p>
      </xdr:txBody>
    </xdr:sp>
    <xdr:clientData/>
  </xdr:oneCellAnchor>
  <xdr:twoCellAnchor>
    <xdr:from>
      <xdr:col>22</xdr:col>
      <xdr:colOff>314325</xdr:colOff>
      <xdr:row>60</xdr:row>
      <xdr:rowOff>77788</xdr:rowOff>
    </xdr:from>
    <xdr:to>
      <xdr:col>22</xdr:col>
      <xdr:colOff>415925</xdr:colOff>
      <xdr:row>61</xdr:row>
      <xdr:rowOff>7938</xdr:rowOff>
    </xdr:to>
    <xdr:sp macro="" textlink="">
      <xdr:nvSpPr>
        <xdr:cNvPr id="505" name="円/楕円 504"/>
        <xdr:cNvSpPr/>
      </xdr:nvSpPr>
      <xdr:spPr>
        <a:xfrm>
          <a:off x="15430500" y="1036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60</xdr:row>
      <xdr:rowOff>71438</xdr:rowOff>
    </xdr:from>
    <xdr:to>
      <xdr:col>23</xdr:col>
      <xdr:colOff>517525</xdr:colOff>
      <xdr:row>60</xdr:row>
      <xdr:rowOff>128588</xdr:rowOff>
    </xdr:to>
    <xdr:cxnSp macro="">
      <xdr:nvCxnSpPr>
        <xdr:cNvPr id="506" name="直線コネクタ 505"/>
        <xdr:cNvCxnSpPr/>
      </xdr:nvCxnSpPr>
      <xdr:spPr>
        <a:xfrm flipV="1">
          <a:off x="15481300" y="10358438"/>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58</xdr:row>
      <xdr:rowOff>35895</xdr:rowOff>
    </xdr:from>
    <xdr:ext cx="405111" cy="259045"/>
    <xdr:sp macro="" textlink="">
      <xdr:nvSpPr>
        <xdr:cNvPr id="507" name="n_1aveValue【保健センター・保健所】&#10;有形固定資産減価償却率"/>
        <xdr:cNvSpPr txBox="1"/>
      </xdr:nvSpPr>
      <xdr:spPr>
        <a:xfrm>
          <a:off x="15266043" y="9979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41.1</a:t>
          </a:r>
          <a:endParaRPr kumimoji="1" lang="ja-JP" altLang="en-US" sz="1000" b="1">
            <a:solidFill>
              <a:srgbClr val="000080"/>
            </a:solidFill>
            <a:latin typeface="ＭＳ Ｐゴシック"/>
          </a:endParaRPr>
        </a:p>
      </xdr:txBody>
    </xdr:sp>
    <xdr:clientData/>
  </xdr:oneCellAnchor>
  <xdr:oneCellAnchor>
    <xdr:from>
      <xdr:col>22</xdr:col>
      <xdr:colOff>149868</xdr:colOff>
      <xdr:row>60</xdr:row>
      <xdr:rowOff>170515</xdr:rowOff>
    </xdr:from>
    <xdr:ext cx="405111" cy="259045"/>
    <xdr:sp macro="" textlink="">
      <xdr:nvSpPr>
        <xdr:cNvPr id="508" name="n_1mainValue【保健センター・保健所】&#10;有形固定資産減価償却率"/>
        <xdr:cNvSpPr txBox="1"/>
      </xdr:nvSpPr>
      <xdr:spPr>
        <a:xfrm>
          <a:off x="15266043" y="10457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509" name="正方形/長方形 50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510" name="正方形/長方形 50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511" name="正方形/長方形 51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5/12</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12" name="正方形/長方形 51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13" name="正方形/長方形 51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14" name="正方形/長方形 51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15" name="正方形/長方形 51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16" name="正方形/長方形 51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17" name="テキスト ボックス 51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18" name="直線コネクタ 51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519" name="直線コネクタ 518"/>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520" name="テキスト ボックス 519"/>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521" name="直線コネクタ 520"/>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522" name="テキスト ボックス 521"/>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0.010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523" name="直線コネクタ 522"/>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524" name="テキスト ボックス 523"/>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525" name="直線コネクタ 524"/>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526" name="テキスト ボックス 525"/>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0.030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527" name="直線コネクタ 526"/>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528" name="テキスト ボックス 527"/>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29" name="直線コネクタ 52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30" name="テキスト ボックス 52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3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38100</xdr:rowOff>
    </xdr:from>
    <xdr:to>
      <xdr:col>32</xdr:col>
      <xdr:colOff>186689</xdr:colOff>
      <xdr:row>63</xdr:row>
      <xdr:rowOff>133350</xdr:rowOff>
    </xdr:to>
    <xdr:cxnSp macro="">
      <xdr:nvCxnSpPr>
        <xdr:cNvPr id="532" name="直線コネクタ 531"/>
        <xdr:cNvCxnSpPr/>
      </xdr:nvCxnSpPr>
      <xdr:spPr>
        <a:xfrm flipV="1">
          <a:off x="22160864" y="96393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137177</xdr:rowOff>
    </xdr:from>
    <xdr:ext cx="469744" cy="259045"/>
    <xdr:sp macro="" textlink="">
      <xdr:nvSpPr>
        <xdr:cNvPr id="533" name="【保健センター・保健所】&#10;一人当たり面積最小値テキスト"/>
        <xdr:cNvSpPr txBox="1"/>
      </xdr:nvSpPr>
      <xdr:spPr>
        <a:xfrm>
          <a:off x="22250400"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0.003</a:t>
          </a:r>
          <a:endParaRPr kumimoji="1" lang="ja-JP" altLang="en-US" sz="1000" b="1">
            <a:latin typeface="ＭＳ Ｐゴシック"/>
          </a:endParaRPr>
        </a:p>
      </xdr:txBody>
    </xdr:sp>
    <xdr:clientData/>
  </xdr:oneCellAnchor>
  <xdr:twoCellAnchor>
    <xdr:from>
      <xdr:col>32</xdr:col>
      <xdr:colOff>98425</xdr:colOff>
      <xdr:row>63</xdr:row>
      <xdr:rowOff>133350</xdr:rowOff>
    </xdr:from>
    <xdr:to>
      <xdr:col>32</xdr:col>
      <xdr:colOff>276225</xdr:colOff>
      <xdr:row>63</xdr:row>
      <xdr:rowOff>133350</xdr:rowOff>
    </xdr:to>
    <xdr:cxnSp macro="">
      <xdr:nvCxnSpPr>
        <xdr:cNvPr id="534" name="直線コネクタ 533"/>
        <xdr:cNvCxnSpPr/>
      </xdr:nvCxnSpPr>
      <xdr:spPr>
        <a:xfrm>
          <a:off x="22072600" y="10934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156227</xdr:rowOff>
    </xdr:from>
    <xdr:ext cx="469744" cy="259045"/>
    <xdr:sp macro="" textlink="">
      <xdr:nvSpPr>
        <xdr:cNvPr id="535" name="【保健センター・保健所】&#10;一人当たり面積最大値テキスト"/>
        <xdr:cNvSpPr txBox="1"/>
      </xdr:nvSpPr>
      <xdr:spPr>
        <a:xfrm>
          <a:off x="222504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56</xdr:row>
      <xdr:rowOff>38100</xdr:rowOff>
    </xdr:from>
    <xdr:to>
      <xdr:col>32</xdr:col>
      <xdr:colOff>276225</xdr:colOff>
      <xdr:row>56</xdr:row>
      <xdr:rowOff>38100</xdr:rowOff>
    </xdr:to>
    <xdr:cxnSp macro="">
      <xdr:nvCxnSpPr>
        <xdr:cNvPr id="536" name="直線コネクタ 535"/>
        <xdr:cNvCxnSpPr/>
      </xdr:nvCxnSpPr>
      <xdr:spPr>
        <a:xfrm>
          <a:off x="22072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3827</xdr:rowOff>
    </xdr:from>
    <xdr:ext cx="469744" cy="259045"/>
    <xdr:sp macro="" textlink="">
      <xdr:nvSpPr>
        <xdr:cNvPr id="537" name="【保健センター・保健所】&#10;一人当たり面積平均値テキスト"/>
        <xdr:cNvSpPr txBox="1"/>
      </xdr:nvSpPr>
      <xdr:spPr>
        <a:xfrm>
          <a:off x="22250400" y="1029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25400</xdr:rowOff>
    </xdr:from>
    <xdr:to>
      <xdr:col>32</xdr:col>
      <xdr:colOff>238125</xdr:colOff>
      <xdr:row>60</xdr:row>
      <xdr:rowOff>127000</xdr:rowOff>
    </xdr:to>
    <xdr:sp macro="" textlink="">
      <xdr:nvSpPr>
        <xdr:cNvPr id="538" name="フローチャート : 判断 537"/>
        <xdr:cNvSpPr/>
      </xdr:nvSpPr>
      <xdr:spPr>
        <a:xfrm>
          <a:off x="221107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25400</xdr:rowOff>
    </xdr:from>
    <xdr:to>
      <xdr:col>31</xdr:col>
      <xdr:colOff>85725</xdr:colOff>
      <xdr:row>60</xdr:row>
      <xdr:rowOff>127000</xdr:rowOff>
    </xdr:to>
    <xdr:sp macro="" textlink="">
      <xdr:nvSpPr>
        <xdr:cNvPr id="539" name="フローチャート : 判断 538"/>
        <xdr:cNvSpPr/>
      </xdr:nvSpPr>
      <xdr:spPr>
        <a:xfrm>
          <a:off x="21272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40" name="テキスト ボックス 53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41" name="テキスト ボックス 54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42" name="テキスト ボックス 54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43" name="テキスト ボックス 54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44" name="テキスト ボックス 54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82550</xdr:rowOff>
    </xdr:from>
    <xdr:to>
      <xdr:col>32</xdr:col>
      <xdr:colOff>238125</xdr:colOff>
      <xdr:row>60</xdr:row>
      <xdr:rowOff>12700</xdr:rowOff>
    </xdr:to>
    <xdr:sp macro="" textlink="">
      <xdr:nvSpPr>
        <xdr:cNvPr id="545" name="円/楕円 544"/>
        <xdr:cNvSpPr/>
      </xdr:nvSpPr>
      <xdr:spPr>
        <a:xfrm>
          <a:off x="221107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58</xdr:row>
      <xdr:rowOff>105427</xdr:rowOff>
    </xdr:from>
    <xdr:ext cx="469744" cy="259045"/>
    <xdr:sp macro="" textlink="">
      <xdr:nvSpPr>
        <xdr:cNvPr id="546" name="【保健センター・保健所】&#10;一人当たり面積該当値テキスト"/>
        <xdr:cNvSpPr txBox="1"/>
      </xdr:nvSpPr>
      <xdr:spPr>
        <a:xfrm>
          <a:off x="22250400" y="100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82550</xdr:rowOff>
    </xdr:from>
    <xdr:to>
      <xdr:col>31</xdr:col>
      <xdr:colOff>85725</xdr:colOff>
      <xdr:row>60</xdr:row>
      <xdr:rowOff>12700</xdr:rowOff>
    </xdr:to>
    <xdr:sp macro="" textlink="">
      <xdr:nvSpPr>
        <xdr:cNvPr id="547" name="円/楕円 546"/>
        <xdr:cNvSpPr/>
      </xdr:nvSpPr>
      <xdr:spPr>
        <a:xfrm>
          <a:off x="212725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59</xdr:row>
      <xdr:rowOff>133350</xdr:rowOff>
    </xdr:from>
    <xdr:to>
      <xdr:col>32</xdr:col>
      <xdr:colOff>187325</xdr:colOff>
      <xdr:row>59</xdr:row>
      <xdr:rowOff>133350</xdr:rowOff>
    </xdr:to>
    <xdr:cxnSp macro="">
      <xdr:nvCxnSpPr>
        <xdr:cNvPr id="548" name="直線コネクタ 547"/>
        <xdr:cNvCxnSpPr/>
      </xdr:nvCxnSpPr>
      <xdr:spPr>
        <a:xfrm>
          <a:off x="21323300" y="102489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60</xdr:row>
      <xdr:rowOff>118127</xdr:rowOff>
    </xdr:from>
    <xdr:ext cx="469744" cy="259045"/>
    <xdr:sp macro="" textlink="">
      <xdr:nvSpPr>
        <xdr:cNvPr id="549" name="n_1aveValue【保健センター・保健所】&#10;一人当たり面積"/>
        <xdr:cNvSpPr txBox="1"/>
      </xdr:nvSpPr>
      <xdr:spPr>
        <a:xfrm>
          <a:off x="21075727" y="1040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0.018</a:t>
          </a:r>
          <a:endParaRPr kumimoji="1" lang="ja-JP" altLang="en-US" sz="1000" b="1">
            <a:solidFill>
              <a:srgbClr val="000080"/>
            </a:solidFill>
            <a:latin typeface="ＭＳ Ｐゴシック"/>
          </a:endParaRPr>
        </a:p>
      </xdr:txBody>
    </xdr:sp>
    <xdr:clientData/>
  </xdr:oneCellAnchor>
  <xdr:oneCellAnchor>
    <xdr:from>
      <xdr:col>30</xdr:col>
      <xdr:colOff>473152</xdr:colOff>
      <xdr:row>58</xdr:row>
      <xdr:rowOff>29227</xdr:rowOff>
    </xdr:from>
    <xdr:ext cx="469744" cy="259045"/>
    <xdr:sp macro="" textlink="">
      <xdr:nvSpPr>
        <xdr:cNvPr id="550" name="n_1mainValue【保健センター・保健所】&#10;一人当たり面積"/>
        <xdr:cNvSpPr txBox="1"/>
      </xdr:nvSpPr>
      <xdr:spPr>
        <a:xfrm>
          <a:off x="21075727" y="997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0.021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51" name="正方形/長方形 55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52" name="正方形/長方形 55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53" name="正方形/長方形 55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54" name="正方形/長方形 55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55" name="正方形/長方形 55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56" name="正方形/長方形 55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57" name="正方形/長方形 55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58" name="正方形/長方形 557"/>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559" name="正方形/長方形 55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60" name="正方形/長方形 55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61" name="正方形/長方形 56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62" name="正方形/長方形 56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63" name="正方形/長方形 56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64" name="正方形/長方形 56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65" name="正方形/長方形 56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66" name="正方形/長方形 565"/>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567" name="正方形/長方形 56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8" name="正方形/長方形 56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9" name="正方形/長方形 56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70" name="正方形/長方形 56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71" name="正方形/長方形 57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72" name="正方形/長方形 57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73" name="正方形/長方形 57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74" name="正方形/長方形 57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75" name="テキスト ボックス 57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6" name="直線コネクタ 57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577" name="テキスト ボックス 576"/>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78" name="直線コネクタ 577"/>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79" name="テキスト ボックス 578"/>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80" name="直線コネクタ 579"/>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81" name="テキスト ボックス 580"/>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82" name="直線コネクタ 581"/>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83" name="テキスト ボックス 582"/>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84" name="直線コネクタ 583"/>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85" name="テキスト ボックス 584"/>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586" name="直線コネクタ 585"/>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587" name="テキスト ボックス 586"/>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8" name="直線コネクタ 587"/>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9" name="テキスト ボックス 588"/>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90"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146686</xdr:rowOff>
    </xdr:from>
    <xdr:to>
      <xdr:col>23</xdr:col>
      <xdr:colOff>516889</xdr:colOff>
      <xdr:row>109</xdr:row>
      <xdr:rowOff>11430</xdr:rowOff>
    </xdr:to>
    <xdr:cxnSp macro="">
      <xdr:nvCxnSpPr>
        <xdr:cNvPr id="591" name="直線コネクタ 590"/>
        <xdr:cNvCxnSpPr/>
      </xdr:nvCxnSpPr>
      <xdr:spPr>
        <a:xfrm flipV="1">
          <a:off x="16318864" y="17291686"/>
          <a:ext cx="0" cy="14077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15257</xdr:rowOff>
    </xdr:from>
    <xdr:ext cx="405111" cy="259045"/>
    <xdr:sp macro="" textlink="">
      <xdr:nvSpPr>
        <xdr:cNvPr id="592" name="【庁舎】&#10;有形固定資産減価償却率最小値テキスト"/>
        <xdr:cNvSpPr txBox="1"/>
      </xdr:nvSpPr>
      <xdr:spPr>
        <a:xfrm>
          <a:off x="16408400"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a:t>
          </a:r>
          <a:endParaRPr kumimoji="1" lang="ja-JP" altLang="en-US" sz="1000" b="1">
            <a:latin typeface="ＭＳ Ｐゴシック"/>
          </a:endParaRPr>
        </a:p>
      </xdr:txBody>
    </xdr:sp>
    <xdr:clientData/>
  </xdr:oneCellAnchor>
  <xdr:twoCellAnchor>
    <xdr:from>
      <xdr:col>23</xdr:col>
      <xdr:colOff>428625</xdr:colOff>
      <xdr:row>109</xdr:row>
      <xdr:rowOff>11430</xdr:rowOff>
    </xdr:from>
    <xdr:to>
      <xdr:col>23</xdr:col>
      <xdr:colOff>606425</xdr:colOff>
      <xdr:row>109</xdr:row>
      <xdr:rowOff>11430</xdr:rowOff>
    </xdr:to>
    <xdr:cxnSp macro="">
      <xdr:nvCxnSpPr>
        <xdr:cNvPr id="593" name="直線コネクタ 592"/>
        <xdr:cNvCxnSpPr/>
      </xdr:nvCxnSpPr>
      <xdr:spPr>
        <a:xfrm>
          <a:off x="16230600" y="1869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93363</xdr:rowOff>
    </xdr:from>
    <xdr:ext cx="405111" cy="259045"/>
    <xdr:sp macro="" textlink="">
      <xdr:nvSpPr>
        <xdr:cNvPr id="594" name="【庁舎】&#10;有形固定資産減価償却率最大値テキスト"/>
        <xdr:cNvSpPr txBox="1"/>
      </xdr:nvSpPr>
      <xdr:spPr>
        <a:xfrm>
          <a:off x="16408400" y="17066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92.3</a:t>
          </a:r>
          <a:endParaRPr kumimoji="1" lang="ja-JP" altLang="en-US" sz="1000" b="1">
            <a:latin typeface="ＭＳ Ｐゴシック"/>
          </a:endParaRPr>
        </a:p>
      </xdr:txBody>
    </xdr:sp>
    <xdr:clientData/>
  </xdr:oneCellAnchor>
  <xdr:twoCellAnchor>
    <xdr:from>
      <xdr:col>23</xdr:col>
      <xdr:colOff>428625</xdr:colOff>
      <xdr:row>100</xdr:row>
      <xdr:rowOff>146686</xdr:rowOff>
    </xdr:from>
    <xdr:to>
      <xdr:col>23</xdr:col>
      <xdr:colOff>606425</xdr:colOff>
      <xdr:row>100</xdr:row>
      <xdr:rowOff>146686</xdr:rowOff>
    </xdr:to>
    <xdr:cxnSp macro="">
      <xdr:nvCxnSpPr>
        <xdr:cNvPr id="595" name="直線コネクタ 594"/>
        <xdr:cNvCxnSpPr/>
      </xdr:nvCxnSpPr>
      <xdr:spPr>
        <a:xfrm>
          <a:off x="16230600" y="17291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1922</xdr:rowOff>
    </xdr:from>
    <xdr:ext cx="405111" cy="259045"/>
    <xdr:sp macro="" textlink="">
      <xdr:nvSpPr>
        <xdr:cNvPr id="596" name="【庁舎】&#10;有形固定資産減価償却率平均値テキスト"/>
        <xdr:cNvSpPr txBox="1"/>
      </xdr:nvSpPr>
      <xdr:spPr>
        <a:xfrm>
          <a:off x="16408400" y="18004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51.1</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23495</xdr:rowOff>
    </xdr:from>
    <xdr:to>
      <xdr:col>23</xdr:col>
      <xdr:colOff>568325</xdr:colOff>
      <xdr:row>105</xdr:row>
      <xdr:rowOff>125095</xdr:rowOff>
    </xdr:to>
    <xdr:sp macro="" textlink="">
      <xdr:nvSpPr>
        <xdr:cNvPr id="597" name="フローチャート : 判断 596"/>
        <xdr:cNvSpPr/>
      </xdr:nvSpPr>
      <xdr:spPr>
        <a:xfrm>
          <a:off x="16268700" y="1802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105</xdr:row>
      <xdr:rowOff>120650</xdr:rowOff>
    </xdr:from>
    <xdr:to>
      <xdr:col>22</xdr:col>
      <xdr:colOff>415925</xdr:colOff>
      <xdr:row>106</xdr:row>
      <xdr:rowOff>50800</xdr:rowOff>
    </xdr:to>
    <xdr:sp macro="" textlink="">
      <xdr:nvSpPr>
        <xdr:cNvPr id="598" name="フローチャート : 判断 597"/>
        <xdr:cNvSpPr/>
      </xdr:nvSpPr>
      <xdr:spPr>
        <a:xfrm>
          <a:off x="15430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9" name="テキスト ボックス 59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00" name="テキスト ボックス 59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01" name="テキスト ボックス 60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02" name="テキスト ボックス 60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03" name="テキスト ボックス 60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124461</xdr:rowOff>
    </xdr:from>
    <xdr:to>
      <xdr:col>23</xdr:col>
      <xdr:colOff>568325</xdr:colOff>
      <xdr:row>103</xdr:row>
      <xdr:rowOff>54611</xdr:rowOff>
    </xdr:to>
    <xdr:sp macro="" textlink="">
      <xdr:nvSpPr>
        <xdr:cNvPr id="604" name="円/楕円 603"/>
        <xdr:cNvSpPr/>
      </xdr:nvSpPr>
      <xdr:spPr>
        <a:xfrm>
          <a:off x="16268700" y="17612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147338</xdr:rowOff>
    </xdr:from>
    <xdr:ext cx="405111" cy="259045"/>
    <xdr:sp macro="" textlink="">
      <xdr:nvSpPr>
        <xdr:cNvPr id="605" name="【庁舎】&#10;有形固定資産減価償却率該当値テキスト"/>
        <xdr:cNvSpPr txBox="1"/>
      </xdr:nvSpPr>
      <xdr:spPr>
        <a:xfrm>
          <a:off x="16408400" y="17463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72.8</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149225</xdr:rowOff>
    </xdr:from>
    <xdr:to>
      <xdr:col>22</xdr:col>
      <xdr:colOff>415925</xdr:colOff>
      <xdr:row>103</xdr:row>
      <xdr:rowOff>79375</xdr:rowOff>
    </xdr:to>
    <xdr:sp macro="" textlink="">
      <xdr:nvSpPr>
        <xdr:cNvPr id="606" name="円/楕円 605"/>
        <xdr:cNvSpPr/>
      </xdr:nvSpPr>
      <xdr:spPr>
        <a:xfrm>
          <a:off x="15430500" y="1763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103</xdr:row>
      <xdr:rowOff>3811</xdr:rowOff>
    </xdr:from>
    <xdr:to>
      <xdr:col>23</xdr:col>
      <xdr:colOff>517525</xdr:colOff>
      <xdr:row>103</xdr:row>
      <xdr:rowOff>28575</xdr:rowOff>
    </xdr:to>
    <xdr:cxnSp macro="">
      <xdr:nvCxnSpPr>
        <xdr:cNvPr id="607" name="直線コネクタ 606"/>
        <xdr:cNvCxnSpPr/>
      </xdr:nvCxnSpPr>
      <xdr:spPr>
        <a:xfrm flipV="1">
          <a:off x="15481300" y="17663161"/>
          <a:ext cx="838200" cy="24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106</xdr:row>
      <xdr:rowOff>41927</xdr:rowOff>
    </xdr:from>
    <xdr:ext cx="405111" cy="259045"/>
    <xdr:sp macro="" textlink="">
      <xdr:nvSpPr>
        <xdr:cNvPr id="608" name="n_1aveValue【庁舎】&#10;有形固定資産減価償却率"/>
        <xdr:cNvSpPr txBox="1"/>
      </xdr:nvSpPr>
      <xdr:spPr>
        <a:xfrm>
          <a:off x="15266043"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95902</xdr:rowOff>
    </xdr:from>
    <xdr:ext cx="405111" cy="259045"/>
    <xdr:sp macro="" textlink="">
      <xdr:nvSpPr>
        <xdr:cNvPr id="609" name="n_1mainValue【庁舎】&#10;有形固定資産減価償却率"/>
        <xdr:cNvSpPr txBox="1"/>
      </xdr:nvSpPr>
      <xdr:spPr>
        <a:xfrm>
          <a:off x="15266043" y="17412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10" name="正方形/長方形 6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11" name="正方形/長方形 6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12" name="正方形/長方形 6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6/12</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13" name="正方形/長方形 6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4" name="正方形/長方形 6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5" name="正方形/長方形 6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6" name="正方形/長方形 6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7" name="正方形/長方形 6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8" name="テキスト ボックス 6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9" name="直線コネクタ 6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152400</xdr:rowOff>
    </xdr:from>
    <xdr:to>
      <xdr:col>33</xdr:col>
      <xdr:colOff>314325</xdr:colOff>
      <xdr:row>108</xdr:row>
      <xdr:rowOff>152400</xdr:rowOff>
    </xdr:to>
    <xdr:cxnSp macro="">
      <xdr:nvCxnSpPr>
        <xdr:cNvPr id="620" name="直線コネクタ 61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21" name="テキスト ボックス 62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22" name="直線コネクタ 62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23" name="テキスト ボックス 62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24" name="直線コネクタ 62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25" name="テキスト ボックス 62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26" name="直線コネクタ 62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27" name="テキスト ボックス 62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28" name="直線コネクタ 62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29" name="テキスト ボックス 628"/>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30" name="直線コネクタ 62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31" name="テキスト ボックス 63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101</xdr:row>
      <xdr:rowOff>38100</xdr:rowOff>
    </xdr:from>
    <xdr:to>
      <xdr:col>32</xdr:col>
      <xdr:colOff>186689</xdr:colOff>
      <xdr:row>107</xdr:row>
      <xdr:rowOff>160020</xdr:rowOff>
    </xdr:to>
    <xdr:cxnSp macro="">
      <xdr:nvCxnSpPr>
        <xdr:cNvPr id="633" name="直線コネクタ 632"/>
        <xdr:cNvCxnSpPr/>
      </xdr:nvCxnSpPr>
      <xdr:spPr>
        <a:xfrm flipV="1">
          <a:off x="22160864" y="17354550"/>
          <a:ext cx="0" cy="1150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163847</xdr:rowOff>
    </xdr:from>
    <xdr:ext cx="469744" cy="259045"/>
    <xdr:sp macro="" textlink="">
      <xdr:nvSpPr>
        <xdr:cNvPr id="634" name="【庁舎】&#10;一人当たり面積最小値テキスト"/>
        <xdr:cNvSpPr txBox="1"/>
      </xdr:nvSpPr>
      <xdr:spPr>
        <a:xfrm>
          <a:off x="22250400" y="185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0.043</a:t>
          </a:r>
          <a:endParaRPr kumimoji="1" lang="ja-JP" altLang="en-US" sz="1000" b="1">
            <a:latin typeface="ＭＳ Ｐゴシック"/>
          </a:endParaRPr>
        </a:p>
      </xdr:txBody>
    </xdr:sp>
    <xdr:clientData/>
  </xdr:oneCellAnchor>
  <xdr:twoCellAnchor>
    <xdr:from>
      <xdr:col>32</xdr:col>
      <xdr:colOff>98425</xdr:colOff>
      <xdr:row>107</xdr:row>
      <xdr:rowOff>160020</xdr:rowOff>
    </xdr:from>
    <xdr:to>
      <xdr:col>32</xdr:col>
      <xdr:colOff>276225</xdr:colOff>
      <xdr:row>107</xdr:row>
      <xdr:rowOff>160020</xdr:rowOff>
    </xdr:to>
    <xdr:cxnSp macro="">
      <xdr:nvCxnSpPr>
        <xdr:cNvPr id="635" name="直線コネクタ 634"/>
        <xdr:cNvCxnSpPr/>
      </xdr:nvCxnSpPr>
      <xdr:spPr>
        <a:xfrm>
          <a:off x="22072600" y="1850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156227</xdr:rowOff>
    </xdr:from>
    <xdr:ext cx="469744" cy="259045"/>
    <xdr:sp macro="" textlink="">
      <xdr:nvSpPr>
        <xdr:cNvPr id="636" name="【庁舎】&#10;一人当たり面積最大値テキスト"/>
        <xdr:cNvSpPr txBox="1"/>
      </xdr:nvSpPr>
      <xdr:spPr>
        <a:xfrm>
          <a:off x="22250400" y="17129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0.345</a:t>
          </a:r>
          <a:endParaRPr kumimoji="1" lang="ja-JP" altLang="en-US" sz="1000" b="1">
            <a:latin typeface="ＭＳ Ｐゴシック"/>
          </a:endParaRPr>
        </a:p>
      </xdr:txBody>
    </xdr:sp>
    <xdr:clientData/>
  </xdr:oneCellAnchor>
  <xdr:twoCellAnchor>
    <xdr:from>
      <xdr:col>32</xdr:col>
      <xdr:colOff>98425</xdr:colOff>
      <xdr:row>101</xdr:row>
      <xdr:rowOff>38100</xdr:rowOff>
    </xdr:from>
    <xdr:to>
      <xdr:col>32</xdr:col>
      <xdr:colOff>276225</xdr:colOff>
      <xdr:row>101</xdr:row>
      <xdr:rowOff>38100</xdr:rowOff>
    </xdr:to>
    <xdr:cxnSp macro="">
      <xdr:nvCxnSpPr>
        <xdr:cNvPr id="637" name="直線コネクタ 636"/>
        <xdr:cNvCxnSpPr/>
      </xdr:nvCxnSpPr>
      <xdr:spPr>
        <a:xfrm>
          <a:off x="22072600" y="17354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128288</xdr:rowOff>
    </xdr:from>
    <xdr:ext cx="469744" cy="259045"/>
    <xdr:sp macro="" textlink="">
      <xdr:nvSpPr>
        <xdr:cNvPr id="638" name="【庁舎】&#10;一人当たり面積平均値テキスト"/>
        <xdr:cNvSpPr txBox="1"/>
      </xdr:nvSpPr>
      <xdr:spPr>
        <a:xfrm>
          <a:off x="22250400" y="1795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0.134</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105411</xdr:rowOff>
    </xdr:from>
    <xdr:to>
      <xdr:col>32</xdr:col>
      <xdr:colOff>238125</xdr:colOff>
      <xdr:row>106</xdr:row>
      <xdr:rowOff>35561</xdr:rowOff>
    </xdr:to>
    <xdr:sp macro="" textlink="">
      <xdr:nvSpPr>
        <xdr:cNvPr id="639" name="フローチャート : 判断 638"/>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86361</xdr:rowOff>
    </xdr:from>
    <xdr:to>
      <xdr:col>31</xdr:col>
      <xdr:colOff>85725</xdr:colOff>
      <xdr:row>106</xdr:row>
      <xdr:rowOff>16511</xdr:rowOff>
    </xdr:to>
    <xdr:sp macro="" textlink="">
      <xdr:nvSpPr>
        <xdr:cNvPr id="640" name="フローチャート : 判断 639"/>
        <xdr:cNvSpPr/>
      </xdr:nvSpPr>
      <xdr:spPr>
        <a:xfrm>
          <a:off x="21272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41" name="テキスト ボックス 6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2" name="テキスト ボックス 6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3" name="テキスト ボックス 6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4" name="テキスト ボックス 6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5" name="テキスト ボックス 6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151130</xdr:rowOff>
    </xdr:from>
    <xdr:to>
      <xdr:col>32</xdr:col>
      <xdr:colOff>238125</xdr:colOff>
      <xdr:row>106</xdr:row>
      <xdr:rowOff>81280</xdr:rowOff>
    </xdr:to>
    <xdr:sp macro="" textlink="">
      <xdr:nvSpPr>
        <xdr:cNvPr id="646" name="円/楕円 645"/>
        <xdr:cNvSpPr/>
      </xdr:nvSpPr>
      <xdr:spPr>
        <a:xfrm>
          <a:off x="22110700" y="1815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129557</xdr:rowOff>
    </xdr:from>
    <xdr:ext cx="469744" cy="259045"/>
    <xdr:sp macro="" textlink="">
      <xdr:nvSpPr>
        <xdr:cNvPr id="647" name="【庁舎】&#10;一人当たり面積該当値テキスト"/>
        <xdr:cNvSpPr txBox="1"/>
      </xdr:nvSpPr>
      <xdr:spPr>
        <a:xfrm>
          <a:off x="22250400" y="18131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0.122</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154939</xdr:rowOff>
    </xdr:from>
    <xdr:to>
      <xdr:col>31</xdr:col>
      <xdr:colOff>85725</xdr:colOff>
      <xdr:row>106</xdr:row>
      <xdr:rowOff>85089</xdr:rowOff>
    </xdr:to>
    <xdr:sp macro="" textlink="">
      <xdr:nvSpPr>
        <xdr:cNvPr id="648" name="円/楕円 647"/>
        <xdr:cNvSpPr/>
      </xdr:nvSpPr>
      <xdr:spPr>
        <a:xfrm>
          <a:off x="21272500" y="18157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106</xdr:row>
      <xdr:rowOff>30480</xdr:rowOff>
    </xdr:from>
    <xdr:to>
      <xdr:col>32</xdr:col>
      <xdr:colOff>187325</xdr:colOff>
      <xdr:row>106</xdr:row>
      <xdr:rowOff>34289</xdr:rowOff>
    </xdr:to>
    <xdr:cxnSp macro="">
      <xdr:nvCxnSpPr>
        <xdr:cNvPr id="649" name="直線コネクタ 648"/>
        <xdr:cNvCxnSpPr/>
      </xdr:nvCxnSpPr>
      <xdr:spPr>
        <a:xfrm flipV="1">
          <a:off x="21323300" y="18204180"/>
          <a:ext cx="8382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104</xdr:row>
      <xdr:rowOff>33038</xdr:rowOff>
    </xdr:from>
    <xdr:ext cx="469744" cy="259045"/>
    <xdr:sp macro="" textlink="">
      <xdr:nvSpPr>
        <xdr:cNvPr id="650" name="n_1aveValue【庁舎】&#10;一人当たり面積"/>
        <xdr:cNvSpPr txBox="1"/>
      </xdr:nvSpPr>
      <xdr:spPr>
        <a:xfrm>
          <a:off x="210757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0.139</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76216</xdr:rowOff>
    </xdr:from>
    <xdr:ext cx="469744" cy="259045"/>
    <xdr:sp macro="" textlink="">
      <xdr:nvSpPr>
        <xdr:cNvPr id="651" name="n_1mainValue【庁舎】&#10;一人当たり面積"/>
        <xdr:cNvSpPr txBox="1"/>
      </xdr:nvSpPr>
      <xdr:spPr>
        <a:xfrm>
          <a:off x="21075727" y="18249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2" name="正方形/長方形 65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3" name="正方形/長方形 65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4" name="テキスト ボックス 65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が平成</a:t>
          </a:r>
          <a:r>
            <a:rPr kumimoji="1" lang="en-US" altLang="ja-JP" sz="1300">
              <a:latin typeface="ＭＳ Ｐゴシック"/>
            </a:rPr>
            <a:t>28</a:t>
          </a:r>
          <a:r>
            <a:rPr kumimoji="1" lang="ja-JP" altLang="en-US" sz="1300">
              <a:latin typeface="ＭＳ Ｐゴシック"/>
            </a:rPr>
            <a:t>年度に算入されたことによる。</a:t>
          </a:r>
        </a:p>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埼玉県所沢市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343,993
339,293
72.11
105,566,057
101,940,208
3,077,218
58,635,298
58,572,451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2.5</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[0.96]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10/36</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0.78</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年度の財政力指数は</a:t>
          </a:r>
          <a:r>
            <a:rPr kumimoji="1" lang="en-US" altLang="ja-JP" sz="1200">
              <a:solidFill>
                <a:schemeClr val="dk1"/>
              </a:solidFill>
              <a:effectLst/>
              <a:latin typeface="+mn-lt"/>
              <a:ea typeface="+mn-ea"/>
              <a:cs typeface="+mn-cs"/>
            </a:rPr>
            <a:t>0.96</a:t>
          </a:r>
          <a:r>
            <a:rPr kumimoji="1" lang="ja-JP" altLang="ja-JP" sz="1200">
              <a:solidFill>
                <a:schemeClr val="dk1"/>
              </a:solidFill>
              <a:effectLst/>
              <a:latin typeface="+mn-lt"/>
              <a:ea typeface="+mn-ea"/>
              <a:cs typeface="+mn-cs"/>
            </a:rPr>
            <a:t>となり、前年度</a:t>
          </a:r>
          <a:r>
            <a:rPr kumimoji="1" lang="ja-JP" altLang="en-US" sz="1200">
              <a:solidFill>
                <a:schemeClr val="dk1"/>
              </a:solidFill>
              <a:effectLst/>
              <a:latin typeface="+mn-lt"/>
              <a:ea typeface="+mn-ea"/>
              <a:cs typeface="+mn-cs"/>
            </a:rPr>
            <a:t>と同値となった</a:t>
          </a:r>
          <a:r>
            <a:rPr kumimoji="1" lang="ja-JP" altLang="ja-JP" sz="1200">
              <a:solidFill>
                <a:schemeClr val="dk1"/>
              </a:solidFill>
              <a:effectLst/>
              <a:latin typeface="+mn-lt"/>
              <a:ea typeface="+mn-ea"/>
              <a:cs typeface="+mn-cs"/>
            </a:rPr>
            <a:t>。</a:t>
          </a:r>
          <a:endParaRPr lang="ja-JP" altLang="ja-JP" sz="12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22</a:t>
          </a:r>
          <a:r>
            <a:rPr kumimoji="1" lang="ja-JP" altLang="ja-JP" sz="1200">
              <a:solidFill>
                <a:schemeClr val="dk1"/>
              </a:solidFill>
              <a:effectLst/>
              <a:latin typeface="+mn-lt"/>
              <a:ea typeface="+mn-ea"/>
              <a:cs typeface="+mn-cs"/>
            </a:rPr>
            <a:t>年度に</a:t>
          </a:r>
          <a:r>
            <a:rPr kumimoji="1" lang="en-US" altLang="ja-JP" sz="1200">
              <a:solidFill>
                <a:schemeClr val="dk1"/>
              </a:solidFill>
              <a:effectLst/>
              <a:latin typeface="+mn-lt"/>
              <a:ea typeface="+mn-ea"/>
              <a:cs typeface="+mn-cs"/>
            </a:rPr>
            <a:t>8</a:t>
          </a:r>
          <a:r>
            <a:rPr kumimoji="1" lang="ja-JP" altLang="ja-JP" sz="1200">
              <a:solidFill>
                <a:schemeClr val="dk1"/>
              </a:solidFill>
              <a:effectLst/>
              <a:latin typeface="+mn-lt"/>
              <a:ea typeface="+mn-ea"/>
              <a:cs typeface="+mn-cs"/>
            </a:rPr>
            <a:t>年ぶりに普通交付税交付団体となり、</a:t>
          </a:r>
          <a:r>
            <a:rPr kumimoji="1" lang="en-US" altLang="ja-JP" sz="1200">
              <a:solidFill>
                <a:schemeClr val="dk1"/>
              </a:solidFill>
              <a:effectLst/>
              <a:latin typeface="+mn-lt"/>
              <a:ea typeface="+mn-ea"/>
              <a:cs typeface="+mn-cs"/>
            </a:rPr>
            <a:t>24</a:t>
          </a:r>
          <a:r>
            <a:rPr kumimoji="1" lang="ja-JP" altLang="ja-JP" sz="1200">
              <a:solidFill>
                <a:schemeClr val="dk1"/>
              </a:solidFill>
              <a:effectLst/>
              <a:latin typeface="+mn-lt"/>
              <a:ea typeface="+mn-ea"/>
              <a:cs typeface="+mn-cs"/>
            </a:rPr>
            <a:t>年度</a:t>
          </a:r>
          <a:r>
            <a:rPr kumimoji="1" lang="ja-JP" altLang="en-US" sz="1200">
              <a:solidFill>
                <a:schemeClr val="dk1"/>
              </a:solidFill>
              <a:effectLst/>
              <a:latin typeface="+mn-lt"/>
              <a:ea typeface="+mn-ea"/>
              <a:cs typeface="+mn-cs"/>
            </a:rPr>
            <a:t>に</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を割って</a:t>
          </a:r>
          <a:r>
            <a:rPr kumimoji="1" lang="ja-JP" altLang="en-US" sz="1200">
              <a:solidFill>
                <a:schemeClr val="dk1"/>
              </a:solidFill>
              <a:effectLst/>
              <a:latin typeface="+mn-lt"/>
              <a:ea typeface="+mn-ea"/>
              <a:cs typeface="+mn-cs"/>
            </a:rPr>
            <a:t>から</a:t>
          </a:r>
          <a:r>
            <a:rPr kumimoji="1" lang="ja-JP" altLang="ja-JP" sz="1200">
              <a:solidFill>
                <a:schemeClr val="dk1"/>
              </a:solidFill>
              <a:effectLst/>
              <a:latin typeface="+mn-lt"/>
              <a:ea typeface="+mn-ea"/>
              <a:cs typeface="+mn-cs"/>
            </a:rPr>
            <a:t>ほぼ横ばいとなっている。</a:t>
          </a:r>
          <a:endParaRPr lang="ja-JP" altLang="ja-JP" sz="1200">
            <a:effectLst/>
          </a:endParaRPr>
        </a:p>
        <a:p>
          <a:r>
            <a:rPr kumimoji="1" lang="ja-JP" altLang="ja-JP" sz="1200">
              <a:solidFill>
                <a:schemeClr val="dk1"/>
              </a:solidFill>
              <a:effectLst/>
              <a:latin typeface="+mn-lt"/>
              <a:ea typeface="+mn-ea"/>
              <a:cs typeface="+mn-cs"/>
            </a:rPr>
            <a:t>　現状では、堅調な景気に伴</a:t>
          </a:r>
          <a:r>
            <a:rPr kumimoji="1" lang="ja-JP" altLang="en-US" sz="1200">
              <a:solidFill>
                <a:schemeClr val="dk1"/>
              </a:solidFill>
              <a:effectLst/>
              <a:latin typeface="+mn-lt"/>
              <a:ea typeface="+mn-ea"/>
              <a:cs typeface="+mn-cs"/>
            </a:rPr>
            <a:t>い</a:t>
          </a:r>
          <a:r>
            <a:rPr kumimoji="1" lang="ja-JP" altLang="ja-JP" sz="1200">
              <a:solidFill>
                <a:schemeClr val="dk1"/>
              </a:solidFill>
              <a:effectLst/>
              <a:latin typeface="+mn-lt"/>
              <a:ea typeface="+mn-ea"/>
              <a:cs typeface="+mn-cs"/>
            </a:rPr>
            <a:t>市税の増収</a:t>
          </a:r>
          <a:r>
            <a:rPr kumimoji="1" lang="ja-JP" altLang="en-US" sz="1200">
              <a:solidFill>
                <a:schemeClr val="dk1"/>
              </a:solidFill>
              <a:effectLst/>
              <a:latin typeface="+mn-lt"/>
              <a:ea typeface="+mn-ea"/>
              <a:cs typeface="+mn-cs"/>
            </a:rPr>
            <a:t>している</a:t>
          </a:r>
          <a:r>
            <a:rPr kumimoji="1" lang="ja-JP" altLang="ja-JP" sz="1200">
              <a:solidFill>
                <a:schemeClr val="dk1"/>
              </a:solidFill>
              <a:effectLst/>
              <a:latin typeface="+mn-lt"/>
              <a:ea typeface="+mn-ea"/>
              <a:cs typeface="+mn-cs"/>
            </a:rPr>
            <a:t>が、今後は、生産年齢人口の減少や社会保障経費の増加</a:t>
          </a:r>
          <a:r>
            <a:rPr kumimoji="1" lang="ja-JP" altLang="en-US" sz="1200">
              <a:solidFill>
                <a:schemeClr val="dk1"/>
              </a:solidFill>
              <a:effectLst/>
              <a:latin typeface="+mn-lt"/>
              <a:ea typeface="+mn-ea"/>
              <a:cs typeface="+mn-cs"/>
            </a:rPr>
            <a:t>など</a:t>
          </a:r>
          <a:r>
            <a:rPr kumimoji="1" lang="ja-JP" altLang="ja-JP" sz="1200">
              <a:solidFill>
                <a:schemeClr val="dk1"/>
              </a:solidFill>
              <a:effectLst/>
              <a:latin typeface="+mn-lt"/>
              <a:ea typeface="+mn-ea"/>
              <a:cs typeface="+mn-cs"/>
            </a:rPr>
            <a:t>、</a:t>
          </a:r>
          <a:r>
            <a:rPr kumimoji="1" lang="ja-JP" altLang="en-US" sz="1200">
              <a:solidFill>
                <a:schemeClr val="dk1"/>
              </a:solidFill>
              <a:effectLst/>
              <a:latin typeface="+mn-lt"/>
              <a:ea typeface="+mn-ea"/>
              <a:cs typeface="+mn-cs"/>
            </a:rPr>
            <a:t>さらに財政を圧迫することが懸念される。</a:t>
          </a:r>
          <a:endParaRPr lang="ja-JP" altLang="ja-JP" sz="1200">
            <a:effectLst/>
          </a:endParaRPr>
        </a:p>
        <a:p>
          <a:r>
            <a:rPr kumimoji="1" lang="ja-JP" altLang="ja-JP" sz="1200">
              <a:solidFill>
                <a:schemeClr val="dk1"/>
              </a:solidFill>
              <a:effectLst/>
              <a:latin typeface="+mn-lt"/>
              <a:ea typeface="+mn-ea"/>
              <a:cs typeface="+mn-cs"/>
            </a:rPr>
            <a:t>　収納率向上対策など、財源確保の取り組みを進めるとともに、行政の効率化による経常経費の抑制を図り、</a:t>
          </a:r>
          <a:r>
            <a:rPr kumimoji="1" lang="ja-JP" altLang="en-US" sz="1200">
              <a:solidFill>
                <a:schemeClr val="dk1"/>
              </a:solidFill>
              <a:effectLst/>
              <a:latin typeface="+mn-lt"/>
              <a:ea typeface="+mn-ea"/>
              <a:cs typeface="+mn-cs"/>
            </a:rPr>
            <a:t>財政基盤の強化を図っていく</a:t>
          </a:r>
          <a:r>
            <a:rPr kumimoji="1" lang="ja-JP" altLang="ja-JP" sz="1200">
              <a:solidFill>
                <a:schemeClr val="dk1"/>
              </a:solidFill>
              <a:effectLst/>
              <a:latin typeface="+mn-lt"/>
              <a:ea typeface="+mn-ea"/>
              <a:cs typeface="+mn-cs"/>
            </a:rPr>
            <a:t>。</a:t>
          </a:r>
          <a:endParaRPr lang="ja-JP" altLang="ja-JP" sz="12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129117</xdr:rowOff>
    </xdr:from>
    <xdr:to>
      <xdr:col>7</xdr:col>
      <xdr:colOff>152400</xdr:colOff>
      <xdr:row>44</xdr:row>
      <xdr:rowOff>4233</xdr:rowOff>
    </xdr:to>
    <xdr:cxnSp macro="">
      <xdr:nvCxnSpPr>
        <xdr:cNvPr id="63" name="直線コネクタ 62"/>
        <xdr:cNvCxnSpPr/>
      </xdr:nvCxnSpPr>
      <xdr:spPr>
        <a:xfrm flipV="1">
          <a:off x="4953000" y="6301317"/>
          <a:ext cx="0" cy="12467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43</xdr:row>
      <xdr:rowOff>147760</xdr:rowOff>
    </xdr:from>
    <xdr:ext cx="762000" cy="259045"/>
    <xdr:sp macro="" textlink="">
      <xdr:nvSpPr>
        <xdr:cNvPr id="64" name="財政力最小値テキスト"/>
        <xdr:cNvSpPr txBox="1"/>
      </xdr:nvSpPr>
      <xdr:spPr>
        <a:xfrm>
          <a:off x="5041900" y="752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0.52</a:t>
          </a:r>
          <a:endParaRPr kumimoji="1" lang="ja-JP" altLang="en-US" sz="1000" b="1">
            <a:latin typeface="ＭＳ Ｐゴシック"/>
          </a:endParaRPr>
        </a:p>
      </xdr:txBody>
    </xdr:sp>
    <xdr:clientData/>
  </xdr:oneCellAnchor>
  <xdr:twoCellAnchor>
    <xdr:from>
      <xdr:col>7</xdr:col>
      <xdr:colOff>63500</xdr:colOff>
      <xdr:row>44</xdr:row>
      <xdr:rowOff>4233</xdr:rowOff>
    </xdr:from>
    <xdr:to>
      <xdr:col>7</xdr:col>
      <xdr:colOff>241300</xdr:colOff>
      <xdr:row>44</xdr:row>
      <xdr:rowOff>4233</xdr:rowOff>
    </xdr:to>
    <xdr:cxnSp macro="">
      <xdr:nvCxnSpPr>
        <xdr:cNvPr id="65" name="直線コネクタ 64"/>
        <xdr:cNvCxnSpPr/>
      </xdr:nvCxnSpPr>
      <xdr:spPr>
        <a:xfrm>
          <a:off x="4864100" y="75480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44044</xdr:rowOff>
    </xdr:from>
    <xdr:ext cx="762000" cy="259045"/>
    <xdr:sp macro="" textlink="">
      <xdr:nvSpPr>
        <xdr:cNvPr id="66" name="財政力最大値テキスト"/>
        <xdr:cNvSpPr txBox="1"/>
      </xdr:nvSpPr>
      <xdr:spPr>
        <a:xfrm>
          <a:off x="5041900" y="6044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1.14</a:t>
          </a:r>
          <a:endParaRPr kumimoji="1" lang="ja-JP" altLang="en-US" sz="1000" b="1">
            <a:latin typeface="ＭＳ Ｐゴシック"/>
          </a:endParaRPr>
        </a:p>
      </xdr:txBody>
    </xdr:sp>
    <xdr:clientData/>
  </xdr:oneCellAnchor>
  <xdr:twoCellAnchor>
    <xdr:from>
      <xdr:col>7</xdr:col>
      <xdr:colOff>63500</xdr:colOff>
      <xdr:row>36</xdr:row>
      <xdr:rowOff>129117</xdr:rowOff>
    </xdr:from>
    <xdr:to>
      <xdr:col>7</xdr:col>
      <xdr:colOff>241300</xdr:colOff>
      <xdr:row>36</xdr:row>
      <xdr:rowOff>129117</xdr:rowOff>
    </xdr:to>
    <xdr:cxnSp macro="">
      <xdr:nvCxnSpPr>
        <xdr:cNvPr id="67" name="直線コネクタ 66"/>
        <xdr:cNvCxnSpPr/>
      </xdr:nvCxnSpPr>
      <xdr:spPr>
        <a:xfrm>
          <a:off x="4864100" y="6301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38</xdr:row>
      <xdr:rowOff>148167</xdr:rowOff>
    </xdr:from>
    <xdr:to>
      <xdr:col>7</xdr:col>
      <xdr:colOff>152400</xdr:colOff>
      <xdr:row>38</xdr:row>
      <xdr:rowOff>148167</xdr:rowOff>
    </xdr:to>
    <xdr:cxnSp macro="">
      <xdr:nvCxnSpPr>
        <xdr:cNvPr id="68" name="直線コネクタ 67"/>
        <xdr:cNvCxnSpPr/>
      </xdr:nvCxnSpPr>
      <xdr:spPr>
        <a:xfrm>
          <a:off x="4114800" y="66632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119185</xdr:rowOff>
    </xdr:from>
    <xdr:ext cx="762000" cy="259045"/>
    <xdr:sp macro="" textlink="">
      <xdr:nvSpPr>
        <xdr:cNvPr id="69" name="財政力平均値テキスト"/>
        <xdr:cNvSpPr txBox="1"/>
      </xdr:nvSpPr>
      <xdr:spPr>
        <a:xfrm>
          <a:off x="5041900" y="68057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147108</xdr:rowOff>
    </xdr:from>
    <xdr:to>
      <xdr:col>7</xdr:col>
      <xdr:colOff>203200</xdr:colOff>
      <xdr:row>40</xdr:row>
      <xdr:rowOff>77258</xdr:rowOff>
    </xdr:to>
    <xdr:sp macro="" textlink="">
      <xdr:nvSpPr>
        <xdr:cNvPr id="70" name="フローチャート : 判断 69"/>
        <xdr:cNvSpPr/>
      </xdr:nvSpPr>
      <xdr:spPr>
        <a:xfrm>
          <a:off x="49022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38</xdr:row>
      <xdr:rowOff>148167</xdr:rowOff>
    </xdr:from>
    <xdr:to>
      <xdr:col>6</xdr:col>
      <xdr:colOff>0</xdr:colOff>
      <xdr:row>38</xdr:row>
      <xdr:rowOff>168275</xdr:rowOff>
    </xdr:to>
    <xdr:cxnSp macro="">
      <xdr:nvCxnSpPr>
        <xdr:cNvPr id="71" name="直線コネクタ 70"/>
        <xdr:cNvCxnSpPr/>
      </xdr:nvCxnSpPr>
      <xdr:spPr>
        <a:xfrm flipV="1">
          <a:off x="3225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35983</xdr:rowOff>
    </xdr:from>
    <xdr:to>
      <xdr:col>6</xdr:col>
      <xdr:colOff>50800</xdr:colOff>
      <xdr:row>40</xdr:row>
      <xdr:rowOff>137583</xdr:rowOff>
    </xdr:to>
    <xdr:sp macro="" textlink="">
      <xdr:nvSpPr>
        <xdr:cNvPr id="72" name="フローチャート : 判断 71"/>
        <xdr:cNvSpPr/>
      </xdr:nvSpPr>
      <xdr:spPr>
        <a:xfrm>
          <a:off x="4064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122360</xdr:rowOff>
    </xdr:from>
    <xdr:ext cx="736600" cy="259045"/>
    <xdr:sp macro="" textlink="">
      <xdr:nvSpPr>
        <xdr:cNvPr id="73" name="テキスト ボックス 72"/>
        <xdr:cNvSpPr txBox="1"/>
      </xdr:nvSpPr>
      <xdr:spPr>
        <a:xfrm>
          <a:off x="3733800" y="69803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3</xdr:col>
      <xdr:colOff>279400</xdr:colOff>
      <xdr:row>38</xdr:row>
      <xdr:rowOff>168275</xdr:rowOff>
    </xdr:from>
    <xdr:to>
      <xdr:col>4</xdr:col>
      <xdr:colOff>482600</xdr:colOff>
      <xdr:row>38</xdr:row>
      <xdr:rowOff>168275</xdr:rowOff>
    </xdr:to>
    <xdr:cxnSp macro="">
      <xdr:nvCxnSpPr>
        <xdr:cNvPr id="74" name="直線コネクタ 73"/>
        <xdr:cNvCxnSpPr/>
      </xdr:nvCxnSpPr>
      <xdr:spPr>
        <a:xfrm>
          <a:off x="2336800" y="668337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40</xdr:row>
      <xdr:rowOff>35983</xdr:rowOff>
    </xdr:from>
    <xdr:to>
      <xdr:col>4</xdr:col>
      <xdr:colOff>533400</xdr:colOff>
      <xdr:row>40</xdr:row>
      <xdr:rowOff>137583</xdr:rowOff>
    </xdr:to>
    <xdr:sp macro="" textlink="">
      <xdr:nvSpPr>
        <xdr:cNvPr id="75" name="フローチャート : 判断 74"/>
        <xdr:cNvSpPr/>
      </xdr:nvSpPr>
      <xdr:spPr>
        <a:xfrm>
          <a:off x="31750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122360</xdr:rowOff>
    </xdr:from>
    <xdr:ext cx="762000" cy="259045"/>
    <xdr:sp macro="" textlink="">
      <xdr:nvSpPr>
        <xdr:cNvPr id="76" name="テキスト ボックス 75"/>
        <xdr:cNvSpPr txBox="1"/>
      </xdr:nvSpPr>
      <xdr:spPr>
        <a:xfrm>
          <a:off x="2844800" y="6980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38</xdr:row>
      <xdr:rowOff>148167</xdr:rowOff>
    </xdr:from>
    <xdr:to>
      <xdr:col>3</xdr:col>
      <xdr:colOff>279400</xdr:colOff>
      <xdr:row>38</xdr:row>
      <xdr:rowOff>168275</xdr:rowOff>
    </xdr:to>
    <xdr:cxnSp macro="">
      <xdr:nvCxnSpPr>
        <xdr:cNvPr id="77" name="直線コネクタ 76"/>
        <xdr:cNvCxnSpPr/>
      </xdr:nvCxnSpPr>
      <xdr:spPr>
        <a:xfrm>
          <a:off x="1447800" y="666326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twoCellAnchor>
    <xdr:from>
      <xdr:col>2</xdr:col>
      <xdr:colOff>25400</xdr:colOff>
      <xdr:row>40</xdr:row>
      <xdr:rowOff>56092</xdr:rowOff>
    </xdr:from>
    <xdr:to>
      <xdr:col>2</xdr:col>
      <xdr:colOff>127000</xdr:colOff>
      <xdr:row>40</xdr:row>
      <xdr:rowOff>157692</xdr:rowOff>
    </xdr:to>
    <xdr:sp macro="" textlink="">
      <xdr:nvSpPr>
        <xdr:cNvPr id="80" name="フローチャート : 判断 79"/>
        <xdr:cNvSpPr/>
      </xdr:nvSpPr>
      <xdr:spPr>
        <a:xfrm>
          <a:off x="1397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142469</xdr:rowOff>
    </xdr:from>
    <xdr:ext cx="762000" cy="259045"/>
    <xdr:sp macro="" textlink="">
      <xdr:nvSpPr>
        <xdr:cNvPr id="81" name="テキスト ボックス 80"/>
        <xdr:cNvSpPr txBox="1"/>
      </xdr:nvSpPr>
      <xdr:spPr>
        <a:xfrm>
          <a:off x="1066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38</xdr:row>
      <xdr:rowOff>97367</xdr:rowOff>
    </xdr:from>
    <xdr:to>
      <xdr:col>7</xdr:col>
      <xdr:colOff>203200</xdr:colOff>
      <xdr:row>39</xdr:row>
      <xdr:rowOff>27517</xdr:rowOff>
    </xdr:to>
    <xdr:sp macro="" textlink="">
      <xdr:nvSpPr>
        <xdr:cNvPr id="87" name="円/楕円 86"/>
        <xdr:cNvSpPr/>
      </xdr:nvSpPr>
      <xdr:spPr>
        <a:xfrm>
          <a:off x="49022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37</xdr:row>
      <xdr:rowOff>113894</xdr:rowOff>
    </xdr:from>
    <xdr:ext cx="762000" cy="259045"/>
    <xdr:sp macro="" textlink="">
      <xdr:nvSpPr>
        <xdr:cNvPr id="88" name="財政力該当値テキスト"/>
        <xdr:cNvSpPr txBox="1"/>
      </xdr:nvSpPr>
      <xdr:spPr>
        <a:xfrm>
          <a:off x="50419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5</xdr:col>
      <xdr:colOff>635000</xdr:colOff>
      <xdr:row>38</xdr:row>
      <xdr:rowOff>97367</xdr:rowOff>
    </xdr:from>
    <xdr:to>
      <xdr:col>6</xdr:col>
      <xdr:colOff>50800</xdr:colOff>
      <xdr:row>39</xdr:row>
      <xdr:rowOff>27517</xdr:rowOff>
    </xdr:to>
    <xdr:sp macro="" textlink="">
      <xdr:nvSpPr>
        <xdr:cNvPr id="89" name="円/楕円 88"/>
        <xdr:cNvSpPr/>
      </xdr:nvSpPr>
      <xdr:spPr>
        <a:xfrm>
          <a:off x="4064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37</xdr:row>
      <xdr:rowOff>37694</xdr:rowOff>
    </xdr:from>
    <xdr:ext cx="736600" cy="259045"/>
    <xdr:sp macro="" textlink="">
      <xdr:nvSpPr>
        <xdr:cNvPr id="90" name="テキスト ボックス 89"/>
        <xdr:cNvSpPr txBox="1"/>
      </xdr:nvSpPr>
      <xdr:spPr>
        <a:xfrm>
          <a:off x="3733800" y="63813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4</xdr:col>
      <xdr:colOff>431800</xdr:colOff>
      <xdr:row>38</xdr:row>
      <xdr:rowOff>117475</xdr:rowOff>
    </xdr:from>
    <xdr:to>
      <xdr:col>4</xdr:col>
      <xdr:colOff>533400</xdr:colOff>
      <xdr:row>39</xdr:row>
      <xdr:rowOff>47625</xdr:rowOff>
    </xdr:to>
    <xdr:sp macro="" textlink="">
      <xdr:nvSpPr>
        <xdr:cNvPr id="91" name="円/楕円 90"/>
        <xdr:cNvSpPr/>
      </xdr:nvSpPr>
      <xdr:spPr>
        <a:xfrm>
          <a:off x="3175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57802</xdr:rowOff>
    </xdr:from>
    <xdr:ext cx="762000" cy="259045"/>
    <xdr:sp macro="" textlink="">
      <xdr:nvSpPr>
        <xdr:cNvPr id="92" name="テキスト ボックス 91"/>
        <xdr:cNvSpPr txBox="1"/>
      </xdr:nvSpPr>
      <xdr:spPr>
        <a:xfrm>
          <a:off x="2844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3</xdr:col>
      <xdr:colOff>228600</xdr:colOff>
      <xdr:row>38</xdr:row>
      <xdr:rowOff>117475</xdr:rowOff>
    </xdr:from>
    <xdr:to>
      <xdr:col>3</xdr:col>
      <xdr:colOff>330200</xdr:colOff>
      <xdr:row>39</xdr:row>
      <xdr:rowOff>47625</xdr:rowOff>
    </xdr:to>
    <xdr:sp macro="" textlink="">
      <xdr:nvSpPr>
        <xdr:cNvPr id="93" name="円/楕円 92"/>
        <xdr:cNvSpPr/>
      </xdr:nvSpPr>
      <xdr:spPr>
        <a:xfrm>
          <a:off x="2286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37</xdr:row>
      <xdr:rowOff>57802</xdr:rowOff>
    </xdr:from>
    <xdr:ext cx="762000" cy="259045"/>
    <xdr:sp macro="" textlink="">
      <xdr:nvSpPr>
        <xdr:cNvPr id="94" name="テキスト ボックス 93"/>
        <xdr:cNvSpPr txBox="1"/>
      </xdr:nvSpPr>
      <xdr:spPr>
        <a:xfrm>
          <a:off x="1955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0.95</a:t>
          </a:r>
          <a:endParaRPr kumimoji="1" lang="ja-JP" altLang="en-US" sz="1000" b="1">
            <a:solidFill>
              <a:srgbClr val="FF0000"/>
            </a:solidFill>
            <a:latin typeface="ＭＳ Ｐゴシック"/>
          </a:endParaRPr>
        </a:p>
      </xdr:txBody>
    </xdr:sp>
    <xdr:clientData/>
  </xdr:oneCellAnchor>
  <xdr:twoCellAnchor>
    <xdr:from>
      <xdr:col>2</xdr:col>
      <xdr:colOff>25400</xdr:colOff>
      <xdr:row>38</xdr:row>
      <xdr:rowOff>97367</xdr:rowOff>
    </xdr:from>
    <xdr:to>
      <xdr:col>2</xdr:col>
      <xdr:colOff>127000</xdr:colOff>
      <xdr:row>39</xdr:row>
      <xdr:rowOff>27517</xdr:rowOff>
    </xdr:to>
    <xdr:sp macro="" textlink="">
      <xdr:nvSpPr>
        <xdr:cNvPr id="95" name="円/楕円 94"/>
        <xdr:cNvSpPr/>
      </xdr:nvSpPr>
      <xdr:spPr>
        <a:xfrm>
          <a:off x="1397000" y="661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37</xdr:row>
      <xdr:rowOff>37694</xdr:rowOff>
    </xdr:from>
    <xdr:ext cx="762000" cy="259045"/>
    <xdr:sp macro="" textlink="">
      <xdr:nvSpPr>
        <xdr:cNvPr id="96" name="テキスト ボックス 95"/>
        <xdr:cNvSpPr txBox="1"/>
      </xdr:nvSpPr>
      <xdr:spPr>
        <a:xfrm>
          <a:off x="1066800" y="638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[96.0%]</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92.8</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28</a:t>
          </a:r>
          <a:r>
            <a:rPr kumimoji="1" lang="ja-JP" altLang="en-US" sz="1300">
              <a:latin typeface="ＭＳ Ｐゴシック"/>
            </a:rPr>
            <a:t>年度の経常収支比率は前年度より</a:t>
          </a:r>
          <a:r>
            <a:rPr kumimoji="1" lang="en-US" altLang="ja-JP" sz="1300">
              <a:latin typeface="ＭＳ Ｐゴシック"/>
            </a:rPr>
            <a:t>3.8</a:t>
          </a:r>
          <a:r>
            <a:rPr kumimoji="1" lang="ja-JP" altLang="en-US" sz="1300">
              <a:latin typeface="ＭＳ Ｐゴシック"/>
            </a:rPr>
            <a:t>ポイント上昇し、類似団体や全国・県平均を上回り、財政構造の弾力性を欠く厳しい状況が続いている。</a:t>
          </a:r>
          <a:endParaRPr kumimoji="1" lang="en-US" altLang="ja-JP" sz="1300">
            <a:latin typeface="ＭＳ Ｐゴシック"/>
          </a:endParaRPr>
        </a:p>
        <a:p>
          <a:r>
            <a:rPr kumimoji="1" lang="ja-JP" altLang="en-US" sz="1300">
              <a:latin typeface="ＭＳ Ｐゴシック"/>
            </a:rPr>
            <a:t>　この要因は、地方消費税交付金が約</a:t>
          </a:r>
          <a:r>
            <a:rPr kumimoji="1" lang="en-US" altLang="ja-JP" sz="1300">
              <a:latin typeface="ＭＳ Ｐゴシック"/>
            </a:rPr>
            <a:t>5.8</a:t>
          </a:r>
          <a:r>
            <a:rPr kumimoji="1" lang="ja-JP" altLang="en-US" sz="1300">
              <a:latin typeface="ＭＳ Ｐゴシック"/>
            </a:rPr>
            <a:t>億円、地方交付税が約</a:t>
          </a:r>
          <a:r>
            <a:rPr kumimoji="1" lang="en-US" altLang="ja-JP" sz="1300">
              <a:latin typeface="ＭＳ Ｐゴシック"/>
            </a:rPr>
            <a:t>4.1</a:t>
          </a:r>
          <a:r>
            <a:rPr kumimoji="1" lang="ja-JP" altLang="en-US" sz="1300">
              <a:latin typeface="ＭＳ Ｐゴシック"/>
            </a:rPr>
            <a:t>億円、臨時財政対策債が約</a:t>
          </a:r>
          <a:r>
            <a:rPr kumimoji="1" lang="en-US" altLang="ja-JP" sz="1300">
              <a:latin typeface="ＭＳ Ｐゴシック"/>
            </a:rPr>
            <a:t>8.6</a:t>
          </a:r>
          <a:r>
            <a:rPr kumimoji="1" lang="ja-JP" altLang="en-US" sz="1300">
              <a:latin typeface="ＭＳ Ｐゴシック"/>
            </a:rPr>
            <a:t>億円の減となり、比率の分母となる経常一般財源が前年度から大きく減額となったことによるものである。</a:t>
          </a:r>
          <a:endParaRPr kumimoji="1" lang="en-US" altLang="ja-JP" sz="1300">
            <a:latin typeface="ＭＳ Ｐゴシック"/>
          </a:endParaRPr>
        </a:p>
        <a:p>
          <a:r>
            <a:rPr kumimoji="1" lang="ja-JP" altLang="en-US" sz="1300">
              <a:latin typeface="ＭＳ Ｐゴシック"/>
            </a:rPr>
            <a:t>　当市は、複数の開発事業など、まちの成長戦略に着手している。引き続き、徹底した事業の見直しを実施し、経常経費の削減に取り組むとともに、成長戦略を確実に進めていきながら新たな財源獲得を目指す。</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49784</xdr:rowOff>
    </xdr:from>
    <xdr:to>
      <xdr:col>7</xdr:col>
      <xdr:colOff>152400</xdr:colOff>
      <xdr:row>67</xdr:row>
      <xdr:rowOff>137922</xdr:rowOff>
    </xdr:to>
    <xdr:cxnSp macro="">
      <xdr:nvCxnSpPr>
        <xdr:cNvPr id="124" name="直線コネクタ 123"/>
        <xdr:cNvCxnSpPr/>
      </xdr:nvCxnSpPr>
      <xdr:spPr>
        <a:xfrm flipV="1">
          <a:off x="4953000" y="9993884"/>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109999</xdr:rowOff>
    </xdr:from>
    <xdr:ext cx="762000" cy="259045"/>
    <xdr:sp macro="" textlink="">
      <xdr:nvSpPr>
        <xdr:cNvPr id="125" name="財政構造の弾力性最小値テキスト"/>
        <xdr:cNvSpPr txBox="1"/>
      </xdr:nvSpPr>
      <xdr:spPr>
        <a:xfrm>
          <a:off x="5041900" y="1159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7</xdr:col>
      <xdr:colOff>63500</xdr:colOff>
      <xdr:row>67</xdr:row>
      <xdr:rowOff>137922</xdr:rowOff>
    </xdr:from>
    <xdr:to>
      <xdr:col>7</xdr:col>
      <xdr:colOff>241300</xdr:colOff>
      <xdr:row>67</xdr:row>
      <xdr:rowOff>137922</xdr:rowOff>
    </xdr:to>
    <xdr:cxnSp macro="">
      <xdr:nvCxnSpPr>
        <xdr:cNvPr id="126" name="直線コネクタ 125"/>
        <xdr:cNvCxnSpPr/>
      </xdr:nvCxnSpPr>
      <xdr:spPr>
        <a:xfrm>
          <a:off x="4864100" y="11625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136161</xdr:rowOff>
    </xdr:from>
    <xdr:ext cx="762000" cy="259045"/>
    <xdr:sp macro="" textlink="">
      <xdr:nvSpPr>
        <xdr:cNvPr id="127" name="財政構造の弾力性最大値テキスト"/>
        <xdr:cNvSpPr txBox="1"/>
      </xdr:nvSpPr>
      <xdr:spPr>
        <a:xfrm>
          <a:off x="5041900" y="973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7</xdr:col>
      <xdr:colOff>63500</xdr:colOff>
      <xdr:row>58</xdr:row>
      <xdr:rowOff>49784</xdr:rowOff>
    </xdr:from>
    <xdr:to>
      <xdr:col>7</xdr:col>
      <xdr:colOff>241300</xdr:colOff>
      <xdr:row>58</xdr:row>
      <xdr:rowOff>49784</xdr:rowOff>
    </xdr:to>
    <xdr:cxnSp macro="">
      <xdr:nvCxnSpPr>
        <xdr:cNvPr id="128" name="直線コネクタ 127"/>
        <xdr:cNvCxnSpPr/>
      </xdr:nvCxnSpPr>
      <xdr:spPr>
        <a:xfrm>
          <a:off x="4864100" y="999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136144</xdr:rowOff>
    </xdr:from>
    <xdr:to>
      <xdr:col>7</xdr:col>
      <xdr:colOff>152400</xdr:colOff>
      <xdr:row>64</xdr:row>
      <xdr:rowOff>160020</xdr:rowOff>
    </xdr:to>
    <xdr:cxnSp macro="">
      <xdr:nvCxnSpPr>
        <xdr:cNvPr id="129" name="直線コネクタ 128"/>
        <xdr:cNvCxnSpPr/>
      </xdr:nvCxnSpPr>
      <xdr:spPr>
        <a:xfrm>
          <a:off x="4114800" y="10766044"/>
          <a:ext cx="838200" cy="366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150131</xdr:rowOff>
    </xdr:from>
    <xdr:ext cx="762000" cy="259045"/>
    <xdr:sp macro="" textlink="">
      <xdr:nvSpPr>
        <xdr:cNvPr id="130" name="財政構造の弾力性平均値テキスト"/>
        <xdr:cNvSpPr txBox="1"/>
      </xdr:nvSpPr>
      <xdr:spPr>
        <a:xfrm>
          <a:off x="5041900" y="106085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92.7</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133604</xdr:rowOff>
    </xdr:from>
    <xdr:to>
      <xdr:col>7</xdr:col>
      <xdr:colOff>203200</xdr:colOff>
      <xdr:row>63</xdr:row>
      <xdr:rowOff>63754</xdr:rowOff>
    </xdr:to>
    <xdr:sp macro="" textlink="">
      <xdr:nvSpPr>
        <xdr:cNvPr id="131" name="フローチャート : 判断 130"/>
        <xdr:cNvSpPr/>
      </xdr:nvSpPr>
      <xdr:spPr>
        <a:xfrm>
          <a:off x="4902200" y="1076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136144</xdr:rowOff>
    </xdr:from>
    <xdr:to>
      <xdr:col>6</xdr:col>
      <xdr:colOff>0</xdr:colOff>
      <xdr:row>64</xdr:row>
      <xdr:rowOff>15240</xdr:rowOff>
    </xdr:to>
    <xdr:cxnSp macro="">
      <xdr:nvCxnSpPr>
        <xdr:cNvPr id="132" name="直線コネクタ 131"/>
        <xdr:cNvCxnSpPr/>
      </xdr:nvCxnSpPr>
      <xdr:spPr>
        <a:xfrm flipV="1">
          <a:off x="3225800" y="1076604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54102</xdr:rowOff>
    </xdr:from>
    <xdr:to>
      <xdr:col>6</xdr:col>
      <xdr:colOff>50800</xdr:colOff>
      <xdr:row>61</xdr:row>
      <xdr:rowOff>155702</xdr:rowOff>
    </xdr:to>
    <xdr:sp macro="" textlink="">
      <xdr:nvSpPr>
        <xdr:cNvPr id="133" name="フローチャート : 判断 132"/>
        <xdr:cNvSpPr/>
      </xdr:nvSpPr>
      <xdr:spPr>
        <a:xfrm>
          <a:off x="4064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165879</xdr:rowOff>
    </xdr:from>
    <xdr:ext cx="736600" cy="259045"/>
    <xdr:sp macro="" textlink="">
      <xdr:nvSpPr>
        <xdr:cNvPr id="134" name="テキスト ボックス 133"/>
        <xdr:cNvSpPr txBox="1"/>
      </xdr:nvSpPr>
      <xdr:spPr>
        <a:xfrm>
          <a:off x="3733800" y="102814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138430</xdr:rowOff>
    </xdr:from>
    <xdr:to>
      <xdr:col>4</xdr:col>
      <xdr:colOff>482600</xdr:colOff>
      <xdr:row>64</xdr:row>
      <xdr:rowOff>15240</xdr:rowOff>
    </xdr:to>
    <xdr:cxnSp macro="">
      <xdr:nvCxnSpPr>
        <xdr:cNvPr id="135" name="直線コネクタ 134"/>
        <xdr:cNvCxnSpPr/>
      </xdr:nvCxnSpPr>
      <xdr:spPr>
        <a:xfrm>
          <a:off x="2336800" y="10939780"/>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169926</xdr:rowOff>
    </xdr:from>
    <xdr:to>
      <xdr:col>4</xdr:col>
      <xdr:colOff>533400</xdr:colOff>
      <xdr:row>62</xdr:row>
      <xdr:rowOff>100076</xdr:rowOff>
    </xdr:to>
    <xdr:sp macro="" textlink="">
      <xdr:nvSpPr>
        <xdr:cNvPr id="136" name="フローチャート : 判断 135"/>
        <xdr:cNvSpPr/>
      </xdr:nvSpPr>
      <xdr:spPr>
        <a:xfrm>
          <a:off x="3175000" y="1062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110253</xdr:rowOff>
    </xdr:from>
    <xdr:ext cx="762000" cy="259045"/>
    <xdr:sp macro="" textlink="">
      <xdr:nvSpPr>
        <xdr:cNvPr id="137" name="テキスト ボックス 136"/>
        <xdr:cNvSpPr txBox="1"/>
      </xdr:nvSpPr>
      <xdr:spPr>
        <a:xfrm>
          <a:off x="2844800" y="1039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91.3</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138430</xdr:rowOff>
    </xdr:from>
    <xdr:to>
      <xdr:col>3</xdr:col>
      <xdr:colOff>279400</xdr:colOff>
      <xdr:row>63</xdr:row>
      <xdr:rowOff>148082</xdr:rowOff>
    </xdr:to>
    <xdr:cxnSp macro="">
      <xdr:nvCxnSpPr>
        <xdr:cNvPr id="138" name="直線コネクタ 137"/>
        <xdr:cNvCxnSpPr/>
      </xdr:nvCxnSpPr>
      <xdr:spPr>
        <a:xfrm flipV="1">
          <a:off x="1447800" y="1093978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83058</xdr:rowOff>
    </xdr:from>
    <xdr:to>
      <xdr:col>3</xdr:col>
      <xdr:colOff>330200</xdr:colOff>
      <xdr:row>62</xdr:row>
      <xdr:rowOff>13208</xdr:rowOff>
    </xdr:to>
    <xdr:sp macro="" textlink="">
      <xdr:nvSpPr>
        <xdr:cNvPr id="139" name="フローチャート : 判断 138"/>
        <xdr:cNvSpPr/>
      </xdr:nvSpPr>
      <xdr:spPr>
        <a:xfrm>
          <a:off x="2286000" y="10541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23385</xdr:rowOff>
    </xdr:from>
    <xdr:ext cx="762000" cy="259045"/>
    <xdr:sp macro="" textlink="">
      <xdr:nvSpPr>
        <xdr:cNvPr id="140" name="テキスト ボックス 139"/>
        <xdr:cNvSpPr txBox="1"/>
      </xdr:nvSpPr>
      <xdr:spPr>
        <a:xfrm>
          <a:off x="1955800" y="10310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92710</xdr:rowOff>
    </xdr:from>
    <xdr:to>
      <xdr:col>2</xdr:col>
      <xdr:colOff>127000</xdr:colOff>
      <xdr:row>62</xdr:row>
      <xdr:rowOff>22860</xdr:rowOff>
    </xdr:to>
    <xdr:sp macro="" textlink="">
      <xdr:nvSpPr>
        <xdr:cNvPr id="141" name="フローチャート : 判断 140"/>
        <xdr:cNvSpPr/>
      </xdr:nvSpPr>
      <xdr:spPr>
        <a:xfrm>
          <a:off x="1397000" y="10551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33037</xdr:rowOff>
    </xdr:from>
    <xdr:ext cx="762000" cy="259045"/>
    <xdr:sp macro="" textlink="">
      <xdr:nvSpPr>
        <xdr:cNvPr id="142" name="テキスト ボックス 141"/>
        <xdr:cNvSpPr txBox="1"/>
      </xdr:nvSpPr>
      <xdr:spPr>
        <a:xfrm>
          <a:off x="1066800" y="1032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48" name="円/楕円 147"/>
        <xdr:cNvSpPr/>
      </xdr:nvSpPr>
      <xdr:spPr>
        <a:xfrm>
          <a:off x="4902200" y="11082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64</xdr:row>
      <xdr:rowOff>81297</xdr:rowOff>
    </xdr:from>
    <xdr:ext cx="762000" cy="259045"/>
    <xdr:sp macro="" textlink="">
      <xdr:nvSpPr>
        <xdr:cNvPr id="149" name="財政構造の弾力性該当値テキスト"/>
        <xdr:cNvSpPr txBox="1"/>
      </xdr:nvSpPr>
      <xdr:spPr>
        <a:xfrm>
          <a:off x="5041900" y="1105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85344</xdr:rowOff>
    </xdr:from>
    <xdr:to>
      <xdr:col>6</xdr:col>
      <xdr:colOff>50800</xdr:colOff>
      <xdr:row>63</xdr:row>
      <xdr:rowOff>15494</xdr:rowOff>
    </xdr:to>
    <xdr:sp macro="" textlink="">
      <xdr:nvSpPr>
        <xdr:cNvPr id="150" name="円/楕円 149"/>
        <xdr:cNvSpPr/>
      </xdr:nvSpPr>
      <xdr:spPr>
        <a:xfrm>
          <a:off x="4064000" y="10715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271</xdr:rowOff>
    </xdr:from>
    <xdr:ext cx="736600" cy="259045"/>
    <xdr:sp macro="" textlink="">
      <xdr:nvSpPr>
        <xdr:cNvPr id="151" name="テキスト ボックス 150"/>
        <xdr:cNvSpPr txBox="1"/>
      </xdr:nvSpPr>
      <xdr:spPr>
        <a:xfrm>
          <a:off x="3733800" y="10801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92.2</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135890</xdr:rowOff>
    </xdr:from>
    <xdr:to>
      <xdr:col>4</xdr:col>
      <xdr:colOff>533400</xdr:colOff>
      <xdr:row>64</xdr:row>
      <xdr:rowOff>66040</xdr:rowOff>
    </xdr:to>
    <xdr:sp macro="" textlink="">
      <xdr:nvSpPr>
        <xdr:cNvPr id="152" name="円/楕円 151"/>
        <xdr:cNvSpPr/>
      </xdr:nvSpPr>
      <xdr:spPr>
        <a:xfrm>
          <a:off x="3175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50817</xdr:rowOff>
    </xdr:from>
    <xdr:ext cx="762000" cy="259045"/>
    <xdr:sp macro="" textlink="">
      <xdr:nvSpPr>
        <xdr:cNvPr id="153" name="テキスト ボックス 152"/>
        <xdr:cNvSpPr txBox="1"/>
      </xdr:nvSpPr>
      <xdr:spPr>
        <a:xfrm>
          <a:off x="2844800" y="11023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94.5</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87630</xdr:rowOff>
    </xdr:from>
    <xdr:to>
      <xdr:col>3</xdr:col>
      <xdr:colOff>330200</xdr:colOff>
      <xdr:row>64</xdr:row>
      <xdr:rowOff>17780</xdr:rowOff>
    </xdr:to>
    <xdr:sp macro="" textlink="">
      <xdr:nvSpPr>
        <xdr:cNvPr id="154" name="円/楕円 153"/>
        <xdr:cNvSpPr/>
      </xdr:nvSpPr>
      <xdr:spPr>
        <a:xfrm>
          <a:off x="2286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2557</xdr:rowOff>
    </xdr:from>
    <xdr:ext cx="762000" cy="259045"/>
    <xdr:sp macro="" textlink="">
      <xdr:nvSpPr>
        <xdr:cNvPr id="155" name="テキスト ボックス 154"/>
        <xdr:cNvSpPr txBox="1"/>
      </xdr:nvSpPr>
      <xdr:spPr>
        <a:xfrm>
          <a:off x="1955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97282</xdr:rowOff>
    </xdr:from>
    <xdr:to>
      <xdr:col>2</xdr:col>
      <xdr:colOff>127000</xdr:colOff>
      <xdr:row>64</xdr:row>
      <xdr:rowOff>27432</xdr:rowOff>
    </xdr:to>
    <xdr:sp macro="" textlink="">
      <xdr:nvSpPr>
        <xdr:cNvPr id="156" name="円/楕円 155"/>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12209</xdr:rowOff>
    </xdr:from>
    <xdr:ext cx="762000" cy="259045"/>
    <xdr:sp macro="" textlink="">
      <xdr:nvSpPr>
        <xdr:cNvPr id="157" name="テキスト ボックス 156"/>
        <xdr:cNvSpPr txBox="1"/>
      </xdr:nvSpPr>
      <xdr:spPr>
        <a:xfrm>
          <a:off x="1066800" y="10985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[90,316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98,218</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en-US" altLang="ja-JP" sz="1300">
              <a:latin typeface="ＭＳ Ｐゴシック"/>
            </a:rPr>
            <a:t>28</a:t>
          </a:r>
          <a:r>
            <a:rPr kumimoji="1" lang="ja-JP" altLang="en-US" sz="1300">
              <a:latin typeface="ＭＳ Ｐゴシック"/>
            </a:rPr>
            <a:t>年度はわずかに上昇したが、引き続き</a:t>
          </a:r>
          <a:r>
            <a:rPr kumimoji="1" lang="ja-JP" altLang="ja-JP" sz="1200">
              <a:solidFill>
                <a:schemeClr val="dk1"/>
              </a:solidFill>
              <a:effectLst/>
              <a:latin typeface="+mn-lt"/>
              <a:ea typeface="+mn-ea"/>
              <a:cs typeface="+mn-cs"/>
            </a:rPr>
            <a:t>類似団体や全国・県平均</a:t>
          </a:r>
          <a:r>
            <a:rPr kumimoji="1" lang="ja-JP" altLang="en-US" sz="1300">
              <a:latin typeface="ＭＳ Ｐゴシック"/>
            </a:rPr>
            <a:t>を下回っている。前年度からわずかに増加となった要因としては、人件費は減となったものの、「こどもと福祉の未来館」の開館や民間委託化の推進に伴い、物件費が増額となったことで、総額として増にシフトしたことによるものである。</a:t>
          </a:r>
          <a:endParaRPr kumimoji="1" lang="en-US" altLang="ja-JP" sz="1300">
            <a:latin typeface="ＭＳ Ｐゴシック"/>
          </a:endParaRPr>
        </a:p>
        <a:p>
          <a:r>
            <a:rPr kumimoji="1" lang="ja-JP" altLang="en-US" sz="1300">
              <a:latin typeface="ＭＳ Ｐゴシック"/>
            </a:rPr>
            <a:t>　引き続き、適正な定員管理を行っていくとともに、官民の連携による新たな手法の導入などにより、経費の節減を図っていく。</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xdr:col>
      <xdr:colOff>38100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4" name="直線コネクタ 173"/>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5" name="テキスト ボックス 174"/>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6" name="直線コネクタ 175"/>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7" name="テキスト ボックス 176"/>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8" name="直線コネクタ 177"/>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9" name="テキスト ボックス 178"/>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0" name="直線コネクタ 179"/>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1" name="テキスト ボックス 180"/>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2" name="直線コネクタ 181"/>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3" name="テキスト ボックス 182"/>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4" name="直線コネクタ 183"/>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140875</xdr:rowOff>
    </xdr:from>
    <xdr:to>
      <xdr:col>7</xdr:col>
      <xdr:colOff>152400</xdr:colOff>
      <xdr:row>90</xdr:row>
      <xdr:rowOff>15934</xdr:rowOff>
    </xdr:to>
    <xdr:cxnSp macro="">
      <xdr:nvCxnSpPr>
        <xdr:cNvPr id="187" name="直線コネクタ 186"/>
        <xdr:cNvCxnSpPr/>
      </xdr:nvCxnSpPr>
      <xdr:spPr>
        <a:xfrm flipV="1">
          <a:off x="4953000" y="13685425"/>
          <a:ext cx="0" cy="17610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159461</xdr:rowOff>
    </xdr:from>
    <xdr:ext cx="762000" cy="259045"/>
    <xdr:sp macro="" textlink="">
      <xdr:nvSpPr>
        <xdr:cNvPr id="188" name="人件費・物件費等の状況最小値テキスト"/>
        <xdr:cNvSpPr txBox="1"/>
      </xdr:nvSpPr>
      <xdr:spPr>
        <a:xfrm>
          <a:off x="5041900" y="15418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161,845</a:t>
          </a:r>
          <a:endParaRPr kumimoji="1" lang="ja-JP" altLang="en-US" sz="1000" b="1">
            <a:latin typeface="ＭＳ Ｐゴシック"/>
          </a:endParaRPr>
        </a:p>
      </xdr:txBody>
    </xdr:sp>
    <xdr:clientData/>
  </xdr:oneCellAnchor>
  <xdr:twoCellAnchor>
    <xdr:from>
      <xdr:col>7</xdr:col>
      <xdr:colOff>63500</xdr:colOff>
      <xdr:row>90</xdr:row>
      <xdr:rowOff>15934</xdr:rowOff>
    </xdr:from>
    <xdr:to>
      <xdr:col>7</xdr:col>
      <xdr:colOff>241300</xdr:colOff>
      <xdr:row>90</xdr:row>
      <xdr:rowOff>15934</xdr:rowOff>
    </xdr:to>
    <xdr:cxnSp macro="">
      <xdr:nvCxnSpPr>
        <xdr:cNvPr id="189" name="直線コネクタ 188"/>
        <xdr:cNvCxnSpPr/>
      </xdr:nvCxnSpPr>
      <xdr:spPr>
        <a:xfrm>
          <a:off x="4864100" y="15446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55802</xdr:rowOff>
    </xdr:from>
    <xdr:ext cx="762000" cy="259045"/>
    <xdr:sp macro="" textlink="">
      <xdr:nvSpPr>
        <xdr:cNvPr id="190" name="人件費・物件費等の状況最大値テキスト"/>
        <xdr:cNvSpPr txBox="1"/>
      </xdr:nvSpPr>
      <xdr:spPr>
        <a:xfrm>
          <a:off x="5041900" y="13428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74,269</a:t>
          </a:r>
          <a:endParaRPr kumimoji="1" lang="ja-JP" altLang="en-US" sz="1000" b="1">
            <a:latin typeface="ＭＳ Ｐゴシック"/>
          </a:endParaRPr>
        </a:p>
      </xdr:txBody>
    </xdr:sp>
    <xdr:clientData/>
  </xdr:oneCellAnchor>
  <xdr:twoCellAnchor>
    <xdr:from>
      <xdr:col>7</xdr:col>
      <xdr:colOff>63500</xdr:colOff>
      <xdr:row>79</xdr:row>
      <xdr:rowOff>140875</xdr:rowOff>
    </xdr:from>
    <xdr:to>
      <xdr:col>7</xdr:col>
      <xdr:colOff>241300</xdr:colOff>
      <xdr:row>79</xdr:row>
      <xdr:rowOff>140875</xdr:rowOff>
    </xdr:to>
    <xdr:cxnSp macro="">
      <xdr:nvCxnSpPr>
        <xdr:cNvPr id="191" name="直線コネクタ 190"/>
        <xdr:cNvCxnSpPr/>
      </xdr:nvCxnSpPr>
      <xdr:spPr>
        <a:xfrm>
          <a:off x="4864100" y="1368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111847</xdr:rowOff>
    </xdr:from>
    <xdr:to>
      <xdr:col>7</xdr:col>
      <xdr:colOff>152400</xdr:colOff>
      <xdr:row>81</xdr:row>
      <xdr:rowOff>120655</xdr:rowOff>
    </xdr:to>
    <xdr:cxnSp macro="">
      <xdr:nvCxnSpPr>
        <xdr:cNvPr id="192" name="直線コネクタ 191"/>
        <xdr:cNvCxnSpPr/>
      </xdr:nvCxnSpPr>
      <xdr:spPr>
        <a:xfrm>
          <a:off x="4114800" y="13999297"/>
          <a:ext cx="838200" cy="8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158935</xdr:rowOff>
    </xdr:from>
    <xdr:ext cx="762000" cy="259045"/>
    <xdr:sp macro="" textlink="">
      <xdr:nvSpPr>
        <xdr:cNvPr id="193" name="人件費・物件費等の状況平均値テキスト"/>
        <xdr:cNvSpPr txBox="1"/>
      </xdr:nvSpPr>
      <xdr:spPr>
        <a:xfrm>
          <a:off x="5041900" y="142178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104,661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15408</xdr:rowOff>
    </xdr:from>
    <xdr:to>
      <xdr:col>7</xdr:col>
      <xdr:colOff>203200</xdr:colOff>
      <xdr:row>83</xdr:row>
      <xdr:rowOff>117008</xdr:rowOff>
    </xdr:to>
    <xdr:sp macro="" textlink="">
      <xdr:nvSpPr>
        <xdr:cNvPr id="194" name="フローチャート : 判断 193"/>
        <xdr:cNvSpPr/>
      </xdr:nvSpPr>
      <xdr:spPr>
        <a:xfrm>
          <a:off x="4902200" y="1424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111847</xdr:rowOff>
    </xdr:from>
    <xdr:to>
      <xdr:col>6</xdr:col>
      <xdr:colOff>0</xdr:colOff>
      <xdr:row>81</xdr:row>
      <xdr:rowOff>115226</xdr:rowOff>
    </xdr:to>
    <xdr:cxnSp macro="">
      <xdr:nvCxnSpPr>
        <xdr:cNvPr id="195" name="直線コネクタ 194"/>
        <xdr:cNvCxnSpPr/>
      </xdr:nvCxnSpPr>
      <xdr:spPr>
        <a:xfrm flipV="1">
          <a:off x="3225800" y="13999297"/>
          <a:ext cx="889000" cy="3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83</xdr:row>
      <xdr:rowOff>21199</xdr:rowOff>
    </xdr:from>
    <xdr:to>
      <xdr:col>6</xdr:col>
      <xdr:colOff>50800</xdr:colOff>
      <xdr:row>83</xdr:row>
      <xdr:rowOff>122799</xdr:rowOff>
    </xdr:to>
    <xdr:sp macro="" textlink="">
      <xdr:nvSpPr>
        <xdr:cNvPr id="196" name="フローチャート : 判断 195"/>
        <xdr:cNvSpPr/>
      </xdr:nvSpPr>
      <xdr:spPr>
        <a:xfrm>
          <a:off x="4064000" y="1425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107576</xdr:rowOff>
    </xdr:from>
    <xdr:ext cx="736600" cy="259045"/>
    <xdr:sp macro="" textlink="">
      <xdr:nvSpPr>
        <xdr:cNvPr id="197" name="テキスト ボックス 196"/>
        <xdr:cNvSpPr txBox="1"/>
      </xdr:nvSpPr>
      <xdr:spPr>
        <a:xfrm>
          <a:off x="3733800" y="143379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104,949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47862</xdr:rowOff>
    </xdr:from>
    <xdr:to>
      <xdr:col>4</xdr:col>
      <xdr:colOff>482600</xdr:colOff>
      <xdr:row>81</xdr:row>
      <xdr:rowOff>115226</xdr:rowOff>
    </xdr:to>
    <xdr:cxnSp macro="">
      <xdr:nvCxnSpPr>
        <xdr:cNvPr id="198" name="直線コネクタ 197"/>
        <xdr:cNvCxnSpPr/>
      </xdr:nvCxnSpPr>
      <xdr:spPr>
        <a:xfrm>
          <a:off x="2336800" y="13935312"/>
          <a:ext cx="889000" cy="67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151608</xdr:rowOff>
    </xdr:from>
    <xdr:to>
      <xdr:col>4</xdr:col>
      <xdr:colOff>533400</xdr:colOff>
      <xdr:row>83</xdr:row>
      <xdr:rowOff>81758</xdr:rowOff>
    </xdr:to>
    <xdr:sp macro="" textlink="">
      <xdr:nvSpPr>
        <xdr:cNvPr id="199" name="フローチャート : 判断 198"/>
        <xdr:cNvSpPr/>
      </xdr:nvSpPr>
      <xdr:spPr>
        <a:xfrm>
          <a:off x="3175000" y="14210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66535</xdr:rowOff>
    </xdr:from>
    <xdr:ext cx="762000" cy="259045"/>
    <xdr:sp macro="" textlink="">
      <xdr:nvSpPr>
        <xdr:cNvPr id="200" name="テキスト ボックス 199"/>
        <xdr:cNvSpPr txBox="1"/>
      </xdr:nvSpPr>
      <xdr:spPr>
        <a:xfrm>
          <a:off x="2844800" y="14296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102,908</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47862</xdr:rowOff>
    </xdr:from>
    <xdr:to>
      <xdr:col>3</xdr:col>
      <xdr:colOff>279400</xdr:colOff>
      <xdr:row>82</xdr:row>
      <xdr:rowOff>87550</xdr:rowOff>
    </xdr:to>
    <xdr:cxnSp macro="">
      <xdr:nvCxnSpPr>
        <xdr:cNvPr id="201" name="直線コネクタ 200"/>
        <xdr:cNvCxnSpPr/>
      </xdr:nvCxnSpPr>
      <xdr:spPr>
        <a:xfrm flipV="1">
          <a:off x="1447800" y="13935312"/>
          <a:ext cx="889000" cy="211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46682</xdr:rowOff>
    </xdr:from>
    <xdr:to>
      <xdr:col>3</xdr:col>
      <xdr:colOff>330200</xdr:colOff>
      <xdr:row>82</xdr:row>
      <xdr:rowOff>148282</xdr:rowOff>
    </xdr:to>
    <xdr:sp macro="" textlink="">
      <xdr:nvSpPr>
        <xdr:cNvPr id="202" name="フローチャート : 判断 201"/>
        <xdr:cNvSpPr/>
      </xdr:nvSpPr>
      <xdr:spPr>
        <a:xfrm>
          <a:off x="2286000" y="1410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133059</xdr:rowOff>
    </xdr:from>
    <xdr:ext cx="762000" cy="259045"/>
    <xdr:sp macro="" textlink="">
      <xdr:nvSpPr>
        <xdr:cNvPr id="203" name="テキスト ボックス 202"/>
        <xdr:cNvSpPr txBox="1"/>
      </xdr:nvSpPr>
      <xdr:spPr>
        <a:xfrm>
          <a:off x="1955800" y="14191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97,690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77409</xdr:rowOff>
    </xdr:from>
    <xdr:to>
      <xdr:col>2</xdr:col>
      <xdr:colOff>127000</xdr:colOff>
      <xdr:row>83</xdr:row>
      <xdr:rowOff>7559</xdr:rowOff>
    </xdr:to>
    <xdr:sp macro="" textlink="">
      <xdr:nvSpPr>
        <xdr:cNvPr id="204" name="フローチャート : 判断 203"/>
        <xdr:cNvSpPr/>
      </xdr:nvSpPr>
      <xdr:spPr>
        <a:xfrm>
          <a:off x="1397000" y="1413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163786</xdr:rowOff>
    </xdr:from>
    <xdr:ext cx="762000" cy="259045"/>
    <xdr:sp macro="" textlink="">
      <xdr:nvSpPr>
        <xdr:cNvPr id="205" name="テキスト ボックス 204"/>
        <xdr:cNvSpPr txBox="1"/>
      </xdr:nvSpPr>
      <xdr:spPr>
        <a:xfrm>
          <a:off x="1066800" y="14222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99,218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69855</xdr:rowOff>
    </xdr:from>
    <xdr:to>
      <xdr:col>7</xdr:col>
      <xdr:colOff>203200</xdr:colOff>
      <xdr:row>82</xdr:row>
      <xdr:rowOff>5</xdr:rowOff>
    </xdr:to>
    <xdr:sp macro="" textlink="">
      <xdr:nvSpPr>
        <xdr:cNvPr id="211" name="円/楕円 210"/>
        <xdr:cNvSpPr/>
      </xdr:nvSpPr>
      <xdr:spPr>
        <a:xfrm>
          <a:off x="4902200" y="13957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86382</xdr:rowOff>
    </xdr:from>
    <xdr:ext cx="762000" cy="259045"/>
    <xdr:sp macro="" textlink="">
      <xdr:nvSpPr>
        <xdr:cNvPr id="212" name="人件費・物件費等の状況該当値テキスト"/>
        <xdr:cNvSpPr txBox="1"/>
      </xdr:nvSpPr>
      <xdr:spPr>
        <a:xfrm>
          <a:off x="5041900" y="13802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90,316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61047</xdr:rowOff>
    </xdr:from>
    <xdr:to>
      <xdr:col>6</xdr:col>
      <xdr:colOff>50800</xdr:colOff>
      <xdr:row>81</xdr:row>
      <xdr:rowOff>162647</xdr:rowOff>
    </xdr:to>
    <xdr:sp macro="" textlink="">
      <xdr:nvSpPr>
        <xdr:cNvPr id="213" name="円/楕円 212"/>
        <xdr:cNvSpPr/>
      </xdr:nvSpPr>
      <xdr:spPr>
        <a:xfrm>
          <a:off x="4064000" y="13948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1374</xdr:rowOff>
    </xdr:from>
    <xdr:ext cx="736600" cy="259045"/>
    <xdr:sp macro="" textlink="">
      <xdr:nvSpPr>
        <xdr:cNvPr id="214" name="テキスト ボックス 213"/>
        <xdr:cNvSpPr txBox="1"/>
      </xdr:nvSpPr>
      <xdr:spPr>
        <a:xfrm>
          <a:off x="3733800" y="13717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89,878</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64426</xdr:rowOff>
    </xdr:from>
    <xdr:to>
      <xdr:col>4</xdr:col>
      <xdr:colOff>533400</xdr:colOff>
      <xdr:row>81</xdr:row>
      <xdr:rowOff>166026</xdr:rowOff>
    </xdr:to>
    <xdr:sp macro="" textlink="">
      <xdr:nvSpPr>
        <xdr:cNvPr id="215" name="円/楕円 214"/>
        <xdr:cNvSpPr/>
      </xdr:nvSpPr>
      <xdr:spPr>
        <a:xfrm>
          <a:off x="3175000" y="1395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4753</xdr:rowOff>
    </xdr:from>
    <xdr:ext cx="762000" cy="259045"/>
    <xdr:sp macro="" textlink="">
      <xdr:nvSpPr>
        <xdr:cNvPr id="216" name="テキスト ボックス 215"/>
        <xdr:cNvSpPr txBox="1"/>
      </xdr:nvSpPr>
      <xdr:spPr>
        <a:xfrm>
          <a:off x="2844800" y="13720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90,046</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168512</xdr:rowOff>
    </xdr:from>
    <xdr:to>
      <xdr:col>3</xdr:col>
      <xdr:colOff>330200</xdr:colOff>
      <xdr:row>81</xdr:row>
      <xdr:rowOff>98662</xdr:rowOff>
    </xdr:to>
    <xdr:sp macro="" textlink="">
      <xdr:nvSpPr>
        <xdr:cNvPr id="217" name="円/楕円 216"/>
        <xdr:cNvSpPr/>
      </xdr:nvSpPr>
      <xdr:spPr>
        <a:xfrm>
          <a:off x="2286000" y="13884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108839</xdr:rowOff>
    </xdr:from>
    <xdr:ext cx="762000" cy="259045"/>
    <xdr:sp macro="" textlink="">
      <xdr:nvSpPr>
        <xdr:cNvPr id="218" name="テキスト ボックス 217"/>
        <xdr:cNvSpPr txBox="1"/>
      </xdr:nvSpPr>
      <xdr:spPr>
        <a:xfrm>
          <a:off x="1955800" y="13653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86,696</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36750</xdr:rowOff>
    </xdr:from>
    <xdr:to>
      <xdr:col>2</xdr:col>
      <xdr:colOff>127000</xdr:colOff>
      <xdr:row>82</xdr:row>
      <xdr:rowOff>138350</xdr:rowOff>
    </xdr:to>
    <xdr:sp macro="" textlink="">
      <xdr:nvSpPr>
        <xdr:cNvPr id="219" name="円/楕円 218"/>
        <xdr:cNvSpPr/>
      </xdr:nvSpPr>
      <xdr:spPr>
        <a:xfrm>
          <a:off x="1397000" y="1409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148527</xdr:rowOff>
    </xdr:from>
    <xdr:ext cx="762000" cy="259045"/>
    <xdr:sp macro="" textlink="">
      <xdr:nvSpPr>
        <xdr:cNvPr id="220" name="テキスト ボックス 219"/>
        <xdr:cNvSpPr txBox="1"/>
      </xdr:nvSpPr>
      <xdr:spPr>
        <a:xfrm>
          <a:off x="1066800" y="13864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97,196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前年度の</a:t>
          </a:r>
          <a:r>
            <a:rPr kumimoji="1" lang="en-US" altLang="ja-JP" sz="1200">
              <a:solidFill>
                <a:schemeClr val="dk1"/>
              </a:solidFill>
              <a:effectLst/>
              <a:latin typeface="+mn-lt"/>
              <a:ea typeface="+mn-ea"/>
              <a:cs typeface="+mn-cs"/>
            </a:rPr>
            <a:t>101.3</a:t>
          </a:r>
          <a:r>
            <a:rPr kumimoji="1" lang="ja-JP" altLang="ja-JP" sz="1200">
              <a:solidFill>
                <a:schemeClr val="dk1"/>
              </a:solidFill>
              <a:effectLst/>
              <a:latin typeface="+mn-lt"/>
              <a:ea typeface="+mn-ea"/>
              <a:cs typeface="+mn-cs"/>
            </a:rPr>
            <a:t>から</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ポイント増の</a:t>
          </a:r>
          <a:r>
            <a:rPr kumimoji="1" lang="en-US" altLang="ja-JP" sz="1200">
              <a:solidFill>
                <a:schemeClr val="dk1"/>
              </a:solidFill>
              <a:effectLst/>
              <a:latin typeface="+mn-lt"/>
              <a:ea typeface="+mn-ea"/>
              <a:cs typeface="+mn-cs"/>
            </a:rPr>
            <a:t>101.4</a:t>
          </a:r>
          <a:r>
            <a:rPr kumimoji="1" lang="ja-JP" altLang="ja-JP" sz="1200">
              <a:solidFill>
                <a:schemeClr val="dk1"/>
              </a:solidFill>
              <a:effectLst/>
              <a:latin typeface="+mn-lt"/>
              <a:ea typeface="+mn-ea"/>
              <a:cs typeface="+mn-cs"/>
            </a:rPr>
            <a:t>となった。</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増加の</a:t>
          </a:r>
          <a:r>
            <a:rPr kumimoji="1" lang="ja-JP" altLang="en-US" sz="1200">
              <a:solidFill>
                <a:schemeClr val="dk1"/>
              </a:solidFill>
              <a:effectLst/>
              <a:latin typeface="+mn-lt"/>
              <a:ea typeface="+mn-ea"/>
              <a:cs typeface="+mn-cs"/>
            </a:rPr>
            <a:t>主な</a:t>
          </a:r>
          <a:r>
            <a:rPr kumimoji="1" lang="ja-JP" altLang="ja-JP" sz="1200">
              <a:solidFill>
                <a:schemeClr val="dk1"/>
              </a:solidFill>
              <a:effectLst/>
              <a:latin typeface="+mn-lt"/>
              <a:ea typeface="+mn-ea"/>
              <a:cs typeface="+mn-cs"/>
            </a:rPr>
            <a:t>要因は、大卒２０年から２５年未満、高卒２５年から３５年未満の職員の平均給与が上がったこと</a:t>
          </a:r>
          <a:r>
            <a:rPr kumimoji="1" lang="ja-JP" altLang="en-US" sz="1200">
              <a:solidFill>
                <a:schemeClr val="dk1"/>
              </a:solidFill>
              <a:effectLst/>
              <a:latin typeface="+mn-lt"/>
              <a:ea typeface="+mn-ea"/>
              <a:cs typeface="+mn-cs"/>
            </a:rPr>
            <a:t>によるものである</a:t>
          </a:r>
          <a:r>
            <a:rPr kumimoji="1" lang="ja-JP" altLang="ja-JP" sz="1200">
              <a:solidFill>
                <a:schemeClr val="dk1"/>
              </a:solidFill>
              <a:effectLst/>
              <a:latin typeface="+mn-lt"/>
              <a:ea typeface="+mn-ea"/>
              <a:cs typeface="+mn-cs"/>
            </a:rPr>
            <a:t>。</a:t>
          </a:r>
          <a:endParaRPr lang="ja-JP" altLang="ja-JP" sz="1200">
            <a:effectLst/>
          </a:endParaRPr>
        </a:p>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職員給与については国に準じた給与改定を行い、給与水準の引下げや給与構造改革における経過措置額の段階的引き下げの実施により給与費の削減を図っている。今後も引き続き給与の適正化に努める。</a:t>
          </a:r>
          <a:endParaRPr lang="ja-JP" altLang="ja-JP" sz="12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114.0</a:t>
          </a:r>
          <a:endParaRPr kumimoji="1" lang="ja-JP" altLang="en-US" sz="1000">
            <a:latin typeface="ＭＳ Ｐゴシック"/>
          </a:endParaRPr>
        </a:p>
      </xdr:txBody>
    </xdr:sp>
    <xdr:clientData/>
  </xdr:oneCellAnchor>
  <xdr:twoCellAnchor>
    <xdr:from>
      <xdr:col>18</xdr:col>
      <xdr:colOff>482600</xdr:colOff>
      <xdr:row>90</xdr:row>
      <xdr:rowOff>36286</xdr:rowOff>
    </xdr:from>
    <xdr:to>
      <xdr:col>26</xdr:col>
      <xdr:colOff>76200</xdr:colOff>
      <xdr:row>90</xdr:row>
      <xdr:rowOff>36286</xdr:rowOff>
    </xdr:to>
    <xdr:cxnSp macro="">
      <xdr:nvCxnSpPr>
        <xdr:cNvPr id="236" name="直線コネクタ 235"/>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65513</xdr:rowOff>
    </xdr:from>
    <xdr:ext cx="762000" cy="259045"/>
    <xdr:sp macro="" textlink="">
      <xdr:nvSpPr>
        <xdr:cNvPr id="237" name="テキスト ボックス 236"/>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88</xdr:row>
      <xdr:rowOff>34471</xdr:rowOff>
    </xdr:from>
    <xdr:to>
      <xdr:col>26</xdr:col>
      <xdr:colOff>76200</xdr:colOff>
      <xdr:row>88</xdr:row>
      <xdr:rowOff>34471</xdr:rowOff>
    </xdr:to>
    <xdr:cxnSp macro="">
      <xdr:nvCxnSpPr>
        <xdr:cNvPr id="238" name="直線コネクタ 237"/>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87</xdr:row>
      <xdr:rowOff>63698</xdr:rowOff>
    </xdr:from>
    <xdr:ext cx="762000" cy="259045"/>
    <xdr:sp macro="" textlink="">
      <xdr:nvSpPr>
        <xdr:cNvPr id="239" name="テキスト ボックス 238"/>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86</xdr:row>
      <xdr:rowOff>32657</xdr:rowOff>
    </xdr:from>
    <xdr:to>
      <xdr:col>26</xdr:col>
      <xdr:colOff>76200</xdr:colOff>
      <xdr:row>86</xdr:row>
      <xdr:rowOff>32657</xdr:rowOff>
    </xdr:to>
    <xdr:cxnSp macro="">
      <xdr:nvCxnSpPr>
        <xdr:cNvPr id="240" name="直線コネクタ 239"/>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61884</xdr:rowOff>
    </xdr:from>
    <xdr:ext cx="762000" cy="259045"/>
    <xdr:sp macro="" textlink="">
      <xdr:nvSpPr>
        <xdr:cNvPr id="241" name="テキスト ボックス 240"/>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84</xdr:row>
      <xdr:rowOff>30843</xdr:rowOff>
    </xdr:from>
    <xdr:to>
      <xdr:col>26</xdr:col>
      <xdr:colOff>76200</xdr:colOff>
      <xdr:row>84</xdr:row>
      <xdr:rowOff>30843</xdr:rowOff>
    </xdr:to>
    <xdr:cxnSp macro="">
      <xdr:nvCxnSpPr>
        <xdr:cNvPr id="242" name="直線コネクタ 241"/>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83</xdr:row>
      <xdr:rowOff>60070</xdr:rowOff>
    </xdr:from>
    <xdr:ext cx="762000" cy="259045"/>
    <xdr:sp macro="" textlink="">
      <xdr:nvSpPr>
        <xdr:cNvPr id="243" name="テキスト ボックス 242"/>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29029</xdr:rowOff>
    </xdr:from>
    <xdr:to>
      <xdr:col>26</xdr:col>
      <xdr:colOff>76200</xdr:colOff>
      <xdr:row>82</xdr:row>
      <xdr:rowOff>29029</xdr:rowOff>
    </xdr:to>
    <xdr:cxnSp macro="">
      <xdr:nvCxnSpPr>
        <xdr:cNvPr id="244" name="直線コネクタ 243"/>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81</xdr:row>
      <xdr:rowOff>58256</xdr:rowOff>
    </xdr:from>
    <xdr:ext cx="762000" cy="259045"/>
    <xdr:sp macro="" textlink="">
      <xdr:nvSpPr>
        <xdr:cNvPr id="245" name="テキスト ボックス 244"/>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27214</xdr:rowOff>
    </xdr:from>
    <xdr:to>
      <xdr:col>26</xdr:col>
      <xdr:colOff>76200</xdr:colOff>
      <xdr:row>80</xdr:row>
      <xdr:rowOff>27214</xdr:rowOff>
    </xdr:to>
    <xdr:cxnSp macro="">
      <xdr:nvCxnSpPr>
        <xdr:cNvPr id="246" name="直線コネクタ 245"/>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56441</xdr:rowOff>
    </xdr:from>
    <xdr:ext cx="762000" cy="259045"/>
    <xdr:sp macro="" textlink="">
      <xdr:nvSpPr>
        <xdr:cNvPr id="247" name="テキスト ボックス 246"/>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96157</xdr:rowOff>
    </xdr:from>
    <xdr:to>
      <xdr:col>24</xdr:col>
      <xdr:colOff>558800</xdr:colOff>
      <xdr:row>84</xdr:row>
      <xdr:rowOff>168729</xdr:rowOff>
    </xdr:to>
    <xdr:cxnSp macro="">
      <xdr:nvCxnSpPr>
        <xdr:cNvPr id="251" name="直線コネクタ 250"/>
        <xdr:cNvCxnSpPr/>
      </xdr:nvCxnSpPr>
      <xdr:spPr>
        <a:xfrm flipV="1">
          <a:off x="17018000" y="13812157"/>
          <a:ext cx="0" cy="7583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140806</xdr:rowOff>
    </xdr:from>
    <xdr:ext cx="762000" cy="259045"/>
    <xdr:sp macro="" textlink="">
      <xdr:nvSpPr>
        <xdr:cNvPr id="252" name="給与水準   （国との比較）最小値テキスト"/>
        <xdr:cNvSpPr txBox="1"/>
      </xdr:nvSpPr>
      <xdr:spPr>
        <a:xfrm>
          <a:off x="17106900" y="14542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103.2</a:t>
          </a:r>
          <a:endParaRPr kumimoji="1" lang="ja-JP" altLang="en-US" sz="1000" b="1">
            <a:latin typeface="ＭＳ Ｐゴシック"/>
          </a:endParaRPr>
        </a:p>
      </xdr:txBody>
    </xdr:sp>
    <xdr:clientData/>
  </xdr:oneCellAnchor>
  <xdr:twoCellAnchor>
    <xdr:from>
      <xdr:col>24</xdr:col>
      <xdr:colOff>469900</xdr:colOff>
      <xdr:row>84</xdr:row>
      <xdr:rowOff>168729</xdr:rowOff>
    </xdr:from>
    <xdr:to>
      <xdr:col>24</xdr:col>
      <xdr:colOff>647700</xdr:colOff>
      <xdr:row>84</xdr:row>
      <xdr:rowOff>168729</xdr:rowOff>
    </xdr:to>
    <xdr:cxnSp macro="">
      <xdr:nvCxnSpPr>
        <xdr:cNvPr id="253" name="直線コネクタ 252"/>
        <xdr:cNvCxnSpPr/>
      </xdr:nvCxnSpPr>
      <xdr:spPr>
        <a:xfrm>
          <a:off x="16929100" y="14570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79</xdr:row>
      <xdr:rowOff>11084</xdr:rowOff>
    </xdr:from>
    <xdr:ext cx="762000" cy="259045"/>
    <xdr:sp macro="" textlink="">
      <xdr:nvSpPr>
        <xdr:cNvPr id="254" name="給与水準   （国との比較）最大値テキスト"/>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96.6</a:t>
          </a:r>
          <a:endParaRPr kumimoji="1" lang="ja-JP" altLang="en-US" sz="1000" b="1">
            <a:latin typeface="ＭＳ Ｐゴシック"/>
          </a:endParaRPr>
        </a:p>
      </xdr:txBody>
    </xdr:sp>
    <xdr:clientData/>
  </xdr:oneCellAnchor>
  <xdr:twoCellAnchor>
    <xdr:from>
      <xdr:col>24</xdr:col>
      <xdr:colOff>469900</xdr:colOff>
      <xdr:row>80</xdr:row>
      <xdr:rowOff>96157</xdr:rowOff>
    </xdr:from>
    <xdr:to>
      <xdr:col>24</xdr:col>
      <xdr:colOff>647700</xdr:colOff>
      <xdr:row>80</xdr:row>
      <xdr:rowOff>96157</xdr:rowOff>
    </xdr:to>
    <xdr:cxnSp macro="">
      <xdr:nvCxnSpPr>
        <xdr:cNvPr id="255" name="直線コネクタ 254"/>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121859</xdr:rowOff>
    </xdr:from>
    <xdr:to>
      <xdr:col>24</xdr:col>
      <xdr:colOff>558800</xdr:colOff>
      <xdr:row>83</xdr:row>
      <xdr:rowOff>133350</xdr:rowOff>
    </xdr:to>
    <xdr:cxnSp macro="">
      <xdr:nvCxnSpPr>
        <xdr:cNvPr id="256" name="直線コネクタ 255"/>
        <xdr:cNvCxnSpPr/>
      </xdr:nvCxnSpPr>
      <xdr:spPr>
        <a:xfrm>
          <a:off x="16179800" y="14352209"/>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121150</xdr:rowOff>
    </xdr:from>
    <xdr:ext cx="762000" cy="259045"/>
    <xdr:sp macro="" textlink="">
      <xdr:nvSpPr>
        <xdr:cNvPr id="257" name="給与水準   （国との比較）平均値テキスト"/>
        <xdr:cNvSpPr txBox="1"/>
      </xdr:nvSpPr>
      <xdr:spPr>
        <a:xfrm>
          <a:off x="17106900" y="1400860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100.1</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104623</xdr:rowOff>
    </xdr:from>
    <xdr:to>
      <xdr:col>24</xdr:col>
      <xdr:colOff>609600</xdr:colOff>
      <xdr:row>83</xdr:row>
      <xdr:rowOff>34773</xdr:rowOff>
    </xdr:to>
    <xdr:sp macro="" textlink="">
      <xdr:nvSpPr>
        <xdr:cNvPr id="258" name="フローチャート : 判断 257"/>
        <xdr:cNvSpPr/>
      </xdr:nvSpPr>
      <xdr:spPr>
        <a:xfrm>
          <a:off x="16967200" y="14163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121859</xdr:rowOff>
    </xdr:from>
    <xdr:to>
      <xdr:col>23</xdr:col>
      <xdr:colOff>406400</xdr:colOff>
      <xdr:row>84</xdr:row>
      <xdr:rowOff>7862</xdr:rowOff>
    </xdr:to>
    <xdr:cxnSp macro="">
      <xdr:nvCxnSpPr>
        <xdr:cNvPr id="259" name="直線コネクタ 258"/>
        <xdr:cNvCxnSpPr/>
      </xdr:nvCxnSpPr>
      <xdr:spPr>
        <a:xfrm flipV="1">
          <a:off x="15290800" y="14352209"/>
          <a:ext cx="8890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116114</xdr:rowOff>
    </xdr:from>
    <xdr:to>
      <xdr:col>23</xdr:col>
      <xdr:colOff>457200</xdr:colOff>
      <xdr:row>83</xdr:row>
      <xdr:rowOff>46264</xdr:rowOff>
    </xdr:to>
    <xdr:sp macro="" textlink="">
      <xdr:nvSpPr>
        <xdr:cNvPr id="260" name="フローチャート : 判断 259"/>
        <xdr:cNvSpPr/>
      </xdr:nvSpPr>
      <xdr:spPr>
        <a:xfrm>
          <a:off x="16129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56441</xdr:rowOff>
    </xdr:from>
    <xdr:ext cx="736600" cy="259045"/>
    <xdr:sp macro="" textlink="">
      <xdr:nvSpPr>
        <xdr:cNvPr id="261" name="テキスト ボックス 260"/>
        <xdr:cNvSpPr txBox="1"/>
      </xdr:nvSpPr>
      <xdr:spPr>
        <a:xfrm>
          <a:off x="15798800" y="13943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21</xdr:col>
      <xdr:colOff>0</xdr:colOff>
      <xdr:row>83</xdr:row>
      <xdr:rowOff>156332</xdr:rowOff>
    </xdr:from>
    <xdr:to>
      <xdr:col>22</xdr:col>
      <xdr:colOff>203200</xdr:colOff>
      <xdr:row>84</xdr:row>
      <xdr:rowOff>7862</xdr:rowOff>
    </xdr:to>
    <xdr:cxnSp macro="">
      <xdr:nvCxnSpPr>
        <xdr:cNvPr id="262" name="直線コネクタ 261"/>
        <xdr:cNvCxnSpPr/>
      </xdr:nvCxnSpPr>
      <xdr:spPr>
        <a:xfrm>
          <a:off x="14401800" y="14386682"/>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116114</xdr:rowOff>
    </xdr:from>
    <xdr:to>
      <xdr:col>22</xdr:col>
      <xdr:colOff>254000</xdr:colOff>
      <xdr:row>83</xdr:row>
      <xdr:rowOff>46264</xdr:rowOff>
    </xdr:to>
    <xdr:sp macro="" textlink="">
      <xdr:nvSpPr>
        <xdr:cNvPr id="263" name="フローチャート : 判断 262"/>
        <xdr:cNvSpPr/>
      </xdr:nvSpPr>
      <xdr:spPr>
        <a:xfrm>
          <a:off x="15240000" y="14175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81</xdr:row>
      <xdr:rowOff>56441</xdr:rowOff>
    </xdr:from>
    <xdr:ext cx="762000" cy="259045"/>
    <xdr:sp macro="" textlink="">
      <xdr:nvSpPr>
        <xdr:cNvPr id="264" name="テキスト ボックス 263"/>
        <xdr:cNvSpPr txBox="1"/>
      </xdr:nvSpPr>
      <xdr:spPr>
        <a:xfrm>
          <a:off x="14909800" y="13943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100.2</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156332</xdr:rowOff>
    </xdr:from>
    <xdr:to>
      <xdr:col>21</xdr:col>
      <xdr:colOff>0</xdr:colOff>
      <xdr:row>89</xdr:row>
      <xdr:rowOff>69850</xdr:rowOff>
    </xdr:to>
    <xdr:cxnSp macro="">
      <xdr:nvCxnSpPr>
        <xdr:cNvPr id="265" name="直線コネクタ 264"/>
        <xdr:cNvCxnSpPr/>
      </xdr:nvCxnSpPr>
      <xdr:spPr>
        <a:xfrm flipV="1">
          <a:off x="13512800" y="14386682"/>
          <a:ext cx="889000" cy="942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81643</xdr:rowOff>
    </xdr:from>
    <xdr:to>
      <xdr:col>21</xdr:col>
      <xdr:colOff>50800</xdr:colOff>
      <xdr:row>83</xdr:row>
      <xdr:rowOff>11793</xdr:rowOff>
    </xdr:to>
    <xdr:sp macro="" textlink="">
      <xdr:nvSpPr>
        <xdr:cNvPr id="266" name="フローチャート : 判断 265"/>
        <xdr:cNvSpPr/>
      </xdr:nvSpPr>
      <xdr:spPr>
        <a:xfrm>
          <a:off x="14351000" y="141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21970</xdr:rowOff>
    </xdr:from>
    <xdr:ext cx="762000" cy="259045"/>
    <xdr:sp macro="" textlink="">
      <xdr:nvSpPr>
        <xdr:cNvPr id="267" name="テキスト ボックス 266"/>
        <xdr:cNvSpPr txBox="1"/>
      </xdr:nvSpPr>
      <xdr:spPr>
        <a:xfrm>
          <a:off x="14020800" y="1390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19</xdr:col>
      <xdr:colOff>431800</xdr:colOff>
      <xdr:row>87</xdr:row>
      <xdr:rowOff>143632</xdr:rowOff>
    </xdr:from>
    <xdr:to>
      <xdr:col>19</xdr:col>
      <xdr:colOff>533400</xdr:colOff>
      <xdr:row>88</xdr:row>
      <xdr:rowOff>73782</xdr:rowOff>
    </xdr:to>
    <xdr:sp macro="" textlink="">
      <xdr:nvSpPr>
        <xdr:cNvPr id="268" name="フローチャート : 判断 267"/>
        <xdr:cNvSpPr/>
      </xdr:nvSpPr>
      <xdr:spPr>
        <a:xfrm>
          <a:off x="13462000" y="15059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83959</xdr:rowOff>
    </xdr:from>
    <xdr:ext cx="762000" cy="259045"/>
    <xdr:sp macro="" textlink="">
      <xdr:nvSpPr>
        <xdr:cNvPr id="269" name="テキスト ボックス 268"/>
        <xdr:cNvSpPr txBox="1"/>
      </xdr:nvSpPr>
      <xdr:spPr>
        <a:xfrm>
          <a:off x="13131800" y="14828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107.9</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83</xdr:row>
      <xdr:rowOff>82550</xdr:rowOff>
    </xdr:from>
    <xdr:to>
      <xdr:col>24</xdr:col>
      <xdr:colOff>609600</xdr:colOff>
      <xdr:row>84</xdr:row>
      <xdr:rowOff>12700</xdr:rowOff>
    </xdr:to>
    <xdr:sp macro="" textlink="">
      <xdr:nvSpPr>
        <xdr:cNvPr id="275" name="円/楕円 274"/>
        <xdr:cNvSpPr/>
      </xdr:nvSpPr>
      <xdr:spPr>
        <a:xfrm>
          <a:off x="16967200" y="1431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83</xdr:row>
      <xdr:rowOff>54627</xdr:rowOff>
    </xdr:from>
    <xdr:ext cx="762000" cy="259045"/>
    <xdr:sp macro="" textlink="">
      <xdr:nvSpPr>
        <xdr:cNvPr id="276" name="給与水準   （国との比較）該当値テキスト"/>
        <xdr:cNvSpPr txBox="1"/>
      </xdr:nvSpPr>
      <xdr:spPr>
        <a:xfrm>
          <a:off x="17106900" y="1428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83</xdr:row>
      <xdr:rowOff>71059</xdr:rowOff>
    </xdr:from>
    <xdr:to>
      <xdr:col>23</xdr:col>
      <xdr:colOff>457200</xdr:colOff>
      <xdr:row>84</xdr:row>
      <xdr:rowOff>1209</xdr:rowOff>
    </xdr:to>
    <xdr:sp macro="" textlink="">
      <xdr:nvSpPr>
        <xdr:cNvPr id="277" name="円/楕円 276"/>
        <xdr:cNvSpPr/>
      </xdr:nvSpPr>
      <xdr:spPr>
        <a:xfrm>
          <a:off x="16129000" y="14301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157436</xdr:rowOff>
    </xdr:from>
    <xdr:ext cx="736600" cy="259045"/>
    <xdr:sp macro="" textlink="">
      <xdr:nvSpPr>
        <xdr:cNvPr id="278" name="テキスト ボックス 277"/>
        <xdr:cNvSpPr txBox="1"/>
      </xdr:nvSpPr>
      <xdr:spPr>
        <a:xfrm>
          <a:off x="15798800" y="14387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101.3</a:t>
          </a:r>
          <a:endParaRPr kumimoji="1" lang="ja-JP" altLang="en-US" sz="1000" b="1">
            <a:solidFill>
              <a:srgbClr val="FF0000"/>
            </a:solidFill>
            <a:latin typeface="ＭＳ Ｐゴシック"/>
          </a:endParaRPr>
        </a:p>
      </xdr:txBody>
    </xdr:sp>
    <xdr:clientData/>
  </xdr:oneCellAnchor>
  <xdr:twoCellAnchor>
    <xdr:from>
      <xdr:col>22</xdr:col>
      <xdr:colOff>152400</xdr:colOff>
      <xdr:row>83</xdr:row>
      <xdr:rowOff>128512</xdr:rowOff>
    </xdr:from>
    <xdr:to>
      <xdr:col>22</xdr:col>
      <xdr:colOff>254000</xdr:colOff>
      <xdr:row>84</xdr:row>
      <xdr:rowOff>58662</xdr:rowOff>
    </xdr:to>
    <xdr:sp macro="" textlink="">
      <xdr:nvSpPr>
        <xdr:cNvPr id="279" name="円/楕円 278"/>
        <xdr:cNvSpPr/>
      </xdr:nvSpPr>
      <xdr:spPr>
        <a:xfrm>
          <a:off x="15240000" y="1435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43439</xdr:rowOff>
    </xdr:from>
    <xdr:ext cx="762000" cy="259045"/>
    <xdr:sp macro="" textlink="">
      <xdr:nvSpPr>
        <xdr:cNvPr id="280" name="テキスト ボックス 279"/>
        <xdr:cNvSpPr txBox="1"/>
      </xdr:nvSpPr>
      <xdr:spPr>
        <a:xfrm>
          <a:off x="14909800" y="14445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101.8</a:t>
          </a:r>
          <a:endParaRPr kumimoji="1" lang="ja-JP" altLang="en-US" sz="1000" b="1">
            <a:solidFill>
              <a:srgbClr val="FF0000"/>
            </a:solidFill>
            <a:latin typeface="ＭＳ Ｐゴシック"/>
          </a:endParaRPr>
        </a:p>
      </xdr:txBody>
    </xdr:sp>
    <xdr:clientData/>
  </xdr:oneCellAnchor>
  <xdr:twoCellAnchor>
    <xdr:from>
      <xdr:col>20</xdr:col>
      <xdr:colOff>635000</xdr:colOff>
      <xdr:row>83</xdr:row>
      <xdr:rowOff>105532</xdr:rowOff>
    </xdr:from>
    <xdr:to>
      <xdr:col>21</xdr:col>
      <xdr:colOff>50800</xdr:colOff>
      <xdr:row>84</xdr:row>
      <xdr:rowOff>35682</xdr:rowOff>
    </xdr:to>
    <xdr:sp macro="" textlink="">
      <xdr:nvSpPr>
        <xdr:cNvPr id="281" name="円/楕円 280"/>
        <xdr:cNvSpPr/>
      </xdr:nvSpPr>
      <xdr:spPr>
        <a:xfrm>
          <a:off x="14351000" y="14335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20459</xdr:rowOff>
    </xdr:from>
    <xdr:ext cx="762000" cy="259045"/>
    <xdr:sp macro="" textlink="">
      <xdr:nvSpPr>
        <xdr:cNvPr id="282" name="テキスト ボックス 281"/>
        <xdr:cNvSpPr txBox="1"/>
      </xdr:nvSpPr>
      <xdr:spPr>
        <a:xfrm>
          <a:off x="14020800" y="144222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101.6</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3" name="円/楕円 282"/>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105427</xdr:rowOff>
    </xdr:from>
    <xdr:ext cx="762000" cy="259045"/>
    <xdr:sp macro="" textlink="">
      <xdr:nvSpPr>
        <xdr:cNvPr id="284" name="テキスト ボックス 283"/>
        <xdr:cNvSpPr txBox="1"/>
      </xdr:nvSpPr>
      <xdr:spPr>
        <a:xfrm>
          <a:off x="13131800" y="1536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6" name="テキスト ボックス 285"/>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7" name="テキスト ボックス 286"/>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[5.39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「所沢市定員管理計画」に基づき、民間委託化を推進したことで、類似団体平均を下回っている。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同計画において、職員数を増やさないとした職員規模の維持を、今後の方針として掲げている。</a:t>
          </a:r>
          <a:r>
            <a:rPr kumimoji="1" lang="ja-JP" altLang="ja-JP" sz="1200">
              <a:solidFill>
                <a:schemeClr val="dk1"/>
              </a:solidFill>
              <a:effectLst/>
              <a:latin typeface="+mn-lt"/>
              <a:ea typeface="+mn-ea"/>
              <a:cs typeface="+mn-cs"/>
            </a:rPr>
            <a:t>将来的な職員の年齢構成、人材の確保を考慮しながら、部分最適でなく全体最適を基本とした定員管理を行っていく。</a:t>
          </a:r>
          <a:endParaRPr lang="ja-JP" altLang="ja-JP" sz="1200">
            <a:effectLst/>
          </a:endParaRPr>
        </a:p>
      </xdr:txBody>
    </xdr:sp>
    <xdr:clientData/>
  </xdr:twoCellAnchor>
  <xdr:oneCellAnchor>
    <xdr:from>
      <xdr:col>18</xdr:col>
      <xdr:colOff>444500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1" name="直線コネクタ 300"/>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2" name="テキスト ボックス 301"/>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3" name="直線コネクタ 302"/>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4" name="テキスト ボックス 303"/>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5" name="直線コネクタ 304"/>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6" name="テキスト ボックス 305"/>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7" name="直線コネクタ 306"/>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8" name="テキスト ボックス 307"/>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9" name="直線コネクタ 308"/>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0" name="テキスト ボックス 309"/>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1" name="直線コネクタ 310"/>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2" name="テキスト ボックス 311"/>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75293</xdr:rowOff>
    </xdr:from>
    <xdr:to>
      <xdr:col>24</xdr:col>
      <xdr:colOff>558800</xdr:colOff>
      <xdr:row>67</xdr:row>
      <xdr:rowOff>28303</xdr:rowOff>
    </xdr:to>
    <xdr:cxnSp macro="">
      <xdr:nvCxnSpPr>
        <xdr:cNvPr id="316" name="直線コネクタ 315"/>
        <xdr:cNvCxnSpPr/>
      </xdr:nvCxnSpPr>
      <xdr:spPr>
        <a:xfrm flipV="1">
          <a:off x="17018000" y="10019393"/>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380</xdr:rowOff>
    </xdr:from>
    <xdr:ext cx="762000" cy="259045"/>
    <xdr:sp macro="" textlink="">
      <xdr:nvSpPr>
        <xdr:cNvPr id="317" name="定員管理の状況最小値テキスト"/>
        <xdr:cNvSpPr txBox="1"/>
      </xdr:nvSpPr>
      <xdr:spPr>
        <a:xfrm>
          <a:off x="17106900" y="114875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24</xdr:col>
      <xdr:colOff>469900</xdr:colOff>
      <xdr:row>67</xdr:row>
      <xdr:rowOff>28303</xdr:rowOff>
    </xdr:from>
    <xdr:to>
      <xdr:col>24</xdr:col>
      <xdr:colOff>647700</xdr:colOff>
      <xdr:row>67</xdr:row>
      <xdr:rowOff>28303</xdr:rowOff>
    </xdr:to>
    <xdr:cxnSp macro="">
      <xdr:nvCxnSpPr>
        <xdr:cNvPr id="318" name="直線コネクタ 317"/>
        <xdr:cNvCxnSpPr/>
      </xdr:nvCxnSpPr>
      <xdr:spPr>
        <a:xfrm>
          <a:off x="16929100" y="115154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161670</xdr:rowOff>
    </xdr:from>
    <xdr:ext cx="762000" cy="259045"/>
    <xdr:sp macro="" textlink="">
      <xdr:nvSpPr>
        <xdr:cNvPr id="319" name="定員管理の状況最大値テキスト"/>
        <xdr:cNvSpPr txBox="1"/>
      </xdr:nvSpPr>
      <xdr:spPr>
        <a:xfrm>
          <a:off x="17106900" y="9762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4.25</a:t>
          </a:r>
          <a:endParaRPr kumimoji="1" lang="ja-JP" altLang="en-US" sz="1000" b="1">
            <a:latin typeface="ＭＳ Ｐゴシック"/>
          </a:endParaRPr>
        </a:p>
      </xdr:txBody>
    </xdr:sp>
    <xdr:clientData/>
  </xdr:oneCellAnchor>
  <xdr:twoCellAnchor>
    <xdr:from>
      <xdr:col>24</xdr:col>
      <xdr:colOff>469900</xdr:colOff>
      <xdr:row>58</xdr:row>
      <xdr:rowOff>75293</xdr:rowOff>
    </xdr:from>
    <xdr:to>
      <xdr:col>24</xdr:col>
      <xdr:colOff>647700</xdr:colOff>
      <xdr:row>58</xdr:row>
      <xdr:rowOff>75293</xdr:rowOff>
    </xdr:to>
    <xdr:cxnSp macro="">
      <xdr:nvCxnSpPr>
        <xdr:cNvPr id="320" name="直線コネクタ 319"/>
        <xdr:cNvCxnSpPr/>
      </xdr:nvCxnSpPr>
      <xdr:spPr>
        <a:xfrm>
          <a:off x="16929100" y="10019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125367</xdr:rowOff>
    </xdr:from>
    <xdr:to>
      <xdr:col>24</xdr:col>
      <xdr:colOff>558800</xdr:colOff>
      <xdr:row>60</xdr:row>
      <xdr:rowOff>128815</xdr:rowOff>
    </xdr:to>
    <xdr:cxnSp macro="">
      <xdr:nvCxnSpPr>
        <xdr:cNvPr id="321" name="直線コネクタ 320"/>
        <xdr:cNvCxnSpPr/>
      </xdr:nvCxnSpPr>
      <xdr:spPr>
        <a:xfrm flipV="1">
          <a:off x="16179800" y="10412367"/>
          <a:ext cx="8382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144071</xdr:rowOff>
    </xdr:from>
    <xdr:ext cx="762000" cy="259045"/>
    <xdr:sp macro="" textlink="">
      <xdr:nvSpPr>
        <xdr:cNvPr id="322" name="定員管理の状況平均値テキスト"/>
        <xdr:cNvSpPr txBox="1"/>
      </xdr:nvSpPr>
      <xdr:spPr>
        <a:xfrm>
          <a:off x="17106900" y="10602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544</xdr:rowOff>
    </xdr:from>
    <xdr:to>
      <xdr:col>24</xdr:col>
      <xdr:colOff>609600</xdr:colOff>
      <xdr:row>62</xdr:row>
      <xdr:rowOff>102144</xdr:rowOff>
    </xdr:to>
    <xdr:sp macro="" textlink="">
      <xdr:nvSpPr>
        <xdr:cNvPr id="323" name="フローチャート : 判断 322"/>
        <xdr:cNvSpPr/>
      </xdr:nvSpPr>
      <xdr:spPr>
        <a:xfrm>
          <a:off x="169672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97790</xdr:rowOff>
    </xdr:from>
    <xdr:to>
      <xdr:col>23</xdr:col>
      <xdr:colOff>406400</xdr:colOff>
      <xdr:row>60</xdr:row>
      <xdr:rowOff>128815</xdr:rowOff>
    </xdr:to>
    <xdr:cxnSp macro="">
      <xdr:nvCxnSpPr>
        <xdr:cNvPr id="324" name="直線コネクタ 323"/>
        <xdr:cNvCxnSpPr/>
      </xdr:nvCxnSpPr>
      <xdr:spPr>
        <a:xfrm>
          <a:off x="15290800" y="10384790"/>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165100</xdr:rowOff>
    </xdr:from>
    <xdr:to>
      <xdr:col>23</xdr:col>
      <xdr:colOff>457200</xdr:colOff>
      <xdr:row>62</xdr:row>
      <xdr:rowOff>95250</xdr:rowOff>
    </xdr:to>
    <xdr:sp macro="" textlink="">
      <xdr:nvSpPr>
        <xdr:cNvPr id="325" name="フローチャート : 判断 324"/>
        <xdr:cNvSpPr/>
      </xdr:nvSpPr>
      <xdr:spPr>
        <a:xfrm>
          <a:off x="16129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80027</xdr:rowOff>
    </xdr:from>
    <xdr:ext cx="736600" cy="259045"/>
    <xdr:sp macro="" textlink="">
      <xdr:nvSpPr>
        <xdr:cNvPr id="326" name="テキスト ボックス 325"/>
        <xdr:cNvSpPr txBox="1"/>
      </xdr:nvSpPr>
      <xdr:spPr>
        <a:xfrm>
          <a:off x="15798800" y="1070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94343</xdr:rowOff>
    </xdr:from>
    <xdr:to>
      <xdr:col>22</xdr:col>
      <xdr:colOff>203200</xdr:colOff>
      <xdr:row>60</xdr:row>
      <xdr:rowOff>97790</xdr:rowOff>
    </xdr:to>
    <xdr:cxnSp macro="">
      <xdr:nvCxnSpPr>
        <xdr:cNvPr id="327" name="直線コネクタ 326"/>
        <xdr:cNvCxnSpPr/>
      </xdr:nvCxnSpPr>
      <xdr:spPr>
        <a:xfrm>
          <a:off x="14401800" y="10381343"/>
          <a:ext cx="889000" cy="3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8" name="フローチャート : 判断 327"/>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29" name="テキスト ボックス 328"/>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80554</xdr:rowOff>
    </xdr:from>
    <xdr:to>
      <xdr:col>21</xdr:col>
      <xdr:colOff>0</xdr:colOff>
      <xdr:row>60</xdr:row>
      <xdr:rowOff>94343</xdr:rowOff>
    </xdr:to>
    <xdr:cxnSp macro="">
      <xdr:nvCxnSpPr>
        <xdr:cNvPr id="330" name="直線コネクタ 329"/>
        <xdr:cNvCxnSpPr/>
      </xdr:nvCxnSpPr>
      <xdr:spPr>
        <a:xfrm>
          <a:off x="13512800" y="10367554"/>
          <a:ext cx="889000" cy="13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147865</xdr:rowOff>
    </xdr:from>
    <xdr:to>
      <xdr:col>21</xdr:col>
      <xdr:colOff>50800</xdr:colOff>
      <xdr:row>62</xdr:row>
      <xdr:rowOff>78015</xdr:rowOff>
    </xdr:to>
    <xdr:sp macro="" textlink="">
      <xdr:nvSpPr>
        <xdr:cNvPr id="331" name="フローチャート : 判断 330"/>
        <xdr:cNvSpPr/>
      </xdr:nvSpPr>
      <xdr:spPr>
        <a:xfrm>
          <a:off x="14351000" y="106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62792</xdr:rowOff>
    </xdr:from>
    <xdr:ext cx="762000" cy="259045"/>
    <xdr:sp macro="" textlink="">
      <xdr:nvSpPr>
        <xdr:cNvPr id="332" name="テキスト ボックス 331"/>
        <xdr:cNvSpPr txBox="1"/>
      </xdr:nvSpPr>
      <xdr:spPr>
        <a:xfrm>
          <a:off x="14020800" y="10692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154759</xdr:rowOff>
    </xdr:from>
    <xdr:to>
      <xdr:col>19</xdr:col>
      <xdr:colOff>533400</xdr:colOff>
      <xdr:row>62</xdr:row>
      <xdr:rowOff>84909</xdr:rowOff>
    </xdr:to>
    <xdr:sp macro="" textlink="">
      <xdr:nvSpPr>
        <xdr:cNvPr id="333" name="フローチャート : 判断 332"/>
        <xdr:cNvSpPr/>
      </xdr:nvSpPr>
      <xdr:spPr>
        <a:xfrm>
          <a:off x="13462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69686</xdr:rowOff>
    </xdr:from>
    <xdr:ext cx="762000" cy="259045"/>
    <xdr:sp macro="" textlink="">
      <xdr:nvSpPr>
        <xdr:cNvPr id="334" name="テキスト ボックス 333"/>
        <xdr:cNvSpPr txBox="1"/>
      </xdr:nvSpPr>
      <xdr:spPr>
        <a:xfrm>
          <a:off x="13131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40" name="円/楕円 339"/>
        <xdr:cNvSpPr/>
      </xdr:nvSpPr>
      <xdr:spPr>
        <a:xfrm>
          <a:off x="16967200" y="10361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91094</xdr:rowOff>
    </xdr:from>
    <xdr:ext cx="762000" cy="259045"/>
    <xdr:sp macro="" textlink="">
      <xdr:nvSpPr>
        <xdr:cNvPr id="341" name="定員管理の状況該当値テキスト"/>
        <xdr:cNvSpPr txBox="1"/>
      </xdr:nvSpPr>
      <xdr:spPr>
        <a:xfrm>
          <a:off x="17106900" y="102066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78015</xdr:rowOff>
    </xdr:from>
    <xdr:to>
      <xdr:col>23</xdr:col>
      <xdr:colOff>457200</xdr:colOff>
      <xdr:row>61</xdr:row>
      <xdr:rowOff>8165</xdr:rowOff>
    </xdr:to>
    <xdr:sp macro="" textlink="">
      <xdr:nvSpPr>
        <xdr:cNvPr id="342" name="円/楕円 341"/>
        <xdr:cNvSpPr/>
      </xdr:nvSpPr>
      <xdr:spPr>
        <a:xfrm>
          <a:off x="16129000" y="1036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18342</xdr:rowOff>
    </xdr:from>
    <xdr:ext cx="736600" cy="259045"/>
    <xdr:sp macro="" textlink="">
      <xdr:nvSpPr>
        <xdr:cNvPr id="343" name="テキスト ボックス 342"/>
        <xdr:cNvSpPr txBox="1"/>
      </xdr:nvSpPr>
      <xdr:spPr>
        <a:xfrm>
          <a:off x="15798800" y="10133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46990</xdr:rowOff>
    </xdr:from>
    <xdr:to>
      <xdr:col>22</xdr:col>
      <xdr:colOff>254000</xdr:colOff>
      <xdr:row>60</xdr:row>
      <xdr:rowOff>148590</xdr:rowOff>
    </xdr:to>
    <xdr:sp macro="" textlink="">
      <xdr:nvSpPr>
        <xdr:cNvPr id="344" name="円/楕円 343"/>
        <xdr:cNvSpPr/>
      </xdr:nvSpPr>
      <xdr:spPr>
        <a:xfrm>
          <a:off x="15240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158767</xdr:rowOff>
    </xdr:from>
    <xdr:ext cx="762000" cy="259045"/>
    <xdr:sp macro="" textlink="">
      <xdr:nvSpPr>
        <xdr:cNvPr id="345" name="テキスト ボックス 344"/>
        <xdr:cNvSpPr txBox="1"/>
      </xdr:nvSpPr>
      <xdr:spPr>
        <a:xfrm>
          <a:off x="14909800" y="10102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5.31</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43543</xdr:rowOff>
    </xdr:from>
    <xdr:to>
      <xdr:col>21</xdr:col>
      <xdr:colOff>50800</xdr:colOff>
      <xdr:row>60</xdr:row>
      <xdr:rowOff>145143</xdr:rowOff>
    </xdr:to>
    <xdr:sp macro="" textlink="">
      <xdr:nvSpPr>
        <xdr:cNvPr id="346" name="円/楕円 345"/>
        <xdr:cNvSpPr/>
      </xdr:nvSpPr>
      <xdr:spPr>
        <a:xfrm>
          <a:off x="14351000" y="10330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155320</xdr:rowOff>
    </xdr:from>
    <xdr:ext cx="762000" cy="259045"/>
    <xdr:sp macro="" textlink="">
      <xdr:nvSpPr>
        <xdr:cNvPr id="347" name="テキスト ボックス 346"/>
        <xdr:cNvSpPr txBox="1"/>
      </xdr:nvSpPr>
      <xdr:spPr>
        <a:xfrm>
          <a:off x="14020800" y="1009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5.30</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29754</xdr:rowOff>
    </xdr:from>
    <xdr:to>
      <xdr:col>19</xdr:col>
      <xdr:colOff>533400</xdr:colOff>
      <xdr:row>60</xdr:row>
      <xdr:rowOff>131354</xdr:rowOff>
    </xdr:to>
    <xdr:sp macro="" textlink="">
      <xdr:nvSpPr>
        <xdr:cNvPr id="348" name="円/楕円 347"/>
        <xdr:cNvSpPr/>
      </xdr:nvSpPr>
      <xdr:spPr>
        <a:xfrm>
          <a:off x="13462000" y="10316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141531</xdr:rowOff>
    </xdr:from>
    <xdr:ext cx="762000" cy="259045"/>
    <xdr:sp macro="" textlink="">
      <xdr:nvSpPr>
        <xdr:cNvPr id="349" name="テキスト ボックス 348"/>
        <xdr:cNvSpPr txBox="1"/>
      </xdr:nvSpPr>
      <xdr:spPr>
        <a:xfrm>
          <a:off x="13131800" y="1008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200">
              <a:solidFill>
                <a:schemeClr val="dk1"/>
              </a:solidFill>
              <a:effectLst/>
              <a:latin typeface="+mn-lt"/>
              <a:ea typeface="+mn-ea"/>
              <a:cs typeface="+mn-cs"/>
            </a:rPr>
            <a:t>　</a:t>
          </a:r>
          <a:r>
            <a:rPr kumimoji="1" lang="ja-JP" altLang="en-US" sz="1200">
              <a:solidFill>
                <a:schemeClr val="dk1"/>
              </a:solidFill>
              <a:effectLst/>
              <a:latin typeface="+mn-lt"/>
              <a:ea typeface="+mn-ea"/>
              <a:cs typeface="+mn-cs"/>
            </a:rPr>
            <a:t>前年度</a:t>
          </a:r>
          <a:r>
            <a:rPr kumimoji="1" lang="ja-JP" altLang="ja-JP" sz="1200">
              <a:solidFill>
                <a:schemeClr val="dk1"/>
              </a:solidFill>
              <a:effectLst/>
              <a:latin typeface="+mn-lt"/>
              <a:ea typeface="+mn-ea"/>
              <a:cs typeface="+mn-cs"/>
            </a:rPr>
            <a:t>より</a:t>
          </a:r>
          <a:r>
            <a:rPr kumimoji="1" lang="en-US" altLang="ja-JP" sz="1200">
              <a:solidFill>
                <a:schemeClr val="dk1"/>
              </a:solidFill>
              <a:effectLst/>
              <a:latin typeface="+mn-lt"/>
              <a:ea typeface="+mn-ea"/>
              <a:cs typeface="+mn-cs"/>
            </a:rPr>
            <a:t>0.1</a:t>
          </a:r>
          <a:r>
            <a:rPr kumimoji="1" lang="ja-JP" altLang="ja-JP" sz="1200">
              <a:solidFill>
                <a:schemeClr val="dk1"/>
              </a:solidFill>
              <a:effectLst/>
              <a:latin typeface="+mn-lt"/>
              <a:ea typeface="+mn-ea"/>
              <a:cs typeface="+mn-cs"/>
            </a:rPr>
            <a:t>ポイント上昇したが、類似団体や全国・県平均との比較</a:t>
          </a:r>
          <a:r>
            <a:rPr kumimoji="1" lang="ja-JP" altLang="en-US" sz="1200">
              <a:solidFill>
                <a:schemeClr val="dk1"/>
              </a:solidFill>
              <a:effectLst/>
              <a:latin typeface="+mn-lt"/>
              <a:ea typeface="+mn-ea"/>
              <a:cs typeface="+mn-cs"/>
            </a:rPr>
            <a:t>では</a:t>
          </a:r>
          <a:r>
            <a:rPr kumimoji="1" lang="ja-JP" altLang="ja-JP" sz="1200">
              <a:solidFill>
                <a:schemeClr val="dk1"/>
              </a:solidFill>
              <a:effectLst/>
              <a:latin typeface="+mn-lt"/>
              <a:ea typeface="+mn-ea"/>
              <a:cs typeface="+mn-cs"/>
            </a:rPr>
            <a:t>低い</a:t>
          </a:r>
          <a:r>
            <a:rPr kumimoji="1" lang="ja-JP" altLang="en-US" sz="1200">
              <a:solidFill>
                <a:schemeClr val="dk1"/>
              </a:solidFill>
              <a:effectLst/>
              <a:latin typeface="+mn-lt"/>
              <a:ea typeface="+mn-ea"/>
              <a:cs typeface="+mn-cs"/>
            </a:rPr>
            <a:t>水準</a:t>
          </a:r>
          <a:r>
            <a:rPr kumimoji="1" lang="ja-JP" altLang="ja-JP" sz="1200">
              <a:solidFill>
                <a:schemeClr val="dk1"/>
              </a:solidFill>
              <a:effectLst/>
              <a:latin typeface="+mn-lt"/>
              <a:ea typeface="+mn-ea"/>
              <a:cs typeface="+mn-cs"/>
            </a:rPr>
            <a:t>を維持している。</a:t>
          </a:r>
          <a:endParaRPr lang="ja-JP" altLang="ja-JP" sz="1200">
            <a:effectLst/>
          </a:endParaRPr>
        </a:p>
        <a:p>
          <a:r>
            <a:rPr kumimoji="1" lang="ja-JP" altLang="ja-JP" sz="1200">
              <a:solidFill>
                <a:schemeClr val="dk1"/>
              </a:solidFill>
              <a:effectLst/>
              <a:latin typeface="+mn-lt"/>
              <a:ea typeface="+mn-ea"/>
              <a:cs typeface="+mn-cs"/>
            </a:rPr>
            <a:t>　</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年度元利償還金の額の増により、</a:t>
          </a:r>
          <a:r>
            <a:rPr kumimoji="1" lang="en-US" altLang="ja-JP" sz="1200">
              <a:solidFill>
                <a:schemeClr val="dk1"/>
              </a:solidFill>
              <a:effectLst/>
              <a:latin typeface="+mn-lt"/>
              <a:ea typeface="+mn-ea"/>
              <a:cs typeface="+mn-cs"/>
            </a:rPr>
            <a:t>28</a:t>
          </a:r>
          <a:r>
            <a:rPr kumimoji="1" lang="ja-JP" altLang="ja-JP" sz="1200">
              <a:solidFill>
                <a:schemeClr val="dk1"/>
              </a:solidFill>
              <a:effectLst/>
              <a:latin typeface="+mn-lt"/>
              <a:ea typeface="+mn-ea"/>
              <a:cs typeface="+mn-cs"/>
            </a:rPr>
            <a:t>年度単年度の比率が上昇し、直近三ヵ年で示す当該比率も上昇した。</a:t>
          </a:r>
          <a:endParaRPr lang="ja-JP" altLang="ja-JP" sz="1200">
            <a:effectLst/>
          </a:endParaRPr>
        </a:p>
        <a:p>
          <a:r>
            <a:rPr kumimoji="1" lang="ja-JP" altLang="ja-JP" sz="1200">
              <a:solidFill>
                <a:schemeClr val="dk1"/>
              </a:solidFill>
              <a:effectLst/>
              <a:latin typeface="+mn-lt"/>
              <a:ea typeface="+mn-ea"/>
              <a:cs typeface="+mn-cs"/>
            </a:rPr>
            <a:t>　今後、市街地再開発や施設の大規模改修等、投資的経費の増加が見込まれ、これに伴い財源としての地方債の借入れも増加が見込まれるなか、事業実施の適正化を図るとともに、償還年数や据置年数等の借入方法の適正化により償還額の平準化を図り、引き続き適正な比率の水準を維持していく。</a:t>
          </a:r>
          <a:endParaRPr lang="ja-JP" altLang="ja-JP" sz="1200">
            <a:effectLst/>
          </a:endParaRP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75" name="直線コネクタ 374"/>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137160</xdr:rowOff>
    </xdr:from>
    <xdr:to>
      <xdr:col>24</xdr:col>
      <xdr:colOff>558800</xdr:colOff>
      <xdr:row>45</xdr:row>
      <xdr:rowOff>82127</xdr:rowOff>
    </xdr:to>
    <xdr:cxnSp macro="">
      <xdr:nvCxnSpPr>
        <xdr:cNvPr id="377" name="直線コネクタ 376"/>
        <xdr:cNvCxnSpPr/>
      </xdr:nvCxnSpPr>
      <xdr:spPr>
        <a:xfrm flipV="1">
          <a:off x="17018000" y="630936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54204</xdr:rowOff>
    </xdr:from>
    <xdr:ext cx="762000" cy="259045"/>
    <xdr:sp macro="" textlink="">
      <xdr:nvSpPr>
        <xdr:cNvPr id="378" name="公債費負担の状況最小値テキスト"/>
        <xdr:cNvSpPr txBox="1"/>
      </xdr:nvSpPr>
      <xdr:spPr>
        <a:xfrm>
          <a:off x="17106900" y="7769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24</xdr:col>
      <xdr:colOff>469900</xdr:colOff>
      <xdr:row>45</xdr:row>
      <xdr:rowOff>82127</xdr:rowOff>
    </xdr:from>
    <xdr:to>
      <xdr:col>24</xdr:col>
      <xdr:colOff>647700</xdr:colOff>
      <xdr:row>45</xdr:row>
      <xdr:rowOff>82127</xdr:rowOff>
    </xdr:to>
    <xdr:cxnSp macro="">
      <xdr:nvCxnSpPr>
        <xdr:cNvPr id="379" name="直線コネクタ 378"/>
        <xdr:cNvCxnSpPr/>
      </xdr:nvCxnSpPr>
      <xdr:spPr>
        <a:xfrm>
          <a:off x="16929100" y="7797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52087</xdr:rowOff>
    </xdr:from>
    <xdr:ext cx="762000" cy="259045"/>
    <xdr:sp macro="" textlink="">
      <xdr:nvSpPr>
        <xdr:cNvPr id="380" name="公債費負担の状況最大値テキスト"/>
        <xdr:cNvSpPr txBox="1"/>
      </xdr:nvSpPr>
      <xdr:spPr>
        <a:xfrm>
          <a:off x="17106900" y="605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3.4</a:t>
          </a:r>
          <a:endParaRPr kumimoji="1" lang="ja-JP" altLang="en-US" sz="1000" b="1">
            <a:latin typeface="ＭＳ Ｐゴシック"/>
          </a:endParaRPr>
        </a:p>
      </xdr:txBody>
    </xdr:sp>
    <xdr:clientData/>
  </xdr:oneCellAnchor>
  <xdr:twoCellAnchor>
    <xdr:from>
      <xdr:col>24</xdr:col>
      <xdr:colOff>469900</xdr:colOff>
      <xdr:row>36</xdr:row>
      <xdr:rowOff>137160</xdr:rowOff>
    </xdr:from>
    <xdr:to>
      <xdr:col>24</xdr:col>
      <xdr:colOff>647700</xdr:colOff>
      <xdr:row>36</xdr:row>
      <xdr:rowOff>137160</xdr:rowOff>
    </xdr:to>
    <xdr:cxnSp macro="">
      <xdr:nvCxnSpPr>
        <xdr:cNvPr id="381" name="直線コネクタ 380"/>
        <xdr:cNvCxnSpPr/>
      </xdr:nvCxnSpPr>
      <xdr:spPr>
        <a:xfrm>
          <a:off x="16929100" y="6309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16933</xdr:rowOff>
    </xdr:from>
    <xdr:to>
      <xdr:col>24</xdr:col>
      <xdr:colOff>558800</xdr:colOff>
      <xdr:row>39</xdr:row>
      <xdr:rowOff>24977</xdr:rowOff>
    </xdr:to>
    <xdr:cxnSp macro="">
      <xdr:nvCxnSpPr>
        <xdr:cNvPr id="382" name="直線コネクタ 381"/>
        <xdr:cNvCxnSpPr/>
      </xdr:nvCxnSpPr>
      <xdr:spPr>
        <a:xfrm>
          <a:off x="16179800" y="6703483"/>
          <a:ext cx="8382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64364</xdr:rowOff>
    </xdr:from>
    <xdr:ext cx="762000" cy="259045"/>
    <xdr:sp macro="" textlink="">
      <xdr:nvSpPr>
        <xdr:cNvPr id="383" name="公債費負担の状況平均値テキスト"/>
        <xdr:cNvSpPr txBox="1"/>
      </xdr:nvSpPr>
      <xdr:spPr>
        <a:xfrm>
          <a:off x="17106900" y="6922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92287</xdr:rowOff>
    </xdr:from>
    <xdr:to>
      <xdr:col>24</xdr:col>
      <xdr:colOff>609600</xdr:colOff>
      <xdr:row>41</xdr:row>
      <xdr:rowOff>22437</xdr:rowOff>
    </xdr:to>
    <xdr:sp macro="" textlink="">
      <xdr:nvSpPr>
        <xdr:cNvPr id="384" name="フローチャート : 判断 383"/>
        <xdr:cNvSpPr/>
      </xdr:nvSpPr>
      <xdr:spPr>
        <a:xfrm>
          <a:off x="16967200" y="695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16933</xdr:rowOff>
    </xdr:from>
    <xdr:to>
      <xdr:col>23</xdr:col>
      <xdr:colOff>406400</xdr:colOff>
      <xdr:row>39</xdr:row>
      <xdr:rowOff>89323</xdr:rowOff>
    </xdr:to>
    <xdr:cxnSp macro="">
      <xdr:nvCxnSpPr>
        <xdr:cNvPr id="385" name="直線コネクタ 384"/>
        <xdr:cNvCxnSpPr/>
      </xdr:nvCxnSpPr>
      <xdr:spPr>
        <a:xfrm flipV="1">
          <a:off x="15290800" y="6703483"/>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9313</xdr:rowOff>
    </xdr:from>
    <xdr:to>
      <xdr:col>23</xdr:col>
      <xdr:colOff>457200</xdr:colOff>
      <xdr:row>41</xdr:row>
      <xdr:rowOff>110913</xdr:rowOff>
    </xdr:to>
    <xdr:sp macro="" textlink="">
      <xdr:nvSpPr>
        <xdr:cNvPr id="386" name="フローチャート : 判断 385"/>
        <xdr:cNvSpPr/>
      </xdr:nvSpPr>
      <xdr:spPr>
        <a:xfrm>
          <a:off x="16129000" y="703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95690</xdr:rowOff>
    </xdr:from>
    <xdr:ext cx="736600" cy="259045"/>
    <xdr:sp macro="" textlink="">
      <xdr:nvSpPr>
        <xdr:cNvPr id="387" name="テキスト ボックス 386"/>
        <xdr:cNvSpPr txBox="1"/>
      </xdr:nvSpPr>
      <xdr:spPr>
        <a:xfrm>
          <a:off x="15798800" y="71251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89323</xdr:rowOff>
    </xdr:from>
    <xdr:to>
      <xdr:col>22</xdr:col>
      <xdr:colOff>203200</xdr:colOff>
      <xdr:row>39</xdr:row>
      <xdr:rowOff>153670</xdr:rowOff>
    </xdr:to>
    <xdr:cxnSp macro="">
      <xdr:nvCxnSpPr>
        <xdr:cNvPr id="388" name="直線コネクタ 387"/>
        <xdr:cNvCxnSpPr/>
      </xdr:nvCxnSpPr>
      <xdr:spPr>
        <a:xfrm flipV="1">
          <a:off x="14401800" y="677587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73660</xdr:rowOff>
    </xdr:from>
    <xdr:to>
      <xdr:col>22</xdr:col>
      <xdr:colOff>254000</xdr:colOff>
      <xdr:row>42</xdr:row>
      <xdr:rowOff>3810</xdr:rowOff>
    </xdr:to>
    <xdr:sp macro="" textlink="">
      <xdr:nvSpPr>
        <xdr:cNvPr id="389" name="フローチャート : 判断 388"/>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160037</xdr:rowOff>
    </xdr:from>
    <xdr:ext cx="762000" cy="259045"/>
    <xdr:sp macro="" textlink="">
      <xdr:nvSpPr>
        <xdr:cNvPr id="390" name="テキスト ボックス 389"/>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153670</xdr:rowOff>
    </xdr:from>
    <xdr:to>
      <xdr:col>21</xdr:col>
      <xdr:colOff>0</xdr:colOff>
      <xdr:row>40</xdr:row>
      <xdr:rowOff>143087</xdr:rowOff>
    </xdr:to>
    <xdr:cxnSp macro="">
      <xdr:nvCxnSpPr>
        <xdr:cNvPr id="391" name="直線コネクタ 390"/>
        <xdr:cNvCxnSpPr/>
      </xdr:nvCxnSpPr>
      <xdr:spPr>
        <a:xfrm flipV="1">
          <a:off x="13512800" y="6840220"/>
          <a:ext cx="889000" cy="16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121920</xdr:rowOff>
    </xdr:from>
    <xdr:to>
      <xdr:col>21</xdr:col>
      <xdr:colOff>50800</xdr:colOff>
      <xdr:row>42</xdr:row>
      <xdr:rowOff>52070</xdr:rowOff>
    </xdr:to>
    <xdr:sp macro="" textlink="">
      <xdr:nvSpPr>
        <xdr:cNvPr id="392" name="フローチャート : 判断 391"/>
        <xdr:cNvSpPr/>
      </xdr:nvSpPr>
      <xdr:spPr>
        <a:xfrm>
          <a:off x="14351000" y="715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36847</xdr:rowOff>
    </xdr:from>
    <xdr:ext cx="762000" cy="259045"/>
    <xdr:sp macro="" textlink="">
      <xdr:nvSpPr>
        <xdr:cNvPr id="393" name="テキスト ボックス 392"/>
        <xdr:cNvSpPr txBox="1"/>
      </xdr:nvSpPr>
      <xdr:spPr>
        <a:xfrm>
          <a:off x="14020800" y="723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170180</xdr:rowOff>
    </xdr:from>
    <xdr:to>
      <xdr:col>19</xdr:col>
      <xdr:colOff>533400</xdr:colOff>
      <xdr:row>42</xdr:row>
      <xdr:rowOff>100330</xdr:rowOff>
    </xdr:to>
    <xdr:sp macro="" textlink="">
      <xdr:nvSpPr>
        <xdr:cNvPr id="394" name="フローチャート : 判断 393"/>
        <xdr:cNvSpPr/>
      </xdr:nvSpPr>
      <xdr:spPr>
        <a:xfrm>
          <a:off x="13462000" y="719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85107</xdr:rowOff>
    </xdr:from>
    <xdr:ext cx="762000" cy="259045"/>
    <xdr:sp macro="" textlink="">
      <xdr:nvSpPr>
        <xdr:cNvPr id="395" name="テキスト ボックス 394"/>
        <xdr:cNvSpPr txBox="1"/>
      </xdr:nvSpPr>
      <xdr:spPr>
        <a:xfrm>
          <a:off x="13131800" y="7286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145627</xdr:rowOff>
    </xdr:from>
    <xdr:to>
      <xdr:col>24</xdr:col>
      <xdr:colOff>609600</xdr:colOff>
      <xdr:row>39</xdr:row>
      <xdr:rowOff>75777</xdr:rowOff>
    </xdr:to>
    <xdr:sp macro="" textlink="">
      <xdr:nvSpPr>
        <xdr:cNvPr id="401" name="円/楕円 400"/>
        <xdr:cNvSpPr/>
      </xdr:nvSpPr>
      <xdr:spPr>
        <a:xfrm>
          <a:off x="16967200" y="6660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162154</xdr:rowOff>
    </xdr:from>
    <xdr:ext cx="762000" cy="259045"/>
    <xdr:sp macro="" textlink="">
      <xdr:nvSpPr>
        <xdr:cNvPr id="402" name="公債費負担の状況該当値テキスト"/>
        <xdr:cNvSpPr txBox="1"/>
      </xdr:nvSpPr>
      <xdr:spPr>
        <a:xfrm>
          <a:off x="17106900" y="650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137583</xdr:rowOff>
    </xdr:from>
    <xdr:to>
      <xdr:col>23</xdr:col>
      <xdr:colOff>457200</xdr:colOff>
      <xdr:row>39</xdr:row>
      <xdr:rowOff>67733</xdr:rowOff>
    </xdr:to>
    <xdr:sp macro="" textlink="">
      <xdr:nvSpPr>
        <xdr:cNvPr id="403" name="円/楕円 402"/>
        <xdr:cNvSpPr/>
      </xdr:nvSpPr>
      <xdr:spPr>
        <a:xfrm>
          <a:off x="16129000" y="665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77910</xdr:rowOff>
    </xdr:from>
    <xdr:ext cx="736600" cy="259045"/>
    <xdr:sp macro="" textlink="">
      <xdr:nvSpPr>
        <xdr:cNvPr id="404" name="テキスト ボックス 403"/>
        <xdr:cNvSpPr txBox="1"/>
      </xdr:nvSpPr>
      <xdr:spPr>
        <a:xfrm>
          <a:off x="15798800" y="64215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38523</xdr:rowOff>
    </xdr:from>
    <xdr:to>
      <xdr:col>22</xdr:col>
      <xdr:colOff>254000</xdr:colOff>
      <xdr:row>39</xdr:row>
      <xdr:rowOff>140123</xdr:rowOff>
    </xdr:to>
    <xdr:sp macro="" textlink="">
      <xdr:nvSpPr>
        <xdr:cNvPr id="405" name="円/楕円 404"/>
        <xdr:cNvSpPr/>
      </xdr:nvSpPr>
      <xdr:spPr>
        <a:xfrm>
          <a:off x="15240000" y="6725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150300</xdr:rowOff>
    </xdr:from>
    <xdr:ext cx="762000" cy="259045"/>
    <xdr:sp macro="" textlink="">
      <xdr:nvSpPr>
        <xdr:cNvPr id="406" name="テキスト ボックス 405"/>
        <xdr:cNvSpPr txBox="1"/>
      </xdr:nvSpPr>
      <xdr:spPr>
        <a:xfrm>
          <a:off x="14909800" y="64939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102870</xdr:rowOff>
    </xdr:from>
    <xdr:to>
      <xdr:col>21</xdr:col>
      <xdr:colOff>50800</xdr:colOff>
      <xdr:row>40</xdr:row>
      <xdr:rowOff>33020</xdr:rowOff>
    </xdr:to>
    <xdr:sp macro="" textlink="">
      <xdr:nvSpPr>
        <xdr:cNvPr id="407" name="円/楕円 406"/>
        <xdr:cNvSpPr/>
      </xdr:nvSpPr>
      <xdr:spPr>
        <a:xfrm>
          <a:off x="14351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43197</xdr:rowOff>
    </xdr:from>
    <xdr:ext cx="762000" cy="259045"/>
    <xdr:sp macro="" textlink="">
      <xdr:nvSpPr>
        <xdr:cNvPr id="408" name="テキスト ボックス 407"/>
        <xdr:cNvSpPr txBox="1"/>
      </xdr:nvSpPr>
      <xdr:spPr>
        <a:xfrm>
          <a:off x="14020800" y="6558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92287</xdr:rowOff>
    </xdr:from>
    <xdr:to>
      <xdr:col>19</xdr:col>
      <xdr:colOff>533400</xdr:colOff>
      <xdr:row>41</xdr:row>
      <xdr:rowOff>22437</xdr:rowOff>
    </xdr:to>
    <xdr:sp macro="" textlink="">
      <xdr:nvSpPr>
        <xdr:cNvPr id="409" name="円/楕円 408"/>
        <xdr:cNvSpPr/>
      </xdr:nvSpPr>
      <xdr:spPr>
        <a:xfrm>
          <a:off x="13462000" y="6950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32614</xdr:rowOff>
    </xdr:from>
    <xdr:ext cx="762000" cy="259045"/>
    <xdr:sp macro="" textlink="">
      <xdr:nvSpPr>
        <xdr:cNvPr id="410" name="テキスト ボックス 409"/>
        <xdr:cNvSpPr txBox="1"/>
      </xdr:nvSpPr>
      <xdr:spPr>
        <a:xfrm>
          <a:off x="13131800" y="671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[2.5%]</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8/36</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昨年度と比較して</a:t>
          </a:r>
          <a:r>
            <a:rPr kumimoji="1" lang="en-US" altLang="ja-JP" sz="1200">
              <a:solidFill>
                <a:schemeClr val="dk1"/>
              </a:solidFill>
              <a:effectLst/>
              <a:latin typeface="+mn-lt"/>
              <a:ea typeface="+mn-ea"/>
              <a:cs typeface="+mn-cs"/>
            </a:rPr>
            <a:t>2.0</a:t>
          </a:r>
          <a:r>
            <a:rPr kumimoji="1" lang="ja-JP" altLang="ja-JP" sz="1200">
              <a:solidFill>
                <a:schemeClr val="dk1"/>
              </a:solidFill>
              <a:effectLst/>
              <a:latin typeface="+mn-lt"/>
              <a:ea typeface="+mn-ea"/>
              <a:cs typeface="+mn-cs"/>
            </a:rPr>
            <a:t>ポイント上昇したが、類似団体や全国・県平均との比較で</a:t>
          </a:r>
          <a:r>
            <a:rPr kumimoji="1" lang="ja-JP" altLang="en-US" sz="1200">
              <a:solidFill>
                <a:schemeClr val="dk1"/>
              </a:solidFill>
              <a:effectLst/>
              <a:latin typeface="+mn-lt"/>
              <a:ea typeface="+mn-ea"/>
              <a:cs typeface="+mn-cs"/>
            </a:rPr>
            <a:t>は</a:t>
          </a:r>
          <a:r>
            <a:rPr kumimoji="1" lang="ja-JP" altLang="ja-JP" sz="1200">
              <a:solidFill>
                <a:schemeClr val="dk1"/>
              </a:solidFill>
              <a:effectLst/>
              <a:latin typeface="+mn-lt"/>
              <a:ea typeface="+mn-ea"/>
              <a:cs typeface="+mn-cs"/>
            </a:rPr>
            <a:t>低い</a:t>
          </a:r>
          <a:r>
            <a:rPr kumimoji="1" lang="ja-JP" altLang="en-US" sz="1200">
              <a:solidFill>
                <a:schemeClr val="dk1"/>
              </a:solidFill>
              <a:effectLst/>
              <a:latin typeface="+mn-lt"/>
              <a:ea typeface="+mn-ea"/>
              <a:cs typeface="+mn-cs"/>
            </a:rPr>
            <a:t>水準</a:t>
          </a:r>
          <a:r>
            <a:rPr kumimoji="1" lang="ja-JP" altLang="ja-JP" sz="1200">
              <a:solidFill>
                <a:schemeClr val="dk1"/>
              </a:solidFill>
              <a:effectLst/>
              <a:latin typeface="+mn-lt"/>
              <a:ea typeface="+mn-ea"/>
              <a:cs typeface="+mn-cs"/>
            </a:rPr>
            <a:t>を維持している。</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地方債の現在高の増加により、将来負担額が増と</a:t>
          </a:r>
          <a:r>
            <a:rPr kumimoji="1" lang="ja-JP" altLang="en-US" sz="1200">
              <a:solidFill>
                <a:schemeClr val="dk1"/>
              </a:solidFill>
              <a:effectLst/>
              <a:latin typeface="+mn-lt"/>
              <a:ea typeface="+mn-ea"/>
              <a:cs typeface="+mn-cs"/>
            </a:rPr>
            <a:t>なったが</a:t>
          </a:r>
          <a:r>
            <a:rPr kumimoji="1" lang="ja-JP" altLang="ja-JP" sz="1200">
              <a:solidFill>
                <a:schemeClr val="dk1"/>
              </a:solidFill>
              <a:effectLst/>
              <a:latin typeface="+mn-lt"/>
              <a:ea typeface="+mn-ea"/>
              <a:cs typeface="+mn-cs"/>
            </a:rPr>
            <a:t>、基準財政需要額算入見込額の減により充当可能財源等は減となったことより比率が上昇した。</a:t>
          </a:r>
          <a:endParaRPr lang="ja-JP" altLang="ja-JP" sz="1200">
            <a:effectLst/>
          </a:endParaRPr>
        </a:p>
        <a:p>
          <a:pPr eaLnBrk="1" fontAlgn="auto" latinLnBrk="0" hangingPunct="1"/>
          <a:r>
            <a:rPr kumimoji="1" lang="ja-JP" altLang="ja-JP" sz="1200">
              <a:solidFill>
                <a:schemeClr val="dk1"/>
              </a:solidFill>
              <a:effectLst/>
              <a:latin typeface="+mn-lt"/>
              <a:ea typeface="+mn-ea"/>
              <a:cs typeface="+mn-cs"/>
            </a:rPr>
            <a:t>　今後、市街地再開発や施設の大規模改修等、投資的経費の増加が見込まれ、これに伴い財源としての地方債の借入れも増加が見込まれるなか、事業実施及び借入れの適正化を図り、過度な後年度負担とならないよう留意しながら健全な財政運営に努める。</a:t>
          </a:r>
          <a:endParaRPr lang="ja-JP" altLang="ja-JP" sz="1200">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23</xdr:row>
      <xdr:rowOff>34643</xdr:rowOff>
    </xdr:to>
    <xdr:cxnSp macro="">
      <xdr:nvCxnSpPr>
        <xdr:cNvPr id="439" name="直線コネクタ 438"/>
        <xdr:cNvCxnSpPr/>
      </xdr:nvCxnSpPr>
      <xdr:spPr>
        <a:xfrm flipV="1">
          <a:off x="17018000" y="2370667"/>
          <a:ext cx="0" cy="16073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6720</xdr:rowOff>
    </xdr:from>
    <xdr:ext cx="762000" cy="259045"/>
    <xdr:sp macro="" textlink="">
      <xdr:nvSpPr>
        <xdr:cNvPr id="440" name="将来負担の状況最小値テキスト"/>
        <xdr:cNvSpPr txBox="1"/>
      </xdr:nvSpPr>
      <xdr:spPr>
        <a:xfrm>
          <a:off x="17106900" y="3950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119.9</a:t>
          </a:r>
          <a:endParaRPr kumimoji="1" lang="ja-JP" altLang="en-US" sz="1000" b="1">
            <a:latin typeface="ＭＳ Ｐゴシック"/>
          </a:endParaRPr>
        </a:p>
      </xdr:txBody>
    </xdr:sp>
    <xdr:clientData/>
  </xdr:oneCellAnchor>
  <xdr:twoCellAnchor>
    <xdr:from>
      <xdr:col>24</xdr:col>
      <xdr:colOff>469900</xdr:colOff>
      <xdr:row>23</xdr:row>
      <xdr:rowOff>34643</xdr:rowOff>
    </xdr:from>
    <xdr:to>
      <xdr:col>24</xdr:col>
      <xdr:colOff>647700</xdr:colOff>
      <xdr:row>23</xdr:row>
      <xdr:rowOff>34643</xdr:rowOff>
    </xdr:to>
    <xdr:cxnSp macro="">
      <xdr:nvCxnSpPr>
        <xdr:cNvPr id="441" name="直線コネクタ 440"/>
        <xdr:cNvCxnSpPr/>
      </xdr:nvCxnSpPr>
      <xdr:spPr>
        <a:xfrm>
          <a:off x="16929100" y="3977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148519</xdr:rowOff>
    </xdr:from>
    <xdr:to>
      <xdr:col>24</xdr:col>
      <xdr:colOff>558800</xdr:colOff>
      <xdr:row>14</xdr:row>
      <xdr:rowOff>3881</xdr:rowOff>
    </xdr:to>
    <xdr:cxnSp macro="">
      <xdr:nvCxnSpPr>
        <xdr:cNvPr id="444" name="直線コネクタ 443"/>
        <xdr:cNvCxnSpPr/>
      </xdr:nvCxnSpPr>
      <xdr:spPr>
        <a:xfrm>
          <a:off x="16179800" y="2377369"/>
          <a:ext cx="838200" cy="26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135766</xdr:rowOff>
    </xdr:from>
    <xdr:ext cx="762000" cy="259045"/>
    <xdr:sp macro="" textlink="">
      <xdr:nvSpPr>
        <xdr:cNvPr id="445" name="将来負担の状況平均値テキスト"/>
        <xdr:cNvSpPr txBox="1"/>
      </xdr:nvSpPr>
      <xdr:spPr>
        <a:xfrm>
          <a:off x="17106900" y="2707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31.0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163689</xdr:rowOff>
    </xdr:from>
    <xdr:to>
      <xdr:col>24</xdr:col>
      <xdr:colOff>609600</xdr:colOff>
      <xdr:row>16</xdr:row>
      <xdr:rowOff>93839</xdr:rowOff>
    </xdr:to>
    <xdr:sp macro="" textlink="">
      <xdr:nvSpPr>
        <xdr:cNvPr id="446" name="フローチャート : 判断 445"/>
        <xdr:cNvSpPr/>
      </xdr:nvSpPr>
      <xdr:spPr>
        <a:xfrm>
          <a:off x="16967200" y="273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148519</xdr:rowOff>
    </xdr:from>
    <xdr:to>
      <xdr:col>23</xdr:col>
      <xdr:colOff>406400</xdr:colOff>
      <xdr:row>13</xdr:row>
      <xdr:rowOff>156563</xdr:rowOff>
    </xdr:to>
    <xdr:cxnSp macro="">
      <xdr:nvCxnSpPr>
        <xdr:cNvPr id="447" name="直線コネクタ 446"/>
        <xdr:cNvCxnSpPr/>
      </xdr:nvCxnSpPr>
      <xdr:spPr>
        <a:xfrm flipV="1">
          <a:off x="15290800" y="2377369"/>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78034</xdr:rowOff>
    </xdr:from>
    <xdr:to>
      <xdr:col>23</xdr:col>
      <xdr:colOff>457200</xdr:colOff>
      <xdr:row>17</xdr:row>
      <xdr:rowOff>8184</xdr:rowOff>
    </xdr:to>
    <xdr:sp macro="" textlink="">
      <xdr:nvSpPr>
        <xdr:cNvPr id="448" name="フローチャート : 判断 447"/>
        <xdr:cNvSpPr/>
      </xdr:nvSpPr>
      <xdr:spPr>
        <a:xfrm>
          <a:off x="16129000" y="282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164411</xdr:rowOff>
    </xdr:from>
    <xdr:ext cx="736600" cy="259045"/>
    <xdr:sp macro="" textlink="">
      <xdr:nvSpPr>
        <xdr:cNvPr id="449" name="テキスト ボックス 448"/>
        <xdr:cNvSpPr txBox="1"/>
      </xdr:nvSpPr>
      <xdr:spPr>
        <a:xfrm>
          <a:off x="15798800" y="29076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37.4</a:t>
          </a:r>
          <a:endParaRPr kumimoji="1" lang="ja-JP" altLang="en-US" sz="1000" b="1">
            <a:solidFill>
              <a:srgbClr val="000080"/>
            </a:solidFill>
            <a:latin typeface="ＭＳ Ｐゴシック"/>
          </a:endParaRPr>
        </a:p>
      </xdr:txBody>
    </xdr:sp>
    <xdr:clientData/>
  </xdr:oneCellAnchor>
  <xdr:twoCellAnchor>
    <xdr:from>
      <xdr:col>21</xdr:col>
      <xdr:colOff>0</xdr:colOff>
      <xdr:row>13</xdr:row>
      <xdr:rowOff>156563</xdr:rowOff>
    </xdr:from>
    <xdr:to>
      <xdr:col>22</xdr:col>
      <xdr:colOff>203200</xdr:colOff>
      <xdr:row>14</xdr:row>
      <xdr:rowOff>72249</xdr:rowOff>
    </xdr:to>
    <xdr:cxnSp macro="">
      <xdr:nvCxnSpPr>
        <xdr:cNvPr id="450" name="直線コネクタ 449"/>
        <xdr:cNvCxnSpPr/>
      </xdr:nvCxnSpPr>
      <xdr:spPr>
        <a:xfrm flipV="1">
          <a:off x="14401800" y="2385413"/>
          <a:ext cx="889000" cy="87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9807</xdr:rowOff>
    </xdr:from>
    <xdr:to>
      <xdr:col>22</xdr:col>
      <xdr:colOff>254000</xdr:colOff>
      <xdr:row>17</xdr:row>
      <xdr:rowOff>111407</xdr:rowOff>
    </xdr:to>
    <xdr:sp macro="" textlink="">
      <xdr:nvSpPr>
        <xdr:cNvPr id="451" name="フローチャート : 判断 450"/>
        <xdr:cNvSpPr/>
      </xdr:nvSpPr>
      <xdr:spPr>
        <a:xfrm>
          <a:off x="15240000" y="292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96184</xdr:rowOff>
    </xdr:from>
    <xdr:ext cx="762000" cy="259045"/>
    <xdr:sp macro="" textlink="">
      <xdr:nvSpPr>
        <xdr:cNvPr id="452" name="テキスト ボックス 451"/>
        <xdr:cNvSpPr txBox="1"/>
      </xdr:nvSpPr>
      <xdr:spPr>
        <a:xfrm>
          <a:off x="14909800" y="3010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45.1</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72249</xdr:rowOff>
    </xdr:from>
    <xdr:to>
      <xdr:col>21</xdr:col>
      <xdr:colOff>0</xdr:colOff>
      <xdr:row>14</xdr:row>
      <xdr:rowOff>74930</xdr:rowOff>
    </xdr:to>
    <xdr:cxnSp macro="">
      <xdr:nvCxnSpPr>
        <xdr:cNvPr id="453" name="直線コネクタ 452"/>
        <xdr:cNvCxnSpPr/>
      </xdr:nvCxnSpPr>
      <xdr:spPr>
        <a:xfrm flipV="1">
          <a:off x="13512800" y="2472549"/>
          <a:ext cx="889000" cy="2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72813</xdr:rowOff>
    </xdr:from>
    <xdr:to>
      <xdr:col>21</xdr:col>
      <xdr:colOff>50800</xdr:colOff>
      <xdr:row>18</xdr:row>
      <xdr:rowOff>2963</xdr:rowOff>
    </xdr:to>
    <xdr:sp macro="" textlink="">
      <xdr:nvSpPr>
        <xdr:cNvPr id="454" name="フローチャート : 判断 453"/>
        <xdr:cNvSpPr/>
      </xdr:nvSpPr>
      <xdr:spPr>
        <a:xfrm>
          <a:off x="14351000" y="298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17</xdr:row>
      <xdr:rowOff>159190</xdr:rowOff>
    </xdr:from>
    <xdr:ext cx="762000" cy="259045"/>
    <xdr:sp macro="" textlink="">
      <xdr:nvSpPr>
        <xdr:cNvPr id="455" name="テキスト ボックス 454"/>
        <xdr:cNvSpPr txBox="1"/>
      </xdr:nvSpPr>
      <xdr:spPr>
        <a:xfrm>
          <a:off x="14020800" y="307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8608</xdr:rowOff>
    </xdr:from>
    <xdr:to>
      <xdr:col>19</xdr:col>
      <xdr:colOff>533400</xdr:colOff>
      <xdr:row>18</xdr:row>
      <xdr:rowOff>110208</xdr:rowOff>
    </xdr:to>
    <xdr:sp macro="" textlink="">
      <xdr:nvSpPr>
        <xdr:cNvPr id="456" name="フローチャート : 判断 455"/>
        <xdr:cNvSpPr/>
      </xdr:nvSpPr>
      <xdr:spPr>
        <a:xfrm>
          <a:off x="13462000" y="309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94985</xdr:rowOff>
    </xdr:from>
    <xdr:ext cx="762000" cy="259045"/>
    <xdr:sp macro="" textlink="">
      <xdr:nvSpPr>
        <xdr:cNvPr id="457" name="テキスト ボックス 456"/>
        <xdr:cNvSpPr txBox="1"/>
      </xdr:nvSpPr>
      <xdr:spPr>
        <a:xfrm>
          <a:off x="13131800" y="318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13</xdr:row>
      <xdr:rowOff>124531</xdr:rowOff>
    </xdr:from>
    <xdr:to>
      <xdr:col>24</xdr:col>
      <xdr:colOff>609600</xdr:colOff>
      <xdr:row>14</xdr:row>
      <xdr:rowOff>54681</xdr:rowOff>
    </xdr:to>
    <xdr:sp macro="" textlink="">
      <xdr:nvSpPr>
        <xdr:cNvPr id="463" name="円/楕円 462"/>
        <xdr:cNvSpPr/>
      </xdr:nvSpPr>
      <xdr:spPr>
        <a:xfrm>
          <a:off x="16967200" y="2353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45808</xdr:rowOff>
    </xdr:from>
    <xdr:ext cx="762000" cy="259045"/>
    <xdr:sp macro="" textlink="">
      <xdr:nvSpPr>
        <xdr:cNvPr id="464" name="将来負担の状況該当値テキスト"/>
        <xdr:cNvSpPr txBox="1"/>
      </xdr:nvSpPr>
      <xdr:spPr>
        <a:xfrm>
          <a:off x="17106900" y="2274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97719</xdr:rowOff>
    </xdr:from>
    <xdr:to>
      <xdr:col>23</xdr:col>
      <xdr:colOff>457200</xdr:colOff>
      <xdr:row>14</xdr:row>
      <xdr:rowOff>27869</xdr:rowOff>
    </xdr:to>
    <xdr:sp macro="" textlink="">
      <xdr:nvSpPr>
        <xdr:cNvPr id="465" name="円/楕円 464"/>
        <xdr:cNvSpPr/>
      </xdr:nvSpPr>
      <xdr:spPr>
        <a:xfrm>
          <a:off x="16129000" y="2326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38046</xdr:rowOff>
    </xdr:from>
    <xdr:ext cx="736600" cy="259045"/>
    <xdr:sp macro="" textlink="">
      <xdr:nvSpPr>
        <xdr:cNvPr id="466" name="テキスト ボックス 465"/>
        <xdr:cNvSpPr txBox="1"/>
      </xdr:nvSpPr>
      <xdr:spPr>
        <a:xfrm>
          <a:off x="15798800" y="2095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105763</xdr:rowOff>
    </xdr:from>
    <xdr:to>
      <xdr:col>22</xdr:col>
      <xdr:colOff>254000</xdr:colOff>
      <xdr:row>14</xdr:row>
      <xdr:rowOff>35913</xdr:rowOff>
    </xdr:to>
    <xdr:sp macro="" textlink="">
      <xdr:nvSpPr>
        <xdr:cNvPr id="467" name="円/楕円 466"/>
        <xdr:cNvSpPr/>
      </xdr:nvSpPr>
      <xdr:spPr>
        <a:xfrm>
          <a:off x="15240000" y="23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46090</xdr:rowOff>
    </xdr:from>
    <xdr:ext cx="762000" cy="259045"/>
    <xdr:sp macro="" textlink="">
      <xdr:nvSpPr>
        <xdr:cNvPr id="468" name="テキスト ボックス 467"/>
        <xdr:cNvSpPr txBox="1"/>
      </xdr:nvSpPr>
      <xdr:spPr>
        <a:xfrm>
          <a:off x="14909800" y="2103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21449</xdr:rowOff>
    </xdr:from>
    <xdr:to>
      <xdr:col>21</xdr:col>
      <xdr:colOff>50800</xdr:colOff>
      <xdr:row>14</xdr:row>
      <xdr:rowOff>123049</xdr:rowOff>
    </xdr:to>
    <xdr:sp macro="" textlink="">
      <xdr:nvSpPr>
        <xdr:cNvPr id="469" name="円/楕円 468"/>
        <xdr:cNvSpPr/>
      </xdr:nvSpPr>
      <xdr:spPr>
        <a:xfrm>
          <a:off x="14351000" y="2421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133226</xdr:rowOff>
    </xdr:from>
    <xdr:ext cx="762000" cy="259045"/>
    <xdr:sp macro="" textlink="">
      <xdr:nvSpPr>
        <xdr:cNvPr id="470" name="テキスト ボックス 469"/>
        <xdr:cNvSpPr txBox="1"/>
      </xdr:nvSpPr>
      <xdr:spPr>
        <a:xfrm>
          <a:off x="14020800" y="21906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24130</xdr:rowOff>
    </xdr:from>
    <xdr:to>
      <xdr:col>19</xdr:col>
      <xdr:colOff>533400</xdr:colOff>
      <xdr:row>14</xdr:row>
      <xdr:rowOff>125730</xdr:rowOff>
    </xdr:to>
    <xdr:sp macro="" textlink="">
      <xdr:nvSpPr>
        <xdr:cNvPr id="471" name="円/楕円 470"/>
        <xdr:cNvSpPr/>
      </xdr:nvSpPr>
      <xdr:spPr>
        <a:xfrm>
          <a:off x="13462000" y="2424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135907</xdr:rowOff>
    </xdr:from>
    <xdr:ext cx="762000" cy="259045"/>
    <xdr:sp macro="" textlink="">
      <xdr:nvSpPr>
        <xdr:cNvPr id="472" name="テキスト ボックス 471"/>
        <xdr:cNvSpPr txBox="1"/>
      </xdr:nvSpPr>
      <xdr:spPr>
        <a:xfrm>
          <a:off x="13131800" y="2193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埼玉県所沢市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343,993
339,293
72.11
105,566,057
101,940,208
3,077,218
58,635,298
58,572,451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2.5</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ja-JP" sz="1200">
              <a:solidFill>
                <a:schemeClr val="dk1"/>
              </a:solidFill>
              <a:effectLst/>
              <a:latin typeface="+mn-lt"/>
              <a:ea typeface="+mn-ea"/>
              <a:cs typeface="+mn-cs"/>
            </a:rPr>
            <a:t>類似団体や全国・県平均をやや上回っている。また、前年度より</a:t>
          </a:r>
          <a:r>
            <a:rPr kumimoji="1" lang="en-US" altLang="ja-JP" sz="1200">
              <a:solidFill>
                <a:schemeClr val="dk1"/>
              </a:solidFill>
              <a:effectLst/>
              <a:latin typeface="+mn-lt"/>
              <a:ea typeface="+mn-ea"/>
              <a:cs typeface="+mn-cs"/>
            </a:rPr>
            <a:t>0.6</a:t>
          </a:r>
          <a:r>
            <a:rPr kumimoji="1" lang="ja-JP" altLang="ja-JP" sz="1200">
              <a:solidFill>
                <a:schemeClr val="dk1"/>
              </a:solidFill>
              <a:effectLst/>
              <a:latin typeface="+mn-lt"/>
              <a:ea typeface="+mn-ea"/>
              <a:cs typeface="+mn-cs"/>
            </a:rPr>
            <a:t>ポイント上昇となった。この要因は、前年度より一般職給与や退職手当負担金が減少し、人件費における一般財源充当歳出は減額となったが、分母である一般財源歳入が減少したことによるものである。</a:t>
          </a:r>
          <a:endParaRPr lang="ja-JP" altLang="ja-JP" sz="1200">
            <a:effectLst/>
          </a:endParaRPr>
        </a:p>
        <a:p>
          <a:r>
            <a:rPr kumimoji="1" lang="ja-JP" altLang="ja-JP" sz="1200">
              <a:solidFill>
                <a:schemeClr val="dk1"/>
              </a:solidFill>
              <a:effectLst/>
              <a:latin typeface="+mn-lt"/>
              <a:ea typeface="+mn-ea"/>
              <a:cs typeface="+mn-cs"/>
            </a:rPr>
            <a:t>　人件費については、平成</a:t>
          </a:r>
          <a:r>
            <a:rPr kumimoji="1" lang="en-US" altLang="ja-JP" sz="1200">
              <a:solidFill>
                <a:schemeClr val="dk1"/>
              </a:solidFill>
              <a:effectLst/>
              <a:latin typeface="+mn-lt"/>
              <a:ea typeface="+mn-ea"/>
              <a:cs typeface="+mn-cs"/>
            </a:rPr>
            <a:t>25</a:t>
          </a:r>
          <a:r>
            <a:rPr kumimoji="1" lang="ja-JP" altLang="ja-JP" sz="1200">
              <a:solidFill>
                <a:schemeClr val="dk1"/>
              </a:solidFill>
              <a:effectLst/>
              <a:latin typeface="+mn-lt"/>
              <a:ea typeface="+mn-ea"/>
              <a:cs typeface="+mn-cs"/>
            </a:rPr>
            <a:t>年度決算から経常経費は減少傾向でシフトしている。類似団体平均ではわずかに低い水準で維持しているものの、全国・県平均値を上回っていることから、今後も、適正な人員管理と事務事業の効率化に取り組み、負担の軽減を図っていく。</a:t>
          </a:r>
          <a:endParaRPr lang="ja-JP" altLang="ja-JP" sz="12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130810</xdr:rowOff>
    </xdr:from>
    <xdr:to>
      <xdr:col>7</xdr:col>
      <xdr:colOff>15875</xdr:colOff>
      <xdr:row>40</xdr:row>
      <xdr:rowOff>157480</xdr:rowOff>
    </xdr:to>
    <xdr:cxnSp macro="">
      <xdr:nvCxnSpPr>
        <xdr:cNvPr id="61" name="直線コネクタ 60"/>
        <xdr:cNvCxnSpPr/>
      </xdr:nvCxnSpPr>
      <xdr:spPr>
        <a:xfrm flipV="1">
          <a:off x="4826000" y="578866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129557</xdr:rowOff>
    </xdr:from>
    <xdr:ext cx="762000" cy="259045"/>
    <xdr:sp macro="" textlink="">
      <xdr:nvSpPr>
        <xdr:cNvPr id="62" name="人件費最小値テキスト"/>
        <xdr:cNvSpPr txBox="1"/>
      </xdr:nvSpPr>
      <xdr:spPr>
        <a:xfrm>
          <a:off x="4914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32.9</a:t>
          </a:r>
          <a:endParaRPr kumimoji="1" lang="ja-JP" altLang="en-US" sz="1000" b="1">
            <a:latin typeface="ＭＳ Ｐゴシック"/>
          </a:endParaRPr>
        </a:p>
      </xdr:txBody>
    </xdr:sp>
    <xdr:clientData/>
  </xdr:oneCellAnchor>
  <xdr:twoCellAnchor>
    <xdr:from>
      <xdr:col>6</xdr:col>
      <xdr:colOff>612775</xdr:colOff>
      <xdr:row>40</xdr:row>
      <xdr:rowOff>157480</xdr:rowOff>
    </xdr:from>
    <xdr:to>
      <xdr:col>7</xdr:col>
      <xdr:colOff>104775</xdr:colOff>
      <xdr:row>40</xdr:row>
      <xdr:rowOff>157480</xdr:rowOff>
    </xdr:to>
    <xdr:cxnSp macro="">
      <xdr:nvCxnSpPr>
        <xdr:cNvPr id="63" name="直線コネクタ 62"/>
        <xdr:cNvCxnSpPr/>
      </xdr:nvCxnSpPr>
      <xdr:spPr>
        <a:xfrm>
          <a:off x="4737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45737</xdr:rowOff>
    </xdr:from>
    <xdr:ext cx="762000" cy="259045"/>
    <xdr:sp macro="" textlink="">
      <xdr:nvSpPr>
        <xdr:cNvPr id="64" name="人件費最大値テキスト"/>
        <xdr:cNvSpPr txBox="1"/>
      </xdr:nvSpPr>
      <xdr:spPr>
        <a:xfrm>
          <a:off x="4914900" y="5532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16.8</a:t>
          </a:r>
          <a:endParaRPr kumimoji="1" lang="ja-JP" altLang="en-US" sz="1000" b="1">
            <a:latin typeface="ＭＳ Ｐゴシック"/>
          </a:endParaRPr>
        </a:p>
      </xdr:txBody>
    </xdr:sp>
    <xdr:clientData/>
  </xdr:oneCellAnchor>
  <xdr:twoCellAnchor>
    <xdr:from>
      <xdr:col>6</xdr:col>
      <xdr:colOff>612775</xdr:colOff>
      <xdr:row>33</xdr:row>
      <xdr:rowOff>130810</xdr:rowOff>
    </xdr:from>
    <xdr:to>
      <xdr:col>7</xdr:col>
      <xdr:colOff>104775</xdr:colOff>
      <xdr:row>33</xdr:row>
      <xdr:rowOff>130810</xdr:rowOff>
    </xdr:to>
    <xdr:cxnSp macro="">
      <xdr:nvCxnSpPr>
        <xdr:cNvPr id="65" name="直線コネクタ 64"/>
        <xdr:cNvCxnSpPr/>
      </xdr:nvCxnSpPr>
      <xdr:spPr>
        <a:xfrm>
          <a:off x="4737100" y="5788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62230</xdr:rowOff>
    </xdr:from>
    <xdr:to>
      <xdr:col>7</xdr:col>
      <xdr:colOff>15875</xdr:colOff>
      <xdr:row>37</xdr:row>
      <xdr:rowOff>107950</xdr:rowOff>
    </xdr:to>
    <xdr:cxnSp macro="">
      <xdr:nvCxnSpPr>
        <xdr:cNvPr id="66" name="直線コネクタ 65"/>
        <xdr:cNvCxnSpPr/>
      </xdr:nvCxnSpPr>
      <xdr:spPr>
        <a:xfrm>
          <a:off x="3987800" y="640588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5097</xdr:rowOff>
    </xdr:from>
    <xdr:ext cx="762000" cy="259045"/>
    <xdr:sp macro="" textlink="">
      <xdr:nvSpPr>
        <xdr:cNvPr id="67" name="人件費平均値テキスト"/>
        <xdr:cNvSpPr txBox="1"/>
      </xdr:nvSpPr>
      <xdr:spPr>
        <a:xfrm>
          <a:off x="4914900" y="6177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160020</xdr:rowOff>
    </xdr:from>
    <xdr:to>
      <xdr:col>7</xdr:col>
      <xdr:colOff>66675</xdr:colOff>
      <xdr:row>37</xdr:row>
      <xdr:rowOff>90170</xdr:rowOff>
    </xdr:to>
    <xdr:sp macro="" textlink="">
      <xdr:nvSpPr>
        <xdr:cNvPr id="68" name="フローチャート : 判断 67"/>
        <xdr:cNvSpPr/>
      </xdr:nvSpPr>
      <xdr:spPr>
        <a:xfrm>
          <a:off x="47752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62230</xdr:rowOff>
    </xdr:from>
    <xdr:to>
      <xdr:col>5</xdr:col>
      <xdr:colOff>549275</xdr:colOff>
      <xdr:row>38</xdr:row>
      <xdr:rowOff>5080</xdr:rowOff>
    </xdr:to>
    <xdr:cxnSp macro="">
      <xdr:nvCxnSpPr>
        <xdr:cNvPr id="69" name="直線コネクタ 68"/>
        <xdr:cNvCxnSpPr/>
      </xdr:nvCxnSpPr>
      <xdr:spPr>
        <a:xfrm flipV="1">
          <a:off x="3098800" y="640588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70" name="フローチャート : 判断 69"/>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62247</xdr:rowOff>
    </xdr:from>
    <xdr:ext cx="736600" cy="259045"/>
    <xdr:sp macro="" textlink="">
      <xdr:nvSpPr>
        <xdr:cNvPr id="71" name="テキスト ボックス 70"/>
        <xdr:cNvSpPr txBox="1"/>
      </xdr:nvSpPr>
      <xdr:spPr>
        <a:xfrm>
          <a:off x="3606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38</xdr:row>
      <xdr:rowOff>5080</xdr:rowOff>
    </xdr:from>
    <xdr:to>
      <xdr:col>4</xdr:col>
      <xdr:colOff>346075</xdr:colOff>
      <xdr:row>38</xdr:row>
      <xdr:rowOff>35560</xdr:rowOff>
    </xdr:to>
    <xdr:cxnSp macro="">
      <xdr:nvCxnSpPr>
        <xdr:cNvPr id="72" name="直線コネクタ 71"/>
        <xdr:cNvCxnSpPr/>
      </xdr:nvCxnSpPr>
      <xdr:spPr>
        <a:xfrm flipV="1">
          <a:off x="2209800" y="65201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3" name="フローチャート : 判断 72"/>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107967</xdr:rowOff>
    </xdr:from>
    <xdr:ext cx="762000" cy="259045"/>
    <xdr:sp macro="" textlink="">
      <xdr:nvSpPr>
        <xdr:cNvPr id="74" name="テキスト ボックス 73"/>
        <xdr:cNvSpPr txBox="1"/>
      </xdr:nvSpPr>
      <xdr:spPr>
        <a:xfrm>
          <a:off x="2717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35560</xdr:rowOff>
    </xdr:from>
    <xdr:to>
      <xdr:col>3</xdr:col>
      <xdr:colOff>142875</xdr:colOff>
      <xdr:row>41</xdr:row>
      <xdr:rowOff>16510</xdr:rowOff>
    </xdr:to>
    <xdr:cxnSp macro="">
      <xdr:nvCxnSpPr>
        <xdr:cNvPr id="75" name="直線コネクタ 74"/>
        <xdr:cNvCxnSpPr/>
      </xdr:nvCxnSpPr>
      <xdr:spPr>
        <a:xfrm flipV="1">
          <a:off x="1320800" y="6550660"/>
          <a:ext cx="889000" cy="495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152400</xdr:rowOff>
    </xdr:from>
    <xdr:to>
      <xdr:col>3</xdr:col>
      <xdr:colOff>193675</xdr:colOff>
      <xdr:row>37</xdr:row>
      <xdr:rowOff>82550</xdr:rowOff>
    </xdr:to>
    <xdr:sp macro="" textlink="">
      <xdr:nvSpPr>
        <xdr:cNvPr id="76" name="フローチャート : 判断 75"/>
        <xdr:cNvSpPr/>
      </xdr:nvSpPr>
      <xdr:spPr>
        <a:xfrm>
          <a:off x="2159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92727</xdr:rowOff>
    </xdr:from>
    <xdr:ext cx="762000" cy="259045"/>
    <xdr:sp macro="" textlink="">
      <xdr:nvSpPr>
        <xdr:cNvPr id="77" name="テキスト ボックス 76"/>
        <xdr:cNvSpPr txBox="1"/>
      </xdr:nvSpPr>
      <xdr:spPr>
        <a:xfrm>
          <a:off x="18288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57150</xdr:rowOff>
    </xdr:from>
    <xdr:to>
      <xdr:col>1</xdr:col>
      <xdr:colOff>676275</xdr:colOff>
      <xdr:row>37</xdr:row>
      <xdr:rowOff>158750</xdr:rowOff>
    </xdr:to>
    <xdr:sp macro="" textlink="">
      <xdr:nvSpPr>
        <xdr:cNvPr id="78" name="フローチャート : 判断 77"/>
        <xdr:cNvSpPr/>
      </xdr:nvSpPr>
      <xdr:spPr>
        <a:xfrm>
          <a:off x="1270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168927</xdr:rowOff>
    </xdr:from>
    <xdr:ext cx="762000" cy="259045"/>
    <xdr:sp macro="" textlink="">
      <xdr:nvSpPr>
        <xdr:cNvPr id="79" name="テキスト ボックス 78"/>
        <xdr:cNvSpPr txBox="1"/>
      </xdr:nvSpPr>
      <xdr:spPr>
        <a:xfrm>
          <a:off x="939800" y="616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85" name="円/楕円 84"/>
        <xdr:cNvSpPr/>
      </xdr:nvSpPr>
      <xdr:spPr>
        <a:xfrm>
          <a:off x="4775200" y="6400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29227</xdr:rowOff>
    </xdr:from>
    <xdr:ext cx="762000" cy="259045"/>
    <xdr:sp macro="" textlink="">
      <xdr:nvSpPr>
        <xdr:cNvPr id="86" name="人件費該当値テキスト"/>
        <xdr:cNvSpPr txBox="1"/>
      </xdr:nvSpPr>
      <xdr:spPr>
        <a:xfrm>
          <a:off x="49149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25.5</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11430</xdr:rowOff>
    </xdr:from>
    <xdr:to>
      <xdr:col>5</xdr:col>
      <xdr:colOff>600075</xdr:colOff>
      <xdr:row>37</xdr:row>
      <xdr:rowOff>113030</xdr:rowOff>
    </xdr:to>
    <xdr:sp macro="" textlink="">
      <xdr:nvSpPr>
        <xdr:cNvPr id="87" name="円/楕円 86"/>
        <xdr:cNvSpPr/>
      </xdr:nvSpPr>
      <xdr:spPr>
        <a:xfrm>
          <a:off x="3937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97807</xdr:rowOff>
    </xdr:from>
    <xdr:ext cx="736600" cy="259045"/>
    <xdr:sp macro="" textlink="">
      <xdr:nvSpPr>
        <xdr:cNvPr id="88" name="テキスト ボックス 87"/>
        <xdr:cNvSpPr txBox="1"/>
      </xdr:nvSpPr>
      <xdr:spPr>
        <a:xfrm>
          <a:off x="3606800" y="6441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125730</xdr:rowOff>
    </xdr:from>
    <xdr:to>
      <xdr:col>4</xdr:col>
      <xdr:colOff>396875</xdr:colOff>
      <xdr:row>38</xdr:row>
      <xdr:rowOff>55880</xdr:rowOff>
    </xdr:to>
    <xdr:sp macro="" textlink="">
      <xdr:nvSpPr>
        <xdr:cNvPr id="89" name="円/楕円 88"/>
        <xdr:cNvSpPr/>
      </xdr:nvSpPr>
      <xdr:spPr>
        <a:xfrm>
          <a:off x="3048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40657</xdr:rowOff>
    </xdr:from>
    <xdr:ext cx="762000" cy="259045"/>
    <xdr:sp macro="" textlink="">
      <xdr:nvSpPr>
        <xdr:cNvPr id="90" name="テキスト ボックス 89"/>
        <xdr:cNvSpPr txBox="1"/>
      </xdr:nvSpPr>
      <xdr:spPr>
        <a:xfrm>
          <a:off x="2717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156210</xdr:rowOff>
    </xdr:from>
    <xdr:to>
      <xdr:col>3</xdr:col>
      <xdr:colOff>193675</xdr:colOff>
      <xdr:row>38</xdr:row>
      <xdr:rowOff>86360</xdr:rowOff>
    </xdr:to>
    <xdr:sp macro="" textlink="">
      <xdr:nvSpPr>
        <xdr:cNvPr id="91" name="円/楕円 90"/>
        <xdr:cNvSpPr/>
      </xdr:nvSpPr>
      <xdr:spPr>
        <a:xfrm>
          <a:off x="2159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71137</xdr:rowOff>
    </xdr:from>
    <xdr:ext cx="762000" cy="259045"/>
    <xdr:sp macro="" textlink="">
      <xdr:nvSpPr>
        <xdr:cNvPr id="92" name="テキスト ボックス 91"/>
        <xdr:cNvSpPr txBox="1"/>
      </xdr:nvSpPr>
      <xdr:spPr>
        <a:xfrm>
          <a:off x="1828800" y="658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40</xdr:row>
      <xdr:rowOff>137160</xdr:rowOff>
    </xdr:from>
    <xdr:to>
      <xdr:col>1</xdr:col>
      <xdr:colOff>676275</xdr:colOff>
      <xdr:row>41</xdr:row>
      <xdr:rowOff>67310</xdr:rowOff>
    </xdr:to>
    <xdr:sp macro="" textlink="">
      <xdr:nvSpPr>
        <xdr:cNvPr id="93" name="円/楕円 92"/>
        <xdr:cNvSpPr/>
      </xdr:nvSpPr>
      <xdr:spPr>
        <a:xfrm>
          <a:off x="1270000" y="699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52087</xdr:rowOff>
    </xdr:from>
    <xdr:ext cx="762000" cy="259045"/>
    <xdr:sp macro="" textlink="">
      <xdr:nvSpPr>
        <xdr:cNvPr id="94" name="テキスト ボックス 93"/>
        <xdr:cNvSpPr txBox="1"/>
      </xdr:nvSpPr>
      <xdr:spPr>
        <a:xfrm>
          <a:off x="939800" y="7081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類似団体や全国・県平均</a:t>
          </a:r>
          <a:r>
            <a:rPr kumimoji="1" lang="ja-JP" altLang="ja-JP" sz="1200">
              <a:solidFill>
                <a:schemeClr val="dk1"/>
              </a:solidFill>
              <a:effectLst/>
              <a:latin typeface="+mn-lt"/>
              <a:ea typeface="+mn-ea"/>
              <a:cs typeface="+mn-cs"/>
            </a:rPr>
            <a:t>を上回っている</a:t>
          </a:r>
          <a:r>
            <a:rPr kumimoji="1" lang="ja-JP" altLang="en-US" sz="1200">
              <a:solidFill>
                <a:schemeClr val="dk1"/>
              </a:solidFill>
              <a:effectLst/>
              <a:latin typeface="+mn-lt"/>
              <a:ea typeface="+mn-ea"/>
              <a:cs typeface="+mn-cs"/>
            </a:rPr>
            <a:t>。また、前年度より</a:t>
          </a:r>
          <a:r>
            <a:rPr kumimoji="1" lang="en-US" altLang="ja-JP" sz="1200">
              <a:solidFill>
                <a:schemeClr val="dk1"/>
              </a:solidFill>
              <a:effectLst/>
              <a:latin typeface="+mn-lt"/>
              <a:ea typeface="+mn-ea"/>
              <a:cs typeface="+mn-cs"/>
            </a:rPr>
            <a:t>1.2</a:t>
          </a:r>
          <a:r>
            <a:rPr kumimoji="1" lang="ja-JP" altLang="en-US" sz="1200">
              <a:solidFill>
                <a:schemeClr val="dk1"/>
              </a:solidFill>
              <a:effectLst/>
              <a:latin typeface="+mn-lt"/>
              <a:ea typeface="+mn-ea"/>
              <a:cs typeface="+mn-cs"/>
            </a:rPr>
            <a:t>ポイント上昇した。この要因は主に、平成</a:t>
          </a:r>
          <a:r>
            <a:rPr kumimoji="1" lang="en-US" altLang="ja-JP" sz="1200">
              <a:solidFill>
                <a:schemeClr val="dk1"/>
              </a:solidFill>
              <a:effectLst/>
              <a:latin typeface="+mn-lt"/>
              <a:ea typeface="+mn-ea"/>
              <a:cs typeface="+mn-cs"/>
            </a:rPr>
            <a:t>28</a:t>
          </a:r>
          <a:r>
            <a:rPr kumimoji="1" lang="ja-JP" altLang="en-US" sz="1200">
              <a:solidFill>
                <a:schemeClr val="dk1"/>
              </a:solidFill>
              <a:effectLst/>
              <a:latin typeface="+mn-lt"/>
              <a:ea typeface="+mn-ea"/>
              <a:cs typeface="+mn-cs"/>
            </a:rPr>
            <a:t>年度に開館した「こどもと福祉の未来館」の委託料が計上されたことによるものである。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当市の民間委託化については、定員管理とともに方針を定め、事業の廃止や縮小といった見直しの検討を行いながら進めている。</a:t>
          </a:r>
          <a:endParaRPr kumimoji="1" lang="en-US" altLang="ja-JP" sz="1200">
            <a:solidFill>
              <a:schemeClr val="dk1"/>
            </a:solidFill>
            <a:effectLst/>
            <a:latin typeface="+mn-lt"/>
            <a:ea typeface="+mn-ea"/>
            <a:cs typeface="+mn-cs"/>
          </a:endParaRPr>
        </a:p>
        <a:p>
          <a:r>
            <a:rPr kumimoji="1" lang="ja-JP" altLang="en-US" sz="1200">
              <a:solidFill>
                <a:schemeClr val="dk1"/>
              </a:solidFill>
              <a:effectLst/>
              <a:latin typeface="+mn-lt"/>
              <a:ea typeface="+mn-ea"/>
              <a:cs typeface="+mn-cs"/>
            </a:rPr>
            <a:t>　今後については、ＰＦＩや長期包括運営業務委託など、民間手法を取り入れることによる物件費の増加が見込まれるが、全体的な経費削減の効果と合わせて検証していきながら、最善手法を取り入れていく。</a:t>
          </a:r>
          <a:endParaRPr kumimoji="1" lang="ja-JP" altLang="en-US" sz="12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50800</xdr:rowOff>
    </xdr:from>
    <xdr:to>
      <xdr:col>24</xdr:col>
      <xdr:colOff>31750</xdr:colOff>
      <xdr:row>20</xdr:row>
      <xdr:rowOff>101600</xdr:rowOff>
    </xdr:to>
    <xdr:cxnSp macro="">
      <xdr:nvCxnSpPr>
        <xdr:cNvPr id="122" name="直線コネクタ 121"/>
        <xdr:cNvCxnSpPr/>
      </xdr:nvCxnSpPr>
      <xdr:spPr>
        <a:xfrm flipV="1">
          <a:off x="16510000" y="2108200"/>
          <a:ext cx="0" cy="1422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73677</xdr:rowOff>
    </xdr:from>
    <xdr:ext cx="762000" cy="259045"/>
    <xdr:sp macro="" textlink="">
      <xdr:nvSpPr>
        <xdr:cNvPr id="123" name="物件費最小値テキスト"/>
        <xdr:cNvSpPr txBox="1"/>
      </xdr:nvSpPr>
      <xdr:spPr>
        <a:xfrm>
          <a:off x="16598900" y="350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22.3</a:t>
          </a:r>
          <a:endParaRPr kumimoji="1" lang="ja-JP" altLang="en-US" sz="1000" b="1">
            <a:latin typeface="ＭＳ Ｐゴシック"/>
          </a:endParaRPr>
        </a:p>
      </xdr:txBody>
    </xdr:sp>
    <xdr:clientData/>
  </xdr:oneCellAnchor>
  <xdr:twoCellAnchor>
    <xdr:from>
      <xdr:col>23</xdr:col>
      <xdr:colOff>628650</xdr:colOff>
      <xdr:row>20</xdr:row>
      <xdr:rowOff>101600</xdr:rowOff>
    </xdr:from>
    <xdr:to>
      <xdr:col>24</xdr:col>
      <xdr:colOff>120650</xdr:colOff>
      <xdr:row>20</xdr:row>
      <xdr:rowOff>101600</xdr:rowOff>
    </xdr:to>
    <xdr:cxnSp macro="">
      <xdr:nvCxnSpPr>
        <xdr:cNvPr id="124" name="直線コネクタ 123"/>
        <xdr:cNvCxnSpPr/>
      </xdr:nvCxnSpPr>
      <xdr:spPr>
        <a:xfrm>
          <a:off x="16421100" y="3530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137177</xdr:rowOff>
    </xdr:from>
    <xdr:ext cx="762000" cy="259045"/>
    <xdr:sp macro="" textlink="">
      <xdr:nvSpPr>
        <xdr:cNvPr id="125" name="物件費最大値テキスト"/>
        <xdr:cNvSpPr txBox="1"/>
      </xdr:nvSpPr>
      <xdr:spPr>
        <a:xfrm>
          <a:off x="16598900" y="185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a:t>
          </a:r>
          <a:endParaRPr kumimoji="1" lang="ja-JP" altLang="en-US" sz="1000" b="1">
            <a:latin typeface="ＭＳ Ｐゴシック"/>
          </a:endParaRPr>
        </a:p>
      </xdr:txBody>
    </xdr:sp>
    <xdr:clientData/>
  </xdr:oneCellAnchor>
  <xdr:twoCellAnchor>
    <xdr:from>
      <xdr:col>23</xdr:col>
      <xdr:colOff>628650</xdr:colOff>
      <xdr:row>12</xdr:row>
      <xdr:rowOff>50800</xdr:rowOff>
    </xdr:from>
    <xdr:to>
      <xdr:col>24</xdr:col>
      <xdr:colOff>120650</xdr:colOff>
      <xdr:row>12</xdr:row>
      <xdr:rowOff>50800</xdr:rowOff>
    </xdr:to>
    <xdr:cxnSp macro="">
      <xdr:nvCxnSpPr>
        <xdr:cNvPr id="126" name="直線コネクタ 125"/>
        <xdr:cNvCxnSpPr/>
      </xdr:nvCxnSpPr>
      <xdr:spPr>
        <a:xfrm>
          <a:off x="16421100" y="210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44450</xdr:rowOff>
    </xdr:from>
    <xdr:to>
      <xdr:col>24</xdr:col>
      <xdr:colOff>31750</xdr:colOff>
      <xdr:row>18</xdr:row>
      <xdr:rowOff>25400</xdr:rowOff>
    </xdr:to>
    <xdr:cxnSp macro="">
      <xdr:nvCxnSpPr>
        <xdr:cNvPr id="127" name="直線コネクタ 126"/>
        <xdr:cNvCxnSpPr/>
      </xdr:nvCxnSpPr>
      <xdr:spPr>
        <a:xfrm>
          <a:off x="15671800" y="29591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3827</xdr:rowOff>
    </xdr:from>
    <xdr:ext cx="762000" cy="259045"/>
    <xdr:sp macro="" textlink="">
      <xdr:nvSpPr>
        <xdr:cNvPr id="128" name="物件費平均値テキスト"/>
        <xdr:cNvSpPr txBox="1"/>
      </xdr:nvSpPr>
      <xdr:spPr>
        <a:xfrm>
          <a:off x="16598900" y="2575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23</xdr:col>
      <xdr:colOff>666750</xdr:colOff>
      <xdr:row>15</xdr:row>
      <xdr:rowOff>158750</xdr:rowOff>
    </xdr:from>
    <xdr:to>
      <xdr:col>24</xdr:col>
      <xdr:colOff>82550</xdr:colOff>
      <xdr:row>16</xdr:row>
      <xdr:rowOff>88900</xdr:rowOff>
    </xdr:to>
    <xdr:sp macro="" textlink="">
      <xdr:nvSpPr>
        <xdr:cNvPr id="129" name="フローチャート : 判断 128"/>
        <xdr:cNvSpPr/>
      </xdr:nvSpPr>
      <xdr:spPr>
        <a:xfrm>
          <a:off x="164592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44450</xdr:rowOff>
    </xdr:from>
    <xdr:to>
      <xdr:col>22</xdr:col>
      <xdr:colOff>565150</xdr:colOff>
      <xdr:row>17</xdr:row>
      <xdr:rowOff>107950</xdr:rowOff>
    </xdr:to>
    <xdr:cxnSp macro="">
      <xdr:nvCxnSpPr>
        <xdr:cNvPr id="130" name="直線コネクタ 129"/>
        <xdr:cNvCxnSpPr/>
      </xdr:nvCxnSpPr>
      <xdr:spPr>
        <a:xfrm flipV="1">
          <a:off x="14782800" y="29591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69850</xdr:rowOff>
    </xdr:from>
    <xdr:to>
      <xdr:col>22</xdr:col>
      <xdr:colOff>615950</xdr:colOff>
      <xdr:row>16</xdr:row>
      <xdr:rowOff>0</xdr:rowOff>
    </xdr:to>
    <xdr:sp macro="" textlink="">
      <xdr:nvSpPr>
        <xdr:cNvPr id="131" name="フローチャート : 判断 130"/>
        <xdr:cNvSpPr/>
      </xdr:nvSpPr>
      <xdr:spPr>
        <a:xfrm>
          <a:off x="15621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10177</xdr:rowOff>
    </xdr:from>
    <xdr:ext cx="736600" cy="259045"/>
    <xdr:sp macro="" textlink="">
      <xdr:nvSpPr>
        <xdr:cNvPr id="132" name="テキスト ボックス 131"/>
        <xdr:cNvSpPr txBox="1"/>
      </xdr:nvSpPr>
      <xdr:spPr>
        <a:xfrm>
          <a:off x="15290800" y="241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107950</xdr:rowOff>
    </xdr:from>
    <xdr:to>
      <xdr:col>21</xdr:col>
      <xdr:colOff>361950</xdr:colOff>
      <xdr:row>17</xdr:row>
      <xdr:rowOff>107950</xdr:rowOff>
    </xdr:to>
    <xdr:cxnSp macro="">
      <xdr:nvCxnSpPr>
        <xdr:cNvPr id="133" name="直線コネクタ 132"/>
        <xdr:cNvCxnSpPr/>
      </xdr:nvCxnSpPr>
      <xdr:spPr>
        <a:xfrm>
          <a:off x="13893800" y="302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82550</xdr:rowOff>
    </xdr:from>
    <xdr:to>
      <xdr:col>21</xdr:col>
      <xdr:colOff>412750</xdr:colOff>
      <xdr:row>16</xdr:row>
      <xdr:rowOff>12700</xdr:rowOff>
    </xdr:to>
    <xdr:sp macro="" textlink="">
      <xdr:nvSpPr>
        <xdr:cNvPr id="134" name="フローチャート : 判断 133"/>
        <xdr:cNvSpPr/>
      </xdr:nvSpPr>
      <xdr:spPr>
        <a:xfrm>
          <a:off x="14732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22877</xdr:rowOff>
    </xdr:from>
    <xdr:ext cx="762000" cy="259045"/>
    <xdr:sp macro="" textlink="">
      <xdr:nvSpPr>
        <xdr:cNvPr id="135" name="テキスト ボックス 134"/>
        <xdr:cNvSpPr txBox="1"/>
      </xdr:nvSpPr>
      <xdr:spPr>
        <a:xfrm>
          <a:off x="144018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15.8</a:t>
          </a:r>
          <a:endParaRPr kumimoji="1" lang="ja-JP" altLang="en-US" sz="1000" b="1">
            <a:solidFill>
              <a:srgbClr val="000080"/>
            </a:solidFill>
            <a:latin typeface="ＭＳ Ｐゴシック"/>
          </a:endParaRPr>
        </a:p>
      </xdr:txBody>
    </xdr:sp>
    <xdr:clientData/>
  </xdr:oneCellAnchor>
  <xdr:twoCellAnchor>
    <xdr:from>
      <xdr:col>18</xdr:col>
      <xdr:colOff>641350</xdr:colOff>
      <xdr:row>17</xdr:row>
      <xdr:rowOff>69850</xdr:rowOff>
    </xdr:from>
    <xdr:to>
      <xdr:col>20</xdr:col>
      <xdr:colOff>158750</xdr:colOff>
      <xdr:row>17</xdr:row>
      <xdr:rowOff>107950</xdr:rowOff>
    </xdr:to>
    <xdr:cxnSp macro="">
      <xdr:nvCxnSpPr>
        <xdr:cNvPr id="136" name="直線コネクタ 135"/>
        <xdr:cNvCxnSpPr/>
      </xdr:nvCxnSpPr>
      <xdr:spPr>
        <a:xfrm>
          <a:off x="13004800" y="298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19050</xdr:rowOff>
    </xdr:from>
    <xdr:to>
      <xdr:col>20</xdr:col>
      <xdr:colOff>209550</xdr:colOff>
      <xdr:row>15</xdr:row>
      <xdr:rowOff>120650</xdr:rowOff>
    </xdr:to>
    <xdr:sp macro="" textlink="">
      <xdr:nvSpPr>
        <xdr:cNvPr id="137" name="フローチャート : 判断 136"/>
        <xdr:cNvSpPr/>
      </xdr:nvSpPr>
      <xdr:spPr>
        <a:xfrm>
          <a:off x="13843000" y="259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130827</xdr:rowOff>
    </xdr:from>
    <xdr:ext cx="762000" cy="259045"/>
    <xdr:sp macro="" textlink="">
      <xdr:nvSpPr>
        <xdr:cNvPr id="138" name="テキスト ボックス 137"/>
        <xdr:cNvSpPr txBox="1"/>
      </xdr:nvSpPr>
      <xdr:spPr>
        <a:xfrm>
          <a:off x="13512800" y="235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14</xdr:row>
      <xdr:rowOff>127000</xdr:rowOff>
    </xdr:from>
    <xdr:to>
      <xdr:col>19</xdr:col>
      <xdr:colOff>6350</xdr:colOff>
      <xdr:row>15</xdr:row>
      <xdr:rowOff>57150</xdr:rowOff>
    </xdr:to>
    <xdr:sp macro="" textlink="">
      <xdr:nvSpPr>
        <xdr:cNvPr id="139" name="フローチャート : 判断 138"/>
        <xdr:cNvSpPr/>
      </xdr:nvSpPr>
      <xdr:spPr>
        <a:xfrm>
          <a:off x="12954000" y="252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67327</xdr:rowOff>
    </xdr:from>
    <xdr:ext cx="762000" cy="259045"/>
    <xdr:sp macro="" textlink="">
      <xdr:nvSpPr>
        <xdr:cNvPr id="140" name="テキスト ボックス 139"/>
        <xdr:cNvSpPr txBox="1"/>
      </xdr:nvSpPr>
      <xdr:spPr>
        <a:xfrm>
          <a:off x="12623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146050</xdr:rowOff>
    </xdr:from>
    <xdr:to>
      <xdr:col>24</xdr:col>
      <xdr:colOff>82550</xdr:colOff>
      <xdr:row>18</xdr:row>
      <xdr:rowOff>76200</xdr:rowOff>
    </xdr:to>
    <xdr:sp macro="" textlink="">
      <xdr:nvSpPr>
        <xdr:cNvPr id="146" name="円/楕円 145"/>
        <xdr:cNvSpPr/>
      </xdr:nvSpPr>
      <xdr:spPr>
        <a:xfrm>
          <a:off x="16459200" y="306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118127</xdr:rowOff>
    </xdr:from>
    <xdr:ext cx="762000" cy="259045"/>
    <xdr:sp macro="" textlink="">
      <xdr:nvSpPr>
        <xdr:cNvPr id="147" name="物件費該当値テキスト"/>
        <xdr:cNvSpPr txBox="1"/>
      </xdr:nvSpPr>
      <xdr:spPr>
        <a:xfrm>
          <a:off x="165989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165100</xdr:rowOff>
    </xdr:from>
    <xdr:to>
      <xdr:col>22</xdr:col>
      <xdr:colOff>615950</xdr:colOff>
      <xdr:row>17</xdr:row>
      <xdr:rowOff>95250</xdr:rowOff>
    </xdr:to>
    <xdr:sp macro="" textlink="">
      <xdr:nvSpPr>
        <xdr:cNvPr id="148" name="円/楕円 147"/>
        <xdr:cNvSpPr/>
      </xdr:nvSpPr>
      <xdr:spPr>
        <a:xfrm>
          <a:off x="15621000" y="290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80027</xdr:rowOff>
    </xdr:from>
    <xdr:ext cx="736600" cy="259045"/>
    <xdr:sp macro="" textlink="">
      <xdr:nvSpPr>
        <xdr:cNvPr id="149" name="テキスト ボックス 148"/>
        <xdr:cNvSpPr txBox="1"/>
      </xdr:nvSpPr>
      <xdr:spPr>
        <a:xfrm>
          <a:off x="15290800" y="299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57150</xdr:rowOff>
    </xdr:from>
    <xdr:to>
      <xdr:col>21</xdr:col>
      <xdr:colOff>412750</xdr:colOff>
      <xdr:row>17</xdr:row>
      <xdr:rowOff>158750</xdr:rowOff>
    </xdr:to>
    <xdr:sp macro="" textlink="">
      <xdr:nvSpPr>
        <xdr:cNvPr id="150" name="円/楕円 149"/>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51" name="テキスト ボックス 150"/>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20</xdr:col>
      <xdr:colOff>107950</xdr:colOff>
      <xdr:row>17</xdr:row>
      <xdr:rowOff>57150</xdr:rowOff>
    </xdr:from>
    <xdr:to>
      <xdr:col>20</xdr:col>
      <xdr:colOff>209550</xdr:colOff>
      <xdr:row>17</xdr:row>
      <xdr:rowOff>158750</xdr:rowOff>
    </xdr:to>
    <xdr:sp macro="" textlink="">
      <xdr:nvSpPr>
        <xdr:cNvPr id="152" name="円/楕円 151"/>
        <xdr:cNvSpPr/>
      </xdr:nvSpPr>
      <xdr:spPr>
        <a:xfrm>
          <a:off x="13843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143527</xdr:rowOff>
    </xdr:from>
    <xdr:ext cx="762000" cy="259045"/>
    <xdr:sp macro="" textlink="">
      <xdr:nvSpPr>
        <xdr:cNvPr id="153" name="テキスト ボックス 152"/>
        <xdr:cNvSpPr txBox="1"/>
      </xdr:nvSpPr>
      <xdr:spPr>
        <a:xfrm>
          <a:off x="13512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19050</xdr:rowOff>
    </xdr:from>
    <xdr:to>
      <xdr:col>19</xdr:col>
      <xdr:colOff>6350</xdr:colOff>
      <xdr:row>17</xdr:row>
      <xdr:rowOff>120650</xdr:rowOff>
    </xdr:to>
    <xdr:sp macro="" textlink="">
      <xdr:nvSpPr>
        <xdr:cNvPr id="154" name="円/楕円 153"/>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105427</xdr:rowOff>
    </xdr:from>
    <xdr:ext cx="762000" cy="259045"/>
    <xdr:sp macro="" textlink="">
      <xdr:nvSpPr>
        <xdr:cNvPr id="155" name="テキスト ボックス 154"/>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25/36</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依然として、類似団体や全国・県平均を上回っているが、前年度より</a:t>
          </a:r>
          <a:r>
            <a:rPr kumimoji="1" lang="en-US" altLang="ja-JP" sz="1300">
              <a:latin typeface="ＭＳ Ｐゴシック"/>
            </a:rPr>
            <a:t>0.3</a:t>
          </a:r>
          <a:r>
            <a:rPr kumimoji="1" lang="ja-JP" altLang="en-US" sz="1300">
              <a:latin typeface="ＭＳ Ｐゴシック"/>
            </a:rPr>
            <a:t>ポイント減少した。この要因は、経常経費は増額となったものの、子ども・子育て支援法による特定財源が増加したことなどにより、一般財源充当歳出が減少したことによるものである。</a:t>
          </a:r>
          <a:endParaRPr kumimoji="1" lang="en-US" altLang="ja-JP" sz="1300">
            <a:latin typeface="ＭＳ Ｐゴシック"/>
          </a:endParaRPr>
        </a:p>
        <a:p>
          <a:r>
            <a:rPr kumimoji="1" lang="ja-JP" altLang="en-US" sz="1300">
              <a:latin typeface="ＭＳ Ｐゴシック"/>
            </a:rPr>
            <a:t>　保育需要への対応や、高齢化に伴う福祉サービスの拡大など、今後も扶助費への増加が見込まれるが、市単独事業の見直しなどを図り、扶助費の抑制に努める。</a:t>
          </a: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60</xdr:row>
      <xdr:rowOff>76200</xdr:rowOff>
    </xdr:to>
    <xdr:cxnSp macro="">
      <xdr:nvCxnSpPr>
        <xdr:cNvPr id="183" name="直線コネクタ 182"/>
        <xdr:cNvCxnSpPr/>
      </xdr:nvCxnSpPr>
      <xdr:spPr>
        <a:xfrm flipV="1">
          <a:off x="4826000" y="8966200"/>
          <a:ext cx="0" cy="1397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48277</xdr:rowOff>
    </xdr:from>
    <xdr:ext cx="762000" cy="259045"/>
    <xdr:sp macro="" textlink="">
      <xdr:nvSpPr>
        <xdr:cNvPr id="184" name="扶助費最小値テキスト"/>
        <xdr:cNvSpPr txBox="1"/>
      </xdr:nvSpPr>
      <xdr:spPr>
        <a:xfrm>
          <a:off x="49149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19.1</a:t>
          </a:r>
          <a:endParaRPr kumimoji="1" lang="ja-JP" altLang="en-US" sz="1000" b="1">
            <a:latin typeface="ＭＳ Ｐゴシック"/>
          </a:endParaRPr>
        </a:p>
      </xdr:txBody>
    </xdr:sp>
    <xdr:clientData/>
  </xdr:oneCellAnchor>
  <xdr:twoCellAnchor>
    <xdr:from>
      <xdr:col>6</xdr:col>
      <xdr:colOff>612775</xdr:colOff>
      <xdr:row>60</xdr:row>
      <xdr:rowOff>76200</xdr:rowOff>
    </xdr:from>
    <xdr:to>
      <xdr:col>7</xdr:col>
      <xdr:colOff>104775</xdr:colOff>
      <xdr:row>60</xdr:row>
      <xdr:rowOff>76200</xdr:rowOff>
    </xdr:to>
    <xdr:cxnSp macro="">
      <xdr:nvCxnSpPr>
        <xdr:cNvPr id="185" name="直線コネクタ 184"/>
        <xdr:cNvCxnSpPr/>
      </xdr:nvCxnSpPr>
      <xdr:spPr>
        <a:xfrm>
          <a:off x="4737100" y="1036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6"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7" name="直線コネクタ 186"/>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107950</xdr:rowOff>
    </xdr:to>
    <xdr:cxnSp macro="">
      <xdr:nvCxnSpPr>
        <xdr:cNvPr id="188" name="直線コネクタ 187"/>
        <xdr:cNvCxnSpPr/>
      </xdr:nvCxnSpPr>
      <xdr:spPr>
        <a:xfrm flipV="1">
          <a:off x="3987800" y="9842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16527</xdr:rowOff>
    </xdr:from>
    <xdr:ext cx="762000" cy="259045"/>
    <xdr:sp macro="" textlink="">
      <xdr:nvSpPr>
        <xdr:cNvPr id="189" name="扶助費平均値テキスト"/>
        <xdr:cNvSpPr txBox="1"/>
      </xdr:nvSpPr>
      <xdr:spPr>
        <a:xfrm>
          <a:off x="4914900" y="944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0</xdr:rowOff>
    </xdr:from>
    <xdr:to>
      <xdr:col>7</xdr:col>
      <xdr:colOff>66675</xdr:colOff>
      <xdr:row>56</xdr:row>
      <xdr:rowOff>101600</xdr:rowOff>
    </xdr:to>
    <xdr:sp macro="" textlink="">
      <xdr:nvSpPr>
        <xdr:cNvPr id="190" name="フローチャート : 判断 189"/>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165100</xdr:rowOff>
    </xdr:from>
    <xdr:to>
      <xdr:col>5</xdr:col>
      <xdr:colOff>549275</xdr:colOff>
      <xdr:row>57</xdr:row>
      <xdr:rowOff>107950</xdr:rowOff>
    </xdr:to>
    <xdr:cxnSp macro="">
      <xdr:nvCxnSpPr>
        <xdr:cNvPr id="191" name="直線コネクタ 190"/>
        <xdr:cNvCxnSpPr/>
      </xdr:nvCxnSpPr>
      <xdr:spPr>
        <a:xfrm>
          <a:off x="3098800" y="9766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82550</xdr:rowOff>
    </xdr:from>
    <xdr:to>
      <xdr:col>5</xdr:col>
      <xdr:colOff>600075</xdr:colOff>
      <xdr:row>56</xdr:row>
      <xdr:rowOff>12700</xdr:rowOff>
    </xdr:to>
    <xdr:sp macro="" textlink="">
      <xdr:nvSpPr>
        <xdr:cNvPr id="192" name="フローチャート : 判断 191"/>
        <xdr:cNvSpPr/>
      </xdr:nvSpPr>
      <xdr:spPr>
        <a:xfrm>
          <a:off x="3937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22877</xdr:rowOff>
    </xdr:from>
    <xdr:ext cx="736600" cy="259045"/>
    <xdr:sp macro="" textlink="">
      <xdr:nvSpPr>
        <xdr:cNvPr id="193" name="テキスト ボックス 192"/>
        <xdr:cNvSpPr txBox="1"/>
      </xdr:nvSpPr>
      <xdr:spPr>
        <a:xfrm>
          <a:off x="3606800" y="9281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88900</xdr:rowOff>
    </xdr:from>
    <xdr:to>
      <xdr:col>4</xdr:col>
      <xdr:colOff>346075</xdr:colOff>
      <xdr:row>56</xdr:row>
      <xdr:rowOff>165100</xdr:rowOff>
    </xdr:to>
    <xdr:cxnSp macro="">
      <xdr:nvCxnSpPr>
        <xdr:cNvPr id="194" name="直線コネクタ 193"/>
        <xdr:cNvCxnSpPr/>
      </xdr:nvCxnSpPr>
      <xdr:spPr>
        <a:xfrm>
          <a:off x="2209800" y="9690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19050</xdr:rowOff>
    </xdr:from>
    <xdr:to>
      <xdr:col>4</xdr:col>
      <xdr:colOff>396875</xdr:colOff>
      <xdr:row>55</xdr:row>
      <xdr:rowOff>120650</xdr:rowOff>
    </xdr:to>
    <xdr:sp macro="" textlink="">
      <xdr:nvSpPr>
        <xdr:cNvPr id="195" name="フローチャート : 判断 194"/>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130827</xdr:rowOff>
    </xdr:from>
    <xdr:ext cx="762000" cy="259045"/>
    <xdr:sp macro="" textlink="">
      <xdr:nvSpPr>
        <xdr:cNvPr id="196" name="テキスト ボックス 195"/>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88900</xdr:rowOff>
    </xdr:from>
    <xdr:to>
      <xdr:col>3</xdr:col>
      <xdr:colOff>142875</xdr:colOff>
      <xdr:row>57</xdr:row>
      <xdr:rowOff>31750</xdr:rowOff>
    </xdr:to>
    <xdr:cxnSp macro="">
      <xdr:nvCxnSpPr>
        <xdr:cNvPr id="197" name="直線コネクタ 196"/>
        <xdr:cNvCxnSpPr/>
      </xdr:nvCxnSpPr>
      <xdr:spPr>
        <a:xfrm flipV="1">
          <a:off x="1320800" y="96901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152400</xdr:rowOff>
    </xdr:from>
    <xdr:to>
      <xdr:col>3</xdr:col>
      <xdr:colOff>193675</xdr:colOff>
      <xdr:row>55</xdr:row>
      <xdr:rowOff>82550</xdr:rowOff>
    </xdr:to>
    <xdr:sp macro="" textlink="">
      <xdr:nvSpPr>
        <xdr:cNvPr id="198" name="フローチャート : 判断 197"/>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92727</xdr:rowOff>
    </xdr:from>
    <xdr:ext cx="762000" cy="259045"/>
    <xdr:sp macro="" textlink="">
      <xdr:nvSpPr>
        <xdr:cNvPr id="199" name="テキスト ボックス 198"/>
        <xdr:cNvSpPr txBox="1"/>
      </xdr:nvSpPr>
      <xdr:spPr>
        <a:xfrm>
          <a:off x="1828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127000</xdr:rowOff>
    </xdr:from>
    <xdr:to>
      <xdr:col>1</xdr:col>
      <xdr:colOff>676275</xdr:colOff>
      <xdr:row>55</xdr:row>
      <xdr:rowOff>57150</xdr:rowOff>
    </xdr:to>
    <xdr:sp macro="" textlink="">
      <xdr:nvSpPr>
        <xdr:cNvPr id="200" name="フローチャート : 判断 199"/>
        <xdr:cNvSpPr/>
      </xdr:nvSpPr>
      <xdr:spPr>
        <a:xfrm>
          <a:off x="1270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67327</xdr:rowOff>
    </xdr:from>
    <xdr:ext cx="762000" cy="259045"/>
    <xdr:sp macro="" textlink="">
      <xdr:nvSpPr>
        <xdr:cNvPr id="201" name="テキスト ボックス 200"/>
        <xdr:cNvSpPr txBox="1"/>
      </xdr:nvSpPr>
      <xdr:spPr>
        <a:xfrm>
          <a:off x="939800" y="915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57</xdr:row>
      <xdr:rowOff>19050</xdr:rowOff>
    </xdr:from>
    <xdr:to>
      <xdr:col>7</xdr:col>
      <xdr:colOff>66675</xdr:colOff>
      <xdr:row>57</xdr:row>
      <xdr:rowOff>120650</xdr:rowOff>
    </xdr:to>
    <xdr:sp macro="" textlink="">
      <xdr:nvSpPr>
        <xdr:cNvPr id="207" name="円/楕円 206"/>
        <xdr:cNvSpPr/>
      </xdr:nvSpPr>
      <xdr:spPr>
        <a:xfrm>
          <a:off x="47752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162577</xdr:rowOff>
    </xdr:from>
    <xdr:ext cx="762000" cy="259045"/>
    <xdr:sp macro="" textlink="">
      <xdr:nvSpPr>
        <xdr:cNvPr id="208" name="扶助費該当値テキスト"/>
        <xdr:cNvSpPr txBox="1"/>
      </xdr:nvSpPr>
      <xdr:spPr>
        <a:xfrm>
          <a:off x="49149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57150</xdr:rowOff>
    </xdr:from>
    <xdr:to>
      <xdr:col>5</xdr:col>
      <xdr:colOff>600075</xdr:colOff>
      <xdr:row>57</xdr:row>
      <xdr:rowOff>158750</xdr:rowOff>
    </xdr:to>
    <xdr:sp macro="" textlink="">
      <xdr:nvSpPr>
        <xdr:cNvPr id="209" name="円/楕円 208"/>
        <xdr:cNvSpPr/>
      </xdr:nvSpPr>
      <xdr:spPr>
        <a:xfrm>
          <a:off x="3937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143527</xdr:rowOff>
    </xdr:from>
    <xdr:ext cx="736600" cy="259045"/>
    <xdr:sp macro="" textlink="">
      <xdr:nvSpPr>
        <xdr:cNvPr id="210" name="テキスト ボックス 209"/>
        <xdr:cNvSpPr txBox="1"/>
      </xdr:nvSpPr>
      <xdr:spPr>
        <a:xfrm>
          <a:off x="3606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114300</xdr:rowOff>
    </xdr:from>
    <xdr:to>
      <xdr:col>4</xdr:col>
      <xdr:colOff>396875</xdr:colOff>
      <xdr:row>57</xdr:row>
      <xdr:rowOff>44450</xdr:rowOff>
    </xdr:to>
    <xdr:sp macro="" textlink="">
      <xdr:nvSpPr>
        <xdr:cNvPr id="211" name="円/楕円 210"/>
        <xdr:cNvSpPr/>
      </xdr:nvSpPr>
      <xdr:spPr>
        <a:xfrm>
          <a:off x="3048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29227</xdr:rowOff>
    </xdr:from>
    <xdr:ext cx="762000" cy="259045"/>
    <xdr:sp macro="" textlink="">
      <xdr:nvSpPr>
        <xdr:cNvPr id="212" name="テキスト ボックス 211"/>
        <xdr:cNvSpPr txBox="1"/>
      </xdr:nvSpPr>
      <xdr:spPr>
        <a:xfrm>
          <a:off x="2717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38100</xdr:rowOff>
    </xdr:from>
    <xdr:to>
      <xdr:col>3</xdr:col>
      <xdr:colOff>193675</xdr:colOff>
      <xdr:row>56</xdr:row>
      <xdr:rowOff>139700</xdr:rowOff>
    </xdr:to>
    <xdr:sp macro="" textlink="">
      <xdr:nvSpPr>
        <xdr:cNvPr id="213" name="円/楕円 212"/>
        <xdr:cNvSpPr/>
      </xdr:nvSpPr>
      <xdr:spPr>
        <a:xfrm>
          <a:off x="2159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124477</xdr:rowOff>
    </xdr:from>
    <xdr:ext cx="762000" cy="259045"/>
    <xdr:sp macro="" textlink="">
      <xdr:nvSpPr>
        <xdr:cNvPr id="214" name="テキスト ボックス 213"/>
        <xdr:cNvSpPr txBox="1"/>
      </xdr:nvSpPr>
      <xdr:spPr>
        <a:xfrm>
          <a:off x="1828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152400</xdr:rowOff>
    </xdr:from>
    <xdr:to>
      <xdr:col>1</xdr:col>
      <xdr:colOff>676275</xdr:colOff>
      <xdr:row>57</xdr:row>
      <xdr:rowOff>82550</xdr:rowOff>
    </xdr:to>
    <xdr:sp macro="" textlink="">
      <xdr:nvSpPr>
        <xdr:cNvPr id="215" name="円/楕円 214"/>
        <xdr:cNvSpPr/>
      </xdr:nvSpPr>
      <xdr:spPr>
        <a:xfrm>
          <a:off x="1270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57</xdr:row>
      <xdr:rowOff>67327</xdr:rowOff>
    </xdr:from>
    <xdr:ext cx="762000" cy="259045"/>
    <xdr:sp macro="" textlink="">
      <xdr:nvSpPr>
        <xdr:cNvPr id="216" name="テキスト ボックス 215"/>
        <xdr:cNvSpPr txBox="1"/>
      </xdr:nvSpPr>
      <xdr:spPr>
        <a:xfrm>
          <a:off x="939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類似団体や全国・県平均</a:t>
          </a:r>
          <a:r>
            <a:rPr kumimoji="1" lang="ja-JP" altLang="en-US" sz="1200">
              <a:latin typeface="ＭＳ Ｐゴシック"/>
            </a:rPr>
            <a:t>とほぼ</a:t>
          </a:r>
          <a:r>
            <a:rPr kumimoji="1" lang="ja-JP" altLang="en-US" sz="1300">
              <a:latin typeface="ＭＳ Ｐゴシック"/>
            </a:rPr>
            <a:t>同率となった。また、前年度より</a:t>
          </a:r>
          <a:r>
            <a:rPr kumimoji="1" lang="en-US" altLang="ja-JP" sz="1300">
              <a:latin typeface="ＭＳ Ｐゴシック"/>
            </a:rPr>
            <a:t>0.8</a:t>
          </a:r>
          <a:r>
            <a:rPr kumimoji="1" lang="ja-JP" altLang="en-US" sz="1300">
              <a:latin typeface="ＭＳ Ｐゴシック"/>
            </a:rPr>
            <a:t>ポイント上昇した。この主な要因は、介護保険特別会計繰出金など、経常経費一般財源の繰出金の増加によるものである。</a:t>
          </a:r>
          <a:endParaRPr kumimoji="1" lang="en-US" altLang="ja-JP" sz="1300">
            <a:latin typeface="ＭＳ Ｐゴシック"/>
          </a:endParaRPr>
        </a:p>
        <a:p>
          <a:r>
            <a:rPr kumimoji="1" lang="ja-JP" altLang="en-US" sz="1300">
              <a:latin typeface="ＭＳ Ｐゴシック"/>
            </a:rPr>
            <a:t>　繰出金については、今後、平成３０年度に国保の県域化を予定していることから減少することが見込まれる。他の特別会計への繰出金においても、独立採算性の観点を踏まえ、普通会計の負担額の軽減できるよう努めていく。</a:t>
          </a: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6350</xdr:rowOff>
    </xdr:from>
    <xdr:to>
      <xdr:col>24</xdr:col>
      <xdr:colOff>31750</xdr:colOff>
      <xdr:row>61</xdr:row>
      <xdr:rowOff>133350</xdr:rowOff>
    </xdr:to>
    <xdr:cxnSp macro="">
      <xdr:nvCxnSpPr>
        <xdr:cNvPr id="244" name="直線コネクタ 243"/>
        <xdr:cNvCxnSpPr/>
      </xdr:nvCxnSpPr>
      <xdr:spPr>
        <a:xfrm flipV="1">
          <a:off x="16510000" y="9093200"/>
          <a:ext cx="0" cy="1498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105427</xdr:rowOff>
    </xdr:from>
    <xdr:ext cx="762000" cy="259045"/>
    <xdr:sp macro="" textlink="">
      <xdr:nvSpPr>
        <xdr:cNvPr id="245" name="その他最小値テキスト"/>
        <xdr:cNvSpPr txBox="1"/>
      </xdr:nvSpPr>
      <xdr:spPr>
        <a:xfrm>
          <a:off x="16598900" y="1056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a:t>
          </a:r>
          <a:endParaRPr kumimoji="1" lang="ja-JP" altLang="en-US" sz="1000" b="1">
            <a:latin typeface="ＭＳ Ｐゴシック"/>
          </a:endParaRPr>
        </a:p>
      </xdr:txBody>
    </xdr:sp>
    <xdr:clientData/>
  </xdr:oneCellAnchor>
  <xdr:twoCellAnchor>
    <xdr:from>
      <xdr:col>23</xdr:col>
      <xdr:colOff>628650</xdr:colOff>
      <xdr:row>61</xdr:row>
      <xdr:rowOff>133350</xdr:rowOff>
    </xdr:from>
    <xdr:to>
      <xdr:col>24</xdr:col>
      <xdr:colOff>120650</xdr:colOff>
      <xdr:row>61</xdr:row>
      <xdr:rowOff>133350</xdr:rowOff>
    </xdr:to>
    <xdr:cxnSp macro="">
      <xdr:nvCxnSpPr>
        <xdr:cNvPr id="246" name="直線コネクタ 245"/>
        <xdr:cNvCxnSpPr/>
      </xdr:nvCxnSpPr>
      <xdr:spPr>
        <a:xfrm>
          <a:off x="16421100" y="1059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92727</xdr:rowOff>
    </xdr:from>
    <xdr:ext cx="762000" cy="259045"/>
    <xdr:sp macro="" textlink="">
      <xdr:nvSpPr>
        <xdr:cNvPr id="247" name="その他最大値テキスト"/>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23</xdr:col>
      <xdr:colOff>628650</xdr:colOff>
      <xdr:row>53</xdr:row>
      <xdr:rowOff>6350</xdr:rowOff>
    </xdr:from>
    <xdr:to>
      <xdr:col>24</xdr:col>
      <xdr:colOff>120650</xdr:colOff>
      <xdr:row>53</xdr:row>
      <xdr:rowOff>6350</xdr:rowOff>
    </xdr:to>
    <xdr:cxnSp macro="">
      <xdr:nvCxnSpPr>
        <xdr:cNvPr id="248" name="直線コネクタ 247"/>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56</xdr:row>
      <xdr:rowOff>38100</xdr:rowOff>
    </xdr:to>
    <xdr:cxnSp macro="">
      <xdr:nvCxnSpPr>
        <xdr:cNvPr id="249" name="直線コネクタ 248"/>
        <xdr:cNvCxnSpPr/>
      </xdr:nvCxnSpPr>
      <xdr:spPr>
        <a:xfrm>
          <a:off x="15671800" y="95377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3827</xdr:rowOff>
    </xdr:from>
    <xdr:ext cx="762000" cy="259045"/>
    <xdr:sp macro="" textlink="">
      <xdr:nvSpPr>
        <xdr:cNvPr id="250" name="その他平均値テキスト"/>
        <xdr:cNvSpPr txBox="1"/>
      </xdr:nvSpPr>
      <xdr:spPr>
        <a:xfrm>
          <a:off x="16598900" y="9433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51" name="フローチャート : 判断 250"/>
        <xdr:cNvSpPr/>
      </xdr:nvSpPr>
      <xdr:spPr>
        <a:xfrm>
          <a:off x="164592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31750</xdr:rowOff>
    </xdr:from>
    <xdr:to>
      <xdr:col>22</xdr:col>
      <xdr:colOff>565150</xdr:colOff>
      <xdr:row>55</xdr:row>
      <xdr:rowOff>107950</xdr:rowOff>
    </xdr:to>
    <xdr:cxnSp macro="">
      <xdr:nvCxnSpPr>
        <xdr:cNvPr id="252" name="直線コネクタ 251"/>
        <xdr:cNvCxnSpPr/>
      </xdr:nvCxnSpPr>
      <xdr:spPr>
        <a:xfrm>
          <a:off x="14782800" y="94615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158750</xdr:rowOff>
    </xdr:from>
    <xdr:to>
      <xdr:col>22</xdr:col>
      <xdr:colOff>615950</xdr:colOff>
      <xdr:row>56</xdr:row>
      <xdr:rowOff>88900</xdr:rowOff>
    </xdr:to>
    <xdr:sp macro="" textlink="">
      <xdr:nvSpPr>
        <xdr:cNvPr id="253" name="フローチャート : 判断 252"/>
        <xdr:cNvSpPr/>
      </xdr:nvSpPr>
      <xdr:spPr>
        <a:xfrm>
          <a:off x="15621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73677</xdr:rowOff>
    </xdr:from>
    <xdr:ext cx="736600" cy="259045"/>
    <xdr:sp macro="" textlink="">
      <xdr:nvSpPr>
        <xdr:cNvPr id="254" name="テキスト ボックス 253"/>
        <xdr:cNvSpPr txBox="1"/>
      </xdr:nvSpPr>
      <xdr:spPr>
        <a:xfrm>
          <a:off x="15290800" y="9674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31750</xdr:rowOff>
    </xdr:from>
    <xdr:to>
      <xdr:col>21</xdr:col>
      <xdr:colOff>361950</xdr:colOff>
      <xdr:row>55</xdr:row>
      <xdr:rowOff>31750</xdr:rowOff>
    </xdr:to>
    <xdr:cxnSp macro="">
      <xdr:nvCxnSpPr>
        <xdr:cNvPr id="255" name="直線コネクタ 254"/>
        <xdr:cNvCxnSpPr/>
      </xdr:nvCxnSpPr>
      <xdr:spPr>
        <a:xfrm>
          <a:off x="13893800" y="9461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38100</xdr:rowOff>
    </xdr:from>
    <xdr:to>
      <xdr:col>21</xdr:col>
      <xdr:colOff>412750</xdr:colOff>
      <xdr:row>56</xdr:row>
      <xdr:rowOff>139700</xdr:rowOff>
    </xdr:to>
    <xdr:sp macro="" textlink="">
      <xdr:nvSpPr>
        <xdr:cNvPr id="256" name="フローチャート : 判断 255"/>
        <xdr:cNvSpPr/>
      </xdr:nvSpPr>
      <xdr:spPr>
        <a:xfrm>
          <a:off x="14732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124477</xdr:rowOff>
    </xdr:from>
    <xdr:ext cx="762000" cy="259045"/>
    <xdr:sp macro="" textlink="">
      <xdr:nvSpPr>
        <xdr:cNvPr id="257" name="テキスト ボックス 256"/>
        <xdr:cNvSpPr txBox="1"/>
      </xdr:nvSpPr>
      <xdr:spPr>
        <a:xfrm>
          <a:off x="14401800" y="972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641350</xdr:colOff>
      <xdr:row>54</xdr:row>
      <xdr:rowOff>127000</xdr:rowOff>
    </xdr:from>
    <xdr:to>
      <xdr:col>20</xdr:col>
      <xdr:colOff>158750</xdr:colOff>
      <xdr:row>55</xdr:row>
      <xdr:rowOff>31750</xdr:rowOff>
    </xdr:to>
    <xdr:cxnSp macro="">
      <xdr:nvCxnSpPr>
        <xdr:cNvPr id="258" name="直線コネクタ 257"/>
        <xdr:cNvCxnSpPr/>
      </xdr:nvCxnSpPr>
      <xdr:spPr>
        <a:xfrm>
          <a:off x="13004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158750</xdr:rowOff>
    </xdr:from>
    <xdr:to>
      <xdr:col>20</xdr:col>
      <xdr:colOff>209550</xdr:colOff>
      <xdr:row>56</xdr:row>
      <xdr:rowOff>88900</xdr:rowOff>
    </xdr:to>
    <xdr:sp macro="" textlink="">
      <xdr:nvSpPr>
        <xdr:cNvPr id="259" name="フローチャート : 判断 258"/>
        <xdr:cNvSpPr/>
      </xdr:nvSpPr>
      <xdr:spPr>
        <a:xfrm>
          <a:off x="13843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73677</xdr:rowOff>
    </xdr:from>
    <xdr:ext cx="762000" cy="259045"/>
    <xdr:sp macro="" textlink="">
      <xdr:nvSpPr>
        <xdr:cNvPr id="260" name="テキスト ボックス 259"/>
        <xdr:cNvSpPr txBox="1"/>
      </xdr:nvSpPr>
      <xdr:spPr>
        <a:xfrm>
          <a:off x="13512800" y="9674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12700</xdr:rowOff>
    </xdr:from>
    <xdr:to>
      <xdr:col>19</xdr:col>
      <xdr:colOff>6350</xdr:colOff>
      <xdr:row>56</xdr:row>
      <xdr:rowOff>114300</xdr:rowOff>
    </xdr:to>
    <xdr:sp macro="" textlink="">
      <xdr:nvSpPr>
        <xdr:cNvPr id="261" name="フローチャート : 判断 260"/>
        <xdr:cNvSpPr/>
      </xdr:nvSpPr>
      <xdr:spPr>
        <a:xfrm>
          <a:off x="12954000" y="961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99077</xdr:rowOff>
    </xdr:from>
    <xdr:ext cx="762000" cy="259045"/>
    <xdr:sp macro="" textlink="">
      <xdr:nvSpPr>
        <xdr:cNvPr id="262" name="テキスト ボックス 261"/>
        <xdr:cNvSpPr txBox="1"/>
      </xdr:nvSpPr>
      <xdr:spPr>
        <a:xfrm>
          <a:off x="126238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158750</xdr:rowOff>
    </xdr:from>
    <xdr:to>
      <xdr:col>24</xdr:col>
      <xdr:colOff>82550</xdr:colOff>
      <xdr:row>56</xdr:row>
      <xdr:rowOff>88900</xdr:rowOff>
    </xdr:to>
    <xdr:sp macro="" textlink="">
      <xdr:nvSpPr>
        <xdr:cNvPr id="268" name="円/楕円 267"/>
        <xdr:cNvSpPr/>
      </xdr:nvSpPr>
      <xdr:spPr>
        <a:xfrm>
          <a:off x="16459200" y="958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130827</xdr:rowOff>
    </xdr:from>
    <xdr:ext cx="762000" cy="259045"/>
    <xdr:sp macro="" textlink="">
      <xdr:nvSpPr>
        <xdr:cNvPr id="269" name="その他該当値テキスト"/>
        <xdr:cNvSpPr txBox="1"/>
      </xdr:nvSpPr>
      <xdr:spPr>
        <a:xfrm>
          <a:off x="16598900" y="956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70" name="円/楕円 269"/>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168927</xdr:rowOff>
    </xdr:from>
    <xdr:ext cx="736600" cy="259045"/>
    <xdr:sp macro="" textlink="">
      <xdr:nvSpPr>
        <xdr:cNvPr id="271" name="テキスト ボックス 270"/>
        <xdr:cNvSpPr txBox="1"/>
      </xdr:nvSpPr>
      <xdr:spPr>
        <a:xfrm>
          <a:off x="15290800" y="925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21</xdr:col>
      <xdr:colOff>311150</xdr:colOff>
      <xdr:row>54</xdr:row>
      <xdr:rowOff>152400</xdr:rowOff>
    </xdr:from>
    <xdr:to>
      <xdr:col>21</xdr:col>
      <xdr:colOff>412750</xdr:colOff>
      <xdr:row>55</xdr:row>
      <xdr:rowOff>82550</xdr:rowOff>
    </xdr:to>
    <xdr:sp macro="" textlink="">
      <xdr:nvSpPr>
        <xdr:cNvPr id="272" name="円/楕円 271"/>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92727</xdr:rowOff>
    </xdr:from>
    <xdr:ext cx="762000" cy="259045"/>
    <xdr:sp macro="" textlink="">
      <xdr:nvSpPr>
        <xdr:cNvPr id="273" name="テキスト ボックス 272"/>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152400</xdr:rowOff>
    </xdr:from>
    <xdr:to>
      <xdr:col>20</xdr:col>
      <xdr:colOff>209550</xdr:colOff>
      <xdr:row>55</xdr:row>
      <xdr:rowOff>82550</xdr:rowOff>
    </xdr:to>
    <xdr:sp macro="" textlink="">
      <xdr:nvSpPr>
        <xdr:cNvPr id="274" name="円/楕円 273"/>
        <xdr:cNvSpPr/>
      </xdr:nvSpPr>
      <xdr:spPr>
        <a:xfrm>
          <a:off x="13843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92727</xdr:rowOff>
    </xdr:from>
    <xdr:ext cx="762000" cy="259045"/>
    <xdr:sp macro="" textlink="">
      <xdr:nvSpPr>
        <xdr:cNvPr id="275" name="テキスト ボックス 274"/>
        <xdr:cNvSpPr txBox="1"/>
      </xdr:nvSpPr>
      <xdr:spPr>
        <a:xfrm>
          <a:off x="13512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76200</xdr:rowOff>
    </xdr:from>
    <xdr:to>
      <xdr:col>19</xdr:col>
      <xdr:colOff>6350</xdr:colOff>
      <xdr:row>55</xdr:row>
      <xdr:rowOff>6350</xdr:rowOff>
    </xdr:to>
    <xdr:sp macro="" textlink="">
      <xdr:nvSpPr>
        <xdr:cNvPr id="276" name="円/楕円 275"/>
        <xdr:cNvSpPr/>
      </xdr:nvSpPr>
      <xdr:spPr>
        <a:xfrm>
          <a:off x="12954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16527</xdr:rowOff>
    </xdr:from>
    <xdr:ext cx="762000" cy="259045"/>
    <xdr:sp macro="" textlink="">
      <xdr:nvSpPr>
        <xdr:cNvPr id="277" name="テキスト ボックス 276"/>
        <xdr:cNvSpPr txBox="1"/>
      </xdr:nvSpPr>
      <xdr:spPr>
        <a:xfrm>
          <a:off x="12623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類似団体や全国・県平均を上回っている。また、前年度より</a:t>
          </a:r>
          <a:r>
            <a:rPr kumimoji="1" lang="en-US" altLang="ja-JP" sz="1300">
              <a:latin typeface="ＭＳ Ｐゴシック"/>
            </a:rPr>
            <a:t>0.5</a:t>
          </a:r>
          <a:r>
            <a:rPr kumimoji="1" lang="ja-JP" altLang="en-US" sz="1300">
              <a:latin typeface="ＭＳ Ｐゴシック"/>
            </a:rPr>
            <a:t>ポイント上昇した。この要因は、主に、下水道整備費における経常的経費が増額になったことによるものである。</a:t>
          </a:r>
          <a:endParaRPr kumimoji="1" lang="en-US" altLang="ja-JP" sz="1300">
            <a:latin typeface="ＭＳ Ｐゴシック"/>
          </a:endParaRPr>
        </a:p>
        <a:p>
          <a:r>
            <a:rPr kumimoji="1" lang="ja-JP" altLang="en-US" sz="1300">
              <a:latin typeface="ＭＳ Ｐゴシック"/>
            </a:rPr>
            <a:t>　当市は平成</a:t>
          </a:r>
          <a:r>
            <a:rPr kumimoji="1" lang="en-US" altLang="ja-JP" sz="1300">
              <a:latin typeface="ＭＳ Ｐゴシック"/>
            </a:rPr>
            <a:t>25</a:t>
          </a:r>
          <a:r>
            <a:rPr kumimoji="1" lang="ja-JP" altLang="en-US" sz="1300">
              <a:latin typeface="ＭＳ Ｐゴシック"/>
            </a:rPr>
            <a:t>年度から消防一部事務組合設立による負担金が生じているため、比率として高い水準にある。</a:t>
          </a:r>
          <a:endParaRPr kumimoji="1" lang="en-US" altLang="ja-JP" sz="1300">
            <a:latin typeface="ＭＳ Ｐゴシック"/>
          </a:endParaRPr>
        </a:p>
        <a:p>
          <a:r>
            <a:rPr kumimoji="1" lang="ja-JP" altLang="en-US" sz="1300">
              <a:latin typeface="ＭＳ Ｐゴシック"/>
            </a:rPr>
            <a:t>　今後も引き続き、補助金の交付額や制度の見直しなど、事業の見直しに取り組み、経費の節減を図っていく。</a:t>
          </a:r>
        </a:p>
      </xdr:txBody>
    </xdr:sp>
    <xdr:clientData/>
  </xdr:twoCellAnchor>
  <xdr:oneCellAnchor>
    <xdr:from>
      <xdr:col>18</xdr:col>
      <xdr:colOff>44450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2" name="直線コネクタ 291"/>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3" name="テキスト ボックス 292"/>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4" name="直線コネクタ 293"/>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5" name="テキスト ボックス 294"/>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6" name="直線コネクタ 295"/>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7" name="テキスト ボックス 296"/>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8" name="直線コネクタ 297"/>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9" name="テキスト ボックス 298"/>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1" name="テキスト ボックス 300"/>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113284</xdr:rowOff>
    </xdr:from>
    <xdr:to>
      <xdr:col>24</xdr:col>
      <xdr:colOff>31750</xdr:colOff>
      <xdr:row>41</xdr:row>
      <xdr:rowOff>161290</xdr:rowOff>
    </xdr:to>
    <xdr:cxnSp macro="">
      <xdr:nvCxnSpPr>
        <xdr:cNvPr id="303" name="直線コネクタ 302"/>
        <xdr:cNvCxnSpPr/>
      </xdr:nvCxnSpPr>
      <xdr:spPr>
        <a:xfrm flipV="1">
          <a:off x="16510000" y="5599684"/>
          <a:ext cx="0"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133367</xdr:rowOff>
    </xdr:from>
    <xdr:ext cx="762000" cy="259045"/>
    <xdr:sp macro="" textlink="">
      <xdr:nvSpPr>
        <xdr:cNvPr id="304" name="補助費等最小値テキスト"/>
        <xdr:cNvSpPr txBox="1"/>
      </xdr:nvSpPr>
      <xdr:spPr>
        <a:xfrm>
          <a:off x="16598900" y="716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21.0</a:t>
          </a:r>
          <a:endParaRPr kumimoji="1" lang="ja-JP" altLang="en-US" sz="1000" b="1">
            <a:latin typeface="ＭＳ Ｐゴシック"/>
          </a:endParaRPr>
        </a:p>
      </xdr:txBody>
    </xdr:sp>
    <xdr:clientData/>
  </xdr:oneCellAnchor>
  <xdr:twoCellAnchor>
    <xdr:from>
      <xdr:col>23</xdr:col>
      <xdr:colOff>628650</xdr:colOff>
      <xdr:row>41</xdr:row>
      <xdr:rowOff>161290</xdr:rowOff>
    </xdr:from>
    <xdr:to>
      <xdr:col>24</xdr:col>
      <xdr:colOff>120650</xdr:colOff>
      <xdr:row>41</xdr:row>
      <xdr:rowOff>161290</xdr:rowOff>
    </xdr:to>
    <xdr:cxnSp macro="">
      <xdr:nvCxnSpPr>
        <xdr:cNvPr id="305" name="直線コネクタ 304"/>
        <xdr:cNvCxnSpPr/>
      </xdr:nvCxnSpPr>
      <xdr:spPr>
        <a:xfrm>
          <a:off x="16421100" y="7190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28211</xdr:rowOff>
    </xdr:from>
    <xdr:ext cx="762000" cy="259045"/>
    <xdr:sp macro="" textlink="">
      <xdr:nvSpPr>
        <xdr:cNvPr id="306" name="補助費等最大値テキスト"/>
        <xdr:cNvSpPr txBox="1"/>
      </xdr:nvSpPr>
      <xdr:spPr>
        <a:xfrm>
          <a:off x="16598900" y="5343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a:t>
          </a:r>
          <a:endParaRPr kumimoji="1" lang="ja-JP" altLang="en-US" sz="1000" b="1">
            <a:latin typeface="ＭＳ Ｐゴシック"/>
          </a:endParaRPr>
        </a:p>
      </xdr:txBody>
    </xdr:sp>
    <xdr:clientData/>
  </xdr:oneCellAnchor>
  <xdr:twoCellAnchor>
    <xdr:from>
      <xdr:col>23</xdr:col>
      <xdr:colOff>628650</xdr:colOff>
      <xdr:row>32</xdr:row>
      <xdr:rowOff>113284</xdr:rowOff>
    </xdr:from>
    <xdr:to>
      <xdr:col>24</xdr:col>
      <xdr:colOff>120650</xdr:colOff>
      <xdr:row>32</xdr:row>
      <xdr:rowOff>113284</xdr:rowOff>
    </xdr:to>
    <xdr:cxnSp macro="">
      <xdr:nvCxnSpPr>
        <xdr:cNvPr id="307" name="直線コネクタ 306"/>
        <xdr:cNvCxnSpPr/>
      </xdr:nvCxnSpPr>
      <xdr:spPr>
        <a:xfrm>
          <a:off x="16421100" y="5599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140716</xdr:rowOff>
    </xdr:from>
    <xdr:to>
      <xdr:col>24</xdr:col>
      <xdr:colOff>31750</xdr:colOff>
      <xdr:row>37</xdr:row>
      <xdr:rowOff>14986</xdr:rowOff>
    </xdr:to>
    <xdr:cxnSp macro="">
      <xdr:nvCxnSpPr>
        <xdr:cNvPr id="308" name="直線コネクタ 307"/>
        <xdr:cNvCxnSpPr/>
      </xdr:nvCxnSpPr>
      <xdr:spPr>
        <a:xfrm>
          <a:off x="15671800" y="631291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113301</xdr:rowOff>
    </xdr:from>
    <xdr:ext cx="762000" cy="259045"/>
    <xdr:sp macro="" textlink="">
      <xdr:nvSpPr>
        <xdr:cNvPr id="309" name="補助費等平均値テキスト"/>
        <xdr:cNvSpPr txBox="1"/>
      </xdr:nvSpPr>
      <xdr:spPr>
        <a:xfrm>
          <a:off x="16598900" y="59426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96774</xdr:rowOff>
    </xdr:from>
    <xdr:to>
      <xdr:col>24</xdr:col>
      <xdr:colOff>82550</xdr:colOff>
      <xdr:row>36</xdr:row>
      <xdr:rowOff>26924</xdr:rowOff>
    </xdr:to>
    <xdr:sp macro="" textlink="">
      <xdr:nvSpPr>
        <xdr:cNvPr id="310" name="フローチャート : 判断 309"/>
        <xdr:cNvSpPr/>
      </xdr:nvSpPr>
      <xdr:spPr>
        <a:xfrm>
          <a:off x="16459200" y="609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140716</xdr:rowOff>
    </xdr:from>
    <xdr:to>
      <xdr:col>22</xdr:col>
      <xdr:colOff>565150</xdr:colOff>
      <xdr:row>37</xdr:row>
      <xdr:rowOff>14986</xdr:rowOff>
    </xdr:to>
    <xdr:cxnSp macro="">
      <xdr:nvCxnSpPr>
        <xdr:cNvPr id="311" name="直線コネクタ 310"/>
        <xdr:cNvCxnSpPr/>
      </xdr:nvCxnSpPr>
      <xdr:spPr>
        <a:xfrm flipV="1">
          <a:off x="14782800" y="631291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23622</xdr:rowOff>
    </xdr:from>
    <xdr:to>
      <xdr:col>22</xdr:col>
      <xdr:colOff>615950</xdr:colOff>
      <xdr:row>35</xdr:row>
      <xdr:rowOff>125222</xdr:rowOff>
    </xdr:to>
    <xdr:sp macro="" textlink="">
      <xdr:nvSpPr>
        <xdr:cNvPr id="312" name="フローチャート : 判断 311"/>
        <xdr:cNvSpPr/>
      </xdr:nvSpPr>
      <xdr:spPr>
        <a:xfrm>
          <a:off x="15621000" y="6024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135399</xdr:rowOff>
    </xdr:from>
    <xdr:ext cx="736600" cy="259045"/>
    <xdr:sp macro="" textlink="">
      <xdr:nvSpPr>
        <xdr:cNvPr id="313" name="テキスト ボックス 312"/>
        <xdr:cNvSpPr txBox="1"/>
      </xdr:nvSpPr>
      <xdr:spPr>
        <a:xfrm>
          <a:off x="15290800" y="57932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149860</xdr:rowOff>
    </xdr:from>
    <xdr:to>
      <xdr:col>21</xdr:col>
      <xdr:colOff>361950</xdr:colOff>
      <xdr:row>37</xdr:row>
      <xdr:rowOff>14986</xdr:rowOff>
    </xdr:to>
    <xdr:cxnSp macro="">
      <xdr:nvCxnSpPr>
        <xdr:cNvPr id="314" name="直線コネクタ 313"/>
        <xdr:cNvCxnSpPr/>
      </xdr:nvCxnSpPr>
      <xdr:spPr>
        <a:xfrm>
          <a:off x="13893800" y="632206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34</xdr:row>
      <xdr:rowOff>149352</xdr:rowOff>
    </xdr:from>
    <xdr:to>
      <xdr:col>21</xdr:col>
      <xdr:colOff>412750</xdr:colOff>
      <xdr:row>35</xdr:row>
      <xdr:rowOff>79502</xdr:rowOff>
    </xdr:to>
    <xdr:sp macro="" textlink="">
      <xdr:nvSpPr>
        <xdr:cNvPr id="315" name="フローチャート : 判断 314"/>
        <xdr:cNvSpPr/>
      </xdr:nvSpPr>
      <xdr:spPr>
        <a:xfrm>
          <a:off x="14732000" y="5978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89679</xdr:rowOff>
    </xdr:from>
    <xdr:ext cx="762000" cy="259045"/>
    <xdr:sp macro="" textlink="">
      <xdr:nvSpPr>
        <xdr:cNvPr id="316" name="テキスト ボックス 315"/>
        <xdr:cNvSpPr txBox="1"/>
      </xdr:nvSpPr>
      <xdr:spPr>
        <a:xfrm>
          <a:off x="14401800" y="5747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641350</xdr:colOff>
      <xdr:row>32</xdr:row>
      <xdr:rowOff>159004</xdr:rowOff>
    </xdr:from>
    <xdr:to>
      <xdr:col>20</xdr:col>
      <xdr:colOff>158750</xdr:colOff>
      <xdr:row>36</xdr:row>
      <xdr:rowOff>149860</xdr:rowOff>
    </xdr:to>
    <xdr:cxnSp macro="">
      <xdr:nvCxnSpPr>
        <xdr:cNvPr id="317" name="直線コネクタ 316"/>
        <xdr:cNvCxnSpPr/>
      </xdr:nvCxnSpPr>
      <xdr:spPr>
        <a:xfrm>
          <a:off x="13004800" y="5645404"/>
          <a:ext cx="889000" cy="67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34</xdr:row>
      <xdr:rowOff>167640</xdr:rowOff>
    </xdr:from>
    <xdr:to>
      <xdr:col>20</xdr:col>
      <xdr:colOff>209550</xdr:colOff>
      <xdr:row>35</xdr:row>
      <xdr:rowOff>97790</xdr:rowOff>
    </xdr:to>
    <xdr:sp macro="" textlink="">
      <xdr:nvSpPr>
        <xdr:cNvPr id="318" name="フローチャート : 判断 317"/>
        <xdr:cNvSpPr/>
      </xdr:nvSpPr>
      <xdr:spPr>
        <a:xfrm>
          <a:off x="13843000" y="599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107967</xdr:rowOff>
    </xdr:from>
    <xdr:ext cx="762000" cy="259045"/>
    <xdr:sp macro="" textlink="">
      <xdr:nvSpPr>
        <xdr:cNvPr id="319" name="テキスト ボックス 318"/>
        <xdr:cNvSpPr txBox="1"/>
      </xdr:nvSpPr>
      <xdr:spPr>
        <a:xfrm>
          <a:off x="13512800" y="5765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18</xdr:col>
      <xdr:colOff>590550</xdr:colOff>
      <xdr:row>34</xdr:row>
      <xdr:rowOff>112776</xdr:rowOff>
    </xdr:from>
    <xdr:to>
      <xdr:col>19</xdr:col>
      <xdr:colOff>6350</xdr:colOff>
      <xdr:row>35</xdr:row>
      <xdr:rowOff>42926</xdr:rowOff>
    </xdr:to>
    <xdr:sp macro="" textlink="">
      <xdr:nvSpPr>
        <xdr:cNvPr id="320" name="フローチャート : 判断 319"/>
        <xdr:cNvSpPr/>
      </xdr:nvSpPr>
      <xdr:spPr>
        <a:xfrm>
          <a:off x="12954000" y="5942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27703</xdr:rowOff>
    </xdr:from>
    <xdr:ext cx="762000" cy="259045"/>
    <xdr:sp macro="" textlink="">
      <xdr:nvSpPr>
        <xdr:cNvPr id="321" name="テキスト ボックス 320"/>
        <xdr:cNvSpPr txBox="1"/>
      </xdr:nvSpPr>
      <xdr:spPr>
        <a:xfrm>
          <a:off x="12623800" y="6028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2" name="テキスト ボックス 32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3" name="テキスト ボックス 32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4" name="テキスト ボックス 32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5" name="テキスト ボックス 32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6" name="テキスト ボックス 32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135636</xdr:rowOff>
    </xdr:from>
    <xdr:to>
      <xdr:col>24</xdr:col>
      <xdr:colOff>82550</xdr:colOff>
      <xdr:row>37</xdr:row>
      <xdr:rowOff>65786</xdr:rowOff>
    </xdr:to>
    <xdr:sp macro="" textlink="">
      <xdr:nvSpPr>
        <xdr:cNvPr id="327" name="円/楕円 326"/>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107713</xdr:rowOff>
    </xdr:from>
    <xdr:ext cx="762000" cy="259045"/>
    <xdr:sp macro="" textlink="">
      <xdr:nvSpPr>
        <xdr:cNvPr id="328"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89916</xdr:rowOff>
    </xdr:from>
    <xdr:to>
      <xdr:col>22</xdr:col>
      <xdr:colOff>615950</xdr:colOff>
      <xdr:row>37</xdr:row>
      <xdr:rowOff>20066</xdr:rowOff>
    </xdr:to>
    <xdr:sp macro="" textlink="">
      <xdr:nvSpPr>
        <xdr:cNvPr id="329" name="円/楕円 328"/>
        <xdr:cNvSpPr/>
      </xdr:nvSpPr>
      <xdr:spPr>
        <a:xfrm>
          <a:off x="15621000" y="6262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4843</xdr:rowOff>
    </xdr:from>
    <xdr:ext cx="736600" cy="259045"/>
    <xdr:sp macro="" textlink="">
      <xdr:nvSpPr>
        <xdr:cNvPr id="330" name="テキスト ボックス 329"/>
        <xdr:cNvSpPr txBox="1"/>
      </xdr:nvSpPr>
      <xdr:spPr>
        <a:xfrm>
          <a:off x="15290800" y="63484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135636</xdr:rowOff>
    </xdr:from>
    <xdr:to>
      <xdr:col>21</xdr:col>
      <xdr:colOff>412750</xdr:colOff>
      <xdr:row>37</xdr:row>
      <xdr:rowOff>65786</xdr:rowOff>
    </xdr:to>
    <xdr:sp macro="" textlink="">
      <xdr:nvSpPr>
        <xdr:cNvPr id="331" name="円/楕円 330"/>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50563</xdr:rowOff>
    </xdr:from>
    <xdr:ext cx="762000" cy="259045"/>
    <xdr:sp macro="" textlink="">
      <xdr:nvSpPr>
        <xdr:cNvPr id="332" name="テキスト ボックス 331"/>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99060</xdr:rowOff>
    </xdr:from>
    <xdr:to>
      <xdr:col>20</xdr:col>
      <xdr:colOff>209550</xdr:colOff>
      <xdr:row>37</xdr:row>
      <xdr:rowOff>29210</xdr:rowOff>
    </xdr:to>
    <xdr:sp macro="" textlink="">
      <xdr:nvSpPr>
        <xdr:cNvPr id="333" name="円/楕円 332"/>
        <xdr:cNvSpPr/>
      </xdr:nvSpPr>
      <xdr:spPr>
        <a:xfrm>
          <a:off x="13843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13987</xdr:rowOff>
    </xdr:from>
    <xdr:ext cx="762000" cy="259045"/>
    <xdr:sp macro="" textlink="">
      <xdr:nvSpPr>
        <xdr:cNvPr id="334" name="テキスト ボックス 333"/>
        <xdr:cNvSpPr txBox="1"/>
      </xdr:nvSpPr>
      <xdr:spPr>
        <a:xfrm>
          <a:off x="13512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32</xdr:row>
      <xdr:rowOff>108204</xdr:rowOff>
    </xdr:from>
    <xdr:to>
      <xdr:col>19</xdr:col>
      <xdr:colOff>6350</xdr:colOff>
      <xdr:row>33</xdr:row>
      <xdr:rowOff>38354</xdr:rowOff>
    </xdr:to>
    <xdr:sp macro="" textlink="">
      <xdr:nvSpPr>
        <xdr:cNvPr id="335" name="円/楕円 334"/>
        <xdr:cNvSpPr/>
      </xdr:nvSpPr>
      <xdr:spPr>
        <a:xfrm>
          <a:off x="12954000" y="5594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31</xdr:row>
      <xdr:rowOff>48531</xdr:rowOff>
    </xdr:from>
    <xdr:ext cx="762000" cy="259045"/>
    <xdr:sp macro="" textlink="">
      <xdr:nvSpPr>
        <xdr:cNvPr id="336" name="テキスト ボックス 335"/>
        <xdr:cNvSpPr txBox="1"/>
      </xdr:nvSpPr>
      <xdr:spPr>
        <a:xfrm>
          <a:off x="12623800" y="5363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7" name="正方形/長方形 33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8" name="正方形/長方形 33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9" name="正方形/長方形 33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0" name="正方形/長方形 33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1" name="正方形/長方形 34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2" name="正方形/長方形 34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3" name="正方形/長方形 34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4" name="正方形/長方形 34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5" name="正方形/長方形 34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6" name="正方形/長方形 34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7" name="テキスト ボックス 34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mn-lt"/>
              <a:ea typeface="+mn-ea"/>
              <a:cs typeface="+mn-cs"/>
            </a:rPr>
            <a:t>　</a:t>
          </a:r>
          <a:r>
            <a:rPr kumimoji="1" lang="ja-JP" altLang="ja-JP" sz="1200">
              <a:solidFill>
                <a:schemeClr val="dk1"/>
              </a:solidFill>
              <a:effectLst/>
              <a:latin typeface="+mn-lt"/>
              <a:ea typeface="+mn-ea"/>
              <a:cs typeface="+mn-cs"/>
            </a:rPr>
            <a:t>前年度から</a:t>
          </a:r>
          <a:r>
            <a:rPr kumimoji="1" lang="en-US" altLang="ja-JP" sz="1200">
              <a:solidFill>
                <a:schemeClr val="dk1"/>
              </a:solidFill>
              <a:effectLst/>
              <a:latin typeface="+mn-lt"/>
              <a:ea typeface="+mn-ea"/>
              <a:cs typeface="+mn-cs"/>
            </a:rPr>
            <a:t>1.0</a:t>
          </a:r>
          <a:r>
            <a:rPr kumimoji="1" lang="ja-JP" altLang="ja-JP" sz="1200">
              <a:solidFill>
                <a:schemeClr val="dk1"/>
              </a:solidFill>
              <a:effectLst/>
              <a:latin typeface="+mn-lt"/>
              <a:ea typeface="+mn-ea"/>
              <a:cs typeface="+mn-cs"/>
            </a:rPr>
            <a:t>ポイント上昇したが、類似団体や全国・県平均</a:t>
          </a:r>
          <a:r>
            <a:rPr kumimoji="1" lang="ja-JP" altLang="en-US" sz="1200">
              <a:latin typeface="ＭＳ Ｐゴシック"/>
            </a:rPr>
            <a:t>を大幅に下回り、低い水準で推移している。前年度から上昇した要因は、主に臨時財政対策債の元金償還金の増加によるもので、臨時財政対策債は平成３３年度まで増加していく見込みである。</a:t>
          </a:r>
          <a:endParaRPr kumimoji="1" lang="en-US" altLang="ja-JP" sz="1200">
            <a:latin typeface="ＭＳ Ｐゴシック"/>
          </a:endParaRPr>
        </a:p>
        <a:p>
          <a:r>
            <a:rPr kumimoji="1" lang="ja-JP" altLang="en-US" sz="1200">
              <a:latin typeface="ＭＳ Ｐゴシック"/>
            </a:rPr>
            <a:t>　当市は今後予定している公共施設の大規模改修や都市計画事業に、市債を活用し進めていくこととなる。公債費負担が、健全な財政運営に支障をきたすことがないよう、現世代と将来世代の負担の適正化に努めていく。</a:t>
          </a:r>
          <a:endParaRPr kumimoji="1" lang="en-US" altLang="ja-JP" sz="12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8" name="テキスト ボックス 34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9" name="直線コネクタ 34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0" name="テキスト ボックス 34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1" name="直線コネクタ 350"/>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2" name="テキスト ボックス 351"/>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3" name="直線コネクタ 352"/>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4" name="テキスト ボックス 353"/>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5" name="直線コネクタ 354"/>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6" name="テキスト ボックス 355"/>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7" name="直線コネクタ 356"/>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8" name="テキスト ボックス 357"/>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9" name="直線コネクタ 358"/>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0" name="テキスト ボックス 359"/>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1" name="直線コネクタ 360"/>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2" name="テキスト ボックス 361"/>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3"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12700</xdr:rowOff>
    </xdr:from>
    <xdr:to>
      <xdr:col>7</xdr:col>
      <xdr:colOff>15875</xdr:colOff>
      <xdr:row>81</xdr:row>
      <xdr:rowOff>16511</xdr:rowOff>
    </xdr:to>
    <xdr:cxnSp macro="">
      <xdr:nvCxnSpPr>
        <xdr:cNvPr id="364" name="直線コネクタ 363"/>
        <xdr:cNvCxnSpPr/>
      </xdr:nvCxnSpPr>
      <xdr:spPr>
        <a:xfrm flipV="1">
          <a:off x="4826000" y="12700000"/>
          <a:ext cx="0" cy="12039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160038</xdr:rowOff>
    </xdr:from>
    <xdr:ext cx="762000" cy="259045"/>
    <xdr:sp macro="" textlink="">
      <xdr:nvSpPr>
        <xdr:cNvPr id="365" name="公債費最小値テキスト"/>
        <xdr:cNvSpPr txBox="1"/>
      </xdr:nvSpPr>
      <xdr:spPr>
        <a:xfrm>
          <a:off x="4914900" y="13876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23.3</a:t>
          </a:r>
          <a:endParaRPr kumimoji="1" lang="ja-JP" altLang="en-US" sz="1000" b="1">
            <a:latin typeface="ＭＳ Ｐゴシック"/>
          </a:endParaRPr>
        </a:p>
      </xdr:txBody>
    </xdr:sp>
    <xdr:clientData/>
  </xdr:oneCellAnchor>
  <xdr:twoCellAnchor>
    <xdr:from>
      <xdr:col>6</xdr:col>
      <xdr:colOff>612775</xdr:colOff>
      <xdr:row>81</xdr:row>
      <xdr:rowOff>16511</xdr:rowOff>
    </xdr:from>
    <xdr:to>
      <xdr:col>7</xdr:col>
      <xdr:colOff>104775</xdr:colOff>
      <xdr:row>81</xdr:row>
      <xdr:rowOff>16511</xdr:rowOff>
    </xdr:to>
    <xdr:cxnSp macro="">
      <xdr:nvCxnSpPr>
        <xdr:cNvPr id="366" name="直線コネクタ 365"/>
        <xdr:cNvCxnSpPr/>
      </xdr:nvCxnSpPr>
      <xdr:spPr>
        <a:xfrm>
          <a:off x="4737100" y="13903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99077</xdr:rowOff>
    </xdr:from>
    <xdr:ext cx="762000" cy="259045"/>
    <xdr:sp macro="" textlink="">
      <xdr:nvSpPr>
        <xdr:cNvPr id="367" name="公債費最大値テキスト"/>
        <xdr:cNvSpPr txBox="1"/>
      </xdr:nvSpPr>
      <xdr:spPr>
        <a:xfrm>
          <a:off x="4914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a:t>
          </a:r>
          <a:endParaRPr kumimoji="1" lang="ja-JP" altLang="en-US" sz="1000" b="1">
            <a:latin typeface="ＭＳ Ｐゴシック"/>
          </a:endParaRPr>
        </a:p>
      </xdr:txBody>
    </xdr:sp>
    <xdr:clientData/>
  </xdr:oneCellAnchor>
  <xdr:twoCellAnchor>
    <xdr:from>
      <xdr:col>6</xdr:col>
      <xdr:colOff>612775</xdr:colOff>
      <xdr:row>74</xdr:row>
      <xdr:rowOff>12700</xdr:rowOff>
    </xdr:from>
    <xdr:to>
      <xdr:col>7</xdr:col>
      <xdr:colOff>104775</xdr:colOff>
      <xdr:row>74</xdr:row>
      <xdr:rowOff>12700</xdr:rowOff>
    </xdr:to>
    <xdr:cxnSp macro="">
      <xdr:nvCxnSpPr>
        <xdr:cNvPr id="368" name="直線コネクタ 367"/>
        <xdr:cNvCxnSpPr/>
      </xdr:nvCxnSpPr>
      <xdr:spPr>
        <a:xfrm>
          <a:off x="4737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46990</xdr:rowOff>
    </xdr:from>
    <xdr:to>
      <xdr:col>7</xdr:col>
      <xdr:colOff>15875</xdr:colOff>
      <xdr:row>75</xdr:row>
      <xdr:rowOff>123190</xdr:rowOff>
    </xdr:to>
    <xdr:cxnSp macro="">
      <xdr:nvCxnSpPr>
        <xdr:cNvPr id="369" name="直線コネクタ 368"/>
        <xdr:cNvCxnSpPr/>
      </xdr:nvCxnSpPr>
      <xdr:spPr>
        <a:xfrm>
          <a:off x="3987800" y="1290574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6366</xdr:rowOff>
    </xdr:from>
    <xdr:ext cx="762000" cy="259045"/>
    <xdr:sp macro="" textlink="">
      <xdr:nvSpPr>
        <xdr:cNvPr id="370" name="公債費平均値テキスト"/>
        <xdr:cNvSpPr txBox="1"/>
      </xdr:nvSpPr>
      <xdr:spPr>
        <a:xfrm>
          <a:off x="4914900" y="132080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34289</xdr:rowOff>
    </xdr:from>
    <xdr:to>
      <xdr:col>7</xdr:col>
      <xdr:colOff>66675</xdr:colOff>
      <xdr:row>77</xdr:row>
      <xdr:rowOff>135889</xdr:rowOff>
    </xdr:to>
    <xdr:sp macro="" textlink="">
      <xdr:nvSpPr>
        <xdr:cNvPr id="371" name="フローチャート : 判断 370"/>
        <xdr:cNvSpPr/>
      </xdr:nvSpPr>
      <xdr:spPr>
        <a:xfrm>
          <a:off x="47752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46990</xdr:rowOff>
    </xdr:from>
    <xdr:to>
      <xdr:col>5</xdr:col>
      <xdr:colOff>549275</xdr:colOff>
      <xdr:row>75</xdr:row>
      <xdr:rowOff>146050</xdr:rowOff>
    </xdr:to>
    <xdr:cxnSp macro="">
      <xdr:nvCxnSpPr>
        <xdr:cNvPr id="372" name="直線コネクタ 371"/>
        <xdr:cNvCxnSpPr/>
      </xdr:nvCxnSpPr>
      <xdr:spPr>
        <a:xfrm flipV="1">
          <a:off x="3098800" y="129057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3" name="フローチャート : 判断 372"/>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4" name="テキスト ボックス 373"/>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146050</xdr:rowOff>
    </xdr:from>
    <xdr:to>
      <xdr:col>4</xdr:col>
      <xdr:colOff>346075</xdr:colOff>
      <xdr:row>75</xdr:row>
      <xdr:rowOff>153670</xdr:rowOff>
    </xdr:to>
    <xdr:cxnSp macro="">
      <xdr:nvCxnSpPr>
        <xdr:cNvPr id="375" name="直線コネクタ 374"/>
        <xdr:cNvCxnSpPr/>
      </xdr:nvCxnSpPr>
      <xdr:spPr>
        <a:xfrm flipV="1">
          <a:off x="2209800" y="130048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125730</xdr:rowOff>
    </xdr:from>
    <xdr:to>
      <xdr:col>4</xdr:col>
      <xdr:colOff>396875</xdr:colOff>
      <xdr:row>78</xdr:row>
      <xdr:rowOff>55880</xdr:rowOff>
    </xdr:to>
    <xdr:sp macro="" textlink="">
      <xdr:nvSpPr>
        <xdr:cNvPr id="376" name="フローチャート : 判断 375"/>
        <xdr:cNvSpPr/>
      </xdr:nvSpPr>
      <xdr:spPr>
        <a:xfrm>
          <a:off x="3048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40657</xdr:rowOff>
    </xdr:from>
    <xdr:ext cx="762000" cy="259045"/>
    <xdr:sp macro="" textlink="">
      <xdr:nvSpPr>
        <xdr:cNvPr id="377" name="テキスト ボックス 376"/>
        <xdr:cNvSpPr txBox="1"/>
      </xdr:nvSpPr>
      <xdr:spPr>
        <a:xfrm>
          <a:off x="2717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16.4</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153670</xdr:rowOff>
    </xdr:from>
    <xdr:to>
      <xdr:col>3</xdr:col>
      <xdr:colOff>142875</xdr:colOff>
      <xdr:row>76</xdr:row>
      <xdr:rowOff>58420</xdr:rowOff>
    </xdr:to>
    <xdr:cxnSp macro="">
      <xdr:nvCxnSpPr>
        <xdr:cNvPr id="378" name="直線コネクタ 377"/>
        <xdr:cNvCxnSpPr/>
      </xdr:nvCxnSpPr>
      <xdr:spPr>
        <a:xfrm flipV="1">
          <a:off x="1320800" y="130124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148589</xdr:rowOff>
    </xdr:from>
    <xdr:to>
      <xdr:col>3</xdr:col>
      <xdr:colOff>193675</xdr:colOff>
      <xdr:row>78</xdr:row>
      <xdr:rowOff>78739</xdr:rowOff>
    </xdr:to>
    <xdr:sp macro="" textlink="">
      <xdr:nvSpPr>
        <xdr:cNvPr id="379" name="フローチャート : 判断 378"/>
        <xdr:cNvSpPr/>
      </xdr:nvSpPr>
      <xdr:spPr>
        <a:xfrm>
          <a:off x="2159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63516</xdr:rowOff>
    </xdr:from>
    <xdr:ext cx="762000" cy="259045"/>
    <xdr:sp macro="" textlink="">
      <xdr:nvSpPr>
        <xdr:cNvPr id="380" name="テキスト ボックス 379"/>
        <xdr:cNvSpPr txBox="1"/>
      </xdr:nvSpPr>
      <xdr:spPr>
        <a:xfrm>
          <a:off x="1828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163830</xdr:rowOff>
    </xdr:from>
    <xdr:to>
      <xdr:col>1</xdr:col>
      <xdr:colOff>676275</xdr:colOff>
      <xdr:row>78</xdr:row>
      <xdr:rowOff>93980</xdr:rowOff>
    </xdr:to>
    <xdr:sp macro="" textlink="">
      <xdr:nvSpPr>
        <xdr:cNvPr id="381" name="フローチャート : 判断 380"/>
        <xdr:cNvSpPr/>
      </xdr:nvSpPr>
      <xdr:spPr>
        <a:xfrm>
          <a:off x="12700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78757</xdr:rowOff>
    </xdr:from>
    <xdr:ext cx="762000" cy="259045"/>
    <xdr:sp macro="" textlink="">
      <xdr:nvSpPr>
        <xdr:cNvPr id="382" name="テキスト ボックス 381"/>
        <xdr:cNvSpPr txBox="1"/>
      </xdr:nvSpPr>
      <xdr:spPr>
        <a:xfrm>
          <a:off x="939800" y="13451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3" name="テキスト ボックス 382"/>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4" name="テキスト ボックス 383"/>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5" name="テキスト ボックス 384"/>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6" name="テキスト ボックス 385"/>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7" name="テキスト ボックス 386"/>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72390</xdr:rowOff>
    </xdr:from>
    <xdr:to>
      <xdr:col>7</xdr:col>
      <xdr:colOff>66675</xdr:colOff>
      <xdr:row>76</xdr:row>
      <xdr:rowOff>2539</xdr:rowOff>
    </xdr:to>
    <xdr:sp macro="" textlink="">
      <xdr:nvSpPr>
        <xdr:cNvPr id="388" name="円/楕円 387"/>
        <xdr:cNvSpPr/>
      </xdr:nvSpPr>
      <xdr:spPr>
        <a:xfrm>
          <a:off x="4775200" y="1293114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88917</xdr:rowOff>
    </xdr:from>
    <xdr:ext cx="762000" cy="259045"/>
    <xdr:sp macro="" textlink="">
      <xdr:nvSpPr>
        <xdr:cNvPr id="389" name="公債費該当値テキスト"/>
        <xdr:cNvSpPr txBox="1"/>
      </xdr:nvSpPr>
      <xdr:spPr>
        <a:xfrm>
          <a:off x="4914900" y="1277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167640</xdr:rowOff>
    </xdr:from>
    <xdr:to>
      <xdr:col>5</xdr:col>
      <xdr:colOff>600075</xdr:colOff>
      <xdr:row>75</xdr:row>
      <xdr:rowOff>97790</xdr:rowOff>
    </xdr:to>
    <xdr:sp macro="" textlink="">
      <xdr:nvSpPr>
        <xdr:cNvPr id="390" name="円/楕円 389"/>
        <xdr:cNvSpPr/>
      </xdr:nvSpPr>
      <xdr:spPr>
        <a:xfrm>
          <a:off x="3937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107967</xdr:rowOff>
    </xdr:from>
    <xdr:ext cx="736600" cy="259045"/>
    <xdr:sp macro="" textlink="">
      <xdr:nvSpPr>
        <xdr:cNvPr id="391" name="テキスト ボックス 390"/>
        <xdr:cNvSpPr txBox="1"/>
      </xdr:nvSpPr>
      <xdr:spPr>
        <a:xfrm>
          <a:off x="3606800" y="1262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95250</xdr:rowOff>
    </xdr:from>
    <xdr:to>
      <xdr:col>4</xdr:col>
      <xdr:colOff>396875</xdr:colOff>
      <xdr:row>76</xdr:row>
      <xdr:rowOff>25400</xdr:rowOff>
    </xdr:to>
    <xdr:sp macro="" textlink="">
      <xdr:nvSpPr>
        <xdr:cNvPr id="392" name="円/楕円 391"/>
        <xdr:cNvSpPr/>
      </xdr:nvSpPr>
      <xdr:spPr>
        <a:xfrm>
          <a:off x="3048000" y="1295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35577</xdr:rowOff>
    </xdr:from>
    <xdr:ext cx="762000" cy="259045"/>
    <xdr:sp macro="" textlink="">
      <xdr:nvSpPr>
        <xdr:cNvPr id="393" name="テキスト ボックス 392"/>
        <xdr:cNvSpPr txBox="1"/>
      </xdr:nvSpPr>
      <xdr:spPr>
        <a:xfrm>
          <a:off x="2717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102870</xdr:rowOff>
    </xdr:from>
    <xdr:to>
      <xdr:col>3</xdr:col>
      <xdr:colOff>193675</xdr:colOff>
      <xdr:row>76</xdr:row>
      <xdr:rowOff>33020</xdr:rowOff>
    </xdr:to>
    <xdr:sp macro="" textlink="">
      <xdr:nvSpPr>
        <xdr:cNvPr id="394" name="円/楕円 393"/>
        <xdr:cNvSpPr/>
      </xdr:nvSpPr>
      <xdr:spPr>
        <a:xfrm>
          <a:off x="2159000" y="12961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43197</xdr:rowOff>
    </xdr:from>
    <xdr:ext cx="762000" cy="259045"/>
    <xdr:sp macro="" textlink="">
      <xdr:nvSpPr>
        <xdr:cNvPr id="395" name="テキスト ボックス 394"/>
        <xdr:cNvSpPr txBox="1"/>
      </xdr:nvSpPr>
      <xdr:spPr>
        <a:xfrm>
          <a:off x="18288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7620</xdr:rowOff>
    </xdr:from>
    <xdr:to>
      <xdr:col>1</xdr:col>
      <xdr:colOff>676275</xdr:colOff>
      <xdr:row>76</xdr:row>
      <xdr:rowOff>109220</xdr:rowOff>
    </xdr:to>
    <xdr:sp macro="" textlink="">
      <xdr:nvSpPr>
        <xdr:cNvPr id="396" name="円/楕円 395"/>
        <xdr:cNvSpPr/>
      </xdr:nvSpPr>
      <xdr:spPr>
        <a:xfrm>
          <a:off x="1270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119397</xdr:rowOff>
    </xdr:from>
    <xdr:ext cx="762000" cy="259045"/>
    <xdr:sp macro="" textlink="">
      <xdr:nvSpPr>
        <xdr:cNvPr id="397" name="テキスト ボックス 396"/>
        <xdr:cNvSpPr txBox="1"/>
      </xdr:nvSpPr>
      <xdr:spPr>
        <a:xfrm>
          <a:off x="939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8" name="正方形/長方形 397"/>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9" name="正方形/長方形 398"/>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0" name="正方形/長方形 399"/>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1" name="正方形/長方形 400"/>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2" name="正方形/長方形 401"/>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3" name="正方形/長方形 402"/>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4" name="正方形/長方形 403"/>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5" name="正方形/長方形 404"/>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6" name="正方形/長方形 405"/>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7" name="正方形/長方形 406"/>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8" name="テキスト ボックス 407"/>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類似団体や全国・県平均より大幅に上回っている。また、前年度より２．８ポイント上昇した。</a:t>
          </a:r>
          <a:r>
            <a:rPr kumimoji="1" lang="ja-JP" altLang="ja-JP" sz="1200">
              <a:solidFill>
                <a:schemeClr val="dk1"/>
              </a:solidFill>
              <a:effectLst/>
              <a:latin typeface="+mn-lt"/>
              <a:ea typeface="+mn-ea"/>
              <a:cs typeface="+mn-cs"/>
            </a:rPr>
            <a:t>当市の特徴として、</a:t>
          </a:r>
          <a:r>
            <a:rPr kumimoji="1" lang="ja-JP" altLang="en-US" sz="1200">
              <a:latin typeface="ＭＳ Ｐゴシック"/>
            </a:rPr>
            <a:t>公債費の比率が少なく、扶助費・物件費の比率が高い傾向にある。平成</a:t>
          </a:r>
          <a:r>
            <a:rPr kumimoji="1" lang="en-US" altLang="ja-JP" sz="1200">
              <a:latin typeface="ＭＳ Ｐゴシック"/>
            </a:rPr>
            <a:t>28</a:t>
          </a:r>
          <a:r>
            <a:rPr kumimoji="1" lang="ja-JP" altLang="en-US" sz="1200">
              <a:latin typeface="ＭＳ Ｐゴシック"/>
            </a:rPr>
            <a:t>年度においては、特に、物件費の増加が比率の上昇に起因した。</a:t>
          </a:r>
          <a:endParaRPr kumimoji="1" lang="en-US" altLang="ja-JP" sz="1200">
            <a:latin typeface="ＭＳ Ｐゴシック"/>
          </a:endParaRPr>
        </a:p>
        <a:p>
          <a:r>
            <a:rPr kumimoji="1" lang="ja-JP" altLang="en-US" sz="1200">
              <a:latin typeface="ＭＳ Ｐゴシック"/>
            </a:rPr>
            <a:t>　類似団体の中でも、経常経費の占める割合が非常に高い水準であり、財政の硬直化の改善が、財政運営における喫緊の課題である。経常経費の削減とともに、新たな財源の獲得や事務事業の廃止を見据えた検討など、抜本的な見直しが必要である。</a:t>
          </a:r>
        </a:p>
      </xdr:txBody>
    </xdr:sp>
    <xdr:clientData/>
  </xdr:twoCellAnchor>
  <xdr:oneCellAnchor>
    <xdr:from>
      <xdr:col>18</xdr:col>
      <xdr:colOff>44450</xdr:colOff>
      <xdr:row>69</xdr:row>
      <xdr:rowOff>107950</xdr:rowOff>
    </xdr:from>
    <xdr:ext cx="298543" cy="225703"/>
    <xdr:sp macro="" textlink="">
      <xdr:nvSpPr>
        <xdr:cNvPr id="409" name="テキスト ボックス 408"/>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0" name="直線コネクタ 409"/>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1" name="テキスト ボックス 410"/>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12" name="直線コネクタ 411"/>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13" name="テキスト ボックス 412"/>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14" name="直線コネクタ 413"/>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15" name="テキスト ボックス 414"/>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16" name="直線コネクタ 415"/>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17" name="テキスト ボックス 416"/>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18" name="直線コネクタ 417"/>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9" name="テキスト ボックス 418"/>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0" name="直線コネクタ 41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1" name="テキスト ボックス 42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75</xdr:row>
      <xdr:rowOff>28702</xdr:rowOff>
    </xdr:from>
    <xdr:to>
      <xdr:col>24</xdr:col>
      <xdr:colOff>31750</xdr:colOff>
      <xdr:row>80</xdr:row>
      <xdr:rowOff>154432</xdr:rowOff>
    </xdr:to>
    <xdr:cxnSp macro="">
      <xdr:nvCxnSpPr>
        <xdr:cNvPr id="423" name="直線コネクタ 422"/>
        <xdr:cNvCxnSpPr/>
      </xdr:nvCxnSpPr>
      <xdr:spPr>
        <a:xfrm flipV="1">
          <a:off x="16510000" y="12887452"/>
          <a:ext cx="0" cy="9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126509</xdr:rowOff>
    </xdr:from>
    <xdr:ext cx="762000" cy="259045"/>
    <xdr:sp macro="" textlink="">
      <xdr:nvSpPr>
        <xdr:cNvPr id="424" name="公債費以外最小値テキスト"/>
        <xdr:cNvSpPr txBox="1"/>
      </xdr:nvSpPr>
      <xdr:spPr>
        <a:xfrm>
          <a:off x="16598900" y="13842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88.1</a:t>
          </a:r>
          <a:endParaRPr kumimoji="1" lang="ja-JP" altLang="en-US" sz="1000" b="1">
            <a:latin typeface="ＭＳ Ｐゴシック"/>
          </a:endParaRPr>
        </a:p>
      </xdr:txBody>
    </xdr:sp>
    <xdr:clientData/>
  </xdr:oneCellAnchor>
  <xdr:twoCellAnchor>
    <xdr:from>
      <xdr:col>23</xdr:col>
      <xdr:colOff>628650</xdr:colOff>
      <xdr:row>80</xdr:row>
      <xdr:rowOff>154432</xdr:rowOff>
    </xdr:from>
    <xdr:to>
      <xdr:col>24</xdr:col>
      <xdr:colOff>120650</xdr:colOff>
      <xdr:row>80</xdr:row>
      <xdr:rowOff>154432</xdr:rowOff>
    </xdr:to>
    <xdr:cxnSp macro="">
      <xdr:nvCxnSpPr>
        <xdr:cNvPr id="425" name="直線コネクタ 424"/>
        <xdr:cNvCxnSpPr/>
      </xdr:nvCxnSpPr>
      <xdr:spPr>
        <a:xfrm>
          <a:off x="16421100" y="13870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73</xdr:row>
      <xdr:rowOff>115079</xdr:rowOff>
    </xdr:from>
    <xdr:ext cx="762000" cy="259045"/>
    <xdr:sp macro="" textlink="">
      <xdr:nvSpPr>
        <xdr:cNvPr id="426" name="公債費以外最大値テキスト"/>
        <xdr:cNvSpPr txBox="1"/>
      </xdr:nvSpPr>
      <xdr:spPr>
        <a:xfrm>
          <a:off x="16598900" y="12630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66.6</a:t>
          </a:r>
          <a:endParaRPr kumimoji="1" lang="ja-JP" altLang="en-US" sz="1000" b="1">
            <a:latin typeface="ＭＳ Ｐゴシック"/>
          </a:endParaRPr>
        </a:p>
      </xdr:txBody>
    </xdr:sp>
    <xdr:clientData/>
  </xdr:oneCellAnchor>
  <xdr:twoCellAnchor>
    <xdr:from>
      <xdr:col>23</xdr:col>
      <xdr:colOff>628650</xdr:colOff>
      <xdr:row>75</xdr:row>
      <xdr:rowOff>28702</xdr:rowOff>
    </xdr:from>
    <xdr:to>
      <xdr:col>24</xdr:col>
      <xdr:colOff>120650</xdr:colOff>
      <xdr:row>75</xdr:row>
      <xdr:rowOff>28702</xdr:rowOff>
    </xdr:to>
    <xdr:cxnSp macro="">
      <xdr:nvCxnSpPr>
        <xdr:cNvPr id="427" name="直線コネクタ 426"/>
        <xdr:cNvCxnSpPr/>
      </xdr:nvCxnSpPr>
      <xdr:spPr>
        <a:xfrm>
          <a:off x="16421100" y="12887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46989</xdr:rowOff>
    </xdr:from>
    <xdr:to>
      <xdr:col>24</xdr:col>
      <xdr:colOff>31750</xdr:colOff>
      <xdr:row>80</xdr:row>
      <xdr:rowOff>3556</xdr:rowOff>
    </xdr:to>
    <xdr:cxnSp macro="">
      <xdr:nvCxnSpPr>
        <xdr:cNvPr id="428" name="直線コネクタ 427"/>
        <xdr:cNvCxnSpPr/>
      </xdr:nvCxnSpPr>
      <xdr:spPr>
        <a:xfrm>
          <a:off x="15671800" y="13591539"/>
          <a:ext cx="838200" cy="12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149877</xdr:rowOff>
    </xdr:from>
    <xdr:ext cx="762000" cy="259045"/>
    <xdr:sp macro="" textlink="">
      <xdr:nvSpPr>
        <xdr:cNvPr id="429" name="公債費以外平均値テキスト"/>
        <xdr:cNvSpPr txBox="1"/>
      </xdr:nvSpPr>
      <xdr:spPr>
        <a:xfrm>
          <a:off x="16598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77.5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133350</xdr:rowOff>
    </xdr:from>
    <xdr:to>
      <xdr:col>24</xdr:col>
      <xdr:colOff>82550</xdr:colOff>
      <xdr:row>78</xdr:row>
      <xdr:rowOff>63500</xdr:rowOff>
    </xdr:to>
    <xdr:sp macro="" textlink="">
      <xdr:nvSpPr>
        <xdr:cNvPr id="430" name="フローチャート : 判断 429"/>
        <xdr:cNvSpPr/>
      </xdr:nvSpPr>
      <xdr:spPr>
        <a:xfrm>
          <a:off x="16459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46989</xdr:rowOff>
    </xdr:from>
    <xdr:to>
      <xdr:col>22</xdr:col>
      <xdr:colOff>565150</xdr:colOff>
      <xdr:row>79</xdr:row>
      <xdr:rowOff>92711</xdr:rowOff>
    </xdr:to>
    <xdr:cxnSp macro="">
      <xdr:nvCxnSpPr>
        <xdr:cNvPr id="431" name="直線コネクタ 430"/>
        <xdr:cNvCxnSpPr/>
      </xdr:nvCxnSpPr>
      <xdr:spPr>
        <a:xfrm flipV="1">
          <a:off x="14782800" y="135915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9906</xdr:rowOff>
    </xdr:from>
    <xdr:to>
      <xdr:col>22</xdr:col>
      <xdr:colOff>615950</xdr:colOff>
      <xdr:row>77</xdr:row>
      <xdr:rowOff>111506</xdr:rowOff>
    </xdr:to>
    <xdr:sp macro="" textlink="">
      <xdr:nvSpPr>
        <xdr:cNvPr id="432" name="フローチャート : 判断 431"/>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121683</xdr:rowOff>
    </xdr:from>
    <xdr:ext cx="736600" cy="259045"/>
    <xdr:sp macro="" textlink="">
      <xdr:nvSpPr>
        <xdr:cNvPr id="433" name="テキスト ボックス 432"/>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74.8</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65278</xdr:rowOff>
    </xdr:from>
    <xdr:to>
      <xdr:col>21</xdr:col>
      <xdr:colOff>361950</xdr:colOff>
      <xdr:row>79</xdr:row>
      <xdr:rowOff>92711</xdr:rowOff>
    </xdr:to>
    <xdr:cxnSp macro="">
      <xdr:nvCxnSpPr>
        <xdr:cNvPr id="434" name="直線コネクタ 433"/>
        <xdr:cNvCxnSpPr/>
      </xdr:nvCxnSpPr>
      <xdr:spPr>
        <a:xfrm>
          <a:off x="13893800" y="13609828"/>
          <a:ext cx="889000" cy="27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14478</xdr:rowOff>
    </xdr:from>
    <xdr:to>
      <xdr:col>21</xdr:col>
      <xdr:colOff>412750</xdr:colOff>
      <xdr:row>77</xdr:row>
      <xdr:rowOff>116078</xdr:rowOff>
    </xdr:to>
    <xdr:sp macro="" textlink="">
      <xdr:nvSpPr>
        <xdr:cNvPr id="435" name="フローチャート : 判断 434"/>
        <xdr:cNvSpPr/>
      </xdr:nvSpPr>
      <xdr:spPr>
        <a:xfrm>
          <a:off x="14732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126255</xdr:rowOff>
    </xdr:from>
    <xdr:ext cx="762000" cy="259045"/>
    <xdr:sp macro="" textlink="">
      <xdr:nvSpPr>
        <xdr:cNvPr id="436" name="テキスト ボックス 435"/>
        <xdr:cNvSpPr txBox="1"/>
      </xdr:nvSpPr>
      <xdr:spPr>
        <a:xfrm>
          <a:off x="14401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24130</xdr:rowOff>
    </xdr:from>
    <xdr:to>
      <xdr:col>20</xdr:col>
      <xdr:colOff>158750</xdr:colOff>
      <xdr:row>79</xdr:row>
      <xdr:rowOff>65278</xdr:rowOff>
    </xdr:to>
    <xdr:cxnSp macro="">
      <xdr:nvCxnSpPr>
        <xdr:cNvPr id="437" name="直線コネクタ 436"/>
        <xdr:cNvCxnSpPr/>
      </xdr:nvCxnSpPr>
      <xdr:spPr>
        <a:xfrm>
          <a:off x="13004800" y="1356868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131063</xdr:rowOff>
    </xdr:from>
    <xdr:to>
      <xdr:col>20</xdr:col>
      <xdr:colOff>209550</xdr:colOff>
      <xdr:row>77</xdr:row>
      <xdr:rowOff>61213</xdr:rowOff>
    </xdr:to>
    <xdr:sp macro="" textlink="">
      <xdr:nvSpPr>
        <xdr:cNvPr id="438" name="フローチャート : 判断 437"/>
        <xdr:cNvSpPr/>
      </xdr:nvSpPr>
      <xdr:spPr>
        <a:xfrm>
          <a:off x="13843000" y="1316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71391</xdr:rowOff>
    </xdr:from>
    <xdr:ext cx="762000" cy="259045"/>
    <xdr:sp macro="" textlink="">
      <xdr:nvSpPr>
        <xdr:cNvPr id="439" name="テキスト ボックス 438"/>
        <xdr:cNvSpPr txBox="1"/>
      </xdr:nvSpPr>
      <xdr:spPr>
        <a:xfrm>
          <a:off x="13512800" y="12930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126492</xdr:rowOff>
    </xdr:from>
    <xdr:to>
      <xdr:col>19</xdr:col>
      <xdr:colOff>6350</xdr:colOff>
      <xdr:row>77</xdr:row>
      <xdr:rowOff>56642</xdr:rowOff>
    </xdr:to>
    <xdr:sp macro="" textlink="">
      <xdr:nvSpPr>
        <xdr:cNvPr id="440" name="フローチャート : 判断 439"/>
        <xdr:cNvSpPr/>
      </xdr:nvSpPr>
      <xdr:spPr>
        <a:xfrm>
          <a:off x="12954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66819</xdr:rowOff>
    </xdr:from>
    <xdr:ext cx="762000" cy="259045"/>
    <xdr:sp macro="" textlink="">
      <xdr:nvSpPr>
        <xdr:cNvPr id="441" name="テキスト ボックス 440"/>
        <xdr:cNvSpPr txBox="1"/>
      </xdr:nvSpPr>
      <xdr:spPr>
        <a:xfrm>
          <a:off x="12623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73.6</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2" name="テキスト ボックス 44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3" name="テキスト ボックス 44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4" name="テキスト ボックス 44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5" name="テキスト ボックス 44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6" name="テキスト ボックス 44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124206</xdr:rowOff>
    </xdr:from>
    <xdr:to>
      <xdr:col>24</xdr:col>
      <xdr:colOff>82550</xdr:colOff>
      <xdr:row>80</xdr:row>
      <xdr:rowOff>54356</xdr:rowOff>
    </xdr:to>
    <xdr:sp macro="" textlink="">
      <xdr:nvSpPr>
        <xdr:cNvPr id="447" name="円/楕円 446"/>
        <xdr:cNvSpPr/>
      </xdr:nvSpPr>
      <xdr:spPr>
        <a:xfrm>
          <a:off x="164592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96283</xdr:rowOff>
    </xdr:from>
    <xdr:ext cx="762000" cy="259045"/>
    <xdr:sp macro="" textlink="">
      <xdr:nvSpPr>
        <xdr:cNvPr id="448" name="公債費以外該当値テキスト"/>
        <xdr:cNvSpPr txBox="1"/>
      </xdr:nvSpPr>
      <xdr:spPr>
        <a:xfrm>
          <a:off x="16598900" y="13640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84.8</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167639</xdr:rowOff>
    </xdr:from>
    <xdr:to>
      <xdr:col>22</xdr:col>
      <xdr:colOff>615950</xdr:colOff>
      <xdr:row>79</xdr:row>
      <xdr:rowOff>97789</xdr:rowOff>
    </xdr:to>
    <xdr:sp macro="" textlink="">
      <xdr:nvSpPr>
        <xdr:cNvPr id="449" name="円/楕円 448"/>
        <xdr:cNvSpPr/>
      </xdr:nvSpPr>
      <xdr:spPr>
        <a:xfrm>
          <a:off x="15621000" y="13540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82566</xdr:rowOff>
    </xdr:from>
    <xdr:ext cx="736600" cy="259045"/>
    <xdr:sp macro="" textlink="">
      <xdr:nvSpPr>
        <xdr:cNvPr id="450" name="テキスト ボックス 449"/>
        <xdr:cNvSpPr txBox="1"/>
      </xdr:nvSpPr>
      <xdr:spPr>
        <a:xfrm>
          <a:off x="15290800" y="136271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82.0</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41911</xdr:rowOff>
    </xdr:from>
    <xdr:to>
      <xdr:col>21</xdr:col>
      <xdr:colOff>412750</xdr:colOff>
      <xdr:row>79</xdr:row>
      <xdr:rowOff>143511</xdr:rowOff>
    </xdr:to>
    <xdr:sp macro="" textlink="">
      <xdr:nvSpPr>
        <xdr:cNvPr id="451" name="円/楕円 450"/>
        <xdr:cNvSpPr/>
      </xdr:nvSpPr>
      <xdr:spPr>
        <a:xfrm>
          <a:off x="14732000" y="13586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128288</xdr:rowOff>
    </xdr:from>
    <xdr:ext cx="762000" cy="259045"/>
    <xdr:sp macro="" textlink="">
      <xdr:nvSpPr>
        <xdr:cNvPr id="452" name="テキスト ボックス 451"/>
        <xdr:cNvSpPr txBox="1"/>
      </xdr:nvSpPr>
      <xdr:spPr>
        <a:xfrm>
          <a:off x="14401800" y="1367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20</xdr:col>
      <xdr:colOff>107950</xdr:colOff>
      <xdr:row>79</xdr:row>
      <xdr:rowOff>14478</xdr:rowOff>
    </xdr:from>
    <xdr:to>
      <xdr:col>20</xdr:col>
      <xdr:colOff>209550</xdr:colOff>
      <xdr:row>79</xdr:row>
      <xdr:rowOff>116078</xdr:rowOff>
    </xdr:to>
    <xdr:sp macro="" textlink="">
      <xdr:nvSpPr>
        <xdr:cNvPr id="453" name="円/楕円 452"/>
        <xdr:cNvSpPr/>
      </xdr:nvSpPr>
      <xdr:spPr>
        <a:xfrm>
          <a:off x="13843000" y="13559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100855</xdr:rowOff>
    </xdr:from>
    <xdr:ext cx="762000" cy="259045"/>
    <xdr:sp macro="" textlink="">
      <xdr:nvSpPr>
        <xdr:cNvPr id="454" name="テキスト ボックス 453"/>
        <xdr:cNvSpPr txBox="1"/>
      </xdr:nvSpPr>
      <xdr:spPr>
        <a:xfrm>
          <a:off x="13512800" y="1364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82.4</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144780</xdr:rowOff>
    </xdr:from>
    <xdr:to>
      <xdr:col>19</xdr:col>
      <xdr:colOff>6350</xdr:colOff>
      <xdr:row>79</xdr:row>
      <xdr:rowOff>74930</xdr:rowOff>
    </xdr:to>
    <xdr:sp macro="" textlink="">
      <xdr:nvSpPr>
        <xdr:cNvPr id="455" name="円/楕円 454"/>
        <xdr:cNvSpPr/>
      </xdr:nvSpPr>
      <xdr:spPr>
        <a:xfrm>
          <a:off x="12954000" y="1351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59707</xdr:rowOff>
    </xdr:from>
    <xdr:ext cx="762000" cy="259045"/>
    <xdr:sp macro="" textlink="">
      <xdr:nvSpPr>
        <xdr:cNvPr id="456" name="テキスト ボックス 455"/>
        <xdr:cNvSpPr txBox="1"/>
      </xdr:nvSpPr>
      <xdr:spPr>
        <a:xfrm>
          <a:off x="12623800" y="1360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埼玉県所沢市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90043</xdr:rowOff>
    </xdr:from>
    <xdr:to>
      <xdr:col>4</xdr:col>
      <xdr:colOff>1117600</xdr:colOff>
      <xdr:row>19</xdr:row>
      <xdr:rowOff>84753</xdr:rowOff>
    </xdr:to>
    <xdr:cxnSp macro="">
      <xdr:nvCxnSpPr>
        <xdr:cNvPr id="47" name="直線コネクタ 46"/>
        <xdr:cNvCxnSpPr/>
      </xdr:nvCxnSpPr>
      <xdr:spPr bwMode="auto">
        <a:xfrm flipV="1">
          <a:off x="5651500" y="2023618"/>
          <a:ext cx="0" cy="136631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56830</xdr:rowOff>
    </xdr:from>
    <xdr:ext cx="762000" cy="259045"/>
    <xdr:sp macro="" textlink="">
      <xdr:nvSpPr>
        <xdr:cNvPr id="48" name="人口1人当たり決算額の推移最小値テキスト130"/>
        <xdr:cNvSpPr txBox="1"/>
      </xdr:nvSpPr>
      <xdr:spPr>
        <a:xfrm>
          <a:off x="5740400" y="3362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46,752</a:t>
          </a:r>
          <a:endParaRPr kumimoji="1" lang="ja-JP" altLang="en-US" sz="1000" b="1">
            <a:latin typeface="ＭＳ Ｐゴシック"/>
          </a:endParaRPr>
        </a:p>
      </xdr:txBody>
    </xdr:sp>
    <xdr:clientData/>
  </xdr:oneCellAnchor>
  <xdr:twoCellAnchor>
    <xdr:from>
      <xdr:col>4</xdr:col>
      <xdr:colOff>1028700</xdr:colOff>
      <xdr:row>19</xdr:row>
      <xdr:rowOff>84753</xdr:rowOff>
    </xdr:from>
    <xdr:to>
      <xdr:col>5</xdr:col>
      <xdr:colOff>73025</xdr:colOff>
      <xdr:row>19</xdr:row>
      <xdr:rowOff>84753</xdr:rowOff>
    </xdr:to>
    <xdr:cxnSp macro="">
      <xdr:nvCxnSpPr>
        <xdr:cNvPr id="49" name="直線コネクタ 48"/>
        <xdr:cNvCxnSpPr/>
      </xdr:nvCxnSpPr>
      <xdr:spPr bwMode="auto">
        <a:xfrm>
          <a:off x="5562600" y="33899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4970</xdr:rowOff>
    </xdr:from>
    <xdr:ext cx="762000" cy="259045"/>
    <xdr:sp macro="" textlink="">
      <xdr:nvSpPr>
        <xdr:cNvPr id="50" name="人口1人当たり決算額の推移最大値テキスト130"/>
        <xdr:cNvSpPr txBox="1"/>
      </xdr:nvSpPr>
      <xdr:spPr>
        <a:xfrm>
          <a:off x="5740400" y="1767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88,590</a:t>
          </a:r>
          <a:endParaRPr kumimoji="1" lang="ja-JP" altLang="en-US" sz="1000" b="1">
            <a:latin typeface="ＭＳ Ｐゴシック"/>
          </a:endParaRPr>
        </a:p>
      </xdr:txBody>
    </xdr:sp>
    <xdr:clientData/>
  </xdr:oneCellAnchor>
  <xdr:twoCellAnchor>
    <xdr:from>
      <xdr:col>4</xdr:col>
      <xdr:colOff>1028700</xdr:colOff>
      <xdr:row>11</xdr:row>
      <xdr:rowOff>90043</xdr:rowOff>
    </xdr:from>
    <xdr:to>
      <xdr:col>5</xdr:col>
      <xdr:colOff>73025</xdr:colOff>
      <xdr:row>11</xdr:row>
      <xdr:rowOff>90043</xdr:rowOff>
    </xdr:to>
    <xdr:cxnSp macro="">
      <xdr:nvCxnSpPr>
        <xdr:cNvPr id="51" name="直線コネクタ 50"/>
        <xdr:cNvCxnSpPr/>
      </xdr:nvCxnSpPr>
      <xdr:spPr bwMode="auto">
        <a:xfrm>
          <a:off x="5562600" y="202361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153757</xdr:rowOff>
    </xdr:from>
    <xdr:to>
      <xdr:col>4</xdr:col>
      <xdr:colOff>1117600</xdr:colOff>
      <xdr:row>16</xdr:row>
      <xdr:rowOff>166657</xdr:rowOff>
    </xdr:to>
    <xdr:cxnSp macro="">
      <xdr:nvCxnSpPr>
        <xdr:cNvPr id="52" name="直線コネクタ 51"/>
        <xdr:cNvCxnSpPr/>
      </xdr:nvCxnSpPr>
      <xdr:spPr bwMode="auto">
        <a:xfrm>
          <a:off x="5003800" y="2944582"/>
          <a:ext cx="647700" cy="129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76638</xdr:rowOff>
    </xdr:from>
    <xdr:ext cx="762000" cy="259045"/>
    <xdr:sp macro="" textlink="">
      <xdr:nvSpPr>
        <xdr:cNvPr id="53" name="人口1人当たり決算額の推移平均値テキスト130"/>
        <xdr:cNvSpPr txBox="1"/>
      </xdr:nvSpPr>
      <xdr:spPr>
        <a:xfrm>
          <a:off x="5740400" y="2696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61,701</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60111</xdr:rowOff>
    </xdr:from>
    <xdr:to>
      <xdr:col>5</xdr:col>
      <xdr:colOff>34925</xdr:colOff>
      <xdr:row>16</xdr:row>
      <xdr:rowOff>161711</xdr:rowOff>
    </xdr:to>
    <xdr:sp macro="" textlink="">
      <xdr:nvSpPr>
        <xdr:cNvPr id="54" name="フローチャート : 判断 53"/>
        <xdr:cNvSpPr/>
      </xdr:nvSpPr>
      <xdr:spPr bwMode="auto">
        <a:xfrm>
          <a:off x="5600700" y="28509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131452</xdr:rowOff>
    </xdr:from>
    <xdr:to>
      <xdr:col>4</xdr:col>
      <xdr:colOff>469900</xdr:colOff>
      <xdr:row>16</xdr:row>
      <xdr:rowOff>153757</xdr:rowOff>
    </xdr:to>
    <xdr:cxnSp macro="">
      <xdr:nvCxnSpPr>
        <xdr:cNvPr id="55" name="直線コネクタ 54"/>
        <xdr:cNvCxnSpPr/>
      </xdr:nvCxnSpPr>
      <xdr:spPr bwMode="auto">
        <a:xfrm>
          <a:off x="4305300" y="2922277"/>
          <a:ext cx="698500" cy="223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39994</xdr:rowOff>
    </xdr:from>
    <xdr:to>
      <xdr:col>4</xdr:col>
      <xdr:colOff>520700</xdr:colOff>
      <xdr:row>16</xdr:row>
      <xdr:rowOff>141594</xdr:rowOff>
    </xdr:to>
    <xdr:sp macro="" textlink="">
      <xdr:nvSpPr>
        <xdr:cNvPr id="56" name="フローチャート : 判断 55"/>
        <xdr:cNvSpPr/>
      </xdr:nvSpPr>
      <xdr:spPr bwMode="auto">
        <a:xfrm>
          <a:off x="4953000" y="28308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151771</xdr:rowOff>
    </xdr:from>
    <xdr:ext cx="736600" cy="259045"/>
    <xdr:sp macro="" textlink="">
      <xdr:nvSpPr>
        <xdr:cNvPr id="57" name="テキスト ボックス 56"/>
        <xdr:cNvSpPr txBox="1"/>
      </xdr:nvSpPr>
      <xdr:spPr>
        <a:xfrm>
          <a:off x="4622800" y="25996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62,317</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131452</xdr:rowOff>
    </xdr:from>
    <xdr:to>
      <xdr:col>3</xdr:col>
      <xdr:colOff>904875</xdr:colOff>
      <xdr:row>16</xdr:row>
      <xdr:rowOff>162868</xdr:rowOff>
    </xdr:to>
    <xdr:cxnSp macro="">
      <xdr:nvCxnSpPr>
        <xdr:cNvPr id="58" name="直線コネクタ 57"/>
        <xdr:cNvCxnSpPr/>
      </xdr:nvCxnSpPr>
      <xdr:spPr bwMode="auto">
        <a:xfrm flipV="1">
          <a:off x="3606800" y="2922277"/>
          <a:ext cx="698500" cy="31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81763</xdr:rowOff>
    </xdr:from>
    <xdr:to>
      <xdr:col>3</xdr:col>
      <xdr:colOff>955675</xdr:colOff>
      <xdr:row>17</xdr:row>
      <xdr:rowOff>11913</xdr:rowOff>
    </xdr:to>
    <xdr:sp macro="" textlink="">
      <xdr:nvSpPr>
        <xdr:cNvPr id="59" name="フローチャート : 判断 58"/>
        <xdr:cNvSpPr/>
      </xdr:nvSpPr>
      <xdr:spPr bwMode="auto">
        <a:xfrm>
          <a:off x="4254500" y="28725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168140</xdr:rowOff>
    </xdr:from>
    <xdr:ext cx="762000" cy="259045"/>
    <xdr:sp macro="" textlink="">
      <xdr:nvSpPr>
        <xdr:cNvPr id="60" name="テキスト ボックス 59"/>
        <xdr:cNvSpPr txBox="1"/>
      </xdr:nvSpPr>
      <xdr:spPr>
        <a:xfrm>
          <a:off x="3924300" y="2958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61,038</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158623</xdr:rowOff>
    </xdr:from>
    <xdr:to>
      <xdr:col>3</xdr:col>
      <xdr:colOff>206375</xdr:colOff>
      <xdr:row>16</xdr:row>
      <xdr:rowOff>162868</xdr:rowOff>
    </xdr:to>
    <xdr:cxnSp macro="">
      <xdr:nvCxnSpPr>
        <xdr:cNvPr id="61" name="直線コネクタ 60"/>
        <xdr:cNvCxnSpPr/>
      </xdr:nvCxnSpPr>
      <xdr:spPr bwMode="auto">
        <a:xfrm>
          <a:off x="2908300" y="2949448"/>
          <a:ext cx="698500" cy="42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140088</xdr:rowOff>
    </xdr:from>
    <xdr:to>
      <xdr:col>3</xdr:col>
      <xdr:colOff>257175</xdr:colOff>
      <xdr:row>17</xdr:row>
      <xdr:rowOff>70238</xdr:rowOff>
    </xdr:to>
    <xdr:sp macro="" textlink="">
      <xdr:nvSpPr>
        <xdr:cNvPr id="62" name="フローチャート : 判断 61"/>
        <xdr:cNvSpPr/>
      </xdr:nvSpPr>
      <xdr:spPr bwMode="auto">
        <a:xfrm>
          <a:off x="3556000" y="293091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55015</xdr:rowOff>
    </xdr:from>
    <xdr:ext cx="762000" cy="259045"/>
    <xdr:sp macro="" textlink="">
      <xdr:nvSpPr>
        <xdr:cNvPr id="63" name="テキスト ボックス 62"/>
        <xdr:cNvSpPr txBox="1"/>
      </xdr:nvSpPr>
      <xdr:spPr>
        <a:xfrm>
          <a:off x="3225800" y="3017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59,252</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92213</xdr:rowOff>
    </xdr:from>
    <xdr:to>
      <xdr:col>2</xdr:col>
      <xdr:colOff>692150</xdr:colOff>
      <xdr:row>17</xdr:row>
      <xdr:rowOff>22363</xdr:rowOff>
    </xdr:to>
    <xdr:sp macro="" textlink="">
      <xdr:nvSpPr>
        <xdr:cNvPr id="64" name="フローチャート : 判断 63"/>
        <xdr:cNvSpPr/>
      </xdr:nvSpPr>
      <xdr:spPr bwMode="auto">
        <a:xfrm>
          <a:off x="2857500" y="2883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32540</xdr:rowOff>
    </xdr:from>
    <xdr:ext cx="762000" cy="259045"/>
    <xdr:sp macro="" textlink="">
      <xdr:nvSpPr>
        <xdr:cNvPr id="65" name="テキスト ボックス 64"/>
        <xdr:cNvSpPr txBox="1"/>
      </xdr:nvSpPr>
      <xdr:spPr>
        <a:xfrm>
          <a:off x="2527300" y="265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60,718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115857</xdr:rowOff>
    </xdr:from>
    <xdr:to>
      <xdr:col>5</xdr:col>
      <xdr:colOff>34925</xdr:colOff>
      <xdr:row>17</xdr:row>
      <xdr:rowOff>46007</xdr:rowOff>
    </xdr:to>
    <xdr:sp macro="" textlink="">
      <xdr:nvSpPr>
        <xdr:cNvPr id="71" name="円/楕円 70"/>
        <xdr:cNvSpPr/>
      </xdr:nvSpPr>
      <xdr:spPr bwMode="auto">
        <a:xfrm>
          <a:off x="5600700" y="29066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87934</xdr:rowOff>
    </xdr:from>
    <xdr:ext cx="762000" cy="259045"/>
    <xdr:sp macro="" textlink="">
      <xdr:nvSpPr>
        <xdr:cNvPr id="72" name="人口1人当たり決算額の推移該当値テキスト130"/>
        <xdr:cNvSpPr txBox="1"/>
      </xdr:nvSpPr>
      <xdr:spPr>
        <a:xfrm>
          <a:off x="5740400" y="2878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59,994</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102957</xdr:rowOff>
    </xdr:from>
    <xdr:to>
      <xdr:col>4</xdr:col>
      <xdr:colOff>520700</xdr:colOff>
      <xdr:row>17</xdr:row>
      <xdr:rowOff>33107</xdr:rowOff>
    </xdr:to>
    <xdr:sp macro="" textlink="">
      <xdr:nvSpPr>
        <xdr:cNvPr id="73" name="円/楕円 72"/>
        <xdr:cNvSpPr/>
      </xdr:nvSpPr>
      <xdr:spPr bwMode="auto">
        <a:xfrm>
          <a:off x="4953000" y="28937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17884</xdr:rowOff>
    </xdr:from>
    <xdr:ext cx="736600" cy="259045"/>
    <xdr:sp macro="" textlink="">
      <xdr:nvSpPr>
        <xdr:cNvPr id="74" name="テキスト ボックス 73"/>
        <xdr:cNvSpPr txBox="1"/>
      </xdr:nvSpPr>
      <xdr:spPr>
        <a:xfrm>
          <a:off x="4622800" y="29801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60,389</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80652</xdr:rowOff>
    </xdr:from>
    <xdr:to>
      <xdr:col>3</xdr:col>
      <xdr:colOff>955675</xdr:colOff>
      <xdr:row>17</xdr:row>
      <xdr:rowOff>10802</xdr:rowOff>
    </xdr:to>
    <xdr:sp macro="" textlink="">
      <xdr:nvSpPr>
        <xdr:cNvPr id="75" name="円/楕円 74"/>
        <xdr:cNvSpPr/>
      </xdr:nvSpPr>
      <xdr:spPr bwMode="auto">
        <a:xfrm>
          <a:off x="4254500" y="287147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20979</xdr:rowOff>
    </xdr:from>
    <xdr:ext cx="762000" cy="259045"/>
    <xdr:sp macro="" textlink="">
      <xdr:nvSpPr>
        <xdr:cNvPr id="76" name="テキスト ボックス 75"/>
        <xdr:cNvSpPr txBox="1"/>
      </xdr:nvSpPr>
      <xdr:spPr>
        <a:xfrm>
          <a:off x="3924300" y="264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61,072</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112068</xdr:rowOff>
    </xdr:from>
    <xdr:to>
      <xdr:col>3</xdr:col>
      <xdr:colOff>257175</xdr:colOff>
      <xdr:row>17</xdr:row>
      <xdr:rowOff>42218</xdr:rowOff>
    </xdr:to>
    <xdr:sp macro="" textlink="">
      <xdr:nvSpPr>
        <xdr:cNvPr id="77" name="円/楕円 76"/>
        <xdr:cNvSpPr/>
      </xdr:nvSpPr>
      <xdr:spPr bwMode="auto">
        <a:xfrm>
          <a:off x="3556000" y="2902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52395</xdr:rowOff>
    </xdr:from>
    <xdr:ext cx="762000" cy="259045"/>
    <xdr:sp macro="" textlink="">
      <xdr:nvSpPr>
        <xdr:cNvPr id="78" name="テキスト ボックス 77"/>
        <xdr:cNvSpPr txBox="1"/>
      </xdr:nvSpPr>
      <xdr:spPr>
        <a:xfrm>
          <a:off x="3225800" y="267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60,110</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107823</xdr:rowOff>
    </xdr:from>
    <xdr:to>
      <xdr:col>2</xdr:col>
      <xdr:colOff>692150</xdr:colOff>
      <xdr:row>17</xdr:row>
      <xdr:rowOff>37973</xdr:rowOff>
    </xdr:to>
    <xdr:sp macro="" textlink="">
      <xdr:nvSpPr>
        <xdr:cNvPr id="79" name="円/楕円 78"/>
        <xdr:cNvSpPr/>
      </xdr:nvSpPr>
      <xdr:spPr bwMode="auto">
        <a:xfrm>
          <a:off x="2857500" y="28986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22750</xdr:rowOff>
    </xdr:from>
    <xdr:ext cx="762000" cy="259045"/>
    <xdr:sp macro="" textlink="">
      <xdr:nvSpPr>
        <xdr:cNvPr id="80" name="テキスト ボックス 79"/>
        <xdr:cNvSpPr txBox="1"/>
      </xdr:nvSpPr>
      <xdr:spPr>
        <a:xfrm>
          <a:off x="2527300" y="298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60,240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23635</xdr:rowOff>
    </xdr:from>
    <xdr:to>
      <xdr:col>4</xdr:col>
      <xdr:colOff>1117600</xdr:colOff>
      <xdr:row>37</xdr:row>
      <xdr:rowOff>263855</xdr:rowOff>
    </xdr:to>
    <xdr:cxnSp macro="">
      <xdr:nvCxnSpPr>
        <xdr:cNvPr id="108" name="直線コネクタ 107"/>
        <xdr:cNvCxnSpPr/>
      </xdr:nvCxnSpPr>
      <xdr:spPr bwMode="auto">
        <a:xfrm flipV="1">
          <a:off x="5651500" y="5948185"/>
          <a:ext cx="0" cy="14403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235932</xdr:rowOff>
    </xdr:from>
    <xdr:ext cx="762000" cy="259045"/>
    <xdr:sp macro="" textlink="">
      <xdr:nvSpPr>
        <xdr:cNvPr id="109" name="人口1人当たり決算額の推移最小値テキスト445"/>
        <xdr:cNvSpPr txBox="1"/>
      </xdr:nvSpPr>
      <xdr:spPr>
        <a:xfrm>
          <a:off x="5740400" y="7360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-5,592</a:t>
          </a:r>
          <a:endParaRPr kumimoji="1" lang="ja-JP" altLang="en-US" sz="1000" b="1">
            <a:latin typeface="ＭＳ Ｐゴシック"/>
          </a:endParaRPr>
        </a:p>
      </xdr:txBody>
    </xdr:sp>
    <xdr:clientData/>
  </xdr:oneCellAnchor>
  <xdr:twoCellAnchor>
    <xdr:from>
      <xdr:col>4</xdr:col>
      <xdr:colOff>1028700</xdr:colOff>
      <xdr:row>37</xdr:row>
      <xdr:rowOff>263855</xdr:rowOff>
    </xdr:from>
    <xdr:to>
      <xdr:col>5</xdr:col>
      <xdr:colOff>73025</xdr:colOff>
      <xdr:row>37</xdr:row>
      <xdr:rowOff>263855</xdr:rowOff>
    </xdr:to>
    <xdr:cxnSp macro="">
      <xdr:nvCxnSpPr>
        <xdr:cNvPr id="110" name="直線コネクタ 109"/>
        <xdr:cNvCxnSpPr/>
      </xdr:nvCxnSpPr>
      <xdr:spPr bwMode="auto">
        <a:xfrm>
          <a:off x="5562600" y="738855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31</xdr:row>
      <xdr:rowOff>281462</xdr:rowOff>
    </xdr:from>
    <xdr:ext cx="762000" cy="259045"/>
    <xdr:sp macro="" textlink="">
      <xdr:nvSpPr>
        <xdr:cNvPr id="111" name="人口1人当たり決算額の推移最大値テキスト445"/>
        <xdr:cNvSpPr txBox="1"/>
      </xdr:nvSpPr>
      <xdr:spPr>
        <a:xfrm>
          <a:off x="5740400" y="5691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32,213</a:t>
          </a:r>
          <a:endParaRPr kumimoji="1" lang="ja-JP" altLang="en-US" sz="1000" b="1">
            <a:latin typeface="ＭＳ Ｐゴシック"/>
          </a:endParaRPr>
        </a:p>
      </xdr:txBody>
    </xdr:sp>
    <xdr:clientData/>
  </xdr:oneCellAnchor>
  <xdr:twoCellAnchor>
    <xdr:from>
      <xdr:col>4</xdr:col>
      <xdr:colOff>1028700</xdr:colOff>
      <xdr:row>33</xdr:row>
      <xdr:rowOff>23635</xdr:rowOff>
    </xdr:from>
    <xdr:to>
      <xdr:col>5</xdr:col>
      <xdr:colOff>73025</xdr:colOff>
      <xdr:row>33</xdr:row>
      <xdr:rowOff>23635</xdr:rowOff>
    </xdr:to>
    <xdr:cxnSp macro="">
      <xdr:nvCxnSpPr>
        <xdr:cNvPr id="112" name="直線コネクタ 111"/>
        <xdr:cNvCxnSpPr/>
      </xdr:nvCxnSpPr>
      <xdr:spPr bwMode="auto">
        <a:xfrm>
          <a:off x="5562600" y="594818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80785</xdr:rowOff>
    </xdr:from>
    <xdr:to>
      <xdr:col>4</xdr:col>
      <xdr:colOff>1117600</xdr:colOff>
      <xdr:row>36</xdr:row>
      <xdr:rowOff>131496</xdr:rowOff>
    </xdr:to>
    <xdr:cxnSp macro="">
      <xdr:nvCxnSpPr>
        <xdr:cNvPr id="113" name="直線コネクタ 112"/>
        <xdr:cNvCxnSpPr/>
      </xdr:nvCxnSpPr>
      <xdr:spPr bwMode="auto">
        <a:xfrm flipV="1">
          <a:off x="5003800" y="7034035"/>
          <a:ext cx="647700" cy="50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26166</xdr:rowOff>
    </xdr:from>
    <xdr:ext cx="762000" cy="259045"/>
    <xdr:sp macro="" textlink="">
      <xdr:nvSpPr>
        <xdr:cNvPr id="114" name="人口1人当たり決算額の推移平均値テキスト445"/>
        <xdr:cNvSpPr txBox="1"/>
      </xdr:nvSpPr>
      <xdr:spPr>
        <a:xfrm>
          <a:off x="5740400" y="66365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8,747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181089</xdr:rowOff>
    </xdr:from>
    <xdr:to>
      <xdr:col>5</xdr:col>
      <xdr:colOff>34925</xdr:colOff>
      <xdr:row>35</xdr:row>
      <xdr:rowOff>282689</xdr:rowOff>
    </xdr:to>
    <xdr:sp macro="" textlink="">
      <xdr:nvSpPr>
        <xdr:cNvPr id="115" name="フローチャート : 判断 114"/>
        <xdr:cNvSpPr/>
      </xdr:nvSpPr>
      <xdr:spPr bwMode="auto">
        <a:xfrm>
          <a:off x="5600700" y="67914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131496</xdr:rowOff>
    </xdr:from>
    <xdr:to>
      <xdr:col>4</xdr:col>
      <xdr:colOff>469900</xdr:colOff>
      <xdr:row>36</xdr:row>
      <xdr:rowOff>169634</xdr:rowOff>
    </xdr:to>
    <xdr:cxnSp macro="">
      <xdr:nvCxnSpPr>
        <xdr:cNvPr id="116" name="直線コネクタ 115"/>
        <xdr:cNvCxnSpPr/>
      </xdr:nvCxnSpPr>
      <xdr:spPr bwMode="auto">
        <a:xfrm flipV="1">
          <a:off x="4305300" y="7084746"/>
          <a:ext cx="698500" cy="381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137198</xdr:rowOff>
    </xdr:from>
    <xdr:to>
      <xdr:col>4</xdr:col>
      <xdr:colOff>520700</xdr:colOff>
      <xdr:row>35</xdr:row>
      <xdr:rowOff>238798</xdr:rowOff>
    </xdr:to>
    <xdr:sp macro="" textlink="">
      <xdr:nvSpPr>
        <xdr:cNvPr id="117" name="フローチャート : 判断 116"/>
        <xdr:cNvSpPr/>
      </xdr:nvSpPr>
      <xdr:spPr bwMode="auto">
        <a:xfrm>
          <a:off x="4953000" y="674754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248975</xdr:rowOff>
    </xdr:from>
    <xdr:ext cx="736600" cy="259045"/>
    <xdr:sp macro="" textlink="">
      <xdr:nvSpPr>
        <xdr:cNvPr id="118" name="テキスト ボックス 117"/>
        <xdr:cNvSpPr txBox="1"/>
      </xdr:nvSpPr>
      <xdr:spPr>
        <a:xfrm>
          <a:off x="4622800" y="6516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9,899</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101549</xdr:rowOff>
    </xdr:from>
    <xdr:to>
      <xdr:col>3</xdr:col>
      <xdr:colOff>904875</xdr:colOff>
      <xdr:row>36</xdr:row>
      <xdr:rowOff>169634</xdr:rowOff>
    </xdr:to>
    <xdr:cxnSp macro="">
      <xdr:nvCxnSpPr>
        <xdr:cNvPr id="119" name="直線コネクタ 118"/>
        <xdr:cNvCxnSpPr/>
      </xdr:nvCxnSpPr>
      <xdr:spPr bwMode="auto">
        <a:xfrm>
          <a:off x="3606800" y="7054799"/>
          <a:ext cx="698500" cy="6808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123558</xdr:rowOff>
    </xdr:from>
    <xdr:to>
      <xdr:col>3</xdr:col>
      <xdr:colOff>955675</xdr:colOff>
      <xdr:row>35</xdr:row>
      <xdr:rowOff>225158</xdr:rowOff>
    </xdr:to>
    <xdr:sp macro="" textlink="">
      <xdr:nvSpPr>
        <xdr:cNvPr id="120" name="フローチャート : 判断 119"/>
        <xdr:cNvSpPr/>
      </xdr:nvSpPr>
      <xdr:spPr bwMode="auto">
        <a:xfrm>
          <a:off x="4254500" y="67339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235335</xdr:rowOff>
    </xdr:from>
    <xdr:ext cx="762000" cy="259045"/>
    <xdr:sp macro="" textlink="">
      <xdr:nvSpPr>
        <xdr:cNvPr id="121" name="テキスト ボックス 120"/>
        <xdr:cNvSpPr txBox="1"/>
      </xdr:nvSpPr>
      <xdr:spPr>
        <a:xfrm>
          <a:off x="3924300" y="6502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10,257</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326416</xdr:rowOff>
    </xdr:from>
    <xdr:to>
      <xdr:col>3</xdr:col>
      <xdr:colOff>206375</xdr:colOff>
      <xdr:row>36</xdr:row>
      <xdr:rowOff>101549</xdr:rowOff>
    </xdr:to>
    <xdr:cxnSp macro="">
      <xdr:nvCxnSpPr>
        <xdr:cNvPr id="122" name="直線コネクタ 121"/>
        <xdr:cNvCxnSpPr/>
      </xdr:nvCxnSpPr>
      <xdr:spPr bwMode="auto">
        <a:xfrm>
          <a:off x="2908300" y="6936766"/>
          <a:ext cx="698500" cy="1180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42291</xdr:rowOff>
    </xdr:from>
    <xdr:to>
      <xdr:col>3</xdr:col>
      <xdr:colOff>257175</xdr:colOff>
      <xdr:row>35</xdr:row>
      <xdr:rowOff>143891</xdr:rowOff>
    </xdr:to>
    <xdr:sp macro="" textlink="">
      <xdr:nvSpPr>
        <xdr:cNvPr id="123" name="フローチャート : 判断 122"/>
        <xdr:cNvSpPr/>
      </xdr:nvSpPr>
      <xdr:spPr bwMode="auto">
        <a:xfrm>
          <a:off x="3556000" y="66526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154068</xdr:rowOff>
    </xdr:from>
    <xdr:ext cx="762000" cy="259045"/>
    <xdr:sp macro="" textlink="">
      <xdr:nvSpPr>
        <xdr:cNvPr id="124" name="テキスト ボックス 123"/>
        <xdr:cNvSpPr txBox="1"/>
      </xdr:nvSpPr>
      <xdr:spPr>
        <a:xfrm>
          <a:off x="3225800" y="64215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12,390</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8192</xdr:rowOff>
    </xdr:from>
    <xdr:to>
      <xdr:col>2</xdr:col>
      <xdr:colOff>692150</xdr:colOff>
      <xdr:row>35</xdr:row>
      <xdr:rowOff>109792</xdr:rowOff>
    </xdr:to>
    <xdr:sp macro="" textlink="">
      <xdr:nvSpPr>
        <xdr:cNvPr id="125" name="フローチャート : 判断 124"/>
        <xdr:cNvSpPr/>
      </xdr:nvSpPr>
      <xdr:spPr bwMode="auto">
        <a:xfrm>
          <a:off x="2857500" y="6618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119968</xdr:rowOff>
    </xdr:from>
    <xdr:ext cx="762000" cy="259045"/>
    <xdr:sp macro="" textlink="">
      <xdr:nvSpPr>
        <xdr:cNvPr id="126" name="テキスト ボックス 125"/>
        <xdr:cNvSpPr txBox="1"/>
      </xdr:nvSpPr>
      <xdr:spPr>
        <a:xfrm>
          <a:off x="2527300" y="6387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29985</xdr:rowOff>
    </xdr:from>
    <xdr:to>
      <xdr:col>5</xdr:col>
      <xdr:colOff>34925</xdr:colOff>
      <xdr:row>36</xdr:row>
      <xdr:rowOff>131585</xdr:rowOff>
    </xdr:to>
    <xdr:sp macro="" textlink="">
      <xdr:nvSpPr>
        <xdr:cNvPr id="132" name="円/楕円 131"/>
        <xdr:cNvSpPr/>
      </xdr:nvSpPr>
      <xdr:spPr bwMode="auto">
        <a:xfrm>
          <a:off x="5600700" y="69832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2062</xdr:rowOff>
    </xdr:from>
    <xdr:ext cx="762000" cy="259045"/>
    <xdr:sp macro="" textlink="">
      <xdr:nvSpPr>
        <xdr:cNvPr id="133" name="人口1人当たり決算額の推移該当値テキスト445"/>
        <xdr:cNvSpPr txBox="1"/>
      </xdr:nvSpPr>
      <xdr:spPr>
        <a:xfrm>
          <a:off x="5740400" y="6955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3,713</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80696</xdr:rowOff>
    </xdr:from>
    <xdr:to>
      <xdr:col>4</xdr:col>
      <xdr:colOff>520700</xdr:colOff>
      <xdr:row>37</xdr:row>
      <xdr:rowOff>10846</xdr:rowOff>
    </xdr:to>
    <xdr:sp macro="" textlink="">
      <xdr:nvSpPr>
        <xdr:cNvPr id="134" name="円/楕円 133"/>
        <xdr:cNvSpPr/>
      </xdr:nvSpPr>
      <xdr:spPr bwMode="auto">
        <a:xfrm>
          <a:off x="4953000" y="7033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167073</xdr:rowOff>
    </xdr:from>
    <xdr:ext cx="736600" cy="259045"/>
    <xdr:sp macro="" textlink="">
      <xdr:nvSpPr>
        <xdr:cNvPr id="135" name="テキスト ボックス 134"/>
        <xdr:cNvSpPr txBox="1"/>
      </xdr:nvSpPr>
      <xdr:spPr>
        <a:xfrm>
          <a:off x="4622800" y="71203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118834</xdr:rowOff>
    </xdr:from>
    <xdr:to>
      <xdr:col>3</xdr:col>
      <xdr:colOff>955675</xdr:colOff>
      <xdr:row>37</xdr:row>
      <xdr:rowOff>48984</xdr:rowOff>
    </xdr:to>
    <xdr:sp macro="" textlink="">
      <xdr:nvSpPr>
        <xdr:cNvPr id="136" name="円/楕円 135"/>
        <xdr:cNvSpPr/>
      </xdr:nvSpPr>
      <xdr:spPr bwMode="auto">
        <a:xfrm>
          <a:off x="4254500" y="7072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33761</xdr:rowOff>
    </xdr:from>
    <xdr:ext cx="762000" cy="259045"/>
    <xdr:sp macro="" textlink="">
      <xdr:nvSpPr>
        <xdr:cNvPr id="137" name="テキスト ボックス 136"/>
        <xdr:cNvSpPr txBox="1"/>
      </xdr:nvSpPr>
      <xdr:spPr>
        <a:xfrm>
          <a:off x="3924300" y="715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50749</xdr:rowOff>
    </xdr:from>
    <xdr:to>
      <xdr:col>3</xdr:col>
      <xdr:colOff>257175</xdr:colOff>
      <xdr:row>36</xdr:row>
      <xdr:rowOff>152349</xdr:rowOff>
    </xdr:to>
    <xdr:sp macro="" textlink="">
      <xdr:nvSpPr>
        <xdr:cNvPr id="138" name="円/楕円 137"/>
        <xdr:cNvSpPr/>
      </xdr:nvSpPr>
      <xdr:spPr bwMode="auto">
        <a:xfrm>
          <a:off x="3556000" y="70039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137126</xdr:rowOff>
    </xdr:from>
    <xdr:ext cx="762000" cy="259045"/>
    <xdr:sp macro="" textlink="">
      <xdr:nvSpPr>
        <xdr:cNvPr id="139" name="テキスト ボックス 138"/>
        <xdr:cNvSpPr txBox="1"/>
      </xdr:nvSpPr>
      <xdr:spPr>
        <a:xfrm>
          <a:off x="3225800" y="7090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3,168</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275616</xdr:rowOff>
    </xdr:from>
    <xdr:to>
      <xdr:col>2</xdr:col>
      <xdr:colOff>692150</xdr:colOff>
      <xdr:row>36</xdr:row>
      <xdr:rowOff>34316</xdr:rowOff>
    </xdr:to>
    <xdr:sp macro="" textlink="">
      <xdr:nvSpPr>
        <xdr:cNvPr id="140" name="円/楕円 139"/>
        <xdr:cNvSpPr/>
      </xdr:nvSpPr>
      <xdr:spPr bwMode="auto">
        <a:xfrm>
          <a:off x="2857500" y="68859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19093</xdr:rowOff>
    </xdr:from>
    <xdr:ext cx="762000" cy="259045"/>
    <xdr:sp macro="" textlink="">
      <xdr:nvSpPr>
        <xdr:cNvPr id="141" name="テキスト ボックス 140"/>
        <xdr:cNvSpPr txBox="1"/>
      </xdr:nvSpPr>
      <xdr:spPr>
        <a:xfrm>
          <a:off x="2527300" y="697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6,266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埼玉県所沢市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343,993
339,293
72.11
105,566,057
101,940,208
3,077,218
58,635,298
58,572,451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50,717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38</xdr:row>
      <xdr:rowOff>139700</xdr:rowOff>
    </xdr:from>
    <xdr:to>
      <xdr:col>7</xdr:col>
      <xdr:colOff>638175</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168927</xdr:rowOff>
    </xdr:from>
    <xdr:ext cx="531299" cy="259045"/>
    <xdr:sp macro="" textlink="">
      <xdr:nvSpPr>
        <xdr:cNvPr id="44" name="テキスト ボックス 43"/>
        <xdr:cNvSpPr txBox="1"/>
      </xdr:nvSpPr>
      <xdr:spPr>
        <a:xfrm>
          <a:off x="230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36</xdr:row>
      <xdr:rowOff>25400</xdr:rowOff>
    </xdr:from>
    <xdr:to>
      <xdr:col>7</xdr:col>
      <xdr:colOff>638175</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54627</xdr:rowOff>
    </xdr:from>
    <xdr:ext cx="531299" cy="259045"/>
    <xdr:sp macro="" textlink="">
      <xdr:nvSpPr>
        <xdr:cNvPr id="46" name="テキスト ボックス 45"/>
        <xdr:cNvSpPr txBox="1"/>
      </xdr:nvSpPr>
      <xdr:spPr>
        <a:xfrm>
          <a:off x="230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82550</xdr:rowOff>
    </xdr:from>
    <xdr:to>
      <xdr:col>7</xdr:col>
      <xdr:colOff>638175</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32</xdr:row>
      <xdr:rowOff>111777</xdr:rowOff>
    </xdr:from>
    <xdr:ext cx="531299" cy="259045"/>
    <xdr:sp macro="" textlink="">
      <xdr:nvSpPr>
        <xdr:cNvPr id="48" name="テキスト ボックス 47"/>
        <xdr:cNvSpPr txBox="1"/>
      </xdr:nvSpPr>
      <xdr:spPr>
        <a:xfrm>
          <a:off x="230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30</xdr:row>
      <xdr:rowOff>139700</xdr:rowOff>
    </xdr:from>
    <xdr:to>
      <xdr:col>7</xdr:col>
      <xdr:colOff>638175</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168927</xdr:rowOff>
    </xdr:from>
    <xdr:ext cx="531299" cy="259045"/>
    <xdr:sp macro="" textlink="">
      <xdr:nvSpPr>
        <xdr:cNvPr id="50" name="テキスト ボックス 49"/>
        <xdr:cNvSpPr txBox="1"/>
      </xdr:nvSpPr>
      <xdr:spPr>
        <a:xfrm>
          <a:off x="230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3"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2951</xdr:rowOff>
    </xdr:from>
    <xdr:to>
      <xdr:col>6</xdr:col>
      <xdr:colOff>510540</xdr:colOff>
      <xdr:row>36</xdr:row>
      <xdr:rowOff>164320</xdr:rowOff>
    </xdr:to>
    <xdr:cxnSp macro="">
      <xdr:nvCxnSpPr>
        <xdr:cNvPr id="54" name="直線コネクタ 53"/>
        <xdr:cNvCxnSpPr/>
      </xdr:nvCxnSpPr>
      <xdr:spPr>
        <a:xfrm flipV="1">
          <a:off x="4633595" y="5146451"/>
          <a:ext cx="1270" cy="1190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168147</xdr:rowOff>
    </xdr:from>
    <xdr:ext cx="534377" cy="259045"/>
    <xdr:sp macro="" textlink="">
      <xdr:nvSpPr>
        <xdr:cNvPr id="55" name="人件費最小値テキスト"/>
        <xdr:cNvSpPr txBox="1"/>
      </xdr:nvSpPr>
      <xdr:spPr>
        <a:xfrm>
          <a:off x="4686300" y="6340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33,923</a:t>
          </a:r>
          <a:endParaRPr kumimoji="1" lang="ja-JP" altLang="en-US" sz="1000" b="1">
            <a:latin typeface="ＭＳ Ｐゴシック"/>
          </a:endParaRPr>
        </a:p>
      </xdr:txBody>
    </xdr:sp>
    <xdr:clientData/>
  </xdr:oneCellAnchor>
  <xdr:twoCellAnchor>
    <xdr:from>
      <xdr:col>6</xdr:col>
      <xdr:colOff>422275</xdr:colOff>
      <xdr:row>36</xdr:row>
      <xdr:rowOff>164320</xdr:rowOff>
    </xdr:from>
    <xdr:to>
      <xdr:col>6</xdr:col>
      <xdr:colOff>600075</xdr:colOff>
      <xdr:row>36</xdr:row>
      <xdr:rowOff>164320</xdr:rowOff>
    </xdr:to>
    <xdr:cxnSp macro="">
      <xdr:nvCxnSpPr>
        <xdr:cNvPr id="56" name="直線コネクタ 55"/>
        <xdr:cNvCxnSpPr/>
      </xdr:nvCxnSpPr>
      <xdr:spPr>
        <a:xfrm>
          <a:off x="4546600" y="6336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121078</xdr:rowOff>
    </xdr:from>
    <xdr:ext cx="534377" cy="259045"/>
    <xdr:sp macro="" textlink="">
      <xdr:nvSpPr>
        <xdr:cNvPr id="57" name="人件費最大値テキスト"/>
        <xdr:cNvSpPr txBox="1"/>
      </xdr:nvSpPr>
      <xdr:spPr>
        <a:xfrm>
          <a:off x="4686300" y="4921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85,982</a:t>
          </a:r>
          <a:endParaRPr kumimoji="1" lang="ja-JP" altLang="en-US" sz="1000" b="1">
            <a:latin typeface="ＭＳ Ｐゴシック"/>
          </a:endParaRPr>
        </a:p>
      </xdr:txBody>
    </xdr:sp>
    <xdr:clientData/>
  </xdr:oneCellAnchor>
  <xdr:twoCellAnchor>
    <xdr:from>
      <xdr:col>6</xdr:col>
      <xdr:colOff>422275</xdr:colOff>
      <xdr:row>30</xdr:row>
      <xdr:rowOff>2951</xdr:rowOff>
    </xdr:from>
    <xdr:to>
      <xdr:col>6</xdr:col>
      <xdr:colOff>600075</xdr:colOff>
      <xdr:row>30</xdr:row>
      <xdr:rowOff>2951</xdr:rowOff>
    </xdr:to>
    <xdr:cxnSp macro="">
      <xdr:nvCxnSpPr>
        <xdr:cNvPr id="58" name="直線コネクタ 57"/>
        <xdr:cNvCxnSpPr/>
      </xdr:nvCxnSpPr>
      <xdr:spPr>
        <a:xfrm>
          <a:off x="4546600" y="5146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171201</xdr:rowOff>
    </xdr:from>
    <xdr:to>
      <xdr:col>6</xdr:col>
      <xdr:colOff>511175</xdr:colOff>
      <xdr:row>35</xdr:row>
      <xdr:rowOff>20005</xdr:rowOff>
    </xdr:to>
    <xdr:cxnSp macro="">
      <xdr:nvCxnSpPr>
        <xdr:cNvPr id="59" name="直線コネクタ 58"/>
        <xdr:cNvCxnSpPr/>
      </xdr:nvCxnSpPr>
      <xdr:spPr>
        <a:xfrm>
          <a:off x="3797300" y="6000501"/>
          <a:ext cx="838200" cy="20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32</xdr:row>
      <xdr:rowOff>150273</xdr:rowOff>
    </xdr:from>
    <xdr:ext cx="534377" cy="259045"/>
    <xdr:sp macro="" textlink="">
      <xdr:nvSpPr>
        <xdr:cNvPr id="60" name="人件費平均値テキスト"/>
        <xdr:cNvSpPr txBox="1"/>
      </xdr:nvSpPr>
      <xdr:spPr>
        <a:xfrm>
          <a:off x="4686300" y="56366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55,816</a:t>
          </a:r>
          <a:endParaRPr kumimoji="1" lang="ja-JP" altLang="en-US" sz="1000" b="1">
            <a:solidFill>
              <a:srgbClr val="000080"/>
            </a:solidFill>
            <a:latin typeface="ＭＳ Ｐゴシック"/>
          </a:endParaRPr>
        </a:p>
      </xdr:txBody>
    </xdr:sp>
    <xdr:clientData/>
  </xdr:oneCellAnchor>
  <xdr:twoCellAnchor>
    <xdr:from>
      <xdr:col>6</xdr:col>
      <xdr:colOff>460375</xdr:colOff>
      <xdr:row>33</xdr:row>
      <xdr:rowOff>127396</xdr:rowOff>
    </xdr:from>
    <xdr:to>
      <xdr:col>6</xdr:col>
      <xdr:colOff>561975</xdr:colOff>
      <xdr:row>34</xdr:row>
      <xdr:rowOff>57546</xdr:rowOff>
    </xdr:to>
    <xdr:sp macro="" textlink="">
      <xdr:nvSpPr>
        <xdr:cNvPr id="61" name="フローチャート : 判断 60"/>
        <xdr:cNvSpPr/>
      </xdr:nvSpPr>
      <xdr:spPr>
        <a:xfrm>
          <a:off x="4584700" y="578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34</xdr:row>
      <xdr:rowOff>159794</xdr:rowOff>
    </xdr:from>
    <xdr:to>
      <xdr:col>5</xdr:col>
      <xdr:colOff>358775</xdr:colOff>
      <xdr:row>34</xdr:row>
      <xdr:rowOff>171201</xdr:rowOff>
    </xdr:to>
    <xdr:cxnSp macro="">
      <xdr:nvCxnSpPr>
        <xdr:cNvPr id="62" name="直線コネクタ 61"/>
        <xdr:cNvCxnSpPr/>
      </xdr:nvCxnSpPr>
      <xdr:spPr>
        <a:xfrm>
          <a:off x="2908300" y="5989094"/>
          <a:ext cx="889000" cy="1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33</xdr:row>
      <xdr:rowOff>90455</xdr:rowOff>
    </xdr:from>
    <xdr:to>
      <xdr:col>5</xdr:col>
      <xdr:colOff>409575</xdr:colOff>
      <xdr:row>34</xdr:row>
      <xdr:rowOff>20605</xdr:rowOff>
    </xdr:to>
    <xdr:sp macro="" textlink="">
      <xdr:nvSpPr>
        <xdr:cNvPr id="63" name="フローチャート : 判断 62"/>
        <xdr:cNvSpPr/>
      </xdr:nvSpPr>
      <xdr:spPr>
        <a:xfrm>
          <a:off x="3746500" y="5748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32</xdr:row>
      <xdr:rowOff>37132</xdr:rowOff>
    </xdr:from>
    <xdr:ext cx="534377" cy="259045"/>
    <xdr:sp macro="" textlink="">
      <xdr:nvSpPr>
        <xdr:cNvPr id="64" name="テキスト ボックス 63"/>
        <xdr:cNvSpPr txBox="1"/>
      </xdr:nvSpPr>
      <xdr:spPr>
        <a:xfrm>
          <a:off x="3530111" y="552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57,432</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153279</xdr:rowOff>
    </xdr:from>
    <xdr:to>
      <xdr:col>4</xdr:col>
      <xdr:colOff>155575</xdr:colOff>
      <xdr:row>34</xdr:row>
      <xdr:rowOff>159794</xdr:rowOff>
    </xdr:to>
    <xdr:cxnSp macro="">
      <xdr:nvCxnSpPr>
        <xdr:cNvPr id="65" name="直線コネクタ 64"/>
        <xdr:cNvCxnSpPr/>
      </xdr:nvCxnSpPr>
      <xdr:spPr>
        <a:xfrm>
          <a:off x="2019300" y="5982579"/>
          <a:ext cx="889000" cy="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33</xdr:row>
      <xdr:rowOff>106731</xdr:rowOff>
    </xdr:from>
    <xdr:to>
      <xdr:col>4</xdr:col>
      <xdr:colOff>206375</xdr:colOff>
      <xdr:row>34</xdr:row>
      <xdr:rowOff>36881</xdr:rowOff>
    </xdr:to>
    <xdr:sp macro="" textlink="">
      <xdr:nvSpPr>
        <xdr:cNvPr id="66" name="フローチャート : 判断 65"/>
        <xdr:cNvSpPr/>
      </xdr:nvSpPr>
      <xdr:spPr>
        <a:xfrm>
          <a:off x="2857500" y="57645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32</xdr:row>
      <xdr:rowOff>53408</xdr:rowOff>
    </xdr:from>
    <xdr:ext cx="534377" cy="259045"/>
    <xdr:sp macro="" textlink="">
      <xdr:nvSpPr>
        <xdr:cNvPr id="67" name="テキスト ボックス 66"/>
        <xdr:cNvSpPr txBox="1"/>
      </xdr:nvSpPr>
      <xdr:spPr>
        <a:xfrm>
          <a:off x="2641111" y="5539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56,720</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87671</xdr:rowOff>
    </xdr:from>
    <xdr:to>
      <xdr:col>2</xdr:col>
      <xdr:colOff>638175</xdr:colOff>
      <xdr:row>34</xdr:row>
      <xdr:rowOff>153279</xdr:rowOff>
    </xdr:to>
    <xdr:cxnSp macro="">
      <xdr:nvCxnSpPr>
        <xdr:cNvPr id="68" name="直線コネクタ 67"/>
        <xdr:cNvCxnSpPr/>
      </xdr:nvCxnSpPr>
      <xdr:spPr>
        <a:xfrm>
          <a:off x="1130300" y="5745521"/>
          <a:ext cx="889000" cy="237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33</xdr:row>
      <xdr:rowOff>133820</xdr:rowOff>
    </xdr:from>
    <xdr:to>
      <xdr:col>3</xdr:col>
      <xdr:colOff>3175</xdr:colOff>
      <xdr:row>34</xdr:row>
      <xdr:rowOff>63970</xdr:rowOff>
    </xdr:to>
    <xdr:sp macro="" textlink="">
      <xdr:nvSpPr>
        <xdr:cNvPr id="69" name="フローチャート : 判断 68"/>
        <xdr:cNvSpPr/>
      </xdr:nvSpPr>
      <xdr:spPr>
        <a:xfrm>
          <a:off x="1968500" y="579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32</xdr:row>
      <xdr:rowOff>80497</xdr:rowOff>
    </xdr:from>
    <xdr:ext cx="534377" cy="259045"/>
    <xdr:sp macro="" textlink="">
      <xdr:nvSpPr>
        <xdr:cNvPr id="70" name="テキスト ボックス 69"/>
        <xdr:cNvSpPr txBox="1"/>
      </xdr:nvSpPr>
      <xdr:spPr>
        <a:xfrm>
          <a:off x="1752111" y="556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55,535</a:t>
          </a:r>
          <a:endParaRPr kumimoji="1" lang="ja-JP" altLang="en-US" sz="1000" b="1">
            <a:solidFill>
              <a:srgbClr val="000080"/>
            </a:solidFill>
            <a:latin typeface="ＭＳ Ｐゴシック"/>
          </a:endParaRPr>
        </a:p>
      </xdr:txBody>
    </xdr:sp>
    <xdr:clientData/>
  </xdr:oneCellAnchor>
  <xdr:twoCellAnchor>
    <xdr:from>
      <xdr:col>1</xdr:col>
      <xdr:colOff>384175</xdr:colOff>
      <xdr:row>33</xdr:row>
      <xdr:rowOff>85563</xdr:rowOff>
    </xdr:from>
    <xdr:to>
      <xdr:col>1</xdr:col>
      <xdr:colOff>485775</xdr:colOff>
      <xdr:row>34</xdr:row>
      <xdr:rowOff>15713</xdr:rowOff>
    </xdr:to>
    <xdr:sp macro="" textlink="">
      <xdr:nvSpPr>
        <xdr:cNvPr id="71" name="フローチャート : 判断 70"/>
        <xdr:cNvSpPr/>
      </xdr:nvSpPr>
      <xdr:spPr>
        <a:xfrm>
          <a:off x="1079500" y="574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6840</xdr:rowOff>
    </xdr:from>
    <xdr:ext cx="534377" cy="259045"/>
    <xdr:sp macro="" textlink="">
      <xdr:nvSpPr>
        <xdr:cNvPr id="72" name="テキスト ボックス 71"/>
        <xdr:cNvSpPr txBox="1"/>
      </xdr:nvSpPr>
      <xdr:spPr>
        <a:xfrm>
          <a:off x="863111" y="5836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57,646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140655</xdr:rowOff>
    </xdr:from>
    <xdr:to>
      <xdr:col>6</xdr:col>
      <xdr:colOff>561975</xdr:colOff>
      <xdr:row>35</xdr:row>
      <xdr:rowOff>70805</xdr:rowOff>
    </xdr:to>
    <xdr:sp macro="" textlink="">
      <xdr:nvSpPr>
        <xdr:cNvPr id="78" name="円/楕円 77"/>
        <xdr:cNvSpPr/>
      </xdr:nvSpPr>
      <xdr:spPr>
        <a:xfrm>
          <a:off x="4584700" y="59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119082</xdr:rowOff>
    </xdr:from>
    <xdr:ext cx="534377" cy="259045"/>
    <xdr:sp macro="" textlink="">
      <xdr:nvSpPr>
        <xdr:cNvPr id="79" name="人件費該当値テキスト"/>
        <xdr:cNvSpPr txBox="1"/>
      </xdr:nvSpPr>
      <xdr:spPr>
        <a:xfrm>
          <a:off x="4686300" y="594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47,736</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120401</xdr:rowOff>
    </xdr:from>
    <xdr:to>
      <xdr:col>5</xdr:col>
      <xdr:colOff>409575</xdr:colOff>
      <xdr:row>35</xdr:row>
      <xdr:rowOff>50551</xdr:rowOff>
    </xdr:to>
    <xdr:sp macro="" textlink="">
      <xdr:nvSpPr>
        <xdr:cNvPr id="80" name="円/楕円 79"/>
        <xdr:cNvSpPr/>
      </xdr:nvSpPr>
      <xdr:spPr>
        <a:xfrm>
          <a:off x="3746500" y="5949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41678</xdr:rowOff>
    </xdr:from>
    <xdr:ext cx="534377" cy="259045"/>
    <xdr:sp macro="" textlink="">
      <xdr:nvSpPr>
        <xdr:cNvPr id="81" name="テキスト ボックス 80"/>
        <xdr:cNvSpPr txBox="1"/>
      </xdr:nvSpPr>
      <xdr:spPr>
        <a:xfrm>
          <a:off x="3530111" y="6042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48,622</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108994</xdr:rowOff>
    </xdr:from>
    <xdr:to>
      <xdr:col>4</xdr:col>
      <xdr:colOff>206375</xdr:colOff>
      <xdr:row>35</xdr:row>
      <xdr:rowOff>39144</xdr:rowOff>
    </xdr:to>
    <xdr:sp macro="" textlink="">
      <xdr:nvSpPr>
        <xdr:cNvPr id="82" name="円/楕円 81"/>
        <xdr:cNvSpPr/>
      </xdr:nvSpPr>
      <xdr:spPr>
        <a:xfrm>
          <a:off x="2857500" y="5938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30271</xdr:rowOff>
    </xdr:from>
    <xdr:ext cx="534377" cy="259045"/>
    <xdr:sp macro="" textlink="">
      <xdr:nvSpPr>
        <xdr:cNvPr id="83" name="テキスト ボックス 82"/>
        <xdr:cNvSpPr txBox="1"/>
      </xdr:nvSpPr>
      <xdr:spPr>
        <a:xfrm>
          <a:off x="2641111" y="603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49,121</a:t>
          </a:r>
          <a:endParaRPr kumimoji="1" lang="ja-JP" altLang="en-US" sz="1000" b="1">
            <a:solidFill>
              <a:srgbClr val="FF0000"/>
            </a:solidFill>
            <a:latin typeface="ＭＳ Ｐゴシック"/>
          </a:endParaRPr>
        </a:p>
      </xdr:txBody>
    </xdr:sp>
    <xdr:clientData/>
  </xdr:oneCellAnchor>
  <xdr:twoCellAnchor>
    <xdr:from>
      <xdr:col>2</xdr:col>
      <xdr:colOff>587375</xdr:colOff>
      <xdr:row>34</xdr:row>
      <xdr:rowOff>102479</xdr:rowOff>
    </xdr:from>
    <xdr:to>
      <xdr:col>3</xdr:col>
      <xdr:colOff>3175</xdr:colOff>
      <xdr:row>35</xdr:row>
      <xdr:rowOff>32629</xdr:rowOff>
    </xdr:to>
    <xdr:sp macro="" textlink="">
      <xdr:nvSpPr>
        <xdr:cNvPr id="84" name="円/楕円 83"/>
        <xdr:cNvSpPr/>
      </xdr:nvSpPr>
      <xdr:spPr>
        <a:xfrm>
          <a:off x="1968500" y="59317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23756</xdr:rowOff>
    </xdr:from>
    <xdr:ext cx="534377" cy="259045"/>
    <xdr:sp macro="" textlink="">
      <xdr:nvSpPr>
        <xdr:cNvPr id="85" name="テキスト ボックス 84"/>
        <xdr:cNvSpPr txBox="1"/>
      </xdr:nvSpPr>
      <xdr:spPr>
        <a:xfrm>
          <a:off x="1752111" y="6024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49,406</a:t>
          </a:r>
          <a:endParaRPr kumimoji="1" lang="ja-JP" altLang="en-US" sz="1000" b="1">
            <a:solidFill>
              <a:srgbClr val="FF0000"/>
            </a:solidFill>
            <a:latin typeface="ＭＳ Ｐゴシック"/>
          </a:endParaRPr>
        </a:p>
      </xdr:txBody>
    </xdr:sp>
    <xdr:clientData/>
  </xdr:oneCellAnchor>
  <xdr:twoCellAnchor>
    <xdr:from>
      <xdr:col>1</xdr:col>
      <xdr:colOff>384175</xdr:colOff>
      <xdr:row>33</xdr:row>
      <xdr:rowOff>36871</xdr:rowOff>
    </xdr:from>
    <xdr:to>
      <xdr:col>1</xdr:col>
      <xdr:colOff>485775</xdr:colOff>
      <xdr:row>33</xdr:row>
      <xdr:rowOff>138471</xdr:rowOff>
    </xdr:to>
    <xdr:sp macro="" textlink="">
      <xdr:nvSpPr>
        <xdr:cNvPr id="86" name="円/楕円 85"/>
        <xdr:cNvSpPr/>
      </xdr:nvSpPr>
      <xdr:spPr>
        <a:xfrm>
          <a:off x="1079500" y="569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31</xdr:row>
      <xdr:rowOff>154998</xdr:rowOff>
    </xdr:from>
    <xdr:ext cx="534377" cy="259045"/>
    <xdr:sp macro="" textlink="">
      <xdr:nvSpPr>
        <xdr:cNvPr id="87" name="テキスト ボックス 86"/>
        <xdr:cNvSpPr txBox="1"/>
      </xdr:nvSpPr>
      <xdr:spPr>
        <a:xfrm>
          <a:off x="863111" y="5469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59,776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47,790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98" name="テキスト ボックス 97"/>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0" name="テキスト ボックス 99"/>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2" name="テキスト ボックス 101"/>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4" name="テキスト ボックス 103"/>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130827</xdr:rowOff>
    </xdr:from>
    <xdr:ext cx="531299" cy="259045"/>
    <xdr:sp macro="" textlink="">
      <xdr:nvSpPr>
        <xdr:cNvPr id="106" name="テキスト ボックス 105"/>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92727</xdr:rowOff>
    </xdr:from>
    <xdr:ext cx="531299" cy="259045"/>
    <xdr:sp macro="" textlink="">
      <xdr:nvSpPr>
        <xdr:cNvPr id="108" name="テキスト ボックス 107"/>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0" name="テキスト ボックス 109"/>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108877</xdr:rowOff>
    </xdr:from>
    <xdr:to>
      <xdr:col>6</xdr:col>
      <xdr:colOff>510540</xdr:colOff>
      <xdr:row>58</xdr:row>
      <xdr:rowOff>137795</xdr:rowOff>
    </xdr:to>
    <xdr:cxnSp macro="">
      <xdr:nvCxnSpPr>
        <xdr:cNvPr id="112" name="直線コネクタ 111"/>
        <xdr:cNvCxnSpPr/>
      </xdr:nvCxnSpPr>
      <xdr:spPr>
        <a:xfrm flipV="1">
          <a:off x="4633595" y="8852827"/>
          <a:ext cx="1270" cy="12290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141622</xdr:rowOff>
    </xdr:from>
    <xdr:ext cx="534377" cy="259045"/>
    <xdr:sp macro="" textlink="">
      <xdr:nvSpPr>
        <xdr:cNvPr id="113" name="物件費最小値テキスト"/>
        <xdr:cNvSpPr txBox="1"/>
      </xdr:nvSpPr>
      <xdr:spPr>
        <a:xfrm>
          <a:off x="4686300" y="10085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32,050</a:t>
          </a:r>
          <a:endParaRPr kumimoji="1" lang="ja-JP" altLang="en-US" sz="1000" b="1">
            <a:latin typeface="ＭＳ Ｐゴシック"/>
          </a:endParaRPr>
        </a:p>
      </xdr:txBody>
    </xdr:sp>
    <xdr:clientData/>
  </xdr:oneCellAnchor>
  <xdr:twoCellAnchor>
    <xdr:from>
      <xdr:col>6</xdr:col>
      <xdr:colOff>422275</xdr:colOff>
      <xdr:row>58</xdr:row>
      <xdr:rowOff>137795</xdr:rowOff>
    </xdr:from>
    <xdr:to>
      <xdr:col>6</xdr:col>
      <xdr:colOff>600075</xdr:colOff>
      <xdr:row>58</xdr:row>
      <xdr:rowOff>137795</xdr:rowOff>
    </xdr:to>
    <xdr:cxnSp macro="">
      <xdr:nvCxnSpPr>
        <xdr:cNvPr id="114" name="直線コネクタ 113"/>
        <xdr:cNvCxnSpPr/>
      </xdr:nvCxnSpPr>
      <xdr:spPr>
        <a:xfrm>
          <a:off x="4546600" y="10081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55554</xdr:rowOff>
    </xdr:from>
    <xdr:ext cx="534377" cy="259045"/>
    <xdr:sp macro="" textlink="">
      <xdr:nvSpPr>
        <xdr:cNvPr id="115" name="物件費最大値テキスト"/>
        <xdr:cNvSpPr txBox="1"/>
      </xdr:nvSpPr>
      <xdr:spPr>
        <a:xfrm>
          <a:off x="4686300" y="862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64,309</a:t>
          </a:r>
          <a:endParaRPr kumimoji="1" lang="ja-JP" altLang="en-US" sz="1000" b="1">
            <a:latin typeface="ＭＳ Ｐゴシック"/>
          </a:endParaRPr>
        </a:p>
      </xdr:txBody>
    </xdr:sp>
    <xdr:clientData/>
  </xdr:oneCellAnchor>
  <xdr:twoCellAnchor>
    <xdr:from>
      <xdr:col>6</xdr:col>
      <xdr:colOff>422275</xdr:colOff>
      <xdr:row>51</xdr:row>
      <xdr:rowOff>108877</xdr:rowOff>
    </xdr:from>
    <xdr:to>
      <xdr:col>6</xdr:col>
      <xdr:colOff>600075</xdr:colOff>
      <xdr:row>51</xdr:row>
      <xdr:rowOff>108877</xdr:rowOff>
    </xdr:to>
    <xdr:cxnSp macro="">
      <xdr:nvCxnSpPr>
        <xdr:cNvPr id="116" name="直線コネクタ 115"/>
        <xdr:cNvCxnSpPr/>
      </xdr:nvCxnSpPr>
      <xdr:spPr>
        <a:xfrm>
          <a:off x="4546600" y="8852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91884</xdr:rowOff>
    </xdr:from>
    <xdr:to>
      <xdr:col>6</xdr:col>
      <xdr:colOff>511175</xdr:colOff>
      <xdr:row>56</xdr:row>
      <xdr:rowOff>123469</xdr:rowOff>
    </xdr:to>
    <xdr:cxnSp macro="">
      <xdr:nvCxnSpPr>
        <xdr:cNvPr id="117" name="直線コネクタ 116"/>
        <xdr:cNvCxnSpPr/>
      </xdr:nvCxnSpPr>
      <xdr:spPr>
        <a:xfrm flipV="1">
          <a:off x="3797300" y="9693084"/>
          <a:ext cx="838200" cy="31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29557</xdr:rowOff>
    </xdr:from>
    <xdr:ext cx="534377" cy="259045"/>
    <xdr:sp macro="" textlink="">
      <xdr:nvSpPr>
        <xdr:cNvPr id="118" name="物件費平均値テキスト"/>
        <xdr:cNvSpPr txBox="1"/>
      </xdr:nvSpPr>
      <xdr:spPr>
        <a:xfrm>
          <a:off x="4686300" y="92878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47,658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6680</xdr:rowOff>
    </xdr:from>
    <xdr:to>
      <xdr:col>6</xdr:col>
      <xdr:colOff>561975</xdr:colOff>
      <xdr:row>55</xdr:row>
      <xdr:rowOff>108280</xdr:rowOff>
    </xdr:to>
    <xdr:sp macro="" textlink="">
      <xdr:nvSpPr>
        <xdr:cNvPr id="119" name="フローチャート : 判断 118"/>
        <xdr:cNvSpPr/>
      </xdr:nvSpPr>
      <xdr:spPr>
        <a:xfrm>
          <a:off x="4584700" y="9436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79197</xdr:rowOff>
    </xdr:from>
    <xdr:to>
      <xdr:col>5</xdr:col>
      <xdr:colOff>358775</xdr:colOff>
      <xdr:row>56</xdr:row>
      <xdr:rowOff>123469</xdr:rowOff>
    </xdr:to>
    <xdr:cxnSp macro="">
      <xdr:nvCxnSpPr>
        <xdr:cNvPr id="120" name="直線コネクタ 119"/>
        <xdr:cNvCxnSpPr/>
      </xdr:nvCxnSpPr>
      <xdr:spPr>
        <a:xfrm>
          <a:off x="2908300" y="9680397"/>
          <a:ext cx="889000" cy="44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24435</xdr:rowOff>
    </xdr:from>
    <xdr:to>
      <xdr:col>5</xdr:col>
      <xdr:colOff>409575</xdr:colOff>
      <xdr:row>55</xdr:row>
      <xdr:rowOff>126035</xdr:rowOff>
    </xdr:to>
    <xdr:sp macro="" textlink="">
      <xdr:nvSpPr>
        <xdr:cNvPr id="121" name="フローチャート : 判断 120"/>
        <xdr:cNvSpPr/>
      </xdr:nvSpPr>
      <xdr:spPr>
        <a:xfrm>
          <a:off x="3746500" y="9454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53</xdr:row>
      <xdr:rowOff>142562</xdr:rowOff>
    </xdr:from>
    <xdr:ext cx="534377" cy="259045"/>
    <xdr:sp macro="" textlink="">
      <xdr:nvSpPr>
        <xdr:cNvPr id="122" name="テキスト ボックス 121"/>
        <xdr:cNvSpPr txBox="1"/>
      </xdr:nvSpPr>
      <xdr:spPr>
        <a:xfrm>
          <a:off x="3530111" y="922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47,192</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79197</xdr:rowOff>
    </xdr:from>
    <xdr:to>
      <xdr:col>4</xdr:col>
      <xdr:colOff>155575</xdr:colOff>
      <xdr:row>57</xdr:row>
      <xdr:rowOff>54318</xdr:rowOff>
    </xdr:to>
    <xdr:cxnSp macro="">
      <xdr:nvCxnSpPr>
        <xdr:cNvPr id="123" name="直線コネクタ 122"/>
        <xdr:cNvCxnSpPr/>
      </xdr:nvCxnSpPr>
      <xdr:spPr>
        <a:xfrm flipV="1">
          <a:off x="2019300" y="9680397"/>
          <a:ext cx="889000" cy="14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71298</xdr:rowOff>
    </xdr:from>
    <xdr:to>
      <xdr:col>4</xdr:col>
      <xdr:colOff>206375</xdr:colOff>
      <xdr:row>56</xdr:row>
      <xdr:rowOff>1448</xdr:rowOff>
    </xdr:to>
    <xdr:sp macro="" textlink="">
      <xdr:nvSpPr>
        <xdr:cNvPr id="124" name="フローチャート : 判断 123"/>
        <xdr:cNvSpPr/>
      </xdr:nvSpPr>
      <xdr:spPr>
        <a:xfrm>
          <a:off x="2857500" y="9501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17975</xdr:rowOff>
    </xdr:from>
    <xdr:ext cx="534377" cy="259045"/>
    <xdr:sp macro="" textlink="">
      <xdr:nvSpPr>
        <xdr:cNvPr id="125" name="テキスト ボックス 124"/>
        <xdr:cNvSpPr txBox="1"/>
      </xdr:nvSpPr>
      <xdr:spPr>
        <a:xfrm>
          <a:off x="2641111" y="9276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18161</xdr:rowOff>
    </xdr:from>
    <xdr:to>
      <xdr:col>2</xdr:col>
      <xdr:colOff>638175</xdr:colOff>
      <xdr:row>57</xdr:row>
      <xdr:rowOff>54318</xdr:rowOff>
    </xdr:to>
    <xdr:cxnSp macro="">
      <xdr:nvCxnSpPr>
        <xdr:cNvPr id="126" name="直線コネクタ 125"/>
        <xdr:cNvCxnSpPr/>
      </xdr:nvCxnSpPr>
      <xdr:spPr>
        <a:xfrm>
          <a:off x="1130300" y="9790811"/>
          <a:ext cx="889000" cy="36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22034</xdr:rowOff>
    </xdr:from>
    <xdr:to>
      <xdr:col>3</xdr:col>
      <xdr:colOff>3175</xdr:colOff>
      <xdr:row>56</xdr:row>
      <xdr:rowOff>123634</xdr:rowOff>
    </xdr:to>
    <xdr:sp macro="" textlink="">
      <xdr:nvSpPr>
        <xdr:cNvPr id="127" name="フローチャート : 判断 126"/>
        <xdr:cNvSpPr/>
      </xdr:nvSpPr>
      <xdr:spPr>
        <a:xfrm>
          <a:off x="1968500" y="962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140161</xdr:rowOff>
    </xdr:from>
    <xdr:ext cx="534377" cy="259045"/>
    <xdr:sp macro="" textlink="">
      <xdr:nvSpPr>
        <xdr:cNvPr id="128" name="テキスト ボックス 127"/>
        <xdr:cNvSpPr txBox="1"/>
      </xdr:nvSpPr>
      <xdr:spPr>
        <a:xfrm>
          <a:off x="1752111" y="9398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42,755</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25806</xdr:rowOff>
    </xdr:from>
    <xdr:to>
      <xdr:col>1</xdr:col>
      <xdr:colOff>485775</xdr:colOff>
      <xdr:row>56</xdr:row>
      <xdr:rowOff>127406</xdr:rowOff>
    </xdr:to>
    <xdr:sp macro="" textlink="">
      <xdr:nvSpPr>
        <xdr:cNvPr id="129" name="フローチャート : 判断 128"/>
        <xdr:cNvSpPr/>
      </xdr:nvSpPr>
      <xdr:spPr>
        <a:xfrm>
          <a:off x="1079500" y="9627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143933</xdr:rowOff>
    </xdr:from>
    <xdr:ext cx="534377" cy="259045"/>
    <xdr:sp macro="" textlink="">
      <xdr:nvSpPr>
        <xdr:cNvPr id="130" name="テキスト ボックス 129"/>
        <xdr:cNvSpPr txBox="1"/>
      </xdr:nvSpPr>
      <xdr:spPr>
        <a:xfrm>
          <a:off x="863111" y="9402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42,656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41084</xdr:rowOff>
    </xdr:from>
    <xdr:to>
      <xdr:col>6</xdr:col>
      <xdr:colOff>561975</xdr:colOff>
      <xdr:row>56</xdr:row>
      <xdr:rowOff>142684</xdr:rowOff>
    </xdr:to>
    <xdr:sp macro="" textlink="">
      <xdr:nvSpPr>
        <xdr:cNvPr id="136" name="円/楕円 135"/>
        <xdr:cNvSpPr/>
      </xdr:nvSpPr>
      <xdr:spPr>
        <a:xfrm>
          <a:off x="4584700" y="964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19511</xdr:rowOff>
    </xdr:from>
    <xdr:ext cx="534377" cy="259045"/>
    <xdr:sp macro="" textlink="">
      <xdr:nvSpPr>
        <xdr:cNvPr id="137" name="物件費該当値テキスト"/>
        <xdr:cNvSpPr txBox="1"/>
      </xdr:nvSpPr>
      <xdr:spPr>
        <a:xfrm>
          <a:off x="4686300" y="9620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42,255</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72669</xdr:rowOff>
    </xdr:from>
    <xdr:to>
      <xdr:col>5</xdr:col>
      <xdr:colOff>409575</xdr:colOff>
      <xdr:row>57</xdr:row>
      <xdr:rowOff>2819</xdr:rowOff>
    </xdr:to>
    <xdr:sp macro="" textlink="">
      <xdr:nvSpPr>
        <xdr:cNvPr id="138" name="円/楕円 137"/>
        <xdr:cNvSpPr/>
      </xdr:nvSpPr>
      <xdr:spPr>
        <a:xfrm>
          <a:off x="3746500" y="967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165396</xdr:rowOff>
    </xdr:from>
    <xdr:ext cx="534377" cy="259045"/>
    <xdr:sp macro="" textlink="">
      <xdr:nvSpPr>
        <xdr:cNvPr id="139" name="テキスト ボックス 138"/>
        <xdr:cNvSpPr txBox="1"/>
      </xdr:nvSpPr>
      <xdr:spPr>
        <a:xfrm>
          <a:off x="3530111" y="9766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41,426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28397</xdr:rowOff>
    </xdr:from>
    <xdr:to>
      <xdr:col>4</xdr:col>
      <xdr:colOff>206375</xdr:colOff>
      <xdr:row>56</xdr:row>
      <xdr:rowOff>129997</xdr:rowOff>
    </xdr:to>
    <xdr:sp macro="" textlink="">
      <xdr:nvSpPr>
        <xdr:cNvPr id="140" name="円/楕円 139"/>
        <xdr:cNvSpPr/>
      </xdr:nvSpPr>
      <xdr:spPr>
        <a:xfrm>
          <a:off x="2857500" y="9629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121124</xdr:rowOff>
    </xdr:from>
    <xdr:ext cx="534377" cy="259045"/>
    <xdr:sp macro="" textlink="">
      <xdr:nvSpPr>
        <xdr:cNvPr id="141" name="テキスト ボックス 140"/>
        <xdr:cNvSpPr txBox="1"/>
      </xdr:nvSpPr>
      <xdr:spPr>
        <a:xfrm>
          <a:off x="2641111" y="9722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42,588</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3518</xdr:rowOff>
    </xdr:from>
    <xdr:to>
      <xdr:col>3</xdr:col>
      <xdr:colOff>3175</xdr:colOff>
      <xdr:row>57</xdr:row>
      <xdr:rowOff>105118</xdr:rowOff>
    </xdr:to>
    <xdr:sp macro="" textlink="">
      <xdr:nvSpPr>
        <xdr:cNvPr id="142" name="円/楕円 141"/>
        <xdr:cNvSpPr/>
      </xdr:nvSpPr>
      <xdr:spPr>
        <a:xfrm>
          <a:off x="1968500" y="9776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96245</xdr:rowOff>
    </xdr:from>
    <xdr:ext cx="534377" cy="259045"/>
    <xdr:sp macro="" textlink="">
      <xdr:nvSpPr>
        <xdr:cNvPr id="143" name="テキスト ボックス 142"/>
        <xdr:cNvSpPr txBox="1"/>
      </xdr:nvSpPr>
      <xdr:spPr>
        <a:xfrm>
          <a:off x="1752111" y="9868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38,741</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138811</xdr:rowOff>
    </xdr:from>
    <xdr:to>
      <xdr:col>1</xdr:col>
      <xdr:colOff>485775</xdr:colOff>
      <xdr:row>57</xdr:row>
      <xdr:rowOff>68961</xdr:rowOff>
    </xdr:to>
    <xdr:sp macro="" textlink="">
      <xdr:nvSpPr>
        <xdr:cNvPr id="144" name="円/楕円 143"/>
        <xdr:cNvSpPr/>
      </xdr:nvSpPr>
      <xdr:spPr>
        <a:xfrm>
          <a:off x="1079500" y="974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60088</xdr:rowOff>
    </xdr:from>
    <xdr:ext cx="534377" cy="259045"/>
    <xdr:sp macro="" textlink="">
      <xdr:nvSpPr>
        <xdr:cNvPr id="145" name="テキスト ボックス 144"/>
        <xdr:cNvSpPr txBox="1"/>
      </xdr:nvSpPr>
      <xdr:spPr>
        <a:xfrm>
          <a:off x="863111" y="9832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39,690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3,166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6" name="直線コネクタ 155"/>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7" name="テキスト ボックス 156"/>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8" name="直線コネクタ 157"/>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35577</xdr:rowOff>
    </xdr:from>
    <xdr:ext cx="467179" cy="259045"/>
    <xdr:sp macro="" textlink="">
      <xdr:nvSpPr>
        <xdr:cNvPr id="159" name="テキスト ボックス 158"/>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0" name="直線コネクタ 159"/>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1" name="テキスト ボックス 160"/>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2" name="直線コネクタ 161"/>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3" name="テキスト ボックス 162"/>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4" name="直線コネクタ 163"/>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5" name="テキスト ボックス 164"/>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7" name="テキスト ボックス 166"/>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108458</xdr:rowOff>
    </xdr:from>
    <xdr:to>
      <xdr:col>6</xdr:col>
      <xdr:colOff>510540</xdr:colOff>
      <xdr:row>79</xdr:row>
      <xdr:rowOff>254</xdr:rowOff>
    </xdr:to>
    <xdr:cxnSp macro="">
      <xdr:nvCxnSpPr>
        <xdr:cNvPr id="169" name="直線コネクタ 168"/>
        <xdr:cNvCxnSpPr/>
      </xdr:nvCxnSpPr>
      <xdr:spPr>
        <a:xfrm flipV="1">
          <a:off x="4633595" y="12109958"/>
          <a:ext cx="1270"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4081</xdr:rowOff>
    </xdr:from>
    <xdr:ext cx="378565" cy="259045"/>
    <xdr:sp macro="" textlink="">
      <xdr:nvSpPr>
        <xdr:cNvPr id="170" name="維持補修費最小値テキスト"/>
        <xdr:cNvSpPr txBox="1"/>
      </xdr:nvSpPr>
      <xdr:spPr>
        <a:xfrm>
          <a:off x="4686300" y="135486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580</a:t>
          </a:r>
          <a:endParaRPr kumimoji="1" lang="ja-JP" altLang="en-US" sz="1000" b="1">
            <a:latin typeface="ＭＳ Ｐゴシック"/>
          </a:endParaRPr>
        </a:p>
      </xdr:txBody>
    </xdr:sp>
    <xdr:clientData/>
  </xdr:oneCellAnchor>
  <xdr:twoCellAnchor>
    <xdr:from>
      <xdr:col>6</xdr:col>
      <xdr:colOff>422275</xdr:colOff>
      <xdr:row>79</xdr:row>
      <xdr:rowOff>254</xdr:rowOff>
    </xdr:from>
    <xdr:to>
      <xdr:col>6</xdr:col>
      <xdr:colOff>600075</xdr:colOff>
      <xdr:row>79</xdr:row>
      <xdr:rowOff>254</xdr:rowOff>
    </xdr:to>
    <xdr:cxnSp macro="">
      <xdr:nvCxnSpPr>
        <xdr:cNvPr id="171" name="直線コネクタ 170"/>
        <xdr:cNvCxnSpPr/>
      </xdr:nvCxnSpPr>
      <xdr:spPr>
        <a:xfrm>
          <a:off x="4546600" y="13544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55135</xdr:rowOff>
    </xdr:from>
    <xdr:ext cx="534377" cy="259045"/>
    <xdr:sp macro="" textlink="">
      <xdr:nvSpPr>
        <xdr:cNvPr id="172" name="維持補修費最大値テキスト"/>
        <xdr:cNvSpPr txBox="1"/>
      </xdr:nvSpPr>
      <xdr:spPr>
        <a:xfrm>
          <a:off x="4686300" y="11885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19,410</a:t>
          </a:r>
          <a:endParaRPr kumimoji="1" lang="ja-JP" altLang="en-US" sz="1000" b="1">
            <a:latin typeface="ＭＳ Ｐゴシック"/>
          </a:endParaRPr>
        </a:p>
      </xdr:txBody>
    </xdr:sp>
    <xdr:clientData/>
  </xdr:oneCellAnchor>
  <xdr:twoCellAnchor>
    <xdr:from>
      <xdr:col>6</xdr:col>
      <xdr:colOff>422275</xdr:colOff>
      <xdr:row>70</xdr:row>
      <xdr:rowOff>108458</xdr:rowOff>
    </xdr:from>
    <xdr:to>
      <xdr:col>6</xdr:col>
      <xdr:colOff>600075</xdr:colOff>
      <xdr:row>70</xdr:row>
      <xdr:rowOff>108458</xdr:rowOff>
    </xdr:to>
    <xdr:cxnSp macro="">
      <xdr:nvCxnSpPr>
        <xdr:cNvPr id="173" name="直線コネクタ 172"/>
        <xdr:cNvCxnSpPr/>
      </xdr:nvCxnSpPr>
      <xdr:spPr>
        <a:xfrm>
          <a:off x="4546600" y="12109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81026</xdr:rowOff>
    </xdr:from>
    <xdr:to>
      <xdr:col>6</xdr:col>
      <xdr:colOff>511175</xdr:colOff>
      <xdr:row>77</xdr:row>
      <xdr:rowOff>81254</xdr:rowOff>
    </xdr:to>
    <xdr:cxnSp macro="">
      <xdr:nvCxnSpPr>
        <xdr:cNvPr id="174" name="直線コネクタ 173"/>
        <xdr:cNvCxnSpPr/>
      </xdr:nvCxnSpPr>
      <xdr:spPr>
        <a:xfrm flipV="1">
          <a:off x="3797300" y="13282676"/>
          <a:ext cx="83820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12640</xdr:rowOff>
    </xdr:from>
    <xdr:ext cx="469744" cy="259045"/>
    <xdr:sp macro="" textlink="">
      <xdr:nvSpPr>
        <xdr:cNvPr id="175" name="維持補修費平均値テキスト"/>
        <xdr:cNvSpPr txBox="1"/>
      </xdr:nvSpPr>
      <xdr:spPr>
        <a:xfrm>
          <a:off x="4686300" y="130428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4,551</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161213</xdr:rowOff>
    </xdr:from>
    <xdr:to>
      <xdr:col>6</xdr:col>
      <xdr:colOff>561975</xdr:colOff>
      <xdr:row>77</xdr:row>
      <xdr:rowOff>91363</xdr:rowOff>
    </xdr:to>
    <xdr:sp macro="" textlink="">
      <xdr:nvSpPr>
        <xdr:cNvPr id="176" name="フローチャート : 判断 175"/>
        <xdr:cNvSpPr/>
      </xdr:nvSpPr>
      <xdr:spPr>
        <a:xfrm>
          <a:off x="4584700" y="13191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81254</xdr:rowOff>
    </xdr:from>
    <xdr:to>
      <xdr:col>5</xdr:col>
      <xdr:colOff>358775</xdr:colOff>
      <xdr:row>77</xdr:row>
      <xdr:rowOff>153415</xdr:rowOff>
    </xdr:to>
    <xdr:cxnSp macro="">
      <xdr:nvCxnSpPr>
        <xdr:cNvPr id="177" name="直線コネクタ 176"/>
        <xdr:cNvCxnSpPr/>
      </xdr:nvCxnSpPr>
      <xdr:spPr>
        <a:xfrm flipV="1">
          <a:off x="2908300" y="13282904"/>
          <a:ext cx="889000" cy="72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13539</xdr:rowOff>
    </xdr:from>
    <xdr:to>
      <xdr:col>5</xdr:col>
      <xdr:colOff>409575</xdr:colOff>
      <xdr:row>77</xdr:row>
      <xdr:rowOff>115139</xdr:rowOff>
    </xdr:to>
    <xdr:sp macro="" textlink="">
      <xdr:nvSpPr>
        <xdr:cNvPr id="178" name="フローチャート : 判断 177"/>
        <xdr:cNvSpPr/>
      </xdr:nvSpPr>
      <xdr:spPr>
        <a:xfrm>
          <a:off x="3746500" y="13215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131666</xdr:rowOff>
    </xdr:from>
    <xdr:ext cx="469744" cy="259045"/>
    <xdr:sp macro="" textlink="">
      <xdr:nvSpPr>
        <xdr:cNvPr id="179" name="テキスト ボックス 178"/>
        <xdr:cNvSpPr txBox="1"/>
      </xdr:nvSpPr>
      <xdr:spPr>
        <a:xfrm>
          <a:off x="3562427" y="1299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85370</xdr:rowOff>
    </xdr:from>
    <xdr:to>
      <xdr:col>4</xdr:col>
      <xdr:colOff>155575</xdr:colOff>
      <xdr:row>77</xdr:row>
      <xdr:rowOff>153415</xdr:rowOff>
    </xdr:to>
    <xdr:cxnSp macro="">
      <xdr:nvCxnSpPr>
        <xdr:cNvPr id="180" name="直線コネクタ 179"/>
        <xdr:cNvCxnSpPr/>
      </xdr:nvCxnSpPr>
      <xdr:spPr>
        <a:xfrm>
          <a:off x="2019300" y="13287020"/>
          <a:ext cx="889000" cy="6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2718</xdr:rowOff>
    </xdr:from>
    <xdr:to>
      <xdr:col>4</xdr:col>
      <xdr:colOff>206375</xdr:colOff>
      <xdr:row>77</xdr:row>
      <xdr:rowOff>104318</xdr:rowOff>
    </xdr:to>
    <xdr:sp macro="" textlink="">
      <xdr:nvSpPr>
        <xdr:cNvPr id="181" name="フローチャート : 判断 180"/>
        <xdr:cNvSpPr/>
      </xdr:nvSpPr>
      <xdr:spPr>
        <a:xfrm>
          <a:off x="2857500" y="1320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120845</xdr:rowOff>
    </xdr:from>
    <xdr:ext cx="469744" cy="259045"/>
    <xdr:sp macro="" textlink="">
      <xdr:nvSpPr>
        <xdr:cNvPr id="182" name="テキスト ボックス 181"/>
        <xdr:cNvSpPr txBox="1"/>
      </xdr:nvSpPr>
      <xdr:spPr>
        <a:xfrm>
          <a:off x="2673427" y="12979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4,381</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68301</xdr:rowOff>
    </xdr:from>
    <xdr:to>
      <xdr:col>2</xdr:col>
      <xdr:colOff>638175</xdr:colOff>
      <xdr:row>77</xdr:row>
      <xdr:rowOff>85370</xdr:rowOff>
    </xdr:to>
    <xdr:cxnSp macro="">
      <xdr:nvCxnSpPr>
        <xdr:cNvPr id="183" name="直線コネクタ 182"/>
        <xdr:cNvCxnSpPr/>
      </xdr:nvCxnSpPr>
      <xdr:spPr>
        <a:xfrm>
          <a:off x="1130300" y="13269951"/>
          <a:ext cx="889000" cy="17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22073</xdr:rowOff>
    </xdr:from>
    <xdr:to>
      <xdr:col>3</xdr:col>
      <xdr:colOff>3175</xdr:colOff>
      <xdr:row>77</xdr:row>
      <xdr:rowOff>123673</xdr:rowOff>
    </xdr:to>
    <xdr:sp macro="" textlink="">
      <xdr:nvSpPr>
        <xdr:cNvPr id="184" name="フローチャート : 判断 183"/>
        <xdr:cNvSpPr/>
      </xdr:nvSpPr>
      <xdr:spPr>
        <a:xfrm>
          <a:off x="1968500" y="13223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140200</xdr:rowOff>
    </xdr:from>
    <xdr:ext cx="469744" cy="259045"/>
    <xdr:sp macro="" textlink="">
      <xdr:nvSpPr>
        <xdr:cNvPr id="185" name="テキスト ボックス 184"/>
        <xdr:cNvSpPr txBox="1"/>
      </xdr:nvSpPr>
      <xdr:spPr>
        <a:xfrm>
          <a:off x="1784427" y="129989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4,127</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22225</xdr:rowOff>
    </xdr:from>
    <xdr:to>
      <xdr:col>1</xdr:col>
      <xdr:colOff>485775</xdr:colOff>
      <xdr:row>77</xdr:row>
      <xdr:rowOff>123825</xdr:rowOff>
    </xdr:to>
    <xdr:sp macro="" textlink="">
      <xdr:nvSpPr>
        <xdr:cNvPr id="186" name="フローチャート : 判断 185"/>
        <xdr:cNvSpPr/>
      </xdr:nvSpPr>
      <xdr:spPr>
        <a:xfrm>
          <a:off x="1079500" y="1322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77</xdr:row>
      <xdr:rowOff>114952</xdr:rowOff>
    </xdr:from>
    <xdr:ext cx="469744" cy="259045"/>
    <xdr:sp macro="" textlink="">
      <xdr:nvSpPr>
        <xdr:cNvPr id="187" name="テキスト ボックス 186"/>
        <xdr:cNvSpPr txBox="1"/>
      </xdr:nvSpPr>
      <xdr:spPr>
        <a:xfrm>
          <a:off x="895427" y="1331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30226</xdr:rowOff>
    </xdr:from>
    <xdr:to>
      <xdr:col>6</xdr:col>
      <xdr:colOff>561975</xdr:colOff>
      <xdr:row>77</xdr:row>
      <xdr:rowOff>131826</xdr:rowOff>
    </xdr:to>
    <xdr:sp macro="" textlink="">
      <xdr:nvSpPr>
        <xdr:cNvPr id="193" name="円/楕円 192"/>
        <xdr:cNvSpPr/>
      </xdr:nvSpPr>
      <xdr:spPr>
        <a:xfrm>
          <a:off x="4584700" y="1323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8653</xdr:rowOff>
    </xdr:from>
    <xdr:ext cx="469744" cy="259045"/>
    <xdr:sp macro="" textlink="">
      <xdr:nvSpPr>
        <xdr:cNvPr id="194" name="維持補修費該当値テキスト"/>
        <xdr:cNvSpPr txBox="1"/>
      </xdr:nvSpPr>
      <xdr:spPr>
        <a:xfrm>
          <a:off x="4686300" y="13210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4,020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30454</xdr:rowOff>
    </xdr:from>
    <xdr:to>
      <xdr:col>5</xdr:col>
      <xdr:colOff>409575</xdr:colOff>
      <xdr:row>77</xdr:row>
      <xdr:rowOff>132054</xdr:rowOff>
    </xdr:to>
    <xdr:sp macro="" textlink="">
      <xdr:nvSpPr>
        <xdr:cNvPr id="195" name="円/楕円 194"/>
        <xdr:cNvSpPr/>
      </xdr:nvSpPr>
      <xdr:spPr>
        <a:xfrm>
          <a:off x="3746500" y="13232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123181</xdr:rowOff>
    </xdr:from>
    <xdr:ext cx="469744" cy="259045"/>
    <xdr:sp macro="" textlink="">
      <xdr:nvSpPr>
        <xdr:cNvPr id="196" name="テキスト ボックス 195"/>
        <xdr:cNvSpPr txBox="1"/>
      </xdr:nvSpPr>
      <xdr:spPr>
        <a:xfrm>
          <a:off x="3562427" y="1332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4,017</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102615</xdr:rowOff>
    </xdr:from>
    <xdr:to>
      <xdr:col>4</xdr:col>
      <xdr:colOff>206375</xdr:colOff>
      <xdr:row>78</xdr:row>
      <xdr:rowOff>32765</xdr:rowOff>
    </xdr:to>
    <xdr:sp macro="" textlink="">
      <xdr:nvSpPr>
        <xdr:cNvPr id="197" name="円/楕円 196"/>
        <xdr:cNvSpPr/>
      </xdr:nvSpPr>
      <xdr:spPr>
        <a:xfrm>
          <a:off x="2857500" y="1330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23892</xdr:rowOff>
    </xdr:from>
    <xdr:ext cx="469744" cy="259045"/>
    <xdr:sp macro="" textlink="">
      <xdr:nvSpPr>
        <xdr:cNvPr id="198" name="テキスト ボックス 197"/>
        <xdr:cNvSpPr txBox="1"/>
      </xdr:nvSpPr>
      <xdr:spPr>
        <a:xfrm>
          <a:off x="2673427" y="13396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3,070</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34570</xdr:rowOff>
    </xdr:from>
    <xdr:to>
      <xdr:col>3</xdr:col>
      <xdr:colOff>3175</xdr:colOff>
      <xdr:row>77</xdr:row>
      <xdr:rowOff>136170</xdr:rowOff>
    </xdr:to>
    <xdr:sp macro="" textlink="">
      <xdr:nvSpPr>
        <xdr:cNvPr id="199" name="円/楕円 198"/>
        <xdr:cNvSpPr/>
      </xdr:nvSpPr>
      <xdr:spPr>
        <a:xfrm>
          <a:off x="1968500" y="1323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127297</xdr:rowOff>
    </xdr:from>
    <xdr:ext cx="469744" cy="259045"/>
    <xdr:sp macro="" textlink="">
      <xdr:nvSpPr>
        <xdr:cNvPr id="200" name="テキスト ボックス 199"/>
        <xdr:cNvSpPr txBox="1"/>
      </xdr:nvSpPr>
      <xdr:spPr>
        <a:xfrm>
          <a:off x="1784427" y="13328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3,963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17501</xdr:rowOff>
    </xdr:from>
    <xdr:to>
      <xdr:col>1</xdr:col>
      <xdr:colOff>485775</xdr:colOff>
      <xdr:row>77</xdr:row>
      <xdr:rowOff>119101</xdr:rowOff>
    </xdr:to>
    <xdr:sp macro="" textlink="">
      <xdr:nvSpPr>
        <xdr:cNvPr id="201" name="円/楕円 200"/>
        <xdr:cNvSpPr/>
      </xdr:nvSpPr>
      <xdr:spPr>
        <a:xfrm>
          <a:off x="1079500" y="13219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135628</xdr:rowOff>
    </xdr:from>
    <xdr:ext cx="469744" cy="259045"/>
    <xdr:sp macro="" textlink="">
      <xdr:nvSpPr>
        <xdr:cNvPr id="202" name="テキスト ボックス 201"/>
        <xdr:cNvSpPr txBox="1"/>
      </xdr:nvSpPr>
      <xdr:spPr>
        <a:xfrm>
          <a:off x="895427" y="12994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4,187</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81,228</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3" name="テキスト ボックス 212"/>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4" name="直線コネクタ 213"/>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5" name="テキスト ボックス 214"/>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6" name="直線コネクタ 215"/>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7" name="テキスト ボックス 216"/>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8" name="直線コネクタ 217"/>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9" name="テキスト ボックス 218"/>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0" name="直線コネクタ 219"/>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1" name="テキスト ボックス 220"/>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2" name="直線コネクタ 221"/>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3" name="テキスト ボックス 222"/>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4" name="直線コネクタ 223"/>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5" name="テキスト ボックス 224"/>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6"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75997</xdr:rowOff>
    </xdr:from>
    <xdr:to>
      <xdr:col>6</xdr:col>
      <xdr:colOff>510540</xdr:colOff>
      <xdr:row>98</xdr:row>
      <xdr:rowOff>67520</xdr:rowOff>
    </xdr:to>
    <xdr:cxnSp macro="">
      <xdr:nvCxnSpPr>
        <xdr:cNvPr id="227" name="直線コネクタ 226"/>
        <xdr:cNvCxnSpPr/>
      </xdr:nvCxnSpPr>
      <xdr:spPr>
        <a:xfrm flipV="1">
          <a:off x="4633595" y="15677947"/>
          <a:ext cx="1270" cy="1191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71347</xdr:rowOff>
    </xdr:from>
    <xdr:ext cx="534377" cy="259045"/>
    <xdr:sp macro="" textlink="">
      <xdr:nvSpPr>
        <xdr:cNvPr id="228" name="扶助費最小値テキスト"/>
        <xdr:cNvSpPr txBox="1"/>
      </xdr:nvSpPr>
      <xdr:spPr>
        <a:xfrm>
          <a:off x="4686300" y="16873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67,789</a:t>
          </a:r>
          <a:endParaRPr kumimoji="1" lang="ja-JP" altLang="en-US" sz="1000" b="1">
            <a:latin typeface="ＭＳ Ｐゴシック"/>
          </a:endParaRPr>
        </a:p>
      </xdr:txBody>
    </xdr:sp>
    <xdr:clientData/>
  </xdr:oneCellAnchor>
  <xdr:twoCellAnchor>
    <xdr:from>
      <xdr:col>6</xdr:col>
      <xdr:colOff>422275</xdr:colOff>
      <xdr:row>98</xdr:row>
      <xdr:rowOff>67520</xdr:rowOff>
    </xdr:from>
    <xdr:to>
      <xdr:col>6</xdr:col>
      <xdr:colOff>600075</xdr:colOff>
      <xdr:row>98</xdr:row>
      <xdr:rowOff>67520</xdr:rowOff>
    </xdr:to>
    <xdr:cxnSp macro="">
      <xdr:nvCxnSpPr>
        <xdr:cNvPr id="229" name="直線コネクタ 228"/>
        <xdr:cNvCxnSpPr/>
      </xdr:nvCxnSpPr>
      <xdr:spPr>
        <a:xfrm>
          <a:off x="4546600" y="16869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90</xdr:row>
      <xdr:rowOff>22674</xdr:rowOff>
    </xdr:from>
    <xdr:ext cx="599010" cy="259045"/>
    <xdr:sp macro="" textlink="">
      <xdr:nvSpPr>
        <xdr:cNvPr id="230" name="扶助費最大値テキスト"/>
        <xdr:cNvSpPr txBox="1"/>
      </xdr:nvSpPr>
      <xdr:spPr>
        <a:xfrm>
          <a:off x="4686300" y="1545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130,344</a:t>
          </a:r>
          <a:endParaRPr kumimoji="1" lang="ja-JP" altLang="en-US" sz="1000" b="1">
            <a:latin typeface="ＭＳ Ｐゴシック"/>
          </a:endParaRPr>
        </a:p>
      </xdr:txBody>
    </xdr:sp>
    <xdr:clientData/>
  </xdr:oneCellAnchor>
  <xdr:twoCellAnchor>
    <xdr:from>
      <xdr:col>6</xdr:col>
      <xdr:colOff>422275</xdr:colOff>
      <xdr:row>91</xdr:row>
      <xdr:rowOff>75997</xdr:rowOff>
    </xdr:from>
    <xdr:to>
      <xdr:col>6</xdr:col>
      <xdr:colOff>600075</xdr:colOff>
      <xdr:row>91</xdr:row>
      <xdr:rowOff>75997</xdr:rowOff>
    </xdr:to>
    <xdr:cxnSp macro="">
      <xdr:nvCxnSpPr>
        <xdr:cNvPr id="231" name="直線コネクタ 230"/>
        <xdr:cNvCxnSpPr/>
      </xdr:nvCxnSpPr>
      <xdr:spPr>
        <a:xfrm>
          <a:off x="4546600" y="156779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86246</xdr:rowOff>
    </xdr:from>
    <xdr:to>
      <xdr:col>6</xdr:col>
      <xdr:colOff>511175</xdr:colOff>
      <xdr:row>96</xdr:row>
      <xdr:rowOff>165988</xdr:rowOff>
    </xdr:to>
    <xdr:cxnSp macro="">
      <xdr:nvCxnSpPr>
        <xdr:cNvPr id="232" name="直線コネクタ 231"/>
        <xdr:cNvCxnSpPr/>
      </xdr:nvCxnSpPr>
      <xdr:spPr>
        <a:xfrm flipV="1">
          <a:off x="3797300" y="16545446"/>
          <a:ext cx="838200" cy="79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121283</xdr:rowOff>
    </xdr:from>
    <xdr:ext cx="534377" cy="259045"/>
    <xdr:sp macro="" textlink="">
      <xdr:nvSpPr>
        <xdr:cNvPr id="233" name="扶助費平均値テキスト"/>
        <xdr:cNvSpPr txBox="1"/>
      </xdr:nvSpPr>
      <xdr:spPr>
        <a:xfrm>
          <a:off x="4686300" y="16237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90,501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98406</xdr:rowOff>
    </xdr:from>
    <xdr:to>
      <xdr:col>6</xdr:col>
      <xdr:colOff>561975</xdr:colOff>
      <xdr:row>96</xdr:row>
      <xdr:rowOff>28556</xdr:rowOff>
    </xdr:to>
    <xdr:sp macro="" textlink="">
      <xdr:nvSpPr>
        <xdr:cNvPr id="234" name="フローチャート : 判断 233"/>
        <xdr:cNvSpPr/>
      </xdr:nvSpPr>
      <xdr:spPr>
        <a:xfrm>
          <a:off x="4584700" y="1638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165988</xdr:rowOff>
    </xdr:from>
    <xdr:to>
      <xdr:col>5</xdr:col>
      <xdr:colOff>358775</xdr:colOff>
      <xdr:row>97</xdr:row>
      <xdr:rowOff>85789</xdr:rowOff>
    </xdr:to>
    <xdr:cxnSp macro="">
      <xdr:nvCxnSpPr>
        <xdr:cNvPr id="235" name="直線コネクタ 234"/>
        <xdr:cNvCxnSpPr/>
      </xdr:nvCxnSpPr>
      <xdr:spPr>
        <a:xfrm flipV="1">
          <a:off x="2908300" y="16625188"/>
          <a:ext cx="889000" cy="91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154546</xdr:rowOff>
    </xdr:from>
    <xdr:to>
      <xdr:col>5</xdr:col>
      <xdr:colOff>409575</xdr:colOff>
      <xdr:row>96</xdr:row>
      <xdr:rowOff>84696</xdr:rowOff>
    </xdr:to>
    <xdr:sp macro="" textlink="">
      <xdr:nvSpPr>
        <xdr:cNvPr id="236" name="フローチャート : 判断 235"/>
        <xdr:cNvSpPr/>
      </xdr:nvSpPr>
      <xdr:spPr>
        <a:xfrm>
          <a:off x="3746500" y="16442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101223</xdr:rowOff>
    </xdr:from>
    <xdr:ext cx="534377" cy="259045"/>
    <xdr:sp macro="" textlink="">
      <xdr:nvSpPr>
        <xdr:cNvPr id="237" name="テキスト ボックス 236"/>
        <xdr:cNvSpPr txBox="1"/>
      </xdr:nvSpPr>
      <xdr:spPr>
        <a:xfrm>
          <a:off x="3530111" y="16217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85789</xdr:rowOff>
    </xdr:from>
    <xdr:to>
      <xdr:col>4</xdr:col>
      <xdr:colOff>155575</xdr:colOff>
      <xdr:row>97</xdr:row>
      <xdr:rowOff>164064</xdr:rowOff>
    </xdr:to>
    <xdr:cxnSp macro="">
      <xdr:nvCxnSpPr>
        <xdr:cNvPr id="238" name="直線コネクタ 237"/>
        <xdr:cNvCxnSpPr/>
      </xdr:nvCxnSpPr>
      <xdr:spPr>
        <a:xfrm flipV="1">
          <a:off x="2019300" y="16716439"/>
          <a:ext cx="889000" cy="7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48400</xdr:rowOff>
    </xdr:from>
    <xdr:to>
      <xdr:col>4</xdr:col>
      <xdr:colOff>206375</xdr:colOff>
      <xdr:row>96</xdr:row>
      <xdr:rowOff>150000</xdr:rowOff>
    </xdr:to>
    <xdr:sp macro="" textlink="">
      <xdr:nvSpPr>
        <xdr:cNvPr id="239" name="フローチャート : 判断 238"/>
        <xdr:cNvSpPr/>
      </xdr:nvSpPr>
      <xdr:spPr>
        <a:xfrm>
          <a:off x="2857500" y="1650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166527</xdr:rowOff>
    </xdr:from>
    <xdr:ext cx="534377" cy="259045"/>
    <xdr:sp macro="" textlink="">
      <xdr:nvSpPr>
        <xdr:cNvPr id="240" name="テキスト ボックス 239"/>
        <xdr:cNvSpPr txBox="1"/>
      </xdr:nvSpPr>
      <xdr:spPr>
        <a:xfrm>
          <a:off x="2641111" y="16282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84,126</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164064</xdr:rowOff>
    </xdr:from>
    <xdr:to>
      <xdr:col>2</xdr:col>
      <xdr:colOff>638175</xdr:colOff>
      <xdr:row>98</xdr:row>
      <xdr:rowOff>5855</xdr:rowOff>
    </xdr:to>
    <xdr:cxnSp macro="">
      <xdr:nvCxnSpPr>
        <xdr:cNvPr id="241" name="直線コネクタ 240"/>
        <xdr:cNvCxnSpPr/>
      </xdr:nvCxnSpPr>
      <xdr:spPr>
        <a:xfrm flipV="1">
          <a:off x="1130300" y="16794714"/>
          <a:ext cx="889000" cy="13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145326</xdr:rowOff>
    </xdr:from>
    <xdr:to>
      <xdr:col>3</xdr:col>
      <xdr:colOff>3175</xdr:colOff>
      <xdr:row>97</xdr:row>
      <xdr:rowOff>75476</xdr:rowOff>
    </xdr:to>
    <xdr:sp macro="" textlink="">
      <xdr:nvSpPr>
        <xdr:cNvPr id="242" name="フローチャート : 判断 241"/>
        <xdr:cNvSpPr/>
      </xdr:nvSpPr>
      <xdr:spPr>
        <a:xfrm>
          <a:off x="1968500" y="1660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92003</xdr:rowOff>
    </xdr:from>
    <xdr:ext cx="534377" cy="259045"/>
    <xdr:sp macro="" textlink="">
      <xdr:nvSpPr>
        <xdr:cNvPr id="243" name="テキスト ボックス 242"/>
        <xdr:cNvSpPr txBox="1"/>
      </xdr:nvSpPr>
      <xdr:spPr>
        <a:xfrm>
          <a:off x="1752111" y="1637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79,038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4508</xdr:rowOff>
    </xdr:from>
    <xdr:to>
      <xdr:col>1</xdr:col>
      <xdr:colOff>485775</xdr:colOff>
      <xdr:row>97</xdr:row>
      <xdr:rowOff>106108</xdr:rowOff>
    </xdr:to>
    <xdr:sp macro="" textlink="">
      <xdr:nvSpPr>
        <xdr:cNvPr id="244" name="フローチャート : 判断 243"/>
        <xdr:cNvSpPr/>
      </xdr:nvSpPr>
      <xdr:spPr>
        <a:xfrm>
          <a:off x="1079500" y="1663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122635</xdr:rowOff>
    </xdr:from>
    <xdr:ext cx="534377" cy="259045"/>
    <xdr:sp macro="" textlink="">
      <xdr:nvSpPr>
        <xdr:cNvPr id="245" name="テキスト ボックス 244"/>
        <xdr:cNvSpPr txBox="1"/>
      </xdr:nvSpPr>
      <xdr:spPr>
        <a:xfrm>
          <a:off x="863111" y="16410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77,430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6" name="テキスト ボックス 245"/>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7" name="テキスト ボックス 246"/>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8" name="テキスト ボックス 247"/>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9" name="テキスト ボックス 248"/>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0" name="テキスト ボックス 249"/>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35446</xdr:rowOff>
    </xdr:from>
    <xdr:to>
      <xdr:col>6</xdr:col>
      <xdr:colOff>561975</xdr:colOff>
      <xdr:row>96</xdr:row>
      <xdr:rowOff>137046</xdr:rowOff>
    </xdr:to>
    <xdr:sp macro="" textlink="">
      <xdr:nvSpPr>
        <xdr:cNvPr id="251" name="円/楕円 250"/>
        <xdr:cNvSpPr/>
      </xdr:nvSpPr>
      <xdr:spPr>
        <a:xfrm>
          <a:off x="4584700" y="16494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13873</xdr:rowOff>
    </xdr:from>
    <xdr:ext cx="534377" cy="259045"/>
    <xdr:sp macro="" textlink="">
      <xdr:nvSpPr>
        <xdr:cNvPr id="252" name="扶助費該当値テキスト"/>
        <xdr:cNvSpPr txBox="1"/>
      </xdr:nvSpPr>
      <xdr:spPr>
        <a:xfrm>
          <a:off x="4686300" y="16473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84,806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115188</xdr:rowOff>
    </xdr:from>
    <xdr:to>
      <xdr:col>5</xdr:col>
      <xdr:colOff>409575</xdr:colOff>
      <xdr:row>97</xdr:row>
      <xdr:rowOff>45338</xdr:rowOff>
    </xdr:to>
    <xdr:sp macro="" textlink="">
      <xdr:nvSpPr>
        <xdr:cNvPr id="253" name="円/楕円 252"/>
        <xdr:cNvSpPr/>
      </xdr:nvSpPr>
      <xdr:spPr>
        <a:xfrm>
          <a:off x="3746500" y="16574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36465</xdr:rowOff>
    </xdr:from>
    <xdr:ext cx="534377" cy="259045"/>
    <xdr:sp macro="" textlink="">
      <xdr:nvSpPr>
        <xdr:cNvPr id="254" name="テキスト ボックス 253"/>
        <xdr:cNvSpPr txBox="1"/>
      </xdr:nvSpPr>
      <xdr:spPr>
        <a:xfrm>
          <a:off x="3530111" y="16667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80,620</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34989</xdr:rowOff>
    </xdr:from>
    <xdr:to>
      <xdr:col>4</xdr:col>
      <xdr:colOff>206375</xdr:colOff>
      <xdr:row>97</xdr:row>
      <xdr:rowOff>136589</xdr:rowOff>
    </xdr:to>
    <xdr:sp macro="" textlink="">
      <xdr:nvSpPr>
        <xdr:cNvPr id="255" name="円/楕円 254"/>
        <xdr:cNvSpPr/>
      </xdr:nvSpPr>
      <xdr:spPr>
        <a:xfrm>
          <a:off x="2857500" y="16665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127716</xdr:rowOff>
    </xdr:from>
    <xdr:ext cx="534377" cy="259045"/>
    <xdr:sp macro="" textlink="">
      <xdr:nvSpPr>
        <xdr:cNvPr id="256" name="テキスト ボックス 255"/>
        <xdr:cNvSpPr txBox="1"/>
      </xdr:nvSpPr>
      <xdr:spPr>
        <a:xfrm>
          <a:off x="2641111" y="16758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75,830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113264</xdr:rowOff>
    </xdr:from>
    <xdr:to>
      <xdr:col>3</xdr:col>
      <xdr:colOff>3175</xdr:colOff>
      <xdr:row>98</xdr:row>
      <xdr:rowOff>43414</xdr:rowOff>
    </xdr:to>
    <xdr:sp macro="" textlink="">
      <xdr:nvSpPr>
        <xdr:cNvPr id="257" name="円/楕円 256"/>
        <xdr:cNvSpPr/>
      </xdr:nvSpPr>
      <xdr:spPr>
        <a:xfrm>
          <a:off x="1968500" y="1674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34541</xdr:rowOff>
    </xdr:from>
    <xdr:ext cx="534377" cy="259045"/>
    <xdr:sp macro="" textlink="">
      <xdr:nvSpPr>
        <xdr:cNvPr id="258" name="テキスト ボックス 257"/>
        <xdr:cNvSpPr txBox="1"/>
      </xdr:nvSpPr>
      <xdr:spPr>
        <a:xfrm>
          <a:off x="1752111" y="16836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71,721</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126505</xdr:rowOff>
    </xdr:from>
    <xdr:to>
      <xdr:col>1</xdr:col>
      <xdr:colOff>485775</xdr:colOff>
      <xdr:row>98</xdr:row>
      <xdr:rowOff>56655</xdr:rowOff>
    </xdr:to>
    <xdr:sp macro="" textlink="">
      <xdr:nvSpPr>
        <xdr:cNvPr id="259" name="円/楕円 258"/>
        <xdr:cNvSpPr/>
      </xdr:nvSpPr>
      <xdr:spPr>
        <a:xfrm>
          <a:off x="1079500" y="1675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47782</xdr:rowOff>
    </xdr:from>
    <xdr:ext cx="534377" cy="259045"/>
    <xdr:sp macro="" textlink="">
      <xdr:nvSpPr>
        <xdr:cNvPr id="260" name="テキスト ボックス 259"/>
        <xdr:cNvSpPr txBox="1"/>
      </xdr:nvSpPr>
      <xdr:spPr>
        <a:xfrm>
          <a:off x="863111" y="16849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71,026</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1" name="正方形/長方形 260"/>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2" name="正方形/長方形 261"/>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3" name="正方形/長方形 262"/>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4" name="正方形/長方形 263"/>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5" name="正方形/長方形 264"/>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6" name="正方形/長方形 265"/>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7" name="正方形/長方形 266"/>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26,276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8" name="正方形/長方形 267"/>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9" name="テキスト ボックス 268"/>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0" name="直線コネクタ 269"/>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1" name="直線コネクタ 270"/>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2" name="テキスト ボックス 271"/>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3" name="直線コネクタ 272"/>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4" name="テキスト ボックス 273"/>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5" name="直線コネクタ 274"/>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6" name="テキスト ボックス 275"/>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7" name="直線コネクタ 276"/>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8" name="テキスト ボックス 277"/>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9" name="直線コネクタ 278"/>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0" name="テキスト ボックス 279"/>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1" name="直線コネクタ 280"/>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2" name="テキスト ボックス 281"/>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3"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20428</xdr:rowOff>
    </xdr:from>
    <xdr:to>
      <xdr:col>15</xdr:col>
      <xdr:colOff>180340</xdr:colOff>
      <xdr:row>38</xdr:row>
      <xdr:rowOff>25247</xdr:rowOff>
    </xdr:to>
    <xdr:cxnSp macro="">
      <xdr:nvCxnSpPr>
        <xdr:cNvPr id="284" name="直線コネクタ 283"/>
        <xdr:cNvCxnSpPr/>
      </xdr:nvCxnSpPr>
      <xdr:spPr>
        <a:xfrm flipV="1">
          <a:off x="10475595" y="5335378"/>
          <a:ext cx="1270" cy="1204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29074</xdr:rowOff>
    </xdr:from>
    <xdr:ext cx="534377" cy="259045"/>
    <xdr:sp macro="" textlink="">
      <xdr:nvSpPr>
        <xdr:cNvPr id="285" name="補助費等最小値テキスト"/>
        <xdr:cNvSpPr txBox="1"/>
      </xdr:nvSpPr>
      <xdr:spPr>
        <a:xfrm>
          <a:off x="10528300" y="654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10,008</a:t>
          </a:r>
          <a:endParaRPr kumimoji="1" lang="ja-JP" altLang="en-US" sz="1000" b="1">
            <a:latin typeface="ＭＳ Ｐゴシック"/>
          </a:endParaRPr>
        </a:p>
      </xdr:txBody>
    </xdr:sp>
    <xdr:clientData/>
  </xdr:oneCellAnchor>
  <xdr:twoCellAnchor>
    <xdr:from>
      <xdr:col>15</xdr:col>
      <xdr:colOff>92075</xdr:colOff>
      <xdr:row>38</xdr:row>
      <xdr:rowOff>25247</xdr:rowOff>
    </xdr:from>
    <xdr:to>
      <xdr:col>15</xdr:col>
      <xdr:colOff>269875</xdr:colOff>
      <xdr:row>38</xdr:row>
      <xdr:rowOff>25247</xdr:rowOff>
    </xdr:to>
    <xdr:cxnSp macro="">
      <xdr:nvCxnSpPr>
        <xdr:cNvPr id="286" name="直線コネクタ 285"/>
        <xdr:cNvCxnSpPr/>
      </xdr:nvCxnSpPr>
      <xdr:spPr>
        <a:xfrm>
          <a:off x="10388600" y="654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138555</xdr:rowOff>
    </xdr:from>
    <xdr:ext cx="534377" cy="259045"/>
    <xdr:sp macro="" textlink="">
      <xdr:nvSpPr>
        <xdr:cNvPr id="287" name="補助費等最大値テキスト"/>
        <xdr:cNvSpPr txBox="1"/>
      </xdr:nvSpPr>
      <xdr:spPr>
        <a:xfrm>
          <a:off x="10528300" y="5110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73,261</a:t>
          </a:r>
          <a:endParaRPr kumimoji="1" lang="ja-JP" altLang="en-US" sz="1000" b="1">
            <a:latin typeface="ＭＳ Ｐゴシック"/>
          </a:endParaRPr>
        </a:p>
      </xdr:txBody>
    </xdr:sp>
    <xdr:clientData/>
  </xdr:oneCellAnchor>
  <xdr:twoCellAnchor>
    <xdr:from>
      <xdr:col>15</xdr:col>
      <xdr:colOff>92075</xdr:colOff>
      <xdr:row>31</xdr:row>
      <xdr:rowOff>20428</xdr:rowOff>
    </xdr:from>
    <xdr:to>
      <xdr:col>15</xdr:col>
      <xdr:colOff>269875</xdr:colOff>
      <xdr:row>31</xdr:row>
      <xdr:rowOff>20428</xdr:rowOff>
    </xdr:to>
    <xdr:cxnSp macro="">
      <xdr:nvCxnSpPr>
        <xdr:cNvPr id="288" name="直線コネクタ 287"/>
        <xdr:cNvCxnSpPr/>
      </xdr:nvCxnSpPr>
      <xdr:spPr>
        <a:xfrm>
          <a:off x="10388600" y="5335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155207</xdr:rowOff>
    </xdr:from>
    <xdr:to>
      <xdr:col>15</xdr:col>
      <xdr:colOff>180975</xdr:colOff>
      <xdr:row>36</xdr:row>
      <xdr:rowOff>29838</xdr:rowOff>
    </xdr:to>
    <xdr:cxnSp macro="">
      <xdr:nvCxnSpPr>
        <xdr:cNvPr id="289" name="直線コネクタ 288"/>
        <xdr:cNvCxnSpPr/>
      </xdr:nvCxnSpPr>
      <xdr:spPr>
        <a:xfrm>
          <a:off x="9639300" y="6155957"/>
          <a:ext cx="838200" cy="4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34</xdr:row>
      <xdr:rowOff>99852</xdr:rowOff>
    </xdr:from>
    <xdr:ext cx="534377" cy="259045"/>
    <xdr:sp macro="" textlink="">
      <xdr:nvSpPr>
        <xdr:cNvPr id="290" name="補助費等平均値テキスト"/>
        <xdr:cNvSpPr txBox="1"/>
      </xdr:nvSpPr>
      <xdr:spPr>
        <a:xfrm>
          <a:off x="10528300" y="5929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31,626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76975</xdr:rowOff>
    </xdr:from>
    <xdr:to>
      <xdr:col>15</xdr:col>
      <xdr:colOff>231775</xdr:colOff>
      <xdr:row>36</xdr:row>
      <xdr:rowOff>7125</xdr:rowOff>
    </xdr:to>
    <xdr:sp macro="" textlink="">
      <xdr:nvSpPr>
        <xdr:cNvPr id="291" name="フローチャート : 判断 290"/>
        <xdr:cNvSpPr/>
      </xdr:nvSpPr>
      <xdr:spPr>
        <a:xfrm>
          <a:off x="104267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155207</xdr:rowOff>
    </xdr:from>
    <xdr:to>
      <xdr:col>14</xdr:col>
      <xdr:colOff>28575</xdr:colOff>
      <xdr:row>35</xdr:row>
      <xdr:rowOff>158312</xdr:rowOff>
    </xdr:to>
    <xdr:cxnSp macro="">
      <xdr:nvCxnSpPr>
        <xdr:cNvPr id="292" name="直線コネクタ 291"/>
        <xdr:cNvCxnSpPr/>
      </xdr:nvCxnSpPr>
      <xdr:spPr>
        <a:xfrm flipV="1">
          <a:off x="8750300" y="6155957"/>
          <a:ext cx="889000" cy="3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91529</xdr:rowOff>
    </xdr:from>
    <xdr:to>
      <xdr:col>14</xdr:col>
      <xdr:colOff>79375</xdr:colOff>
      <xdr:row>36</xdr:row>
      <xdr:rowOff>21679</xdr:rowOff>
    </xdr:to>
    <xdr:sp macro="" textlink="">
      <xdr:nvSpPr>
        <xdr:cNvPr id="293" name="フローチャート : 判断 292"/>
        <xdr:cNvSpPr/>
      </xdr:nvSpPr>
      <xdr:spPr>
        <a:xfrm>
          <a:off x="9588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38206</xdr:rowOff>
    </xdr:from>
    <xdr:ext cx="534377" cy="259045"/>
    <xdr:sp macro="" textlink="">
      <xdr:nvSpPr>
        <xdr:cNvPr id="294" name="テキスト ボックス 293"/>
        <xdr:cNvSpPr txBox="1"/>
      </xdr:nvSpPr>
      <xdr:spPr>
        <a:xfrm>
          <a:off x="9372111" y="586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30,862</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158312</xdr:rowOff>
    </xdr:from>
    <xdr:to>
      <xdr:col>12</xdr:col>
      <xdr:colOff>511175</xdr:colOff>
      <xdr:row>36</xdr:row>
      <xdr:rowOff>17113</xdr:rowOff>
    </xdr:to>
    <xdr:cxnSp macro="">
      <xdr:nvCxnSpPr>
        <xdr:cNvPr id="295" name="直線コネクタ 294"/>
        <xdr:cNvCxnSpPr/>
      </xdr:nvCxnSpPr>
      <xdr:spPr>
        <a:xfrm flipV="1">
          <a:off x="7861300" y="6159062"/>
          <a:ext cx="889000" cy="30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140164</xdr:rowOff>
    </xdr:from>
    <xdr:to>
      <xdr:col>12</xdr:col>
      <xdr:colOff>561975</xdr:colOff>
      <xdr:row>36</xdr:row>
      <xdr:rowOff>70314</xdr:rowOff>
    </xdr:to>
    <xdr:sp macro="" textlink="">
      <xdr:nvSpPr>
        <xdr:cNvPr id="296" name="フローチャート : 判断 295"/>
        <xdr:cNvSpPr/>
      </xdr:nvSpPr>
      <xdr:spPr>
        <a:xfrm>
          <a:off x="8699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61441</xdr:rowOff>
    </xdr:from>
    <xdr:ext cx="534377" cy="259045"/>
    <xdr:sp macro="" textlink="">
      <xdr:nvSpPr>
        <xdr:cNvPr id="297" name="テキスト ボックス 296"/>
        <xdr:cNvSpPr txBox="1"/>
      </xdr:nvSpPr>
      <xdr:spPr>
        <a:xfrm>
          <a:off x="8483111" y="62336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28,309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17113</xdr:rowOff>
    </xdr:from>
    <xdr:to>
      <xdr:col>11</xdr:col>
      <xdr:colOff>307975</xdr:colOff>
      <xdr:row>38</xdr:row>
      <xdr:rowOff>12294</xdr:rowOff>
    </xdr:to>
    <xdr:cxnSp macro="">
      <xdr:nvCxnSpPr>
        <xdr:cNvPr id="298" name="直線コネクタ 297"/>
        <xdr:cNvCxnSpPr/>
      </xdr:nvCxnSpPr>
      <xdr:spPr>
        <a:xfrm flipV="1">
          <a:off x="6972300" y="6189313"/>
          <a:ext cx="889000" cy="338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35</xdr:row>
      <xdr:rowOff>98292</xdr:rowOff>
    </xdr:from>
    <xdr:to>
      <xdr:col>11</xdr:col>
      <xdr:colOff>358775</xdr:colOff>
      <xdr:row>36</xdr:row>
      <xdr:rowOff>28442</xdr:rowOff>
    </xdr:to>
    <xdr:sp macro="" textlink="">
      <xdr:nvSpPr>
        <xdr:cNvPr id="299" name="フローチャート : 判断 298"/>
        <xdr:cNvSpPr/>
      </xdr:nvSpPr>
      <xdr:spPr>
        <a:xfrm>
          <a:off x="7810500" y="6099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44969</xdr:rowOff>
    </xdr:from>
    <xdr:ext cx="534377" cy="259045"/>
    <xdr:sp macro="" textlink="">
      <xdr:nvSpPr>
        <xdr:cNvPr id="300" name="テキスト ボックス 299"/>
        <xdr:cNvSpPr txBox="1"/>
      </xdr:nvSpPr>
      <xdr:spPr>
        <a:xfrm>
          <a:off x="7594111" y="5874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30,507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158814</xdr:rowOff>
    </xdr:from>
    <xdr:to>
      <xdr:col>10</xdr:col>
      <xdr:colOff>155575</xdr:colOff>
      <xdr:row>36</xdr:row>
      <xdr:rowOff>88964</xdr:rowOff>
    </xdr:to>
    <xdr:sp macro="" textlink="">
      <xdr:nvSpPr>
        <xdr:cNvPr id="301" name="フローチャート : 判断 300"/>
        <xdr:cNvSpPr/>
      </xdr:nvSpPr>
      <xdr:spPr>
        <a:xfrm>
          <a:off x="6921500" y="6159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105491</xdr:rowOff>
    </xdr:from>
    <xdr:ext cx="534377" cy="259045"/>
    <xdr:sp macro="" textlink="">
      <xdr:nvSpPr>
        <xdr:cNvPr id="302" name="テキスト ボックス 301"/>
        <xdr:cNvSpPr txBox="1"/>
      </xdr:nvSpPr>
      <xdr:spPr>
        <a:xfrm>
          <a:off x="6705111" y="5934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27,330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3" name="テキスト ボックス 302"/>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4" name="テキスト ボックス 303"/>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5" name="テキスト ボックス 304"/>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6" name="テキスト ボックス 305"/>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7" name="テキスト ボックス 306"/>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150488</xdr:rowOff>
    </xdr:from>
    <xdr:to>
      <xdr:col>15</xdr:col>
      <xdr:colOff>231775</xdr:colOff>
      <xdr:row>36</xdr:row>
      <xdr:rowOff>80638</xdr:rowOff>
    </xdr:to>
    <xdr:sp macro="" textlink="">
      <xdr:nvSpPr>
        <xdr:cNvPr id="308" name="円/楕円 307"/>
        <xdr:cNvSpPr/>
      </xdr:nvSpPr>
      <xdr:spPr>
        <a:xfrm>
          <a:off x="10426700" y="6151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35</xdr:row>
      <xdr:rowOff>128915</xdr:rowOff>
    </xdr:from>
    <xdr:ext cx="534377" cy="259045"/>
    <xdr:sp macro="" textlink="">
      <xdr:nvSpPr>
        <xdr:cNvPr id="309" name="補助費等該当値テキスト"/>
        <xdr:cNvSpPr txBox="1"/>
      </xdr:nvSpPr>
      <xdr:spPr>
        <a:xfrm>
          <a:off x="10528300" y="612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27,767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104407</xdr:rowOff>
    </xdr:from>
    <xdr:to>
      <xdr:col>14</xdr:col>
      <xdr:colOff>79375</xdr:colOff>
      <xdr:row>36</xdr:row>
      <xdr:rowOff>34557</xdr:rowOff>
    </xdr:to>
    <xdr:sp macro="" textlink="">
      <xdr:nvSpPr>
        <xdr:cNvPr id="310" name="円/楕円 309"/>
        <xdr:cNvSpPr/>
      </xdr:nvSpPr>
      <xdr:spPr>
        <a:xfrm>
          <a:off x="9588500" y="6105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25684</xdr:rowOff>
    </xdr:from>
    <xdr:ext cx="534377" cy="259045"/>
    <xdr:sp macro="" textlink="">
      <xdr:nvSpPr>
        <xdr:cNvPr id="311" name="テキスト ボックス 310"/>
        <xdr:cNvSpPr txBox="1"/>
      </xdr:nvSpPr>
      <xdr:spPr>
        <a:xfrm>
          <a:off x="9372111" y="6197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30,186</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107512</xdr:rowOff>
    </xdr:from>
    <xdr:to>
      <xdr:col>12</xdr:col>
      <xdr:colOff>561975</xdr:colOff>
      <xdr:row>36</xdr:row>
      <xdr:rowOff>37662</xdr:rowOff>
    </xdr:to>
    <xdr:sp macro="" textlink="">
      <xdr:nvSpPr>
        <xdr:cNvPr id="312" name="円/楕円 311"/>
        <xdr:cNvSpPr/>
      </xdr:nvSpPr>
      <xdr:spPr>
        <a:xfrm>
          <a:off x="8699500" y="610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54189</xdr:rowOff>
    </xdr:from>
    <xdr:ext cx="534377" cy="259045"/>
    <xdr:sp macro="" textlink="">
      <xdr:nvSpPr>
        <xdr:cNvPr id="313" name="テキスト ボックス 312"/>
        <xdr:cNvSpPr txBox="1"/>
      </xdr:nvSpPr>
      <xdr:spPr>
        <a:xfrm>
          <a:off x="8483111" y="5883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30,023</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137763</xdr:rowOff>
    </xdr:from>
    <xdr:to>
      <xdr:col>11</xdr:col>
      <xdr:colOff>358775</xdr:colOff>
      <xdr:row>36</xdr:row>
      <xdr:rowOff>67913</xdr:rowOff>
    </xdr:to>
    <xdr:sp macro="" textlink="">
      <xdr:nvSpPr>
        <xdr:cNvPr id="314" name="円/楕円 313"/>
        <xdr:cNvSpPr/>
      </xdr:nvSpPr>
      <xdr:spPr>
        <a:xfrm>
          <a:off x="7810500" y="6138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59040</xdr:rowOff>
    </xdr:from>
    <xdr:ext cx="534377" cy="259045"/>
    <xdr:sp macro="" textlink="">
      <xdr:nvSpPr>
        <xdr:cNvPr id="315" name="テキスト ボックス 314"/>
        <xdr:cNvSpPr txBox="1"/>
      </xdr:nvSpPr>
      <xdr:spPr>
        <a:xfrm>
          <a:off x="7594111" y="6231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28,435</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132943</xdr:rowOff>
    </xdr:from>
    <xdr:to>
      <xdr:col>10</xdr:col>
      <xdr:colOff>155575</xdr:colOff>
      <xdr:row>38</xdr:row>
      <xdr:rowOff>63094</xdr:rowOff>
    </xdr:to>
    <xdr:sp macro="" textlink="">
      <xdr:nvSpPr>
        <xdr:cNvPr id="316" name="円/楕円 315"/>
        <xdr:cNvSpPr/>
      </xdr:nvSpPr>
      <xdr:spPr>
        <a:xfrm>
          <a:off x="6921500" y="647659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54221</xdr:rowOff>
    </xdr:from>
    <xdr:ext cx="534377" cy="259045"/>
    <xdr:sp macro="" textlink="">
      <xdr:nvSpPr>
        <xdr:cNvPr id="317" name="テキスト ボックス 316"/>
        <xdr:cNvSpPr txBox="1"/>
      </xdr:nvSpPr>
      <xdr:spPr>
        <a:xfrm>
          <a:off x="6705111" y="6569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10,688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8" name="正方形/長方形 317"/>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9" name="正方形/長方形 318"/>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0" name="正方形/長方形 319"/>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1" name="正方形/長方形 320"/>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2" name="正方形/長方形 321"/>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3" name="正方形/長方形 322"/>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4" name="正方形/長方形 323"/>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36,537</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5" name="正方形/長方形 324"/>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6" name="テキスト ボックス 325"/>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7" name="直線コネクタ 326"/>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60</xdr:row>
      <xdr:rowOff>111777</xdr:rowOff>
    </xdr:from>
    <xdr:ext cx="248786" cy="259045"/>
    <xdr:sp macro="" textlink="">
      <xdr:nvSpPr>
        <xdr:cNvPr id="328" name="テキスト ボックス 327"/>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58</xdr:row>
      <xdr:rowOff>128105</xdr:rowOff>
    </xdr:from>
    <xdr:ext cx="531299" cy="259045"/>
    <xdr:sp macro="" textlink="">
      <xdr:nvSpPr>
        <xdr:cNvPr id="330" name="テキスト ボックス 329"/>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144434</xdr:rowOff>
    </xdr:from>
    <xdr:ext cx="531299" cy="259045"/>
    <xdr:sp macro="" textlink="">
      <xdr:nvSpPr>
        <xdr:cNvPr id="332" name="テキスト ボックス 331"/>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54</xdr:row>
      <xdr:rowOff>160762</xdr:rowOff>
    </xdr:from>
    <xdr:ext cx="531299" cy="259045"/>
    <xdr:sp macro="" textlink="">
      <xdr:nvSpPr>
        <xdr:cNvPr id="334" name="テキスト ボックス 333"/>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5642</xdr:rowOff>
    </xdr:from>
    <xdr:ext cx="531299" cy="259045"/>
    <xdr:sp macro="" textlink="">
      <xdr:nvSpPr>
        <xdr:cNvPr id="336" name="テキスト ボックス 335"/>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155915</xdr:rowOff>
    </xdr:from>
    <xdr:to>
      <xdr:col>15</xdr:col>
      <xdr:colOff>180340</xdr:colOff>
      <xdr:row>59</xdr:row>
      <xdr:rowOff>140304</xdr:rowOff>
    </xdr:to>
    <xdr:cxnSp macro="">
      <xdr:nvCxnSpPr>
        <xdr:cNvPr id="344" name="直線コネクタ 343"/>
        <xdr:cNvCxnSpPr/>
      </xdr:nvCxnSpPr>
      <xdr:spPr>
        <a:xfrm flipV="1">
          <a:off x="10475595" y="8728415"/>
          <a:ext cx="1270" cy="1527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144131</xdr:rowOff>
    </xdr:from>
    <xdr:ext cx="534377" cy="259045"/>
    <xdr:sp macro="" textlink="">
      <xdr:nvSpPr>
        <xdr:cNvPr id="345" name="普通建設事業費最小値テキスト"/>
        <xdr:cNvSpPr txBox="1"/>
      </xdr:nvSpPr>
      <xdr:spPr>
        <a:xfrm>
          <a:off x="10528300" y="10259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17,463</a:t>
          </a:r>
          <a:endParaRPr kumimoji="1" lang="ja-JP" altLang="en-US" sz="1000" b="1">
            <a:latin typeface="ＭＳ Ｐゴシック"/>
          </a:endParaRPr>
        </a:p>
      </xdr:txBody>
    </xdr:sp>
    <xdr:clientData/>
  </xdr:oneCellAnchor>
  <xdr:twoCellAnchor>
    <xdr:from>
      <xdr:col>15</xdr:col>
      <xdr:colOff>92075</xdr:colOff>
      <xdr:row>59</xdr:row>
      <xdr:rowOff>140304</xdr:rowOff>
    </xdr:from>
    <xdr:to>
      <xdr:col>15</xdr:col>
      <xdr:colOff>269875</xdr:colOff>
      <xdr:row>59</xdr:row>
      <xdr:rowOff>140304</xdr:rowOff>
    </xdr:to>
    <xdr:cxnSp macro="">
      <xdr:nvCxnSpPr>
        <xdr:cNvPr id="346" name="直線コネクタ 345"/>
        <xdr:cNvCxnSpPr/>
      </xdr:nvCxnSpPr>
      <xdr:spPr>
        <a:xfrm>
          <a:off x="10388600" y="10255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102592</xdr:rowOff>
    </xdr:from>
    <xdr:ext cx="599010" cy="259045"/>
    <xdr:sp macro="" textlink="">
      <xdr:nvSpPr>
        <xdr:cNvPr id="347" name="普通建設事業費最大値テキスト"/>
        <xdr:cNvSpPr txBox="1"/>
      </xdr:nvSpPr>
      <xdr:spPr>
        <a:xfrm>
          <a:off x="10528300" y="85036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111,007</a:t>
          </a:r>
          <a:endParaRPr kumimoji="1" lang="ja-JP" altLang="en-US" sz="1000" b="1">
            <a:latin typeface="ＭＳ Ｐゴシック"/>
          </a:endParaRPr>
        </a:p>
      </xdr:txBody>
    </xdr:sp>
    <xdr:clientData/>
  </xdr:oneCellAnchor>
  <xdr:twoCellAnchor>
    <xdr:from>
      <xdr:col>15</xdr:col>
      <xdr:colOff>92075</xdr:colOff>
      <xdr:row>50</xdr:row>
      <xdr:rowOff>155915</xdr:rowOff>
    </xdr:from>
    <xdr:to>
      <xdr:col>15</xdr:col>
      <xdr:colOff>269875</xdr:colOff>
      <xdr:row>50</xdr:row>
      <xdr:rowOff>155915</xdr:rowOff>
    </xdr:to>
    <xdr:cxnSp macro="">
      <xdr:nvCxnSpPr>
        <xdr:cNvPr id="348" name="直線コネクタ 347"/>
        <xdr:cNvCxnSpPr/>
      </xdr:nvCxnSpPr>
      <xdr:spPr>
        <a:xfrm>
          <a:off x="10388600" y="87284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113656</xdr:rowOff>
    </xdr:from>
    <xdr:to>
      <xdr:col>15</xdr:col>
      <xdr:colOff>180975</xdr:colOff>
      <xdr:row>59</xdr:row>
      <xdr:rowOff>119649</xdr:rowOff>
    </xdr:to>
    <xdr:cxnSp macro="">
      <xdr:nvCxnSpPr>
        <xdr:cNvPr id="349" name="直線コネクタ 348"/>
        <xdr:cNvCxnSpPr/>
      </xdr:nvCxnSpPr>
      <xdr:spPr>
        <a:xfrm flipV="1">
          <a:off x="9639300" y="10057756"/>
          <a:ext cx="838200" cy="177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45140</xdr:rowOff>
    </xdr:from>
    <xdr:ext cx="534377" cy="259045"/>
    <xdr:sp macro="" textlink="">
      <xdr:nvSpPr>
        <xdr:cNvPr id="350" name="普通建設事業費平均値テキスト"/>
        <xdr:cNvSpPr txBox="1"/>
      </xdr:nvSpPr>
      <xdr:spPr>
        <a:xfrm>
          <a:off x="10528300" y="96463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42,581</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22263</xdr:rowOff>
    </xdr:from>
    <xdr:to>
      <xdr:col>15</xdr:col>
      <xdr:colOff>231775</xdr:colOff>
      <xdr:row>57</xdr:row>
      <xdr:rowOff>123863</xdr:rowOff>
    </xdr:to>
    <xdr:sp macro="" textlink="">
      <xdr:nvSpPr>
        <xdr:cNvPr id="351" name="フローチャート : 判断 350"/>
        <xdr:cNvSpPr/>
      </xdr:nvSpPr>
      <xdr:spPr>
        <a:xfrm>
          <a:off x="10426700" y="979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59</xdr:row>
      <xdr:rowOff>119649</xdr:rowOff>
    </xdr:from>
    <xdr:to>
      <xdr:col>14</xdr:col>
      <xdr:colOff>28575</xdr:colOff>
      <xdr:row>59</xdr:row>
      <xdr:rowOff>154755</xdr:rowOff>
    </xdr:to>
    <xdr:cxnSp macro="">
      <xdr:nvCxnSpPr>
        <xdr:cNvPr id="352" name="直線コネクタ 351"/>
        <xdr:cNvCxnSpPr/>
      </xdr:nvCxnSpPr>
      <xdr:spPr>
        <a:xfrm flipV="1">
          <a:off x="8750300" y="10235199"/>
          <a:ext cx="889000" cy="35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6376</xdr:rowOff>
    </xdr:from>
    <xdr:to>
      <xdr:col>14</xdr:col>
      <xdr:colOff>79375</xdr:colOff>
      <xdr:row>57</xdr:row>
      <xdr:rowOff>107976</xdr:rowOff>
    </xdr:to>
    <xdr:sp macro="" textlink="">
      <xdr:nvSpPr>
        <xdr:cNvPr id="353" name="フローチャート : 判断 352"/>
        <xdr:cNvSpPr/>
      </xdr:nvSpPr>
      <xdr:spPr>
        <a:xfrm>
          <a:off x="9588500" y="977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124503</xdr:rowOff>
    </xdr:from>
    <xdr:ext cx="534377" cy="259045"/>
    <xdr:sp macro="" textlink="">
      <xdr:nvSpPr>
        <xdr:cNvPr id="354" name="テキスト ボックス 353"/>
        <xdr:cNvSpPr txBox="1"/>
      </xdr:nvSpPr>
      <xdr:spPr>
        <a:xfrm>
          <a:off x="9372111" y="9554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43,554</a:t>
          </a:r>
          <a:endParaRPr kumimoji="1" lang="ja-JP" altLang="en-US" sz="1000" b="1">
            <a:solidFill>
              <a:srgbClr val="000080"/>
            </a:solidFill>
            <a:latin typeface="ＭＳ Ｐゴシック"/>
          </a:endParaRPr>
        </a:p>
      </xdr:txBody>
    </xdr:sp>
    <xdr:clientData/>
  </xdr:oneCellAnchor>
  <xdr:twoCellAnchor>
    <xdr:from>
      <xdr:col>11</xdr:col>
      <xdr:colOff>307975</xdr:colOff>
      <xdr:row>59</xdr:row>
      <xdr:rowOff>154755</xdr:rowOff>
    </xdr:from>
    <xdr:to>
      <xdr:col>12</xdr:col>
      <xdr:colOff>511175</xdr:colOff>
      <xdr:row>59</xdr:row>
      <xdr:rowOff>167850</xdr:rowOff>
    </xdr:to>
    <xdr:cxnSp macro="">
      <xdr:nvCxnSpPr>
        <xdr:cNvPr id="355" name="直線コネクタ 354"/>
        <xdr:cNvCxnSpPr/>
      </xdr:nvCxnSpPr>
      <xdr:spPr>
        <a:xfrm flipV="1">
          <a:off x="7861300" y="10270305"/>
          <a:ext cx="889000" cy="13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34003</xdr:rowOff>
    </xdr:from>
    <xdr:to>
      <xdr:col>12</xdr:col>
      <xdr:colOff>561975</xdr:colOff>
      <xdr:row>57</xdr:row>
      <xdr:rowOff>135603</xdr:rowOff>
    </xdr:to>
    <xdr:sp macro="" textlink="">
      <xdr:nvSpPr>
        <xdr:cNvPr id="356" name="フローチャート : 判断 355"/>
        <xdr:cNvSpPr/>
      </xdr:nvSpPr>
      <xdr:spPr>
        <a:xfrm>
          <a:off x="8699500" y="9806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152130</xdr:rowOff>
    </xdr:from>
    <xdr:ext cx="534377" cy="259045"/>
    <xdr:sp macro="" textlink="">
      <xdr:nvSpPr>
        <xdr:cNvPr id="357" name="テキスト ボックス 356"/>
        <xdr:cNvSpPr txBox="1"/>
      </xdr:nvSpPr>
      <xdr:spPr>
        <a:xfrm>
          <a:off x="8483111" y="95818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41,862</a:t>
          </a:r>
          <a:endParaRPr kumimoji="1" lang="ja-JP" altLang="en-US" sz="1000" b="1">
            <a:solidFill>
              <a:srgbClr val="000080"/>
            </a:solidFill>
            <a:latin typeface="ＭＳ Ｐゴシック"/>
          </a:endParaRPr>
        </a:p>
      </xdr:txBody>
    </xdr:sp>
    <xdr:clientData/>
  </xdr:oneCellAnchor>
  <xdr:twoCellAnchor>
    <xdr:from>
      <xdr:col>10</xdr:col>
      <xdr:colOff>104775</xdr:colOff>
      <xdr:row>59</xdr:row>
      <xdr:rowOff>110929</xdr:rowOff>
    </xdr:from>
    <xdr:to>
      <xdr:col>11</xdr:col>
      <xdr:colOff>307975</xdr:colOff>
      <xdr:row>59</xdr:row>
      <xdr:rowOff>167850</xdr:rowOff>
    </xdr:to>
    <xdr:cxnSp macro="">
      <xdr:nvCxnSpPr>
        <xdr:cNvPr id="358" name="直線コネクタ 357"/>
        <xdr:cNvCxnSpPr/>
      </xdr:nvCxnSpPr>
      <xdr:spPr>
        <a:xfrm>
          <a:off x="6972300" y="10226479"/>
          <a:ext cx="889000" cy="56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44241</xdr:rowOff>
    </xdr:from>
    <xdr:to>
      <xdr:col>11</xdr:col>
      <xdr:colOff>358775</xdr:colOff>
      <xdr:row>57</xdr:row>
      <xdr:rowOff>145841</xdr:rowOff>
    </xdr:to>
    <xdr:sp macro="" textlink="">
      <xdr:nvSpPr>
        <xdr:cNvPr id="359" name="フローチャート : 判断 358"/>
        <xdr:cNvSpPr/>
      </xdr:nvSpPr>
      <xdr:spPr>
        <a:xfrm>
          <a:off x="7810500" y="9816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162368</xdr:rowOff>
    </xdr:from>
    <xdr:ext cx="534377" cy="259045"/>
    <xdr:sp macro="" textlink="">
      <xdr:nvSpPr>
        <xdr:cNvPr id="360" name="テキスト ボックス 359"/>
        <xdr:cNvSpPr txBox="1"/>
      </xdr:nvSpPr>
      <xdr:spPr>
        <a:xfrm>
          <a:off x="7594111" y="9592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41,235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79887</xdr:rowOff>
    </xdr:from>
    <xdr:to>
      <xdr:col>10</xdr:col>
      <xdr:colOff>155575</xdr:colOff>
      <xdr:row>58</xdr:row>
      <xdr:rowOff>10037</xdr:rowOff>
    </xdr:to>
    <xdr:sp macro="" textlink="">
      <xdr:nvSpPr>
        <xdr:cNvPr id="361" name="フローチャート : 判断 360"/>
        <xdr:cNvSpPr/>
      </xdr:nvSpPr>
      <xdr:spPr>
        <a:xfrm>
          <a:off x="6921500" y="9852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26564</xdr:rowOff>
    </xdr:from>
    <xdr:ext cx="534377" cy="259045"/>
    <xdr:sp macro="" textlink="">
      <xdr:nvSpPr>
        <xdr:cNvPr id="362" name="テキスト ボックス 361"/>
        <xdr:cNvSpPr txBox="1"/>
      </xdr:nvSpPr>
      <xdr:spPr>
        <a:xfrm>
          <a:off x="6705111" y="9627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39,052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62856</xdr:rowOff>
    </xdr:from>
    <xdr:to>
      <xdr:col>15</xdr:col>
      <xdr:colOff>231775</xdr:colOff>
      <xdr:row>58</xdr:row>
      <xdr:rowOff>164456</xdr:rowOff>
    </xdr:to>
    <xdr:sp macro="" textlink="">
      <xdr:nvSpPr>
        <xdr:cNvPr id="368" name="円/楕円 367"/>
        <xdr:cNvSpPr/>
      </xdr:nvSpPr>
      <xdr:spPr>
        <a:xfrm>
          <a:off x="10426700" y="10006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41283</xdr:rowOff>
    </xdr:from>
    <xdr:ext cx="534377" cy="259045"/>
    <xdr:sp macro="" textlink="">
      <xdr:nvSpPr>
        <xdr:cNvPr id="369" name="普通建設事業費該当値テキスト"/>
        <xdr:cNvSpPr txBox="1"/>
      </xdr:nvSpPr>
      <xdr:spPr>
        <a:xfrm>
          <a:off x="10528300" y="9985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29,595</a:t>
          </a:r>
          <a:endParaRPr kumimoji="1" lang="ja-JP" altLang="en-US" sz="1000" b="1">
            <a:solidFill>
              <a:srgbClr val="FF0000"/>
            </a:solidFill>
            <a:latin typeface="ＭＳ Ｐゴシック"/>
          </a:endParaRPr>
        </a:p>
      </xdr:txBody>
    </xdr:sp>
    <xdr:clientData/>
  </xdr:oneCellAnchor>
  <xdr:twoCellAnchor>
    <xdr:from>
      <xdr:col>13</xdr:col>
      <xdr:colOff>663575</xdr:colOff>
      <xdr:row>59</xdr:row>
      <xdr:rowOff>68849</xdr:rowOff>
    </xdr:from>
    <xdr:to>
      <xdr:col>14</xdr:col>
      <xdr:colOff>79375</xdr:colOff>
      <xdr:row>59</xdr:row>
      <xdr:rowOff>170449</xdr:rowOff>
    </xdr:to>
    <xdr:sp macro="" textlink="">
      <xdr:nvSpPr>
        <xdr:cNvPr id="370" name="円/楕円 369"/>
        <xdr:cNvSpPr/>
      </xdr:nvSpPr>
      <xdr:spPr>
        <a:xfrm>
          <a:off x="9588500" y="10184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161576</xdr:rowOff>
    </xdr:from>
    <xdr:ext cx="534377" cy="259045"/>
    <xdr:sp macro="" textlink="">
      <xdr:nvSpPr>
        <xdr:cNvPr id="371" name="テキスト ボックス 370"/>
        <xdr:cNvSpPr txBox="1"/>
      </xdr:nvSpPr>
      <xdr:spPr>
        <a:xfrm>
          <a:off x="9372111" y="10277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18,728</a:t>
          </a:r>
          <a:endParaRPr kumimoji="1" lang="ja-JP" altLang="en-US" sz="1000" b="1">
            <a:solidFill>
              <a:srgbClr val="FF0000"/>
            </a:solidFill>
            <a:latin typeface="ＭＳ Ｐゴシック"/>
          </a:endParaRPr>
        </a:p>
      </xdr:txBody>
    </xdr:sp>
    <xdr:clientData/>
  </xdr:oneCellAnchor>
  <xdr:twoCellAnchor>
    <xdr:from>
      <xdr:col>12</xdr:col>
      <xdr:colOff>460375</xdr:colOff>
      <xdr:row>59</xdr:row>
      <xdr:rowOff>103955</xdr:rowOff>
    </xdr:from>
    <xdr:to>
      <xdr:col>12</xdr:col>
      <xdr:colOff>561975</xdr:colOff>
      <xdr:row>60</xdr:row>
      <xdr:rowOff>34105</xdr:rowOff>
    </xdr:to>
    <xdr:sp macro="" textlink="">
      <xdr:nvSpPr>
        <xdr:cNvPr id="372" name="円/楕円 371"/>
        <xdr:cNvSpPr/>
      </xdr:nvSpPr>
      <xdr:spPr>
        <a:xfrm>
          <a:off x="8699500" y="1021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60</xdr:row>
      <xdr:rowOff>25232</xdr:rowOff>
    </xdr:from>
    <xdr:ext cx="534377" cy="259045"/>
    <xdr:sp macro="" textlink="">
      <xdr:nvSpPr>
        <xdr:cNvPr id="373" name="テキスト ボックス 372"/>
        <xdr:cNvSpPr txBox="1"/>
      </xdr:nvSpPr>
      <xdr:spPr>
        <a:xfrm>
          <a:off x="8483111" y="1031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16,578</a:t>
          </a:r>
          <a:endParaRPr kumimoji="1" lang="ja-JP" altLang="en-US" sz="1000" b="1">
            <a:solidFill>
              <a:srgbClr val="FF0000"/>
            </a:solidFill>
            <a:latin typeface="ＭＳ Ｐゴシック"/>
          </a:endParaRPr>
        </a:p>
      </xdr:txBody>
    </xdr:sp>
    <xdr:clientData/>
  </xdr:oneCellAnchor>
  <xdr:twoCellAnchor>
    <xdr:from>
      <xdr:col>11</xdr:col>
      <xdr:colOff>257175</xdr:colOff>
      <xdr:row>59</xdr:row>
      <xdr:rowOff>117050</xdr:rowOff>
    </xdr:from>
    <xdr:to>
      <xdr:col>11</xdr:col>
      <xdr:colOff>358775</xdr:colOff>
      <xdr:row>60</xdr:row>
      <xdr:rowOff>47200</xdr:rowOff>
    </xdr:to>
    <xdr:sp macro="" textlink="">
      <xdr:nvSpPr>
        <xdr:cNvPr id="374" name="円/楕円 373"/>
        <xdr:cNvSpPr/>
      </xdr:nvSpPr>
      <xdr:spPr>
        <a:xfrm>
          <a:off x="7810500" y="102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60</xdr:row>
      <xdr:rowOff>38327</xdr:rowOff>
    </xdr:from>
    <xdr:ext cx="534377" cy="259045"/>
    <xdr:sp macro="" textlink="">
      <xdr:nvSpPr>
        <xdr:cNvPr id="375" name="テキスト ボックス 374"/>
        <xdr:cNvSpPr txBox="1"/>
      </xdr:nvSpPr>
      <xdr:spPr>
        <a:xfrm>
          <a:off x="7594111" y="1032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60129</xdr:rowOff>
    </xdr:from>
    <xdr:to>
      <xdr:col>10</xdr:col>
      <xdr:colOff>155575</xdr:colOff>
      <xdr:row>59</xdr:row>
      <xdr:rowOff>161729</xdr:rowOff>
    </xdr:to>
    <xdr:sp macro="" textlink="">
      <xdr:nvSpPr>
        <xdr:cNvPr id="376" name="円/楕円 375"/>
        <xdr:cNvSpPr/>
      </xdr:nvSpPr>
      <xdr:spPr>
        <a:xfrm>
          <a:off x="6921500" y="10175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152856</xdr:rowOff>
    </xdr:from>
    <xdr:ext cx="534377" cy="259045"/>
    <xdr:sp macro="" textlink="">
      <xdr:nvSpPr>
        <xdr:cNvPr id="377" name="テキスト ボックス 376"/>
        <xdr:cNvSpPr txBox="1"/>
      </xdr:nvSpPr>
      <xdr:spPr>
        <a:xfrm>
          <a:off x="6705111" y="10268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19,262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9,902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11075</xdr:rowOff>
    </xdr:from>
    <xdr:to>
      <xdr:col>15</xdr:col>
      <xdr:colOff>180340</xdr:colOff>
      <xdr:row>79</xdr:row>
      <xdr:rowOff>36601</xdr:rowOff>
    </xdr:to>
    <xdr:cxnSp macro="">
      <xdr:nvCxnSpPr>
        <xdr:cNvPr id="401" name="直線コネクタ 400"/>
        <xdr:cNvCxnSpPr/>
      </xdr:nvCxnSpPr>
      <xdr:spPr>
        <a:xfrm flipV="1">
          <a:off x="10475595" y="12012575"/>
          <a:ext cx="1270" cy="15685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40428</xdr:rowOff>
    </xdr:from>
    <xdr:ext cx="378565" cy="259045"/>
    <xdr:sp macro="" textlink="">
      <xdr:nvSpPr>
        <xdr:cNvPr id="402" name="普通建設事業費 （ うち新規整備　）最小値テキスト"/>
        <xdr:cNvSpPr txBox="1"/>
      </xdr:nvSpPr>
      <xdr:spPr>
        <a:xfrm>
          <a:off x="10528300" y="135849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206</a:t>
          </a:r>
          <a:endParaRPr kumimoji="1" lang="ja-JP" altLang="en-US" sz="1000" b="1">
            <a:latin typeface="ＭＳ Ｐゴシック"/>
          </a:endParaRPr>
        </a:p>
      </xdr:txBody>
    </xdr:sp>
    <xdr:clientData/>
  </xdr:oneCellAnchor>
  <xdr:twoCellAnchor>
    <xdr:from>
      <xdr:col>15</xdr:col>
      <xdr:colOff>92075</xdr:colOff>
      <xdr:row>79</xdr:row>
      <xdr:rowOff>36601</xdr:rowOff>
    </xdr:from>
    <xdr:to>
      <xdr:col>15</xdr:col>
      <xdr:colOff>269875</xdr:colOff>
      <xdr:row>79</xdr:row>
      <xdr:rowOff>36601</xdr:rowOff>
    </xdr:to>
    <xdr:cxnSp macro="">
      <xdr:nvCxnSpPr>
        <xdr:cNvPr id="403" name="直線コネクタ 402"/>
        <xdr:cNvCxnSpPr/>
      </xdr:nvCxnSpPr>
      <xdr:spPr>
        <a:xfrm>
          <a:off x="10388600" y="13581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129202</xdr:rowOff>
    </xdr:from>
    <xdr:ext cx="534377" cy="259045"/>
    <xdr:sp macro="" textlink="">
      <xdr:nvSpPr>
        <xdr:cNvPr id="404" name="普通建設事業費 （ うち新規整備　）最大値テキスト"/>
        <xdr:cNvSpPr txBox="1"/>
      </xdr:nvSpPr>
      <xdr:spPr>
        <a:xfrm>
          <a:off x="10528300" y="11787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41,376</a:t>
          </a:r>
          <a:endParaRPr kumimoji="1" lang="ja-JP" altLang="en-US" sz="1000" b="1">
            <a:latin typeface="ＭＳ Ｐゴシック"/>
          </a:endParaRPr>
        </a:p>
      </xdr:txBody>
    </xdr:sp>
    <xdr:clientData/>
  </xdr:oneCellAnchor>
  <xdr:twoCellAnchor>
    <xdr:from>
      <xdr:col>15</xdr:col>
      <xdr:colOff>92075</xdr:colOff>
      <xdr:row>70</xdr:row>
      <xdr:rowOff>11075</xdr:rowOff>
    </xdr:from>
    <xdr:to>
      <xdr:col>15</xdr:col>
      <xdr:colOff>269875</xdr:colOff>
      <xdr:row>70</xdr:row>
      <xdr:rowOff>11075</xdr:rowOff>
    </xdr:to>
    <xdr:cxnSp macro="">
      <xdr:nvCxnSpPr>
        <xdr:cNvPr id="405" name="直線コネクタ 404"/>
        <xdr:cNvCxnSpPr/>
      </xdr:nvCxnSpPr>
      <xdr:spPr>
        <a:xfrm>
          <a:off x="10388600" y="12012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56566</xdr:rowOff>
    </xdr:from>
    <xdr:to>
      <xdr:col>15</xdr:col>
      <xdr:colOff>180975</xdr:colOff>
      <xdr:row>78</xdr:row>
      <xdr:rowOff>47041</xdr:rowOff>
    </xdr:to>
    <xdr:cxnSp macro="">
      <xdr:nvCxnSpPr>
        <xdr:cNvPr id="406" name="直線コネクタ 405"/>
        <xdr:cNvCxnSpPr/>
      </xdr:nvCxnSpPr>
      <xdr:spPr>
        <a:xfrm flipV="1">
          <a:off x="9639300" y="13086766"/>
          <a:ext cx="838200" cy="333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169930</xdr:rowOff>
    </xdr:from>
    <xdr:ext cx="534377" cy="259045"/>
    <xdr:sp macro="" textlink="">
      <xdr:nvSpPr>
        <xdr:cNvPr id="407" name="普通建設事業費 （ うち新規整備　）平均値テキスト"/>
        <xdr:cNvSpPr txBox="1"/>
      </xdr:nvSpPr>
      <xdr:spPr>
        <a:xfrm>
          <a:off x="10528300" y="130286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12,807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20053</xdr:rowOff>
    </xdr:from>
    <xdr:to>
      <xdr:col>15</xdr:col>
      <xdr:colOff>231775</xdr:colOff>
      <xdr:row>76</xdr:row>
      <xdr:rowOff>121653</xdr:rowOff>
    </xdr:to>
    <xdr:sp macro="" textlink="">
      <xdr:nvSpPr>
        <xdr:cNvPr id="408" name="フローチャート : 判断 407"/>
        <xdr:cNvSpPr/>
      </xdr:nvSpPr>
      <xdr:spPr>
        <a:xfrm>
          <a:off x="10426700" y="13050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47041</xdr:rowOff>
    </xdr:from>
    <xdr:to>
      <xdr:col>14</xdr:col>
      <xdr:colOff>28575</xdr:colOff>
      <xdr:row>78</xdr:row>
      <xdr:rowOff>91618</xdr:rowOff>
    </xdr:to>
    <xdr:cxnSp macro="">
      <xdr:nvCxnSpPr>
        <xdr:cNvPr id="409" name="直線コネクタ 408"/>
        <xdr:cNvCxnSpPr/>
      </xdr:nvCxnSpPr>
      <xdr:spPr>
        <a:xfrm flipV="1">
          <a:off x="8750300" y="13420141"/>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75</xdr:row>
      <xdr:rowOff>50114</xdr:rowOff>
    </xdr:from>
    <xdr:to>
      <xdr:col>14</xdr:col>
      <xdr:colOff>79375</xdr:colOff>
      <xdr:row>75</xdr:row>
      <xdr:rowOff>151715</xdr:rowOff>
    </xdr:to>
    <xdr:sp macro="" textlink="">
      <xdr:nvSpPr>
        <xdr:cNvPr id="410" name="フローチャート : 判断 409"/>
        <xdr:cNvSpPr/>
      </xdr:nvSpPr>
      <xdr:spPr>
        <a:xfrm>
          <a:off x="9588500" y="12908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73</xdr:row>
      <xdr:rowOff>168241</xdr:rowOff>
    </xdr:from>
    <xdr:ext cx="534377" cy="259045"/>
    <xdr:sp macro="" textlink="">
      <xdr:nvSpPr>
        <xdr:cNvPr id="411" name="テキスト ボックス 410"/>
        <xdr:cNvSpPr txBox="1"/>
      </xdr:nvSpPr>
      <xdr:spPr>
        <a:xfrm>
          <a:off x="9372111" y="12684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16,518</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147498</xdr:rowOff>
    </xdr:from>
    <xdr:to>
      <xdr:col>12</xdr:col>
      <xdr:colOff>561975</xdr:colOff>
      <xdr:row>76</xdr:row>
      <xdr:rowOff>77648</xdr:rowOff>
    </xdr:to>
    <xdr:sp macro="" textlink="">
      <xdr:nvSpPr>
        <xdr:cNvPr id="412" name="フローチャート : 判断 411"/>
        <xdr:cNvSpPr/>
      </xdr:nvSpPr>
      <xdr:spPr>
        <a:xfrm>
          <a:off x="8699500" y="13006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94175</xdr:rowOff>
    </xdr:from>
    <xdr:ext cx="534377" cy="259045"/>
    <xdr:sp macro="" textlink="">
      <xdr:nvSpPr>
        <xdr:cNvPr id="413" name="テキスト ボックス 412"/>
        <xdr:cNvSpPr txBox="1"/>
      </xdr:nvSpPr>
      <xdr:spPr>
        <a:xfrm>
          <a:off x="8483111" y="1278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5766</xdr:rowOff>
    </xdr:from>
    <xdr:to>
      <xdr:col>15</xdr:col>
      <xdr:colOff>231775</xdr:colOff>
      <xdr:row>76</xdr:row>
      <xdr:rowOff>107366</xdr:rowOff>
    </xdr:to>
    <xdr:sp macro="" textlink="">
      <xdr:nvSpPr>
        <xdr:cNvPr id="419" name="円/楕円 418"/>
        <xdr:cNvSpPr/>
      </xdr:nvSpPr>
      <xdr:spPr>
        <a:xfrm>
          <a:off x="10426700" y="13035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28643</xdr:rowOff>
    </xdr:from>
    <xdr:ext cx="534377" cy="259045"/>
    <xdr:sp macro="" textlink="">
      <xdr:nvSpPr>
        <xdr:cNvPr id="420" name="普通建設事業費 （ うち新規整備　）該当値テキスト"/>
        <xdr:cNvSpPr txBox="1"/>
      </xdr:nvSpPr>
      <xdr:spPr>
        <a:xfrm>
          <a:off x="10528300" y="12887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13,182</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167691</xdr:rowOff>
    </xdr:from>
    <xdr:to>
      <xdr:col>14</xdr:col>
      <xdr:colOff>79375</xdr:colOff>
      <xdr:row>78</xdr:row>
      <xdr:rowOff>97841</xdr:rowOff>
    </xdr:to>
    <xdr:sp macro="" textlink="">
      <xdr:nvSpPr>
        <xdr:cNvPr id="421" name="円/楕円 420"/>
        <xdr:cNvSpPr/>
      </xdr:nvSpPr>
      <xdr:spPr>
        <a:xfrm>
          <a:off x="9588500" y="1336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88968</xdr:rowOff>
    </xdr:from>
    <xdr:ext cx="469744" cy="259045"/>
    <xdr:sp macro="" textlink="">
      <xdr:nvSpPr>
        <xdr:cNvPr id="422" name="テキスト ボックス 421"/>
        <xdr:cNvSpPr txBox="1"/>
      </xdr:nvSpPr>
      <xdr:spPr>
        <a:xfrm>
          <a:off x="9404427" y="13462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4,432</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40818</xdr:rowOff>
    </xdr:from>
    <xdr:to>
      <xdr:col>12</xdr:col>
      <xdr:colOff>561975</xdr:colOff>
      <xdr:row>78</xdr:row>
      <xdr:rowOff>142418</xdr:rowOff>
    </xdr:to>
    <xdr:sp macro="" textlink="">
      <xdr:nvSpPr>
        <xdr:cNvPr id="423" name="円/楕円 422"/>
        <xdr:cNvSpPr/>
      </xdr:nvSpPr>
      <xdr:spPr>
        <a:xfrm>
          <a:off x="8699500" y="1341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133545</xdr:rowOff>
    </xdr:from>
    <xdr:ext cx="469744" cy="259045"/>
    <xdr:sp macro="" textlink="">
      <xdr:nvSpPr>
        <xdr:cNvPr id="424" name="テキスト ボックス 423"/>
        <xdr:cNvSpPr txBox="1"/>
      </xdr:nvSpPr>
      <xdr:spPr>
        <a:xfrm>
          <a:off x="8515427" y="135066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5" name="直線コネクタ 43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6" name="テキスト ボックス 43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37" name="直線コネクタ 43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38" name="テキスト ボックス 43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39" name="直線コネクタ 43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0" name="テキスト ボックス 43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1" name="直線コネクタ 44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2" name="テキスト ボックス 44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3" name="直線コネクタ 44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44" name="テキスト ボックス 443"/>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137528</xdr:rowOff>
    </xdr:from>
    <xdr:to>
      <xdr:col>15</xdr:col>
      <xdr:colOff>180340</xdr:colOff>
      <xdr:row>98</xdr:row>
      <xdr:rowOff>127642</xdr:rowOff>
    </xdr:to>
    <xdr:cxnSp macro="">
      <xdr:nvCxnSpPr>
        <xdr:cNvPr id="448" name="直線コネクタ 447"/>
        <xdr:cNvCxnSpPr/>
      </xdr:nvCxnSpPr>
      <xdr:spPr>
        <a:xfrm flipV="1">
          <a:off x="10475595" y="15396578"/>
          <a:ext cx="1270" cy="1533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131469</xdr:rowOff>
    </xdr:from>
    <xdr:ext cx="469744" cy="259045"/>
    <xdr:sp macro="" textlink="">
      <xdr:nvSpPr>
        <xdr:cNvPr id="449" name="普通建設事業費 （ うち更新整備　）最小値テキスト"/>
        <xdr:cNvSpPr txBox="1"/>
      </xdr:nvSpPr>
      <xdr:spPr>
        <a:xfrm>
          <a:off x="10528300" y="169335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4,633</a:t>
          </a:r>
          <a:endParaRPr kumimoji="1" lang="ja-JP" altLang="en-US" sz="1000" b="1">
            <a:latin typeface="ＭＳ Ｐゴシック"/>
          </a:endParaRPr>
        </a:p>
      </xdr:txBody>
    </xdr:sp>
    <xdr:clientData/>
  </xdr:oneCellAnchor>
  <xdr:twoCellAnchor>
    <xdr:from>
      <xdr:col>15</xdr:col>
      <xdr:colOff>92075</xdr:colOff>
      <xdr:row>98</xdr:row>
      <xdr:rowOff>127642</xdr:rowOff>
    </xdr:from>
    <xdr:to>
      <xdr:col>15</xdr:col>
      <xdr:colOff>269875</xdr:colOff>
      <xdr:row>98</xdr:row>
      <xdr:rowOff>127642</xdr:rowOff>
    </xdr:to>
    <xdr:cxnSp macro="">
      <xdr:nvCxnSpPr>
        <xdr:cNvPr id="450" name="直線コネクタ 449"/>
        <xdr:cNvCxnSpPr/>
      </xdr:nvCxnSpPr>
      <xdr:spPr>
        <a:xfrm>
          <a:off x="10388600" y="16929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84205</xdr:rowOff>
    </xdr:from>
    <xdr:ext cx="534377" cy="259045"/>
    <xdr:sp macro="" textlink="">
      <xdr:nvSpPr>
        <xdr:cNvPr id="451" name="普通建設事業費 （ うち更新整備　）最大値テキスト"/>
        <xdr:cNvSpPr txBox="1"/>
      </xdr:nvSpPr>
      <xdr:spPr>
        <a:xfrm>
          <a:off x="10528300" y="15171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85,114</a:t>
          </a:r>
          <a:endParaRPr kumimoji="1" lang="ja-JP" altLang="en-US" sz="1000" b="1">
            <a:latin typeface="ＭＳ Ｐゴシック"/>
          </a:endParaRPr>
        </a:p>
      </xdr:txBody>
    </xdr:sp>
    <xdr:clientData/>
  </xdr:oneCellAnchor>
  <xdr:twoCellAnchor>
    <xdr:from>
      <xdr:col>15</xdr:col>
      <xdr:colOff>92075</xdr:colOff>
      <xdr:row>89</xdr:row>
      <xdr:rowOff>137528</xdr:rowOff>
    </xdr:from>
    <xdr:to>
      <xdr:col>15</xdr:col>
      <xdr:colOff>269875</xdr:colOff>
      <xdr:row>89</xdr:row>
      <xdr:rowOff>137528</xdr:rowOff>
    </xdr:to>
    <xdr:cxnSp macro="">
      <xdr:nvCxnSpPr>
        <xdr:cNvPr id="452" name="直線コネクタ 451"/>
        <xdr:cNvCxnSpPr/>
      </xdr:nvCxnSpPr>
      <xdr:spPr>
        <a:xfrm>
          <a:off x="10388600" y="15396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7379</xdr:rowOff>
    </xdr:from>
    <xdr:to>
      <xdr:col>15</xdr:col>
      <xdr:colOff>180975</xdr:colOff>
      <xdr:row>98</xdr:row>
      <xdr:rowOff>16008</xdr:rowOff>
    </xdr:to>
    <xdr:cxnSp macro="">
      <xdr:nvCxnSpPr>
        <xdr:cNvPr id="453" name="直線コネクタ 452"/>
        <xdr:cNvCxnSpPr/>
      </xdr:nvCxnSpPr>
      <xdr:spPr>
        <a:xfrm>
          <a:off x="9639300" y="16809479"/>
          <a:ext cx="838200" cy="8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129398</xdr:rowOff>
    </xdr:from>
    <xdr:ext cx="534377" cy="259045"/>
    <xdr:sp macro="" textlink="">
      <xdr:nvSpPr>
        <xdr:cNvPr id="454" name="普通建設事業費 （ うち更新整備　）平均値テキスト"/>
        <xdr:cNvSpPr txBox="1"/>
      </xdr:nvSpPr>
      <xdr:spPr>
        <a:xfrm>
          <a:off x="10528300" y="164171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21,075</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106521</xdr:rowOff>
    </xdr:from>
    <xdr:to>
      <xdr:col>15</xdr:col>
      <xdr:colOff>231775</xdr:colOff>
      <xdr:row>97</xdr:row>
      <xdr:rowOff>36671</xdr:rowOff>
    </xdr:to>
    <xdr:sp macro="" textlink="">
      <xdr:nvSpPr>
        <xdr:cNvPr id="455" name="フローチャート : 判断 454"/>
        <xdr:cNvSpPr/>
      </xdr:nvSpPr>
      <xdr:spPr>
        <a:xfrm>
          <a:off x="104267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7379</xdr:rowOff>
    </xdr:from>
    <xdr:to>
      <xdr:col>14</xdr:col>
      <xdr:colOff>28575</xdr:colOff>
      <xdr:row>98</xdr:row>
      <xdr:rowOff>42393</xdr:rowOff>
    </xdr:to>
    <xdr:cxnSp macro="">
      <xdr:nvCxnSpPr>
        <xdr:cNvPr id="456" name="直線コネクタ 455"/>
        <xdr:cNvCxnSpPr/>
      </xdr:nvCxnSpPr>
      <xdr:spPr>
        <a:xfrm flipV="1">
          <a:off x="8750300" y="16809479"/>
          <a:ext cx="889000" cy="35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153918</xdr:rowOff>
    </xdr:from>
    <xdr:to>
      <xdr:col>14</xdr:col>
      <xdr:colOff>79375</xdr:colOff>
      <xdr:row>97</xdr:row>
      <xdr:rowOff>84068</xdr:rowOff>
    </xdr:to>
    <xdr:sp macro="" textlink="">
      <xdr:nvSpPr>
        <xdr:cNvPr id="457" name="フローチャート : 判断 456"/>
        <xdr:cNvSpPr/>
      </xdr:nvSpPr>
      <xdr:spPr>
        <a:xfrm>
          <a:off x="9588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100595</xdr:rowOff>
    </xdr:from>
    <xdr:ext cx="534377" cy="259045"/>
    <xdr:sp macro="" textlink="">
      <xdr:nvSpPr>
        <xdr:cNvPr id="458" name="テキスト ボックス 457"/>
        <xdr:cNvSpPr txBox="1"/>
      </xdr:nvSpPr>
      <xdr:spPr>
        <a:xfrm>
          <a:off x="9372111" y="1638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18,587</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7632</xdr:rowOff>
    </xdr:from>
    <xdr:to>
      <xdr:col>12</xdr:col>
      <xdr:colOff>561975</xdr:colOff>
      <xdr:row>97</xdr:row>
      <xdr:rowOff>109232</xdr:rowOff>
    </xdr:to>
    <xdr:sp macro="" textlink="">
      <xdr:nvSpPr>
        <xdr:cNvPr id="459" name="フローチャート : 判断 458"/>
        <xdr:cNvSpPr/>
      </xdr:nvSpPr>
      <xdr:spPr>
        <a:xfrm>
          <a:off x="8699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125759</xdr:rowOff>
    </xdr:from>
    <xdr:ext cx="534377" cy="259045"/>
    <xdr:sp macro="" textlink="">
      <xdr:nvSpPr>
        <xdr:cNvPr id="460" name="テキスト ボックス 459"/>
        <xdr:cNvSpPr txBox="1"/>
      </xdr:nvSpPr>
      <xdr:spPr>
        <a:xfrm>
          <a:off x="8483111" y="1641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1" name="テキスト ボックス 46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2" name="テキスト ボックス 46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3" name="テキスト ボックス 46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4" name="テキスト ボックス 46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5" name="テキスト ボックス 46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136658</xdr:rowOff>
    </xdr:from>
    <xdr:to>
      <xdr:col>15</xdr:col>
      <xdr:colOff>231775</xdr:colOff>
      <xdr:row>98</xdr:row>
      <xdr:rowOff>66808</xdr:rowOff>
    </xdr:to>
    <xdr:sp macro="" textlink="">
      <xdr:nvSpPr>
        <xdr:cNvPr id="466" name="円/楕円 465"/>
        <xdr:cNvSpPr/>
      </xdr:nvSpPr>
      <xdr:spPr>
        <a:xfrm>
          <a:off x="10426700" y="1676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51585</xdr:rowOff>
    </xdr:from>
    <xdr:ext cx="534377" cy="259045"/>
    <xdr:sp macro="" textlink="">
      <xdr:nvSpPr>
        <xdr:cNvPr id="467" name="普通建設事業費 （ うち更新整備　）該当値テキスト"/>
        <xdr:cNvSpPr txBox="1"/>
      </xdr:nvSpPr>
      <xdr:spPr>
        <a:xfrm>
          <a:off x="10528300" y="16682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10,493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128029</xdr:rowOff>
    </xdr:from>
    <xdr:to>
      <xdr:col>14</xdr:col>
      <xdr:colOff>79375</xdr:colOff>
      <xdr:row>98</xdr:row>
      <xdr:rowOff>58179</xdr:rowOff>
    </xdr:to>
    <xdr:sp macro="" textlink="">
      <xdr:nvSpPr>
        <xdr:cNvPr id="468" name="円/楕円 467"/>
        <xdr:cNvSpPr/>
      </xdr:nvSpPr>
      <xdr:spPr>
        <a:xfrm>
          <a:off x="9588500" y="1675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49306</xdr:rowOff>
    </xdr:from>
    <xdr:ext cx="534377" cy="259045"/>
    <xdr:sp macro="" textlink="">
      <xdr:nvSpPr>
        <xdr:cNvPr id="469" name="テキスト ボックス 468"/>
        <xdr:cNvSpPr txBox="1"/>
      </xdr:nvSpPr>
      <xdr:spPr>
        <a:xfrm>
          <a:off x="9372111" y="16851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10,946</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163043</xdr:rowOff>
    </xdr:from>
    <xdr:to>
      <xdr:col>12</xdr:col>
      <xdr:colOff>561975</xdr:colOff>
      <xdr:row>98</xdr:row>
      <xdr:rowOff>93193</xdr:rowOff>
    </xdr:to>
    <xdr:sp macro="" textlink="">
      <xdr:nvSpPr>
        <xdr:cNvPr id="470" name="円/楕円 469"/>
        <xdr:cNvSpPr/>
      </xdr:nvSpPr>
      <xdr:spPr>
        <a:xfrm>
          <a:off x="8699500" y="1679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98</xdr:row>
      <xdr:rowOff>84320</xdr:rowOff>
    </xdr:from>
    <xdr:ext cx="469744" cy="259045"/>
    <xdr:sp macro="" textlink="">
      <xdr:nvSpPr>
        <xdr:cNvPr id="471" name="テキスト ボックス 470"/>
        <xdr:cNvSpPr txBox="1"/>
      </xdr:nvSpPr>
      <xdr:spPr>
        <a:xfrm>
          <a:off x="8515427" y="1688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9,108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2" name="正方形/長方形 47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3" name="正方形/長方形 47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4" name="正方形/長方形 47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5" name="正方形/長方形 47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6" name="正方形/長方形 47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7" name="正方形/長方形 47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8" name="正方形/長方形 47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9" name="正方形/長方形 47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0" name="テキスト ボックス 47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1" name="直線コネクタ 48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2" name="直線コネクタ 48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3" name="テキスト ボックス 48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4" name="直線コネクタ 48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36</xdr:row>
      <xdr:rowOff>144434</xdr:rowOff>
    </xdr:from>
    <xdr:ext cx="377026" cy="259045"/>
    <xdr:sp macro="" textlink="">
      <xdr:nvSpPr>
        <xdr:cNvPr id="485" name="テキスト ボックス 484"/>
        <xdr:cNvSpPr txBox="1"/>
      </xdr:nvSpPr>
      <xdr:spPr>
        <a:xfrm>
          <a:off x="12068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6" name="直線コネクタ 48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34</xdr:row>
      <xdr:rowOff>160763</xdr:rowOff>
    </xdr:from>
    <xdr:ext cx="377026" cy="259045"/>
    <xdr:sp macro="" textlink="">
      <xdr:nvSpPr>
        <xdr:cNvPr id="487" name="テキスト ボックス 486"/>
        <xdr:cNvSpPr txBox="1"/>
      </xdr:nvSpPr>
      <xdr:spPr>
        <a:xfrm>
          <a:off x="12068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88" name="直線コネクタ 48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33</xdr:row>
      <xdr:rowOff>5641</xdr:rowOff>
    </xdr:from>
    <xdr:ext cx="377026" cy="259045"/>
    <xdr:sp macro="" textlink="">
      <xdr:nvSpPr>
        <xdr:cNvPr id="489" name="テキスト ボックス 488"/>
        <xdr:cNvSpPr txBox="1"/>
      </xdr:nvSpPr>
      <xdr:spPr>
        <a:xfrm>
          <a:off x="12068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0" name="直線コネクタ 48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31</xdr:row>
      <xdr:rowOff>21970</xdr:rowOff>
    </xdr:from>
    <xdr:ext cx="377026" cy="259045"/>
    <xdr:sp macro="" textlink="">
      <xdr:nvSpPr>
        <xdr:cNvPr id="491" name="テキスト ボックス 490"/>
        <xdr:cNvSpPr txBox="1"/>
      </xdr:nvSpPr>
      <xdr:spPr>
        <a:xfrm>
          <a:off x="12068974" y="5336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2" name="直線コネクタ 49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29</xdr:row>
      <xdr:rowOff>38299</xdr:rowOff>
    </xdr:from>
    <xdr:ext cx="467179" cy="259045"/>
    <xdr:sp macro="" textlink="">
      <xdr:nvSpPr>
        <xdr:cNvPr id="493" name="テキスト ボックス 492"/>
        <xdr:cNvSpPr txBox="1"/>
      </xdr:nvSpPr>
      <xdr:spPr>
        <a:xfrm>
          <a:off x="11978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4" name="直線コネクタ 49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27</xdr:row>
      <xdr:rowOff>54627</xdr:rowOff>
    </xdr:from>
    <xdr:ext cx="467179" cy="259045"/>
    <xdr:sp macro="" textlink="">
      <xdr:nvSpPr>
        <xdr:cNvPr id="495" name="テキスト ボックス 494"/>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41728</xdr:rowOff>
    </xdr:from>
    <xdr:to>
      <xdr:col>23</xdr:col>
      <xdr:colOff>516889</xdr:colOff>
      <xdr:row>39</xdr:row>
      <xdr:rowOff>98878</xdr:rowOff>
    </xdr:to>
    <xdr:cxnSp macro="">
      <xdr:nvCxnSpPr>
        <xdr:cNvPr id="497" name="直線コネクタ 496"/>
        <xdr:cNvCxnSpPr/>
      </xdr:nvCxnSpPr>
      <xdr:spPr>
        <a:xfrm flipV="1">
          <a:off x="16317595" y="5356678"/>
          <a:ext cx="1269"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498"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499" name="直線コネクタ 498"/>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159855</xdr:rowOff>
    </xdr:from>
    <xdr:ext cx="378565" cy="259045"/>
    <xdr:sp macro="" textlink="">
      <xdr:nvSpPr>
        <xdr:cNvPr id="500" name="災害復旧事業費最大値テキスト"/>
        <xdr:cNvSpPr txBox="1"/>
      </xdr:nvSpPr>
      <xdr:spPr>
        <a:xfrm>
          <a:off x="16370300" y="5131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31</xdr:row>
      <xdr:rowOff>41728</xdr:rowOff>
    </xdr:from>
    <xdr:to>
      <xdr:col>23</xdr:col>
      <xdr:colOff>606425</xdr:colOff>
      <xdr:row>31</xdr:row>
      <xdr:rowOff>41728</xdr:rowOff>
    </xdr:to>
    <xdr:cxnSp macro="">
      <xdr:nvCxnSpPr>
        <xdr:cNvPr id="501" name="直線コネクタ 500"/>
        <xdr:cNvCxnSpPr/>
      </xdr:nvCxnSpPr>
      <xdr:spPr>
        <a:xfrm>
          <a:off x="16230600" y="5356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98878</xdr:rowOff>
    </xdr:from>
    <xdr:to>
      <xdr:col>23</xdr:col>
      <xdr:colOff>517525</xdr:colOff>
      <xdr:row>39</xdr:row>
      <xdr:rowOff>98878</xdr:rowOff>
    </xdr:to>
    <xdr:cxnSp macro="">
      <xdr:nvCxnSpPr>
        <xdr:cNvPr id="502" name="直線コネクタ 501"/>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70955</xdr:rowOff>
    </xdr:from>
    <xdr:ext cx="378565" cy="259045"/>
    <xdr:sp macro="" textlink="">
      <xdr:nvSpPr>
        <xdr:cNvPr id="503" name="災害復旧事業費平均値テキスト"/>
        <xdr:cNvSpPr txBox="1"/>
      </xdr:nvSpPr>
      <xdr:spPr>
        <a:xfrm>
          <a:off x="16370300" y="641460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48078</xdr:rowOff>
    </xdr:from>
    <xdr:to>
      <xdr:col>23</xdr:col>
      <xdr:colOff>568325</xdr:colOff>
      <xdr:row>38</xdr:row>
      <xdr:rowOff>149678</xdr:rowOff>
    </xdr:to>
    <xdr:sp macro="" textlink="">
      <xdr:nvSpPr>
        <xdr:cNvPr id="504" name="フローチャート : 判断 503"/>
        <xdr:cNvSpPr/>
      </xdr:nvSpPr>
      <xdr:spPr>
        <a:xfrm>
          <a:off x="16268700" y="65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98878</xdr:rowOff>
    </xdr:from>
    <xdr:to>
      <xdr:col>22</xdr:col>
      <xdr:colOff>365125</xdr:colOff>
      <xdr:row>39</xdr:row>
      <xdr:rowOff>98878</xdr:rowOff>
    </xdr:to>
    <xdr:cxnSp macro="">
      <xdr:nvCxnSpPr>
        <xdr:cNvPr id="505" name="直線コネクタ 504"/>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64407</xdr:rowOff>
    </xdr:from>
    <xdr:to>
      <xdr:col>22</xdr:col>
      <xdr:colOff>415925</xdr:colOff>
      <xdr:row>36</xdr:row>
      <xdr:rowOff>166007</xdr:rowOff>
    </xdr:to>
    <xdr:sp macro="" textlink="">
      <xdr:nvSpPr>
        <xdr:cNvPr id="506" name="フローチャート : 判断 505"/>
        <xdr:cNvSpPr/>
      </xdr:nvSpPr>
      <xdr:spPr>
        <a:xfrm>
          <a:off x="15430500" y="6236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35</xdr:row>
      <xdr:rowOff>11084</xdr:rowOff>
    </xdr:from>
    <xdr:ext cx="378565" cy="259045"/>
    <xdr:sp macro="" textlink="">
      <xdr:nvSpPr>
        <xdr:cNvPr id="507" name="テキスト ボックス 506"/>
        <xdr:cNvSpPr txBox="1"/>
      </xdr:nvSpPr>
      <xdr:spPr>
        <a:xfrm>
          <a:off x="15292017" y="6011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98878</xdr:rowOff>
    </xdr:from>
    <xdr:to>
      <xdr:col>21</xdr:col>
      <xdr:colOff>161925</xdr:colOff>
      <xdr:row>39</xdr:row>
      <xdr:rowOff>98878</xdr:rowOff>
    </xdr:to>
    <xdr:cxnSp macro="">
      <xdr:nvCxnSpPr>
        <xdr:cNvPr id="508" name="直線コネクタ 507"/>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33383</xdr:rowOff>
    </xdr:from>
    <xdr:to>
      <xdr:col>21</xdr:col>
      <xdr:colOff>212725</xdr:colOff>
      <xdr:row>36</xdr:row>
      <xdr:rowOff>134983</xdr:rowOff>
    </xdr:to>
    <xdr:sp macro="" textlink="">
      <xdr:nvSpPr>
        <xdr:cNvPr id="509" name="フローチャート : 判断 508"/>
        <xdr:cNvSpPr/>
      </xdr:nvSpPr>
      <xdr:spPr>
        <a:xfrm>
          <a:off x="14541500" y="6205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34</xdr:row>
      <xdr:rowOff>151510</xdr:rowOff>
    </xdr:from>
    <xdr:ext cx="378565" cy="259045"/>
    <xdr:sp macro="" textlink="">
      <xdr:nvSpPr>
        <xdr:cNvPr id="510" name="テキスト ボックス 509"/>
        <xdr:cNvSpPr txBox="1"/>
      </xdr:nvSpPr>
      <xdr:spPr>
        <a:xfrm>
          <a:off x="14403017" y="5980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98878</xdr:rowOff>
    </xdr:from>
    <xdr:to>
      <xdr:col>19</xdr:col>
      <xdr:colOff>644525</xdr:colOff>
      <xdr:row>39</xdr:row>
      <xdr:rowOff>98878</xdr:rowOff>
    </xdr:to>
    <xdr:cxnSp macro="">
      <xdr:nvCxnSpPr>
        <xdr:cNvPr id="511" name="直線コネクタ 510"/>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25219</xdr:rowOff>
    </xdr:from>
    <xdr:to>
      <xdr:col>20</xdr:col>
      <xdr:colOff>9525</xdr:colOff>
      <xdr:row>35</xdr:row>
      <xdr:rowOff>126819</xdr:rowOff>
    </xdr:to>
    <xdr:sp macro="" textlink="">
      <xdr:nvSpPr>
        <xdr:cNvPr id="512" name="フローチャート : 判断 511"/>
        <xdr:cNvSpPr/>
      </xdr:nvSpPr>
      <xdr:spPr>
        <a:xfrm>
          <a:off x="13652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33</xdr:row>
      <xdr:rowOff>143346</xdr:rowOff>
    </xdr:from>
    <xdr:ext cx="378565" cy="259045"/>
    <xdr:sp macro="" textlink="">
      <xdr:nvSpPr>
        <xdr:cNvPr id="513" name="テキスト ボックス 512"/>
        <xdr:cNvSpPr txBox="1"/>
      </xdr:nvSpPr>
      <xdr:spPr>
        <a:xfrm>
          <a:off x="13514017" y="5801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29</xdr:row>
      <xdr:rowOff>170543</xdr:rowOff>
    </xdr:from>
    <xdr:to>
      <xdr:col>18</xdr:col>
      <xdr:colOff>492125</xdr:colOff>
      <xdr:row>30</xdr:row>
      <xdr:rowOff>100693</xdr:rowOff>
    </xdr:to>
    <xdr:sp macro="" textlink="">
      <xdr:nvSpPr>
        <xdr:cNvPr id="514" name="フローチャート : 判断 513"/>
        <xdr:cNvSpPr/>
      </xdr:nvSpPr>
      <xdr:spPr>
        <a:xfrm>
          <a:off x="12763500" y="5142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28</xdr:row>
      <xdr:rowOff>117220</xdr:rowOff>
    </xdr:from>
    <xdr:ext cx="378565" cy="259045"/>
    <xdr:sp macro="" textlink="">
      <xdr:nvSpPr>
        <xdr:cNvPr id="515" name="テキスト ボックス 514"/>
        <xdr:cNvSpPr txBox="1"/>
      </xdr:nvSpPr>
      <xdr:spPr>
        <a:xfrm>
          <a:off x="12625017" y="4917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6" name="テキスト ボックス 51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7" name="テキスト ボックス 51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8" name="テキスト ボックス 51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9" name="テキスト ボックス 51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0" name="テキスト ボックス 51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48078</xdr:rowOff>
    </xdr:from>
    <xdr:to>
      <xdr:col>23</xdr:col>
      <xdr:colOff>568325</xdr:colOff>
      <xdr:row>39</xdr:row>
      <xdr:rowOff>149678</xdr:rowOff>
    </xdr:to>
    <xdr:sp macro="" textlink="">
      <xdr:nvSpPr>
        <xdr:cNvPr id="521" name="円/楕円 520"/>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134455</xdr:rowOff>
    </xdr:from>
    <xdr:ext cx="249299" cy="259045"/>
    <xdr:sp macro="" textlink="">
      <xdr:nvSpPr>
        <xdr:cNvPr id="522" name="災害復旧事業費該当値テキスト"/>
        <xdr:cNvSpPr txBox="1"/>
      </xdr:nvSpPr>
      <xdr:spPr>
        <a:xfrm>
          <a:off x="16370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48078</xdr:rowOff>
    </xdr:from>
    <xdr:to>
      <xdr:col>22</xdr:col>
      <xdr:colOff>415925</xdr:colOff>
      <xdr:row>39</xdr:row>
      <xdr:rowOff>149678</xdr:rowOff>
    </xdr:to>
    <xdr:sp macro="" textlink="">
      <xdr:nvSpPr>
        <xdr:cNvPr id="523" name="円/楕円 522"/>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39</xdr:row>
      <xdr:rowOff>140805</xdr:rowOff>
    </xdr:from>
    <xdr:ext cx="249299" cy="259045"/>
    <xdr:sp macro="" textlink="">
      <xdr:nvSpPr>
        <xdr:cNvPr id="524" name="テキスト ボックス 523"/>
        <xdr:cNvSpPr txBox="1"/>
      </xdr:nvSpPr>
      <xdr:spPr>
        <a:xfrm>
          <a:off x="15356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48078</xdr:rowOff>
    </xdr:from>
    <xdr:to>
      <xdr:col>21</xdr:col>
      <xdr:colOff>212725</xdr:colOff>
      <xdr:row>39</xdr:row>
      <xdr:rowOff>149678</xdr:rowOff>
    </xdr:to>
    <xdr:sp macro="" textlink="">
      <xdr:nvSpPr>
        <xdr:cNvPr id="525" name="円/楕円 524"/>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140805</xdr:rowOff>
    </xdr:from>
    <xdr:ext cx="249299" cy="259045"/>
    <xdr:sp macro="" textlink="">
      <xdr:nvSpPr>
        <xdr:cNvPr id="526" name="テキスト ボックス 525"/>
        <xdr:cNvSpPr txBox="1"/>
      </xdr:nvSpPr>
      <xdr:spPr>
        <a:xfrm>
          <a:off x="14467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48078</xdr:rowOff>
    </xdr:from>
    <xdr:to>
      <xdr:col>20</xdr:col>
      <xdr:colOff>9525</xdr:colOff>
      <xdr:row>39</xdr:row>
      <xdr:rowOff>149678</xdr:rowOff>
    </xdr:to>
    <xdr:sp macro="" textlink="">
      <xdr:nvSpPr>
        <xdr:cNvPr id="527" name="円/楕円 526"/>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140805</xdr:rowOff>
    </xdr:from>
    <xdr:ext cx="249299" cy="259045"/>
    <xdr:sp macro="" textlink="">
      <xdr:nvSpPr>
        <xdr:cNvPr id="528" name="テキスト ボックス 527"/>
        <xdr:cNvSpPr txBox="1"/>
      </xdr:nvSpPr>
      <xdr:spPr>
        <a:xfrm>
          <a:off x="1357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48078</xdr:rowOff>
    </xdr:from>
    <xdr:to>
      <xdr:col>18</xdr:col>
      <xdr:colOff>492125</xdr:colOff>
      <xdr:row>39</xdr:row>
      <xdr:rowOff>149678</xdr:rowOff>
    </xdr:to>
    <xdr:sp macro="" textlink="">
      <xdr:nvSpPr>
        <xdr:cNvPr id="529" name="円/楕円 528"/>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39</xdr:row>
      <xdr:rowOff>140805</xdr:rowOff>
    </xdr:from>
    <xdr:ext cx="249299" cy="259045"/>
    <xdr:sp macro="" textlink="">
      <xdr:nvSpPr>
        <xdr:cNvPr id="530" name="テキスト ボックス 529"/>
        <xdr:cNvSpPr txBox="1"/>
      </xdr:nvSpPr>
      <xdr:spPr>
        <a:xfrm>
          <a:off x="1268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1" name="正方形/長方形 53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2" name="正方形/長方形 53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3" name="正方形/長方形 53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4" name="正方形/長方形 53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5" name="正方形/長方形 53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6" name="正方形/長方形 53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7" name="正方形/長方形 53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8" name="正方形/長方形 53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9" name="テキスト ボックス 53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0" name="直線コネクタ 53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1" name="直線コネクタ 54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2" name="テキスト ボックス 54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3" name="直線コネクタ 54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4" name="テキスト ボックス 54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6" name="直線コネクタ 54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8" name="直線コネクタ 54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1" name="直線コネクタ 55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3" name="フローチャート : 判断 55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4" name="直線コネクタ 55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5" name="フローチャート : 判断 55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6" name="テキスト ボックス 55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7" name="直線コネクタ 55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8" name="フローチャート : 判断 55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9" name="テキスト ボックス 55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0" name="直線コネクタ 55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1" name="フローチャート : 判断 56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2" name="テキスト ボックス 56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3" name="フローチャート : 判断 56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4" name="テキスト ボックス 56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5" name="テキスト ボックス 56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6" name="テキスト ボックス 56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7" name="テキスト ボックス 56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8" name="テキスト ボックス 56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9" name="テキスト ボックス 56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0" name="円/楕円 56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2" name="円/楕円 57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3" name="テキスト ボックス 57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4" name="円/楕円 57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5" name="テキスト ボックス 57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6" name="円/楕円 57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7" name="テキスト ボックス 57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8" name="円/楕円 57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9" name="テキスト ボックス 57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0" name="正方形/長方形 57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1" name="正方形/長方形 58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2" name="正方形/長方形 58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3" name="正方形/長方形 58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4" name="正方形/長方形 58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5" name="正方形/長方形 58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6" name="正方形/長方形 58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28,401</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7" name="正方形/長方形 58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8" name="テキスト ボックス 58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9" name="直線コネクタ 58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0" name="直線コネクタ 58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1" name="テキスト ボックス 59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2" name="直線コネクタ 59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93" name="テキスト ボックス 59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4" name="直線コネクタ 59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595" name="テキスト ボックス 59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96" name="直線コネクタ 59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597" name="テキスト ボックス 59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98" name="直線コネクタ 59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599" name="テキスト ボックス 598"/>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75730</xdr:rowOff>
    </xdr:from>
    <xdr:to>
      <xdr:col>23</xdr:col>
      <xdr:colOff>516889</xdr:colOff>
      <xdr:row>77</xdr:row>
      <xdr:rowOff>116878</xdr:rowOff>
    </xdr:to>
    <xdr:cxnSp macro="">
      <xdr:nvCxnSpPr>
        <xdr:cNvPr id="603" name="直線コネクタ 602"/>
        <xdr:cNvCxnSpPr/>
      </xdr:nvCxnSpPr>
      <xdr:spPr>
        <a:xfrm flipV="1">
          <a:off x="16317595" y="12248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120705</xdr:rowOff>
    </xdr:from>
    <xdr:ext cx="534377" cy="259045"/>
    <xdr:sp macro="" textlink="">
      <xdr:nvSpPr>
        <xdr:cNvPr id="604" name="公債費最小値テキスト"/>
        <xdr:cNvSpPr txBox="1"/>
      </xdr:nvSpPr>
      <xdr:spPr>
        <a:xfrm>
          <a:off x="16370300" y="1332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77</xdr:row>
      <xdr:rowOff>116878</xdr:rowOff>
    </xdr:from>
    <xdr:to>
      <xdr:col>23</xdr:col>
      <xdr:colOff>606425</xdr:colOff>
      <xdr:row>77</xdr:row>
      <xdr:rowOff>116878</xdr:rowOff>
    </xdr:to>
    <xdr:cxnSp macro="">
      <xdr:nvCxnSpPr>
        <xdr:cNvPr id="605" name="直線コネクタ 604"/>
        <xdr:cNvCxnSpPr/>
      </xdr:nvCxnSpPr>
      <xdr:spPr>
        <a:xfrm>
          <a:off x="16230600" y="1331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22407</xdr:rowOff>
    </xdr:from>
    <xdr:ext cx="534377" cy="259045"/>
    <xdr:sp macro="" textlink="">
      <xdr:nvSpPr>
        <xdr:cNvPr id="606" name="公債費最大値テキスト"/>
        <xdr:cNvSpPr txBox="1"/>
      </xdr:nvSpPr>
      <xdr:spPr>
        <a:xfrm>
          <a:off x="16370300" y="12023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71</xdr:row>
      <xdr:rowOff>75730</xdr:rowOff>
    </xdr:from>
    <xdr:to>
      <xdr:col>23</xdr:col>
      <xdr:colOff>606425</xdr:colOff>
      <xdr:row>71</xdr:row>
      <xdr:rowOff>75730</xdr:rowOff>
    </xdr:to>
    <xdr:cxnSp macro="">
      <xdr:nvCxnSpPr>
        <xdr:cNvPr id="607" name="直線コネクタ 606"/>
        <xdr:cNvCxnSpPr/>
      </xdr:nvCxnSpPr>
      <xdr:spPr>
        <a:xfrm>
          <a:off x="16230600" y="12248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17762</xdr:rowOff>
    </xdr:from>
    <xdr:to>
      <xdr:col>23</xdr:col>
      <xdr:colOff>517525</xdr:colOff>
      <xdr:row>77</xdr:row>
      <xdr:rowOff>35249</xdr:rowOff>
    </xdr:to>
    <xdr:cxnSp macro="">
      <xdr:nvCxnSpPr>
        <xdr:cNvPr id="608" name="直線コネクタ 607"/>
        <xdr:cNvCxnSpPr/>
      </xdr:nvCxnSpPr>
      <xdr:spPr>
        <a:xfrm flipV="1">
          <a:off x="15481300" y="13219412"/>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95070</xdr:rowOff>
    </xdr:from>
    <xdr:ext cx="534377" cy="259045"/>
    <xdr:sp macro="" textlink="">
      <xdr:nvSpPr>
        <xdr:cNvPr id="609" name="公債費平均値テキスト"/>
        <xdr:cNvSpPr txBox="1"/>
      </xdr:nvSpPr>
      <xdr:spPr>
        <a:xfrm>
          <a:off x="16370300" y="127823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72193</xdr:rowOff>
    </xdr:from>
    <xdr:to>
      <xdr:col>23</xdr:col>
      <xdr:colOff>568325</xdr:colOff>
      <xdr:row>76</xdr:row>
      <xdr:rowOff>2344</xdr:rowOff>
    </xdr:to>
    <xdr:sp macro="" textlink="">
      <xdr:nvSpPr>
        <xdr:cNvPr id="610" name="フローチャート : 判断 609"/>
        <xdr:cNvSpPr/>
      </xdr:nvSpPr>
      <xdr:spPr>
        <a:xfrm>
          <a:off x="16268700" y="1293094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8922</xdr:rowOff>
    </xdr:from>
    <xdr:to>
      <xdr:col>22</xdr:col>
      <xdr:colOff>365125</xdr:colOff>
      <xdr:row>77</xdr:row>
      <xdr:rowOff>35249</xdr:rowOff>
    </xdr:to>
    <xdr:cxnSp macro="">
      <xdr:nvCxnSpPr>
        <xdr:cNvPr id="611" name="直線コネクタ 610"/>
        <xdr:cNvCxnSpPr/>
      </xdr:nvCxnSpPr>
      <xdr:spPr>
        <a:xfrm>
          <a:off x="14592300" y="13210572"/>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40570</xdr:rowOff>
    </xdr:from>
    <xdr:to>
      <xdr:col>22</xdr:col>
      <xdr:colOff>415925</xdr:colOff>
      <xdr:row>75</xdr:row>
      <xdr:rowOff>142170</xdr:rowOff>
    </xdr:to>
    <xdr:sp macro="" textlink="">
      <xdr:nvSpPr>
        <xdr:cNvPr id="612" name="フローチャート : 判断 611"/>
        <xdr:cNvSpPr/>
      </xdr:nvSpPr>
      <xdr:spPr>
        <a:xfrm>
          <a:off x="15430500" y="128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73</xdr:row>
      <xdr:rowOff>158697</xdr:rowOff>
    </xdr:from>
    <xdr:ext cx="534377" cy="259045"/>
    <xdr:sp macro="" textlink="">
      <xdr:nvSpPr>
        <xdr:cNvPr id="613" name="テキスト ボックス 612"/>
        <xdr:cNvSpPr txBox="1"/>
      </xdr:nvSpPr>
      <xdr:spPr>
        <a:xfrm>
          <a:off x="15214111" y="12674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33,537</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5207</xdr:rowOff>
    </xdr:from>
    <xdr:to>
      <xdr:col>21</xdr:col>
      <xdr:colOff>161925</xdr:colOff>
      <xdr:row>77</xdr:row>
      <xdr:rowOff>8922</xdr:rowOff>
    </xdr:to>
    <xdr:cxnSp macro="">
      <xdr:nvCxnSpPr>
        <xdr:cNvPr id="614" name="直線コネクタ 613"/>
        <xdr:cNvCxnSpPr/>
      </xdr:nvCxnSpPr>
      <xdr:spPr>
        <a:xfrm>
          <a:off x="13703300" y="13206857"/>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6299</xdr:rowOff>
    </xdr:from>
    <xdr:to>
      <xdr:col>21</xdr:col>
      <xdr:colOff>212725</xdr:colOff>
      <xdr:row>75</xdr:row>
      <xdr:rowOff>107899</xdr:rowOff>
    </xdr:to>
    <xdr:sp macro="" textlink="">
      <xdr:nvSpPr>
        <xdr:cNvPr id="615" name="フローチャート : 判断 614"/>
        <xdr:cNvSpPr/>
      </xdr:nvSpPr>
      <xdr:spPr>
        <a:xfrm>
          <a:off x="14541500" y="12865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73</xdr:row>
      <xdr:rowOff>124426</xdr:rowOff>
    </xdr:from>
    <xdr:ext cx="534377" cy="259045"/>
    <xdr:sp macro="" textlink="">
      <xdr:nvSpPr>
        <xdr:cNvPr id="616" name="テキスト ボックス 615"/>
        <xdr:cNvSpPr txBox="1"/>
      </xdr:nvSpPr>
      <xdr:spPr>
        <a:xfrm>
          <a:off x="14325111" y="12640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35,336</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151949</xdr:rowOff>
    </xdr:from>
    <xdr:to>
      <xdr:col>19</xdr:col>
      <xdr:colOff>644525</xdr:colOff>
      <xdr:row>77</xdr:row>
      <xdr:rowOff>5207</xdr:rowOff>
    </xdr:to>
    <xdr:cxnSp macro="">
      <xdr:nvCxnSpPr>
        <xdr:cNvPr id="617" name="直線コネクタ 616"/>
        <xdr:cNvCxnSpPr/>
      </xdr:nvCxnSpPr>
      <xdr:spPr>
        <a:xfrm>
          <a:off x="12814300" y="13182149"/>
          <a:ext cx="889000" cy="2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7328</xdr:rowOff>
    </xdr:from>
    <xdr:to>
      <xdr:col>20</xdr:col>
      <xdr:colOff>9525</xdr:colOff>
      <xdr:row>75</xdr:row>
      <xdr:rowOff>108928</xdr:rowOff>
    </xdr:to>
    <xdr:sp macro="" textlink="">
      <xdr:nvSpPr>
        <xdr:cNvPr id="618" name="フローチャート : 判断 617"/>
        <xdr:cNvSpPr/>
      </xdr:nvSpPr>
      <xdr:spPr>
        <a:xfrm>
          <a:off x="13652500" y="12866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73</xdr:row>
      <xdr:rowOff>125455</xdr:rowOff>
    </xdr:from>
    <xdr:ext cx="534377" cy="259045"/>
    <xdr:sp macro="" textlink="">
      <xdr:nvSpPr>
        <xdr:cNvPr id="619" name="テキスト ボックス 618"/>
        <xdr:cNvSpPr txBox="1"/>
      </xdr:nvSpPr>
      <xdr:spPr>
        <a:xfrm>
          <a:off x="13436111" y="12641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35,282</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11900</xdr:rowOff>
    </xdr:from>
    <xdr:to>
      <xdr:col>18</xdr:col>
      <xdr:colOff>492125</xdr:colOff>
      <xdr:row>75</xdr:row>
      <xdr:rowOff>113500</xdr:rowOff>
    </xdr:to>
    <xdr:sp macro="" textlink="">
      <xdr:nvSpPr>
        <xdr:cNvPr id="620" name="フローチャート : 判断 619"/>
        <xdr:cNvSpPr/>
      </xdr:nvSpPr>
      <xdr:spPr>
        <a:xfrm>
          <a:off x="12763500" y="12870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73</xdr:row>
      <xdr:rowOff>130027</xdr:rowOff>
    </xdr:from>
    <xdr:ext cx="534377" cy="259045"/>
    <xdr:sp macro="" textlink="">
      <xdr:nvSpPr>
        <xdr:cNvPr id="621" name="テキスト ボックス 620"/>
        <xdr:cNvSpPr txBox="1"/>
      </xdr:nvSpPr>
      <xdr:spPr>
        <a:xfrm>
          <a:off x="12547111" y="12645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138412</xdr:rowOff>
    </xdr:from>
    <xdr:to>
      <xdr:col>23</xdr:col>
      <xdr:colOff>568325</xdr:colOff>
      <xdr:row>77</xdr:row>
      <xdr:rowOff>68562</xdr:rowOff>
    </xdr:to>
    <xdr:sp macro="" textlink="">
      <xdr:nvSpPr>
        <xdr:cNvPr id="627" name="円/楕円 626"/>
        <xdr:cNvSpPr/>
      </xdr:nvSpPr>
      <xdr:spPr>
        <a:xfrm>
          <a:off x="16268700" y="13168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53339</xdr:rowOff>
    </xdr:from>
    <xdr:ext cx="534377" cy="259045"/>
    <xdr:sp macro="" textlink="">
      <xdr:nvSpPr>
        <xdr:cNvPr id="628" name="公債費該当値テキスト"/>
        <xdr:cNvSpPr txBox="1"/>
      </xdr:nvSpPr>
      <xdr:spPr>
        <a:xfrm>
          <a:off x="16370300" y="130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19,401</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155899</xdr:rowOff>
    </xdr:from>
    <xdr:to>
      <xdr:col>22</xdr:col>
      <xdr:colOff>415925</xdr:colOff>
      <xdr:row>77</xdr:row>
      <xdr:rowOff>86049</xdr:rowOff>
    </xdr:to>
    <xdr:sp macro="" textlink="">
      <xdr:nvSpPr>
        <xdr:cNvPr id="629" name="円/楕円 628"/>
        <xdr:cNvSpPr/>
      </xdr:nvSpPr>
      <xdr:spPr>
        <a:xfrm>
          <a:off x="15430500" y="13186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77176</xdr:rowOff>
    </xdr:from>
    <xdr:ext cx="534377" cy="259045"/>
    <xdr:sp macro="" textlink="">
      <xdr:nvSpPr>
        <xdr:cNvPr id="630" name="テキスト ボックス 629"/>
        <xdr:cNvSpPr txBox="1"/>
      </xdr:nvSpPr>
      <xdr:spPr>
        <a:xfrm>
          <a:off x="15214111" y="13278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18,483</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129572</xdr:rowOff>
    </xdr:from>
    <xdr:to>
      <xdr:col>21</xdr:col>
      <xdr:colOff>212725</xdr:colOff>
      <xdr:row>77</xdr:row>
      <xdr:rowOff>59722</xdr:rowOff>
    </xdr:to>
    <xdr:sp macro="" textlink="">
      <xdr:nvSpPr>
        <xdr:cNvPr id="631" name="円/楕円 630"/>
        <xdr:cNvSpPr/>
      </xdr:nvSpPr>
      <xdr:spPr>
        <a:xfrm>
          <a:off x="14541500" y="1315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50849</xdr:rowOff>
    </xdr:from>
    <xdr:ext cx="534377" cy="259045"/>
    <xdr:sp macro="" textlink="">
      <xdr:nvSpPr>
        <xdr:cNvPr id="632" name="テキスト ボックス 631"/>
        <xdr:cNvSpPr txBox="1"/>
      </xdr:nvSpPr>
      <xdr:spPr>
        <a:xfrm>
          <a:off x="14325111" y="13252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19,865</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125857</xdr:rowOff>
    </xdr:from>
    <xdr:to>
      <xdr:col>20</xdr:col>
      <xdr:colOff>9525</xdr:colOff>
      <xdr:row>77</xdr:row>
      <xdr:rowOff>56007</xdr:rowOff>
    </xdr:to>
    <xdr:sp macro="" textlink="">
      <xdr:nvSpPr>
        <xdr:cNvPr id="633" name="円/楕円 632"/>
        <xdr:cNvSpPr/>
      </xdr:nvSpPr>
      <xdr:spPr>
        <a:xfrm>
          <a:off x="13652500" y="1315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47134</xdr:rowOff>
    </xdr:from>
    <xdr:ext cx="534377" cy="259045"/>
    <xdr:sp macro="" textlink="">
      <xdr:nvSpPr>
        <xdr:cNvPr id="634" name="テキスト ボックス 633"/>
        <xdr:cNvSpPr txBox="1"/>
      </xdr:nvSpPr>
      <xdr:spPr>
        <a:xfrm>
          <a:off x="13436111" y="13248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20,060</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101149</xdr:rowOff>
    </xdr:from>
    <xdr:to>
      <xdr:col>18</xdr:col>
      <xdr:colOff>492125</xdr:colOff>
      <xdr:row>77</xdr:row>
      <xdr:rowOff>31299</xdr:rowOff>
    </xdr:to>
    <xdr:sp macro="" textlink="">
      <xdr:nvSpPr>
        <xdr:cNvPr id="635" name="円/楕円 634"/>
        <xdr:cNvSpPr/>
      </xdr:nvSpPr>
      <xdr:spPr>
        <a:xfrm>
          <a:off x="12763500" y="13131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22426</xdr:rowOff>
    </xdr:from>
    <xdr:ext cx="534377" cy="259045"/>
    <xdr:sp macro="" textlink="">
      <xdr:nvSpPr>
        <xdr:cNvPr id="636" name="テキスト ボックス 635"/>
        <xdr:cNvSpPr txBox="1"/>
      </xdr:nvSpPr>
      <xdr:spPr>
        <a:xfrm>
          <a:off x="12547111" y="1322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21,357</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7,793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35577</xdr:rowOff>
    </xdr:from>
    <xdr:ext cx="467179" cy="259045"/>
    <xdr:sp macro="" textlink="">
      <xdr:nvSpPr>
        <xdr:cNvPr id="650" name="テキスト ボックス 649"/>
        <xdr:cNvSpPr txBox="1"/>
      </xdr:nvSpPr>
      <xdr:spPr>
        <a:xfrm>
          <a:off x="11978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52" name="テキスト ボックス 65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54" name="テキスト ボックス 65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56" name="テキスト ボックス 65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87</xdr:row>
      <xdr:rowOff>54627</xdr:rowOff>
    </xdr:from>
    <xdr:ext cx="531299" cy="259045"/>
    <xdr:sp macro="" textlink="">
      <xdr:nvSpPr>
        <xdr:cNvPr id="658" name="テキスト ボックス 65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150292</xdr:rowOff>
    </xdr:from>
    <xdr:to>
      <xdr:col>23</xdr:col>
      <xdr:colOff>516889</xdr:colOff>
      <xdr:row>99</xdr:row>
      <xdr:rowOff>43459</xdr:rowOff>
    </xdr:to>
    <xdr:cxnSp macro="">
      <xdr:nvCxnSpPr>
        <xdr:cNvPr id="660" name="直線コネクタ 659"/>
        <xdr:cNvCxnSpPr/>
      </xdr:nvCxnSpPr>
      <xdr:spPr>
        <a:xfrm flipV="1">
          <a:off x="16317595" y="15923692"/>
          <a:ext cx="1269" cy="10933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47286</xdr:rowOff>
    </xdr:from>
    <xdr:ext cx="313932" cy="259045"/>
    <xdr:sp macro="" textlink="">
      <xdr:nvSpPr>
        <xdr:cNvPr id="661" name="積立金最小値テキスト"/>
        <xdr:cNvSpPr txBox="1"/>
      </xdr:nvSpPr>
      <xdr:spPr>
        <a:xfrm>
          <a:off x="16370300" y="170208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428625</xdr:colOff>
      <xdr:row>99</xdr:row>
      <xdr:rowOff>43459</xdr:rowOff>
    </xdr:from>
    <xdr:to>
      <xdr:col>23</xdr:col>
      <xdr:colOff>606425</xdr:colOff>
      <xdr:row>99</xdr:row>
      <xdr:rowOff>43459</xdr:rowOff>
    </xdr:to>
    <xdr:cxnSp macro="">
      <xdr:nvCxnSpPr>
        <xdr:cNvPr id="662" name="直線コネクタ 661"/>
        <xdr:cNvCxnSpPr/>
      </xdr:nvCxnSpPr>
      <xdr:spPr>
        <a:xfrm>
          <a:off x="16230600" y="17017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91</xdr:row>
      <xdr:rowOff>96969</xdr:rowOff>
    </xdr:from>
    <xdr:ext cx="534377" cy="259045"/>
    <xdr:sp macro="" textlink="">
      <xdr:nvSpPr>
        <xdr:cNvPr id="663" name="積立金最大値テキスト"/>
        <xdr:cNvSpPr txBox="1"/>
      </xdr:nvSpPr>
      <xdr:spPr>
        <a:xfrm>
          <a:off x="16370300" y="15698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14,361</a:t>
          </a:r>
          <a:endParaRPr kumimoji="1" lang="ja-JP" altLang="en-US" sz="1000" b="1">
            <a:latin typeface="ＭＳ Ｐゴシック"/>
          </a:endParaRPr>
        </a:p>
      </xdr:txBody>
    </xdr:sp>
    <xdr:clientData/>
  </xdr:oneCellAnchor>
  <xdr:twoCellAnchor>
    <xdr:from>
      <xdr:col>23</xdr:col>
      <xdr:colOff>428625</xdr:colOff>
      <xdr:row>92</xdr:row>
      <xdr:rowOff>150292</xdr:rowOff>
    </xdr:from>
    <xdr:to>
      <xdr:col>23</xdr:col>
      <xdr:colOff>606425</xdr:colOff>
      <xdr:row>92</xdr:row>
      <xdr:rowOff>150292</xdr:rowOff>
    </xdr:to>
    <xdr:cxnSp macro="">
      <xdr:nvCxnSpPr>
        <xdr:cNvPr id="664" name="直線コネクタ 663"/>
        <xdr:cNvCxnSpPr/>
      </xdr:nvCxnSpPr>
      <xdr:spPr>
        <a:xfrm>
          <a:off x="16230600" y="15923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94</xdr:row>
      <xdr:rowOff>142520</xdr:rowOff>
    </xdr:from>
    <xdr:to>
      <xdr:col>23</xdr:col>
      <xdr:colOff>517525</xdr:colOff>
      <xdr:row>95</xdr:row>
      <xdr:rowOff>139624</xdr:rowOff>
    </xdr:to>
    <xdr:cxnSp macro="">
      <xdr:nvCxnSpPr>
        <xdr:cNvPr id="665" name="直線コネクタ 664"/>
        <xdr:cNvCxnSpPr/>
      </xdr:nvCxnSpPr>
      <xdr:spPr>
        <a:xfrm flipV="1">
          <a:off x="15481300" y="16258820"/>
          <a:ext cx="838200" cy="168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52391</xdr:rowOff>
    </xdr:from>
    <xdr:ext cx="469744" cy="259045"/>
    <xdr:sp macro="" textlink="">
      <xdr:nvSpPr>
        <xdr:cNvPr id="666" name="積立金平均値テキスト"/>
        <xdr:cNvSpPr txBox="1"/>
      </xdr:nvSpPr>
      <xdr:spPr>
        <a:xfrm>
          <a:off x="16370300" y="165115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5,696</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73964</xdr:rowOff>
    </xdr:from>
    <xdr:to>
      <xdr:col>23</xdr:col>
      <xdr:colOff>568325</xdr:colOff>
      <xdr:row>97</xdr:row>
      <xdr:rowOff>4114</xdr:rowOff>
    </xdr:to>
    <xdr:sp macro="" textlink="">
      <xdr:nvSpPr>
        <xdr:cNvPr id="667" name="フローチャート : 判断 666"/>
        <xdr:cNvSpPr/>
      </xdr:nvSpPr>
      <xdr:spPr>
        <a:xfrm>
          <a:off x="16268700" y="16533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91</xdr:row>
      <xdr:rowOff>65787</xdr:rowOff>
    </xdr:from>
    <xdr:to>
      <xdr:col>22</xdr:col>
      <xdr:colOff>365125</xdr:colOff>
      <xdr:row>95</xdr:row>
      <xdr:rowOff>139624</xdr:rowOff>
    </xdr:to>
    <xdr:cxnSp macro="">
      <xdr:nvCxnSpPr>
        <xdr:cNvPr id="668" name="直線コネクタ 667"/>
        <xdr:cNvCxnSpPr/>
      </xdr:nvCxnSpPr>
      <xdr:spPr>
        <a:xfrm>
          <a:off x="14592300" y="15667737"/>
          <a:ext cx="889000" cy="759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121665</xdr:rowOff>
    </xdr:from>
    <xdr:to>
      <xdr:col>22</xdr:col>
      <xdr:colOff>415925</xdr:colOff>
      <xdr:row>96</xdr:row>
      <xdr:rowOff>51815</xdr:rowOff>
    </xdr:to>
    <xdr:sp macro="" textlink="">
      <xdr:nvSpPr>
        <xdr:cNvPr id="669" name="フローチャート : 判断 668"/>
        <xdr:cNvSpPr/>
      </xdr:nvSpPr>
      <xdr:spPr>
        <a:xfrm>
          <a:off x="15430500" y="16409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96</xdr:row>
      <xdr:rowOff>42942</xdr:rowOff>
    </xdr:from>
    <xdr:ext cx="469744" cy="259045"/>
    <xdr:sp macro="" textlink="">
      <xdr:nvSpPr>
        <xdr:cNvPr id="670" name="テキスト ボックス 669"/>
        <xdr:cNvSpPr txBox="1"/>
      </xdr:nvSpPr>
      <xdr:spPr>
        <a:xfrm>
          <a:off x="15246427" y="16502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7,320</a:t>
          </a:r>
          <a:endParaRPr kumimoji="1" lang="ja-JP" altLang="en-US" sz="1000" b="1">
            <a:solidFill>
              <a:srgbClr val="000080"/>
            </a:solidFill>
            <a:latin typeface="ＭＳ Ｐゴシック"/>
          </a:endParaRPr>
        </a:p>
      </xdr:txBody>
    </xdr:sp>
    <xdr:clientData/>
  </xdr:oneCellAnchor>
  <xdr:twoCellAnchor>
    <xdr:from>
      <xdr:col>19</xdr:col>
      <xdr:colOff>644525</xdr:colOff>
      <xdr:row>91</xdr:row>
      <xdr:rowOff>65787</xdr:rowOff>
    </xdr:from>
    <xdr:to>
      <xdr:col>21</xdr:col>
      <xdr:colOff>161925</xdr:colOff>
      <xdr:row>97</xdr:row>
      <xdr:rowOff>24791</xdr:rowOff>
    </xdr:to>
    <xdr:cxnSp macro="">
      <xdr:nvCxnSpPr>
        <xdr:cNvPr id="671" name="直線コネクタ 670"/>
        <xdr:cNvCxnSpPr/>
      </xdr:nvCxnSpPr>
      <xdr:spPr>
        <a:xfrm flipV="1">
          <a:off x="13703300" y="15667737"/>
          <a:ext cx="889000" cy="987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63830</xdr:rowOff>
    </xdr:from>
    <xdr:to>
      <xdr:col>21</xdr:col>
      <xdr:colOff>212725</xdr:colOff>
      <xdr:row>96</xdr:row>
      <xdr:rowOff>165430</xdr:rowOff>
    </xdr:to>
    <xdr:sp macro="" textlink="">
      <xdr:nvSpPr>
        <xdr:cNvPr id="672" name="フローチャート : 判断 671"/>
        <xdr:cNvSpPr/>
      </xdr:nvSpPr>
      <xdr:spPr>
        <a:xfrm>
          <a:off x="14541500" y="1652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96</xdr:row>
      <xdr:rowOff>156557</xdr:rowOff>
    </xdr:from>
    <xdr:ext cx="469744" cy="259045"/>
    <xdr:sp macro="" textlink="">
      <xdr:nvSpPr>
        <xdr:cNvPr id="673" name="テキスト ボックス 672"/>
        <xdr:cNvSpPr txBox="1"/>
      </xdr:nvSpPr>
      <xdr:spPr>
        <a:xfrm>
          <a:off x="14357427" y="1661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24791</xdr:rowOff>
    </xdr:from>
    <xdr:to>
      <xdr:col>19</xdr:col>
      <xdr:colOff>644525</xdr:colOff>
      <xdr:row>97</xdr:row>
      <xdr:rowOff>127584</xdr:rowOff>
    </xdr:to>
    <xdr:cxnSp macro="">
      <xdr:nvCxnSpPr>
        <xdr:cNvPr id="674" name="直線コネクタ 673"/>
        <xdr:cNvCxnSpPr/>
      </xdr:nvCxnSpPr>
      <xdr:spPr>
        <a:xfrm flipV="1">
          <a:off x="12814300" y="16655441"/>
          <a:ext cx="889000" cy="102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135686</xdr:rowOff>
    </xdr:from>
    <xdr:to>
      <xdr:col>20</xdr:col>
      <xdr:colOff>9525</xdr:colOff>
      <xdr:row>96</xdr:row>
      <xdr:rowOff>65836</xdr:rowOff>
    </xdr:to>
    <xdr:sp macro="" textlink="">
      <xdr:nvSpPr>
        <xdr:cNvPr id="675" name="フローチャート : 判断 674"/>
        <xdr:cNvSpPr/>
      </xdr:nvSpPr>
      <xdr:spPr>
        <a:xfrm>
          <a:off x="13652500" y="16423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94</xdr:row>
      <xdr:rowOff>82363</xdr:rowOff>
    </xdr:from>
    <xdr:ext cx="469744" cy="259045"/>
    <xdr:sp macro="" textlink="">
      <xdr:nvSpPr>
        <xdr:cNvPr id="676" name="テキスト ボックス 675"/>
        <xdr:cNvSpPr txBox="1"/>
      </xdr:nvSpPr>
      <xdr:spPr>
        <a:xfrm>
          <a:off x="13468427" y="16198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7,136</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50952</xdr:rowOff>
    </xdr:from>
    <xdr:to>
      <xdr:col>18</xdr:col>
      <xdr:colOff>492125</xdr:colOff>
      <xdr:row>96</xdr:row>
      <xdr:rowOff>152552</xdr:rowOff>
    </xdr:to>
    <xdr:sp macro="" textlink="">
      <xdr:nvSpPr>
        <xdr:cNvPr id="677" name="フローチャート : 判断 676"/>
        <xdr:cNvSpPr/>
      </xdr:nvSpPr>
      <xdr:spPr>
        <a:xfrm>
          <a:off x="12763500" y="16510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94</xdr:row>
      <xdr:rowOff>169079</xdr:rowOff>
    </xdr:from>
    <xdr:ext cx="469744" cy="259045"/>
    <xdr:sp macro="" textlink="">
      <xdr:nvSpPr>
        <xdr:cNvPr id="678" name="テキスト ボックス 677"/>
        <xdr:cNvSpPr txBox="1"/>
      </xdr:nvSpPr>
      <xdr:spPr>
        <a:xfrm>
          <a:off x="12579427" y="16285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5,998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94</xdr:row>
      <xdr:rowOff>91720</xdr:rowOff>
    </xdr:from>
    <xdr:to>
      <xdr:col>23</xdr:col>
      <xdr:colOff>568325</xdr:colOff>
      <xdr:row>95</xdr:row>
      <xdr:rowOff>21870</xdr:rowOff>
    </xdr:to>
    <xdr:sp macro="" textlink="">
      <xdr:nvSpPr>
        <xdr:cNvPr id="684" name="円/楕円 683"/>
        <xdr:cNvSpPr/>
      </xdr:nvSpPr>
      <xdr:spPr>
        <a:xfrm>
          <a:off x="16268700" y="16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93</xdr:row>
      <xdr:rowOff>114597</xdr:rowOff>
    </xdr:from>
    <xdr:ext cx="469744" cy="259045"/>
    <xdr:sp macro="" textlink="">
      <xdr:nvSpPr>
        <xdr:cNvPr id="685" name="積立金該当値テキスト"/>
        <xdr:cNvSpPr txBox="1"/>
      </xdr:nvSpPr>
      <xdr:spPr>
        <a:xfrm>
          <a:off x="16370300" y="1605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9,963</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88824</xdr:rowOff>
    </xdr:from>
    <xdr:to>
      <xdr:col>22</xdr:col>
      <xdr:colOff>415925</xdr:colOff>
      <xdr:row>96</xdr:row>
      <xdr:rowOff>18974</xdr:rowOff>
    </xdr:to>
    <xdr:sp macro="" textlink="">
      <xdr:nvSpPr>
        <xdr:cNvPr id="686" name="円/楕円 685"/>
        <xdr:cNvSpPr/>
      </xdr:nvSpPr>
      <xdr:spPr>
        <a:xfrm>
          <a:off x="15430500" y="16376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94</xdr:row>
      <xdr:rowOff>35501</xdr:rowOff>
    </xdr:from>
    <xdr:ext cx="469744" cy="259045"/>
    <xdr:sp macro="" textlink="">
      <xdr:nvSpPr>
        <xdr:cNvPr id="687" name="テキスト ボックス 686"/>
        <xdr:cNvSpPr txBox="1"/>
      </xdr:nvSpPr>
      <xdr:spPr>
        <a:xfrm>
          <a:off x="15246427" y="16151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7,751</a:t>
          </a:r>
          <a:endParaRPr kumimoji="1" lang="ja-JP" altLang="en-US" sz="1000" b="1">
            <a:solidFill>
              <a:srgbClr val="FF0000"/>
            </a:solidFill>
            <a:latin typeface="ＭＳ Ｐゴシック"/>
          </a:endParaRPr>
        </a:p>
      </xdr:txBody>
    </xdr:sp>
    <xdr:clientData/>
  </xdr:oneCellAnchor>
  <xdr:twoCellAnchor>
    <xdr:from>
      <xdr:col>21</xdr:col>
      <xdr:colOff>111125</xdr:colOff>
      <xdr:row>91</xdr:row>
      <xdr:rowOff>14987</xdr:rowOff>
    </xdr:from>
    <xdr:to>
      <xdr:col>21</xdr:col>
      <xdr:colOff>212725</xdr:colOff>
      <xdr:row>91</xdr:row>
      <xdr:rowOff>116587</xdr:rowOff>
    </xdr:to>
    <xdr:sp macro="" textlink="">
      <xdr:nvSpPr>
        <xdr:cNvPr id="688" name="円/楕円 687"/>
        <xdr:cNvSpPr/>
      </xdr:nvSpPr>
      <xdr:spPr>
        <a:xfrm>
          <a:off x="14541500" y="1561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89</xdr:row>
      <xdr:rowOff>133114</xdr:rowOff>
    </xdr:from>
    <xdr:ext cx="534377" cy="259045"/>
    <xdr:sp macro="" textlink="">
      <xdr:nvSpPr>
        <xdr:cNvPr id="689" name="テキスト ボックス 688"/>
        <xdr:cNvSpPr txBox="1"/>
      </xdr:nvSpPr>
      <xdr:spPr>
        <a:xfrm>
          <a:off x="14325111" y="1539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17,720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145441</xdr:rowOff>
    </xdr:from>
    <xdr:to>
      <xdr:col>20</xdr:col>
      <xdr:colOff>9525</xdr:colOff>
      <xdr:row>97</xdr:row>
      <xdr:rowOff>75591</xdr:rowOff>
    </xdr:to>
    <xdr:sp macro="" textlink="">
      <xdr:nvSpPr>
        <xdr:cNvPr id="690" name="円/楕円 689"/>
        <xdr:cNvSpPr/>
      </xdr:nvSpPr>
      <xdr:spPr>
        <a:xfrm>
          <a:off x="13652500" y="1660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97</xdr:row>
      <xdr:rowOff>66718</xdr:rowOff>
    </xdr:from>
    <xdr:ext cx="469744" cy="259045"/>
    <xdr:sp macro="" textlink="">
      <xdr:nvSpPr>
        <xdr:cNvPr id="691" name="テキスト ボックス 690"/>
        <xdr:cNvSpPr txBox="1"/>
      </xdr:nvSpPr>
      <xdr:spPr>
        <a:xfrm>
          <a:off x="13468427" y="166973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4,758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76784</xdr:rowOff>
    </xdr:from>
    <xdr:to>
      <xdr:col>18</xdr:col>
      <xdr:colOff>492125</xdr:colOff>
      <xdr:row>98</xdr:row>
      <xdr:rowOff>6934</xdr:rowOff>
    </xdr:to>
    <xdr:sp macro="" textlink="">
      <xdr:nvSpPr>
        <xdr:cNvPr id="692" name="円/楕円 691"/>
        <xdr:cNvSpPr/>
      </xdr:nvSpPr>
      <xdr:spPr>
        <a:xfrm>
          <a:off x="12763500" y="16707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97</xdr:row>
      <xdr:rowOff>169511</xdr:rowOff>
    </xdr:from>
    <xdr:ext cx="469744" cy="259045"/>
    <xdr:sp macro="" textlink="">
      <xdr:nvSpPr>
        <xdr:cNvPr id="693" name="テキスト ボックス 692"/>
        <xdr:cNvSpPr txBox="1"/>
      </xdr:nvSpPr>
      <xdr:spPr>
        <a:xfrm>
          <a:off x="12579427" y="1680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04" name="直線コネクタ 703"/>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05" name="テキスト ボックス 704"/>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06" name="直線コネクタ 705"/>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07" name="テキスト ボックス 706"/>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08" name="直線コネクタ 707"/>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09" name="テキスト ボックス 708"/>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0" name="直線コネクタ 709"/>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1" name="テキスト ボックス 710"/>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2" name="直線コネクタ 711"/>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13" name="テキスト ボックス 712"/>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14" name="直線コネクタ 713"/>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15" name="テキスト ボックス 714"/>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6" name="直線コネクタ 71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7" name="テキスト ボックス 716"/>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8"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61649</xdr:rowOff>
    </xdr:from>
    <xdr:to>
      <xdr:col>32</xdr:col>
      <xdr:colOff>186689</xdr:colOff>
      <xdr:row>39</xdr:row>
      <xdr:rowOff>98878</xdr:rowOff>
    </xdr:to>
    <xdr:cxnSp macro="">
      <xdr:nvCxnSpPr>
        <xdr:cNvPr id="719" name="直線コネクタ 718"/>
        <xdr:cNvCxnSpPr/>
      </xdr:nvCxnSpPr>
      <xdr:spPr>
        <a:xfrm flipV="1">
          <a:off x="22159595" y="5376599"/>
          <a:ext cx="1269" cy="14088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0"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1" name="直線コネクタ 720"/>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8326</xdr:rowOff>
    </xdr:from>
    <xdr:ext cx="469744" cy="259045"/>
    <xdr:sp macro="" textlink="">
      <xdr:nvSpPr>
        <xdr:cNvPr id="722" name="投資及び出資金最大値テキスト"/>
        <xdr:cNvSpPr txBox="1"/>
      </xdr:nvSpPr>
      <xdr:spPr>
        <a:xfrm>
          <a:off x="22212300" y="5151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8,628</a:t>
          </a:r>
          <a:endParaRPr kumimoji="1" lang="ja-JP" altLang="en-US" sz="1000" b="1">
            <a:latin typeface="ＭＳ Ｐゴシック"/>
          </a:endParaRPr>
        </a:p>
      </xdr:txBody>
    </xdr:sp>
    <xdr:clientData/>
  </xdr:oneCellAnchor>
  <xdr:twoCellAnchor>
    <xdr:from>
      <xdr:col>32</xdr:col>
      <xdr:colOff>98425</xdr:colOff>
      <xdr:row>31</xdr:row>
      <xdr:rowOff>61649</xdr:rowOff>
    </xdr:from>
    <xdr:to>
      <xdr:col>32</xdr:col>
      <xdr:colOff>276225</xdr:colOff>
      <xdr:row>31</xdr:row>
      <xdr:rowOff>61649</xdr:rowOff>
    </xdr:to>
    <xdr:cxnSp macro="">
      <xdr:nvCxnSpPr>
        <xdr:cNvPr id="723" name="直線コネクタ 722"/>
        <xdr:cNvCxnSpPr/>
      </xdr:nvCxnSpPr>
      <xdr:spPr>
        <a:xfrm>
          <a:off x="22072600" y="5376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98878</xdr:rowOff>
    </xdr:from>
    <xdr:to>
      <xdr:col>32</xdr:col>
      <xdr:colOff>187325</xdr:colOff>
      <xdr:row>39</xdr:row>
      <xdr:rowOff>98878</xdr:rowOff>
    </xdr:to>
    <xdr:cxnSp macro="">
      <xdr:nvCxnSpPr>
        <xdr:cNvPr id="724" name="直線コネクタ 723"/>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26542</xdr:rowOff>
    </xdr:from>
    <xdr:ext cx="469744" cy="259045"/>
    <xdr:sp macro="" textlink="">
      <xdr:nvSpPr>
        <xdr:cNvPr id="725" name="投資及び出資金平均値テキスト"/>
        <xdr:cNvSpPr txBox="1"/>
      </xdr:nvSpPr>
      <xdr:spPr>
        <a:xfrm>
          <a:off x="22212300" y="63701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3665</xdr:rowOff>
    </xdr:from>
    <xdr:to>
      <xdr:col>32</xdr:col>
      <xdr:colOff>238125</xdr:colOff>
      <xdr:row>38</xdr:row>
      <xdr:rowOff>105265</xdr:rowOff>
    </xdr:to>
    <xdr:sp macro="" textlink="">
      <xdr:nvSpPr>
        <xdr:cNvPr id="726" name="フローチャート : 判断 725"/>
        <xdr:cNvSpPr/>
      </xdr:nvSpPr>
      <xdr:spPr>
        <a:xfrm>
          <a:off x="221107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98878</xdr:rowOff>
    </xdr:from>
    <xdr:to>
      <xdr:col>31</xdr:col>
      <xdr:colOff>34925</xdr:colOff>
      <xdr:row>39</xdr:row>
      <xdr:rowOff>98878</xdr:rowOff>
    </xdr:to>
    <xdr:cxnSp macro="">
      <xdr:nvCxnSpPr>
        <xdr:cNvPr id="727" name="直線コネクタ 726"/>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166787</xdr:rowOff>
    </xdr:from>
    <xdr:to>
      <xdr:col>31</xdr:col>
      <xdr:colOff>85725</xdr:colOff>
      <xdr:row>38</xdr:row>
      <xdr:rowOff>96937</xdr:rowOff>
    </xdr:to>
    <xdr:sp macro="" textlink="">
      <xdr:nvSpPr>
        <xdr:cNvPr id="728" name="フローチャート : 判断 727"/>
        <xdr:cNvSpPr/>
      </xdr:nvSpPr>
      <xdr:spPr>
        <a:xfrm>
          <a:off x="21272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113464</xdr:rowOff>
    </xdr:from>
    <xdr:ext cx="469744" cy="259045"/>
    <xdr:sp macro="" textlink="">
      <xdr:nvSpPr>
        <xdr:cNvPr id="729" name="テキスト ボックス 728"/>
        <xdr:cNvSpPr txBox="1"/>
      </xdr:nvSpPr>
      <xdr:spPr>
        <a:xfrm>
          <a:off x="21088427" y="628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98878</xdr:rowOff>
    </xdr:from>
    <xdr:to>
      <xdr:col>29</xdr:col>
      <xdr:colOff>517525</xdr:colOff>
      <xdr:row>39</xdr:row>
      <xdr:rowOff>98878</xdr:rowOff>
    </xdr:to>
    <xdr:cxnSp macro="">
      <xdr:nvCxnSpPr>
        <xdr:cNvPr id="730" name="直線コネクタ 729"/>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68000</xdr:rowOff>
    </xdr:from>
    <xdr:to>
      <xdr:col>29</xdr:col>
      <xdr:colOff>568325</xdr:colOff>
      <xdr:row>38</xdr:row>
      <xdr:rowOff>169600</xdr:rowOff>
    </xdr:to>
    <xdr:sp macro="" textlink="">
      <xdr:nvSpPr>
        <xdr:cNvPr id="731" name="フローチャート : 判断 730"/>
        <xdr:cNvSpPr/>
      </xdr:nvSpPr>
      <xdr:spPr>
        <a:xfrm>
          <a:off x="20383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14676</xdr:rowOff>
    </xdr:from>
    <xdr:ext cx="378565" cy="259045"/>
    <xdr:sp macro="" textlink="">
      <xdr:nvSpPr>
        <xdr:cNvPr id="732" name="テキスト ボックス 731"/>
        <xdr:cNvSpPr txBox="1"/>
      </xdr:nvSpPr>
      <xdr:spPr>
        <a:xfrm>
          <a:off x="20245017" y="63583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928</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98878</xdr:rowOff>
    </xdr:from>
    <xdr:to>
      <xdr:col>28</xdr:col>
      <xdr:colOff>314325</xdr:colOff>
      <xdr:row>39</xdr:row>
      <xdr:rowOff>98878</xdr:rowOff>
    </xdr:to>
    <xdr:cxnSp macro="">
      <xdr:nvCxnSpPr>
        <xdr:cNvPr id="733" name="直線コネクタ 732"/>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62611</xdr:rowOff>
    </xdr:from>
    <xdr:to>
      <xdr:col>28</xdr:col>
      <xdr:colOff>365125</xdr:colOff>
      <xdr:row>38</xdr:row>
      <xdr:rowOff>164211</xdr:rowOff>
    </xdr:to>
    <xdr:sp macro="" textlink="">
      <xdr:nvSpPr>
        <xdr:cNvPr id="734" name="フローチャート : 判断 733"/>
        <xdr:cNvSpPr/>
      </xdr:nvSpPr>
      <xdr:spPr>
        <a:xfrm>
          <a:off x="19494500" y="6577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37</xdr:row>
      <xdr:rowOff>9288</xdr:rowOff>
    </xdr:from>
    <xdr:ext cx="378565" cy="259045"/>
    <xdr:sp macro="" textlink="">
      <xdr:nvSpPr>
        <xdr:cNvPr id="735" name="テキスト ボックス 734"/>
        <xdr:cNvSpPr txBox="1"/>
      </xdr:nvSpPr>
      <xdr:spPr>
        <a:xfrm>
          <a:off x="19356017" y="63529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63427</xdr:rowOff>
    </xdr:from>
    <xdr:to>
      <xdr:col>27</xdr:col>
      <xdr:colOff>161925</xdr:colOff>
      <xdr:row>38</xdr:row>
      <xdr:rowOff>165027</xdr:rowOff>
    </xdr:to>
    <xdr:sp macro="" textlink="">
      <xdr:nvSpPr>
        <xdr:cNvPr id="736" name="フローチャート : 判断 735"/>
        <xdr:cNvSpPr/>
      </xdr:nvSpPr>
      <xdr:spPr>
        <a:xfrm>
          <a:off x="18605500" y="657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10105</xdr:rowOff>
    </xdr:from>
    <xdr:ext cx="378565" cy="259045"/>
    <xdr:sp macro="" textlink="">
      <xdr:nvSpPr>
        <xdr:cNvPr id="737" name="テキスト ボックス 736"/>
        <xdr:cNvSpPr txBox="1"/>
      </xdr:nvSpPr>
      <xdr:spPr>
        <a:xfrm>
          <a:off x="18467017" y="63537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956</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8" name="テキスト ボックス 73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39" name="テキスト ボックス 73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0" name="テキスト ボックス 73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1" name="テキスト ボックス 74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2" name="テキスト ボックス 74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39</xdr:row>
      <xdr:rowOff>48078</xdr:rowOff>
    </xdr:from>
    <xdr:to>
      <xdr:col>32</xdr:col>
      <xdr:colOff>238125</xdr:colOff>
      <xdr:row>39</xdr:row>
      <xdr:rowOff>149678</xdr:rowOff>
    </xdr:to>
    <xdr:sp macro="" textlink="">
      <xdr:nvSpPr>
        <xdr:cNvPr id="743" name="円/楕円 742"/>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134455</xdr:rowOff>
    </xdr:from>
    <xdr:ext cx="249299" cy="259045"/>
    <xdr:sp macro="" textlink="">
      <xdr:nvSpPr>
        <xdr:cNvPr id="744" name="投資及び出資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39</xdr:row>
      <xdr:rowOff>48078</xdr:rowOff>
    </xdr:from>
    <xdr:to>
      <xdr:col>31</xdr:col>
      <xdr:colOff>85725</xdr:colOff>
      <xdr:row>39</xdr:row>
      <xdr:rowOff>149678</xdr:rowOff>
    </xdr:to>
    <xdr:sp macro="" textlink="">
      <xdr:nvSpPr>
        <xdr:cNvPr id="745" name="円/楕円 744"/>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140805</xdr:rowOff>
    </xdr:from>
    <xdr:ext cx="249299" cy="259045"/>
    <xdr:sp macro="" textlink="">
      <xdr:nvSpPr>
        <xdr:cNvPr id="746" name="テキスト ボックス 745"/>
        <xdr:cNvSpPr txBox="1"/>
      </xdr:nvSpPr>
      <xdr:spPr>
        <a:xfrm>
          <a:off x="21198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47" name="円/楕円 746"/>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48" name="テキスト ボックス 747"/>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48078</xdr:rowOff>
    </xdr:from>
    <xdr:to>
      <xdr:col>28</xdr:col>
      <xdr:colOff>365125</xdr:colOff>
      <xdr:row>39</xdr:row>
      <xdr:rowOff>149678</xdr:rowOff>
    </xdr:to>
    <xdr:sp macro="" textlink="">
      <xdr:nvSpPr>
        <xdr:cNvPr id="749" name="円/楕円 748"/>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140805</xdr:rowOff>
    </xdr:from>
    <xdr:ext cx="249299" cy="259045"/>
    <xdr:sp macro="" textlink="">
      <xdr:nvSpPr>
        <xdr:cNvPr id="750" name="テキスト ボックス 749"/>
        <xdr:cNvSpPr txBox="1"/>
      </xdr:nvSpPr>
      <xdr:spPr>
        <a:xfrm>
          <a:off x="19420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39</xdr:row>
      <xdr:rowOff>48078</xdr:rowOff>
    </xdr:from>
    <xdr:to>
      <xdr:col>27</xdr:col>
      <xdr:colOff>161925</xdr:colOff>
      <xdr:row>39</xdr:row>
      <xdr:rowOff>149678</xdr:rowOff>
    </xdr:to>
    <xdr:sp macro="" textlink="">
      <xdr:nvSpPr>
        <xdr:cNvPr id="751" name="円/楕円 750"/>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140805</xdr:rowOff>
    </xdr:from>
    <xdr:ext cx="249299" cy="259045"/>
    <xdr:sp macro="" textlink="">
      <xdr:nvSpPr>
        <xdr:cNvPr id="752" name="テキスト ボックス 751"/>
        <xdr:cNvSpPr txBox="1"/>
      </xdr:nvSpPr>
      <xdr:spPr>
        <a:xfrm>
          <a:off x="18531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3" name="正方形/長方形 75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4" name="正方形/長方形 75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5" name="正方形/長方形 75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6" name="正方形/長方形 75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7" name="正方形/長方形 75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8" name="正方形/長方形 75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59" name="正方形/長方形 75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3,792</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0" name="正方形/長方形 75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1" name="テキスト ボックス 76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2" name="直線コネクタ 76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63" name="直線コネクタ 762"/>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64" name="テキスト ボックス 763"/>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65" name="直線コネクタ 764"/>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66" name="テキスト ボックス 765"/>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67" name="直線コネクタ 766"/>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68" name="テキスト ボックス 767"/>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69" name="直線コネクタ 768"/>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0" name="テキスト ボックス 769"/>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2" name="テキスト ボックス 77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141300</xdr:rowOff>
    </xdr:from>
    <xdr:to>
      <xdr:col>32</xdr:col>
      <xdr:colOff>186689</xdr:colOff>
      <xdr:row>58</xdr:row>
      <xdr:rowOff>139700</xdr:rowOff>
    </xdr:to>
    <xdr:cxnSp macro="">
      <xdr:nvCxnSpPr>
        <xdr:cNvPr id="774" name="直線コネクタ 773"/>
        <xdr:cNvCxnSpPr/>
      </xdr:nvCxnSpPr>
      <xdr:spPr>
        <a:xfrm flipV="1">
          <a:off x="22159595" y="8885250"/>
          <a:ext cx="1269" cy="1198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75"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76" name="直線コネクタ 775"/>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87977</xdr:rowOff>
    </xdr:from>
    <xdr:ext cx="534377" cy="259045"/>
    <xdr:sp macro="" textlink="">
      <xdr:nvSpPr>
        <xdr:cNvPr id="777" name="貸付金最大値テキスト"/>
        <xdr:cNvSpPr txBox="1"/>
      </xdr:nvSpPr>
      <xdr:spPr>
        <a:xfrm>
          <a:off x="22212300" y="866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52,430</a:t>
          </a:r>
          <a:endParaRPr kumimoji="1" lang="ja-JP" altLang="en-US" sz="1000" b="1">
            <a:latin typeface="ＭＳ Ｐゴシック"/>
          </a:endParaRPr>
        </a:p>
      </xdr:txBody>
    </xdr:sp>
    <xdr:clientData/>
  </xdr:oneCellAnchor>
  <xdr:twoCellAnchor>
    <xdr:from>
      <xdr:col>32</xdr:col>
      <xdr:colOff>98425</xdr:colOff>
      <xdr:row>51</xdr:row>
      <xdr:rowOff>141300</xdr:rowOff>
    </xdr:from>
    <xdr:to>
      <xdr:col>32</xdr:col>
      <xdr:colOff>276225</xdr:colOff>
      <xdr:row>51</xdr:row>
      <xdr:rowOff>141300</xdr:rowOff>
    </xdr:to>
    <xdr:cxnSp macro="">
      <xdr:nvCxnSpPr>
        <xdr:cNvPr id="778" name="直線コネクタ 777"/>
        <xdr:cNvCxnSpPr/>
      </xdr:nvCxnSpPr>
      <xdr:spPr>
        <a:xfrm>
          <a:off x="22072600" y="888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139700</xdr:rowOff>
    </xdr:from>
    <xdr:to>
      <xdr:col>32</xdr:col>
      <xdr:colOff>187325</xdr:colOff>
      <xdr:row>58</xdr:row>
      <xdr:rowOff>139700</xdr:rowOff>
    </xdr:to>
    <xdr:cxnSp macro="">
      <xdr:nvCxnSpPr>
        <xdr:cNvPr id="779" name="直線コネクタ 778"/>
        <xdr:cNvCxnSpPr/>
      </xdr:nvCxnSpPr>
      <xdr:spPr>
        <a:xfrm>
          <a:off x="21323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119275</xdr:rowOff>
    </xdr:from>
    <xdr:ext cx="469744" cy="259045"/>
    <xdr:sp macro="" textlink="">
      <xdr:nvSpPr>
        <xdr:cNvPr id="780" name="貸付金平均値テキスト"/>
        <xdr:cNvSpPr txBox="1"/>
      </xdr:nvSpPr>
      <xdr:spPr>
        <a:xfrm>
          <a:off x="22212300" y="97204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7,172</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96398</xdr:rowOff>
    </xdr:from>
    <xdr:to>
      <xdr:col>32</xdr:col>
      <xdr:colOff>238125</xdr:colOff>
      <xdr:row>58</xdr:row>
      <xdr:rowOff>26548</xdr:rowOff>
    </xdr:to>
    <xdr:sp macro="" textlink="">
      <xdr:nvSpPr>
        <xdr:cNvPr id="781" name="フローチャート : 判断 780"/>
        <xdr:cNvSpPr/>
      </xdr:nvSpPr>
      <xdr:spPr>
        <a:xfrm>
          <a:off x="22110700" y="9869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139700</xdr:rowOff>
    </xdr:from>
    <xdr:to>
      <xdr:col>31</xdr:col>
      <xdr:colOff>34925</xdr:colOff>
      <xdr:row>58</xdr:row>
      <xdr:rowOff>139700</xdr:rowOff>
    </xdr:to>
    <xdr:cxnSp macro="">
      <xdr:nvCxnSpPr>
        <xdr:cNvPr id="782" name="直線コネクタ 781"/>
        <xdr:cNvCxnSpPr/>
      </xdr:nvCxnSpPr>
      <xdr:spPr>
        <a:xfrm>
          <a:off x="2043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66703</xdr:rowOff>
    </xdr:from>
    <xdr:to>
      <xdr:col>31</xdr:col>
      <xdr:colOff>85725</xdr:colOff>
      <xdr:row>57</xdr:row>
      <xdr:rowOff>168303</xdr:rowOff>
    </xdr:to>
    <xdr:sp macro="" textlink="">
      <xdr:nvSpPr>
        <xdr:cNvPr id="783" name="フローチャート : 判断 782"/>
        <xdr:cNvSpPr/>
      </xdr:nvSpPr>
      <xdr:spPr>
        <a:xfrm>
          <a:off x="21272500" y="98393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13380</xdr:rowOff>
    </xdr:from>
    <xdr:ext cx="469744" cy="259045"/>
    <xdr:sp macro="" textlink="">
      <xdr:nvSpPr>
        <xdr:cNvPr id="784" name="テキスト ボックス 783"/>
        <xdr:cNvSpPr txBox="1"/>
      </xdr:nvSpPr>
      <xdr:spPr>
        <a:xfrm>
          <a:off x="21088427" y="9614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8,471</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139700</xdr:rowOff>
    </xdr:from>
    <xdr:to>
      <xdr:col>29</xdr:col>
      <xdr:colOff>517525</xdr:colOff>
      <xdr:row>58</xdr:row>
      <xdr:rowOff>139700</xdr:rowOff>
    </xdr:to>
    <xdr:cxnSp macro="">
      <xdr:nvCxnSpPr>
        <xdr:cNvPr id="785" name="直線コネクタ 784"/>
        <xdr:cNvCxnSpPr/>
      </xdr:nvCxnSpPr>
      <xdr:spPr>
        <a:xfrm>
          <a:off x="19545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60965</xdr:rowOff>
    </xdr:from>
    <xdr:to>
      <xdr:col>29</xdr:col>
      <xdr:colOff>568325</xdr:colOff>
      <xdr:row>57</xdr:row>
      <xdr:rowOff>162565</xdr:rowOff>
    </xdr:to>
    <xdr:sp macro="" textlink="">
      <xdr:nvSpPr>
        <xdr:cNvPr id="786" name="フローチャート : 判断 785"/>
        <xdr:cNvSpPr/>
      </xdr:nvSpPr>
      <xdr:spPr>
        <a:xfrm>
          <a:off x="20383500" y="9833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7642</xdr:rowOff>
    </xdr:from>
    <xdr:ext cx="469744" cy="259045"/>
    <xdr:sp macro="" textlink="">
      <xdr:nvSpPr>
        <xdr:cNvPr id="787" name="テキスト ボックス 786"/>
        <xdr:cNvSpPr txBox="1"/>
      </xdr:nvSpPr>
      <xdr:spPr>
        <a:xfrm>
          <a:off x="20199427" y="96088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8,722</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139700</xdr:rowOff>
    </xdr:from>
    <xdr:to>
      <xdr:col>28</xdr:col>
      <xdr:colOff>314325</xdr:colOff>
      <xdr:row>58</xdr:row>
      <xdr:rowOff>139700</xdr:rowOff>
    </xdr:to>
    <xdr:cxnSp macro="">
      <xdr:nvCxnSpPr>
        <xdr:cNvPr id="788" name="直線コネクタ 787"/>
        <xdr:cNvCxnSpPr/>
      </xdr:nvCxnSpPr>
      <xdr:spPr>
        <a:xfrm>
          <a:off x="18656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53764</xdr:rowOff>
    </xdr:from>
    <xdr:to>
      <xdr:col>28</xdr:col>
      <xdr:colOff>365125</xdr:colOff>
      <xdr:row>57</xdr:row>
      <xdr:rowOff>155364</xdr:rowOff>
    </xdr:to>
    <xdr:sp macro="" textlink="">
      <xdr:nvSpPr>
        <xdr:cNvPr id="789" name="フローチャート : 判断 788"/>
        <xdr:cNvSpPr/>
      </xdr:nvSpPr>
      <xdr:spPr>
        <a:xfrm>
          <a:off x="19494500" y="98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441</xdr:rowOff>
    </xdr:from>
    <xdr:ext cx="469744" cy="259045"/>
    <xdr:sp macro="" textlink="">
      <xdr:nvSpPr>
        <xdr:cNvPr id="790" name="テキスト ボックス 789"/>
        <xdr:cNvSpPr txBox="1"/>
      </xdr:nvSpPr>
      <xdr:spPr>
        <a:xfrm>
          <a:off x="19310427" y="9601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9,037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30493</xdr:rowOff>
    </xdr:from>
    <xdr:to>
      <xdr:col>27</xdr:col>
      <xdr:colOff>161925</xdr:colOff>
      <xdr:row>57</xdr:row>
      <xdr:rowOff>132093</xdr:rowOff>
    </xdr:to>
    <xdr:sp macro="" textlink="">
      <xdr:nvSpPr>
        <xdr:cNvPr id="791" name="フローチャート : 判断 790"/>
        <xdr:cNvSpPr/>
      </xdr:nvSpPr>
      <xdr:spPr>
        <a:xfrm>
          <a:off x="18605500" y="98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55</xdr:row>
      <xdr:rowOff>148620</xdr:rowOff>
    </xdr:from>
    <xdr:ext cx="534377" cy="259045"/>
    <xdr:sp macro="" textlink="">
      <xdr:nvSpPr>
        <xdr:cNvPr id="792" name="テキスト ボックス 791"/>
        <xdr:cNvSpPr txBox="1"/>
      </xdr:nvSpPr>
      <xdr:spPr>
        <a:xfrm>
          <a:off x="18389111" y="9578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10,055</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88900</xdr:rowOff>
    </xdr:from>
    <xdr:to>
      <xdr:col>32</xdr:col>
      <xdr:colOff>238125</xdr:colOff>
      <xdr:row>59</xdr:row>
      <xdr:rowOff>19050</xdr:rowOff>
    </xdr:to>
    <xdr:sp macro="" textlink="">
      <xdr:nvSpPr>
        <xdr:cNvPr id="798" name="円/楕円 797"/>
        <xdr:cNvSpPr/>
      </xdr:nvSpPr>
      <xdr:spPr>
        <a:xfrm>
          <a:off x="22110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3827</xdr:rowOff>
    </xdr:from>
    <xdr:ext cx="249299" cy="259045"/>
    <xdr:sp macro="" textlink="">
      <xdr:nvSpPr>
        <xdr:cNvPr id="799" name="貸付金該当値テキスト"/>
        <xdr:cNvSpPr txBox="1"/>
      </xdr:nvSpPr>
      <xdr:spPr>
        <a:xfrm>
          <a:off x="22212300" y="994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88900</xdr:rowOff>
    </xdr:from>
    <xdr:to>
      <xdr:col>31</xdr:col>
      <xdr:colOff>85725</xdr:colOff>
      <xdr:row>59</xdr:row>
      <xdr:rowOff>19050</xdr:rowOff>
    </xdr:to>
    <xdr:sp macro="" textlink="">
      <xdr:nvSpPr>
        <xdr:cNvPr id="800" name="円/楕円 799"/>
        <xdr:cNvSpPr/>
      </xdr:nvSpPr>
      <xdr:spPr>
        <a:xfrm>
          <a:off x="2127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10177</xdr:rowOff>
    </xdr:from>
    <xdr:ext cx="249299" cy="259045"/>
    <xdr:sp macro="" textlink="">
      <xdr:nvSpPr>
        <xdr:cNvPr id="801" name="テキスト ボックス 800"/>
        <xdr:cNvSpPr txBox="1"/>
      </xdr:nvSpPr>
      <xdr:spPr>
        <a:xfrm>
          <a:off x="21198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88900</xdr:rowOff>
    </xdr:from>
    <xdr:to>
      <xdr:col>29</xdr:col>
      <xdr:colOff>568325</xdr:colOff>
      <xdr:row>59</xdr:row>
      <xdr:rowOff>19050</xdr:rowOff>
    </xdr:to>
    <xdr:sp macro="" textlink="">
      <xdr:nvSpPr>
        <xdr:cNvPr id="802" name="円/楕円 801"/>
        <xdr:cNvSpPr/>
      </xdr:nvSpPr>
      <xdr:spPr>
        <a:xfrm>
          <a:off x="2038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10177</xdr:rowOff>
    </xdr:from>
    <xdr:ext cx="249299" cy="259045"/>
    <xdr:sp macro="" textlink="">
      <xdr:nvSpPr>
        <xdr:cNvPr id="803" name="テキスト ボックス 802"/>
        <xdr:cNvSpPr txBox="1"/>
      </xdr:nvSpPr>
      <xdr:spPr>
        <a:xfrm>
          <a:off x="20309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88900</xdr:rowOff>
    </xdr:from>
    <xdr:to>
      <xdr:col>28</xdr:col>
      <xdr:colOff>365125</xdr:colOff>
      <xdr:row>59</xdr:row>
      <xdr:rowOff>19050</xdr:rowOff>
    </xdr:to>
    <xdr:sp macro="" textlink="">
      <xdr:nvSpPr>
        <xdr:cNvPr id="804" name="円/楕円 803"/>
        <xdr:cNvSpPr/>
      </xdr:nvSpPr>
      <xdr:spPr>
        <a:xfrm>
          <a:off x="19494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10177</xdr:rowOff>
    </xdr:from>
    <xdr:ext cx="249299" cy="259045"/>
    <xdr:sp macro="" textlink="">
      <xdr:nvSpPr>
        <xdr:cNvPr id="805" name="テキスト ボックス 804"/>
        <xdr:cNvSpPr txBox="1"/>
      </xdr:nvSpPr>
      <xdr:spPr>
        <a:xfrm>
          <a:off x="19420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88900</xdr:rowOff>
    </xdr:from>
    <xdr:to>
      <xdr:col>27</xdr:col>
      <xdr:colOff>161925</xdr:colOff>
      <xdr:row>59</xdr:row>
      <xdr:rowOff>19050</xdr:rowOff>
    </xdr:to>
    <xdr:sp macro="" textlink="">
      <xdr:nvSpPr>
        <xdr:cNvPr id="806" name="円/楕円 805"/>
        <xdr:cNvSpPr/>
      </xdr:nvSpPr>
      <xdr:spPr>
        <a:xfrm>
          <a:off x="18605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10177</xdr:rowOff>
    </xdr:from>
    <xdr:ext cx="249299" cy="259045"/>
    <xdr:sp macro="" textlink="">
      <xdr:nvSpPr>
        <xdr:cNvPr id="807" name="テキスト ボックス 806"/>
        <xdr:cNvSpPr txBox="1"/>
      </xdr:nvSpPr>
      <xdr:spPr>
        <a:xfrm>
          <a:off x="18531649"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24/36</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32,469</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18" name="テキスト ボックス 817"/>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26" name="テキスト ボックス 825"/>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69</xdr:row>
      <xdr:rowOff>92727</xdr:rowOff>
    </xdr:from>
    <xdr:ext cx="531299" cy="259045"/>
    <xdr:sp macro="" textlink="">
      <xdr:nvSpPr>
        <xdr:cNvPr id="828" name="テキスト ボックス 827"/>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67</xdr:row>
      <xdr:rowOff>54627</xdr:rowOff>
    </xdr:from>
    <xdr:ext cx="531299" cy="259045"/>
    <xdr:sp macro="" textlink="">
      <xdr:nvSpPr>
        <xdr:cNvPr id="830" name="テキスト ボックス 82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126936</xdr:rowOff>
    </xdr:from>
    <xdr:to>
      <xdr:col>32</xdr:col>
      <xdr:colOff>186689</xdr:colOff>
      <xdr:row>78</xdr:row>
      <xdr:rowOff>22085</xdr:rowOff>
    </xdr:to>
    <xdr:cxnSp macro="">
      <xdr:nvCxnSpPr>
        <xdr:cNvPr id="832" name="直線コネクタ 831"/>
        <xdr:cNvCxnSpPr/>
      </xdr:nvCxnSpPr>
      <xdr:spPr>
        <a:xfrm flipV="1">
          <a:off x="22159595" y="12299886"/>
          <a:ext cx="1269" cy="10952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25912</xdr:rowOff>
    </xdr:from>
    <xdr:ext cx="534377" cy="259045"/>
    <xdr:sp macro="" textlink="">
      <xdr:nvSpPr>
        <xdr:cNvPr id="833" name="繰出金最小値テキスト"/>
        <xdr:cNvSpPr txBox="1"/>
      </xdr:nvSpPr>
      <xdr:spPr>
        <a:xfrm>
          <a:off x="22212300" y="13399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25,087</a:t>
          </a:r>
          <a:endParaRPr kumimoji="1" lang="ja-JP" altLang="en-US" sz="1000" b="1">
            <a:latin typeface="ＭＳ Ｐゴシック"/>
          </a:endParaRPr>
        </a:p>
      </xdr:txBody>
    </xdr:sp>
    <xdr:clientData/>
  </xdr:oneCellAnchor>
  <xdr:twoCellAnchor>
    <xdr:from>
      <xdr:col>32</xdr:col>
      <xdr:colOff>98425</xdr:colOff>
      <xdr:row>78</xdr:row>
      <xdr:rowOff>22085</xdr:rowOff>
    </xdr:from>
    <xdr:to>
      <xdr:col>32</xdr:col>
      <xdr:colOff>276225</xdr:colOff>
      <xdr:row>78</xdr:row>
      <xdr:rowOff>22085</xdr:rowOff>
    </xdr:to>
    <xdr:cxnSp macro="">
      <xdr:nvCxnSpPr>
        <xdr:cNvPr id="834" name="直線コネクタ 833"/>
        <xdr:cNvCxnSpPr/>
      </xdr:nvCxnSpPr>
      <xdr:spPr>
        <a:xfrm>
          <a:off x="22072600" y="1339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70</xdr:row>
      <xdr:rowOff>73613</xdr:rowOff>
    </xdr:from>
    <xdr:ext cx="534377" cy="259045"/>
    <xdr:sp macro="" textlink="">
      <xdr:nvSpPr>
        <xdr:cNvPr id="835" name="繰出金最大値テキスト"/>
        <xdr:cNvSpPr txBox="1"/>
      </xdr:nvSpPr>
      <xdr:spPr>
        <a:xfrm>
          <a:off x="22212300" y="1207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53,835</a:t>
          </a:r>
          <a:endParaRPr kumimoji="1" lang="ja-JP" altLang="en-US" sz="1000" b="1">
            <a:latin typeface="ＭＳ Ｐゴシック"/>
          </a:endParaRPr>
        </a:p>
      </xdr:txBody>
    </xdr:sp>
    <xdr:clientData/>
  </xdr:oneCellAnchor>
  <xdr:twoCellAnchor>
    <xdr:from>
      <xdr:col>32</xdr:col>
      <xdr:colOff>98425</xdr:colOff>
      <xdr:row>71</xdr:row>
      <xdr:rowOff>126936</xdr:rowOff>
    </xdr:from>
    <xdr:to>
      <xdr:col>32</xdr:col>
      <xdr:colOff>276225</xdr:colOff>
      <xdr:row>71</xdr:row>
      <xdr:rowOff>126936</xdr:rowOff>
    </xdr:to>
    <xdr:cxnSp macro="">
      <xdr:nvCxnSpPr>
        <xdr:cNvPr id="836" name="直線コネクタ 835"/>
        <xdr:cNvCxnSpPr/>
      </xdr:nvCxnSpPr>
      <xdr:spPr>
        <a:xfrm>
          <a:off x="22072600" y="12299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115202</xdr:rowOff>
    </xdr:from>
    <xdr:to>
      <xdr:col>32</xdr:col>
      <xdr:colOff>187325</xdr:colOff>
      <xdr:row>76</xdr:row>
      <xdr:rowOff>147320</xdr:rowOff>
    </xdr:to>
    <xdr:cxnSp macro="">
      <xdr:nvCxnSpPr>
        <xdr:cNvPr id="837" name="直線コネクタ 836"/>
        <xdr:cNvCxnSpPr/>
      </xdr:nvCxnSpPr>
      <xdr:spPr>
        <a:xfrm>
          <a:off x="21323300" y="13145402"/>
          <a:ext cx="838200" cy="32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75</xdr:row>
      <xdr:rowOff>7840</xdr:rowOff>
    </xdr:from>
    <xdr:ext cx="534377" cy="259045"/>
    <xdr:sp macro="" textlink="">
      <xdr:nvSpPr>
        <xdr:cNvPr id="838" name="繰出金平均値テキスト"/>
        <xdr:cNvSpPr txBox="1"/>
      </xdr:nvSpPr>
      <xdr:spPr>
        <a:xfrm>
          <a:off x="22212300" y="128665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33,728</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156414</xdr:rowOff>
    </xdr:from>
    <xdr:to>
      <xdr:col>32</xdr:col>
      <xdr:colOff>238125</xdr:colOff>
      <xdr:row>76</xdr:row>
      <xdr:rowOff>86564</xdr:rowOff>
    </xdr:to>
    <xdr:sp macro="" textlink="">
      <xdr:nvSpPr>
        <xdr:cNvPr id="839" name="フローチャート : 判断 838"/>
        <xdr:cNvSpPr/>
      </xdr:nvSpPr>
      <xdr:spPr>
        <a:xfrm>
          <a:off x="221107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115202</xdr:rowOff>
    </xdr:from>
    <xdr:to>
      <xdr:col>31</xdr:col>
      <xdr:colOff>34925</xdr:colOff>
      <xdr:row>77</xdr:row>
      <xdr:rowOff>52451</xdr:rowOff>
    </xdr:to>
    <xdr:cxnSp macro="">
      <xdr:nvCxnSpPr>
        <xdr:cNvPr id="840" name="直線コネクタ 839"/>
        <xdr:cNvCxnSpPr/>
      </xdr:nvCxnSpPr>
      <xdr:spPr>
        <a:xfrm flipV="1">
          <a:off x="20434300" y="13145402"/>
          <a:ext cx="889000" cy="108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97472</xdr:rowOff>
    </xdr:from>
    <xdr:to>
      <xdr:col>31</xdr:col>
      <xdr:colOff>85725</xdr:colOff>
      <xdr:row>76</xdr:row>
      <xdr:rowOff>27623</xdr:rowOff>
    </xdr:to>
    <xdr:sp macro="" textlink="">
      <xdr:nvSpPr>
        <xdr:cNvPr id="841" name="フローチャート : 判断 840"/>
        <xdr:cNvSpPr/>
      </xdr:nvSpPr>
      <xdr:spPr>
        <a:xfrm>
          <a:off x="21272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44149</xdr:rowOff>
    </xdr:from>
    <xdr:ext cx="534377" cy="259045"/>
    <xdr:sp macro="" textlink="">
      <xdr:nvSpPr>
        <xdr:cNvPr id="842" name="テキスト ボックス 841"/>
        <xdr:cNvSpPr txBox="1"/>
      </xdr:nvSpPr>
      <xdr:spPr>
        <a:xfrm>
          <a:off x="21056111" y="1273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35,275</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52451</xdr:rowOff>
    </xdr:from>
    <xdr:to>
      <xdr:col>29</xdr:col>
      <xdr:colOff>517525</xdr:colOff>
      <xdr:row>78</xdr:row>
      <xdr:rowOff>149606</xdr:rowOff>
    </xdr:to>
    <xdr:cxnSp macro="">
      <xdr:nvCxnSpPr>
        <xdr:cNvPr id="843" name="直線コネクタ 842"/>
        <xdr:cNvCxnSpPr/>
      </xdr:nvCxnSpPr>
      <xdr:spPr>
        <a:xfrm flipV="1">
          <a:off x="19545300" y="13254101"/>
          <a:ext cx="889000" cy="268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110122</xdr:rowOff>
    </xdr:from>
    <xdr:to>
      <xdr:col>29</xdr:col>
      <xdr:colOff>568325</xdr:colOff>
      <xdr:row>76</xdr:row>
      <xdr:rowOff>40272</xdr:rowOff>
    </xdr:to>
    <xdr:sp macro="" textlink="">
      <xdr:nvSpPr>
        <xdr:cNvPr id="844" name="フローチャート : 判断 843"/>
        <xdr:cNvSpPr/>
      </xdr:nvSpPr>
      <xdr:spPr>
        <a:xfrm>
          <a:off x="20383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56799</xdr:rowOff>
    </xdr:from>
    <xdr:ext cx="534377" cy="259045"/>
    <xdr:sp macro="" textlink="">
      <xdr:nvSpPr>
        <xdr:cNvPr id="845" name="テキスト ボックス 844"/>
        <xdr:cNvSpPr txBox="1"/>
      </xdr:nvSpPr>
      <xdr:spPr>
        <a:xfrm>
          <a:off x="20167111" y="12744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34,943</a:t>
          </a:r>
          <a:endParaRPr kumimoji="1" lang="ja-JP" altLang="en-US" sz="1000" b="1">
            <a:solidFill>
              <a:srgbClr val="000080"/>
            </a:solidFill>
            <a:latin typeface="ＭＳ Ｐゴシック"/>
          </a:endParaRPr>
        </a:p>
      </xdr:txBody>
    </xdr:sp>
    <xdr:clientData/>
  </xdr:oneCellAnchor>
  <xdr:twoCellAnchor>
    <xdr:from>
      <xdr:col>27</xdr:col>
      <xdr:colOff>111125</xdr:colOff>
      <xdr:row>77</xdr:row>
      <xdr:rowOff>162483</xdr:rowOff>
    </xdr:from>
    <xdr:to>
      <xdr:col>28</xdr:col>
      <xdr:colOff>314325</xdr:colOff>
      <xdr:row>78</xdr:row>
      <xdr:rowOff>149606</xdr:rowOff>
    </xdr:to>
    <xdr:cxnSp macro="">
      <xdr:nvCxnSpPr>
        <xdr:cNvPr id="846" name="直線コネクタ 845"/>
        <xdr:cNvCxnSpPr/>
      </xdr:nvCxnSpPr>
      <xdr:spPr>
        <a:xfrm>
          <a:off x="18656300" y="13364133"/>
          <a:ext cx="889000" cy="15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16890</xdr:rowOff>
    </xdr:from>
    <xdr:to>
      <xdr:col>28</xdr:col>
      <xdr:colOff>365125</xdr:colOff>
      <xdr:row>76</xdr:row>
      <xdr:rowOff>118490</xdr:rowOff>
    </xdr:to>
    <xdr:sp macro="" textlink="">
      <xdr:nvSpPr>
        <xdr:cNvPr id="847" name="フローチャート : 判断 846"/>
        <xdr:cNvSpPr/>
      </xdr:nvSpPr>
      <xdr:spPr>
        <a:xfrm>
          <a:off x="19494500" y="13047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135018</xdr:rowOff>
    </xdr:from>
    <xdr:ext cx="534377" cy="259045"/>
    <xdr:sp macro="" textlink="">
      <xdr:nvSpPr>
        <xdr:cNvPr id="848" name="テキスト ボックス 847"/>
        <xdr:cNvSpPr txBox="1"/>
      </xdr:nvSpPr>
      <xdr:spPr>
        <a:xfrm>
          <a:off x="19278111" y="128223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32,890</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151842</xdr:rowOff>
    </xdr:from>
    <xdr:to>
      <xdr:col>27</xdr:col>
      <xdr:colOff>161925</xdr:colOff>
      <xdr:row>76</xdr:row>
      <xdr:rowOff>81992</xdr:rowOff>
    </xdr:to>
    <xdr:sp macro="" textlink="">
      <xdr:nvSpPr>
        <xdr:cNvPr id="849" name="フローチャート : 判断 848"/>
        <xdr:cNvSpPr/>
      </xdr:nvSpPr>
      <xdr:spPr>
        <a:xfrm>
          <a:off x="18605500" y="1301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98518</xdr:rowOff>
    </xdr:from>
    <xdr:ext cx="534377" cy="259045"/>
    <xdr:sp macro="" textlink="">
      <xdr:nvSpPr>
        <xdr:cNvPr id="850" name="テキスト ボックス 849"/>
        <xdr:cNvSpPr txBox="1"/>
      </xdr:nvSpPr>
      <xdr:spPr>
        <a:xfrm>
          <a:off x="18389111" y="12785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33,848</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76</xdr:row>
      <xdr:rowOff>96520</xdr:rowOff>
    </xdr:from>
    <xdr:to>
      <xdr:col>32</xdr:col>
      <xdr:colOff>238125</xdr:colOff>
      <xdr:row>77</xdr:row>
      <xdr:rowOff>26670</xdr:rowOff>
    </xdr:to>
    <xdr:sp macro="" textlink="">
      <xdr:nvSpPr>
        <xdr:cNvPr id="856" name="円/楕円 855"/>
        <xdr:cNvSpPr/>
      </xdr:nvSpPr>
      <xdr:spPr>
        <a:xfrm>
          <a:off x="22110700" y="1312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76</xdr:row>
      <xdr:rowOff>74947</xdr:rowOff>
    </xdr:from>
    <xdr:ext cx="534377" cy="259045"/>
    <xdr:sp macro="" textlink="">
      <xdr:nvSpPr>
        <xdr:cNvPr id="857" name="繰出金該当値テキスト"/>
        <xdr:cNvSpPr txBox="1"/>
      </xdr:nvSpPr>
      <xdr:spPr>
        <a:xfrm>
          <a:off x="22212300" y="1310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30,800</a:t>
          </a:r>
          <a:endParaRPr kumimoji="1" lang="ja-JP" altLang="en-US" sz="1000" b="1">
            <a:solidFill>
              <a:srgbClr val="FF0000"/>
            </a:solidFill>
            <a:latin typeface="ＭＳ Ｐゴシック"/>
          </a:endParaRPr>
        </a:p>
      </xdr:txBody>
    </xdr:sp>
    <xdr:clientData/>
  </xdr:oneCellAnchor>
  <xdr:twoCellAnchor>
    <xdr:from>
      <xdr:col>30</xdr:col>
      <xdr:colOff>669925</xdr:colOff>
      <xdr:row>76</xdr:row>
      <xdr:rowOff>64402</xdr:rowOff>
    </xdr:from>
    <xdr:to>
      <xdr:col>31</xdr:col>
      <xdr:colOff>85725</xdr:colOff>
      <xdr:row>76</xdr:row>
      <xdr:rowOff>166002</xdr:rowOff>
    </xdr:to>
    <xdr:sp macro="" textlink="">
      <xdr:nvSpPr>
        <xdr:cNvPr id="858" name="円/楕円 857"/>
        <xdr:cNvSpPr/>
      </xdr:nvSpPr>
      <xdr:spPr>
        <a:xfrm>
          <a:off x="21272500" y="1309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157129</xdr:rowOff>
    </xdr:from>
    <xdr:ext cx="534377" cy="259045"/>
    <xdr:sp macro="" textlink="">
      <xdr:nvSpPr>
        <xdr:cNvPr id="859" name="テキスト ボックス 858"/>
        <xdr:cNvSpPr txBox="1"/>
      </xdr:nvSpPr>
      <xdr:spPr>
        <a:xfrm>
          <a:off x="21056111" y="13187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31,643</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1651</xdr:rowOff>
    </xdr:from>
    <xdr:to>
      <xdr:col>29</xdr:col>
      <xdr:colOff>568325</xdr:colOff>
      <xdr:row>77</xdr:row>
      <xdr:rowOff>103251</xdr:rowOff>
    </xdr:to>
    <xdr:sp macro="" textlink="">
      <xdr:nvSpPr>
        <xdr:cNvPr id="860" name="円/楕円 859"/>
        <xdr:cNvSpPr/>
      </xdr:nvSpPr>
      <xdr:spPr>
        <a:xfrm>
          <a:off x="20383500" y="13203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77</xdr:row>
      <xdr:rowOff>94378</xdr:rowOff>
    </xdr:from>
    <xdr:ext cx="534377" cy="259045"/>
    <xdr:sp macro="" textlink="">
      <xdr:nvSpPr>
        <xdr:cNvPr id="861" name="テキスト ボックス 860"/>
        <xdr:cNvSpPr txBox="1"/>
      </xdr:nvSpPr>
      <xdr:spPr>
        <a:xfrm>
          <a:off x="20167111" y="13296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28,790</a:t>
          </a:r>
          <a:endParaRPr kumimoji="1" lang="ja-JP" altLang="en-US" sz="1000" b="1">
            <a:solidFill>
              <a:srgbClr val="FF0000"/>
            </a:solidFill>
            <a:latin typeface="ＭＳ Ｐゴシック"/>
          </a:endParaRPr>
        </a:p>
      </xdr:txBody>
    </xdr:sp>
    <xdr:clientData/>
  </xdr:oneCellAnchor>
  <xdr:twoCellAnchor>
    <xdr:from>
      <xdr:col>28</xdr:col>
      <xdr:colOff>263525</xdr:colOff>
      <xdr:row>78</xdr:row>
      <xdr:rowOff>98806</xdr:rowOff>
    </xdr:from>
    <xdr:to>
      <xdr:col>28</xdr:col>
      <xdr:colOff>365125</xdr:colOff>
      <xdr:row>79</xdr:row>
      <xdr:rowOff>28956</xdr:rowOff>
    </xdr:to>
    <xdr:sp macro="" textlink="">
      <xdr:nvSpPr>
        <xdr:cNvPr id="862" name="円/楕円 861"/>
        <xdr:cNvSpPr/>
      </xdr:nvSpPr>
      <xdr:spPr>
        <a:xfrm>
          <a:off x="19494500" y="134719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79</xdr:row>
      <xdr:rowOff>20083</xdr:rowOff>
    </xdr:from>
    <xdr:ext cx="534377" cy="259045"/>
    <xdr:sp macro="" textlink="">
      <xdr:nvSpPr>
        <xdr:cNvPr id="863" name="テキスト ボックス 862"/>
        <xdr:cNvSpPr txBox="1"/>
      </xdr:nvSpPr>
      <xdr:spPr>
        <a:xfrm>
          <a:off x="19278111" y="13564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111683</xdr:rowOff>
    </xdr:from>
    <xdr:to>
      <xdr:col>27</xdr:col>
      <xdr:colOff>161925</xdr:colOff>
      <xdr:row>78</xdr:row>
      <xdr:rowOff>41833</xdr:rowOff>
    </xdr:to>
    <xdr:sp macro="" textlink="">
      <xdr:nvSpPr>
        <xdr:cNvPr id="864" name="円/楕円 863"/>
        <xdr:cNvSpPr/>
      </xdr:nvSpPr>
      <xdr:spPr>
        <a:xfrm>
          <a:off x="18605500" y="1331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32960</xdr:rowOff>
    </xdr:from>
    <xdr:ext cx="534377" cy="259045"/>
    <xdr:sp macro="" textlink="">
      <xdr:nvSpPr>
        <xdr:cNvPr id="865" name="テキスト ボックス 864"/>
        <xdr:cNvSpPr txBox="1"/>
      </xdr:nvSpPr>
      <xdr:spPr>
        <a:xfrm>
          <a:off x="18389111" y="13406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25,902</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88" name="フローチャート :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0" name="フローチャート :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1" name="テキスト ボックス 89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3" name="フローチャート :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4" name="テキスト ボックス 89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96" name="フローチャート :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97" name="テキスト ボックス 89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フローチャート :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99" name="テキスト ボックス 89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05" name="円/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07" name="円/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08" name="テキスト ボックス 90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09" name="円/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0" name="テキスト ボックス 90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1" name="円/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2" name="テキスト ボックス 91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3" name="円/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4" name="テキスト ボックス 91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類似団体平均を上回っているのは普通建設事業費（うち新規整備）及び積立金である。普通建設事業費（うち新規整備）については、平成２８年度に開設した所沢市こどもと福祉の未来館の建設事業費によるもの、積立金については、前年度繰越金の増によって財政調整基金積立金が大幅に増額となったことによるものである。全体的にはコストは低い水準であり、人口規模等に比しての財政負担は低水準といえる。しかしながら、扶助費は増加傾向が続いており、さらには今後、東部クリーンセンターや市民文化センターの改修、所沢駅西口の開発事業など普通建設事業費のコスト増が見込まれる。一方、繰出金は平成３０年度に県域化されることから減少することが見込まれるが、健全な財政運営を図っていくうえで、積極的なコスト削減を図っていくことは不可欠であり、事務事業の見直しや官民の連携による新たな手法の導入等により、少ない経費で効果を生み出すよう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埼玉県所沢市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343,993
339,293
72.11
105,566,057
101,940,208
3,077,218
58,635,298
58,572,451</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1.6
2.5</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H27  </a:t>
          </a:r>
          <a:r>
            <a:rPr kumimoji="1" lang="ja-JP" altLang="en-US" sz="1100" b="1">
              <a:solidFill>
                <a:srgbClr val="000000"/>
              </a:solidFill>
              <a:latin typeface="ＭＳ ゴシック"/>
            </a:rPr>
            <a:t>特例市    </a:t>
          </a:r>
          <a:r>
            <a:rPr kumimoji="1" lang="en-US" altLang="ja-JP" sz="1100" b="1">
              <a:solidFill>
                <a:srgbClr val="000000"/>
              </a:solidFill>
              <a:latin typeface="ＭＳ ゴシック"/>
            </a:rPr>
            <a:t>H28  </a:t>
          </a:r>
          <a:r>
            <a:rPr kumimoji="1" lang="ja-JP" altLang="en-US" sz="1100" b="1">
              <a:solidFill>
                <a:srgbClr val="000000"/>
              </a:solidFill>
              <a:latin typeface="ＭＳ ゴシック"/>
            </a:rPr>
            <a:t>特例市</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29/36</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3,300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35742</xdr:rowOff>
    </xdr:from>
    <xdr:to>
      <xdr:col>6</xdr:col>
      <xdr:colOff>510540</xdr:colOff>
      <xdr:row>39</xdr:row>
      <xdr:rowOff>142422</xdr:rowOff>
    </xdr:to>
    <xdr:cxnSp macro="">
      <xdr:nvCxnSpPr>
        <xdr:cNvPr id="58" name="直線コネクタ 57"/>
        <xdr:cNvCxnSpPr/>
      </xdr:nvCxnSpPr>
      <xdr:spPr>
        <a:xfrm flipV="1">
          <a:off x="4633595" y="5350692"/>
          <a:ext cx="127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146249</xdr:rowOff>
    </xdr:from>
    <xdr:ext cx="469744" cy="259045"/>
    <xdr:sp macro="" textlink="">
      <xdr:nvSpPr>
        <xdr:cNvPr id="59" name="議会費最小値テキスト"/>
        <xdr:cNvSpPr txBox="1"/>
      </xdr:nvSpPr>
      <xdr:spPr>
        <a:xfrm>
          <a:off x="4686300" y="6832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1,460</a:t>
          </a:r>
          <a:endParaRPr kumimoji="1" lang="ja-JP" altLang="en-US" sz="1000" b="1">
            <a:latin typeface="ＭＳ Ｐゴシック"/>
          </a:endParaRPr>
        </a:p>
      </xdr:txBody>
    </xdr:sp>
    <xdr:clientData/>
  </xdr:oneCellAnchor>
  <xdr:twoCellAnchor>
    <xdr:from>
      <xdr:col>6</xdr:col>
      <xdr:colOff>422275</xdr:colOff>
      <xdr:row>39</xdr:row>
      <xdr:rowOff>142422</xdr:rowOff>
    </xdr:from>
    <xdr:to>
      <xdr:col>6</xdr:col>
      <xdr:colOff>600075</xdr:colOff>
      <xdr:row>39</xdr:row>
      <xdr:rowOff>142422</xdr:rowOff>
    </xdr:to>
    <xdr:cxnSp macro="">
      <xdr:nvCxnSpPr>
        <xdr:cNvPr id="60" name="直線コネクタ 59"/>
        <xdr:cNvCxnSpPr/>
      </xdr:nvCxnSpPr>
      <xdr:spPr>
        <a:xfrm>
          <a:off x="4546600" y="6828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153869</xdr:rowOff>
    </xdr:from>
    <xdr:ext cx="469744" cy="259045"/>
    <xdr:sp macro="" textlink="">
      <xdr:nvSpPr>
        <xdr:cNvPr id="61" name="議会費最大値テキスト"/>
        <xdr:cNvSpPr txBox="1"/>
      </xdr:nvSpPr>
      <xdr:spPr>
        <a:xfrm>
          <a:off x="4686300" y="5125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6</xdr:col>
      <xdr:colOff>422275</xdr:colOff>
      <xdr:row>31</xdr:row>
      <xdr:rowOff>35742</xdr:rowOff>
    </xdr:from>
    <xdr:to>
      <xdr:col>6</xdr:col>
      <xdr:colOff>600075</xdr:colOff>
      <xdr:row>31</xdr:row>
      <xdr:rowOff>35742</xdr:rowOff>
    </xdr:to>
    <xdr:cxnSp macro="">
      <xdr:nvCxnSpPr>
        <xdr:cNvPr id="62" name="直線コネクタ 61"/>
        <xdr:cNvCxnSpPr/>
      </xdr:nvCxnSpPr>
      <xdr:spPr>
        <a:xfrm>
          <a:off x="4546600" y="5350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59690</xdr:rowOff>
    </xdr:from>
    <xdr:to>
      <xdr:col>6</xdr:col>
      <xdr:colOff>511175</xdr:colOff>
      <xdr:row>38</xdr:row>
      <xdr:rowOff>19957</xdr:rowOff>
    </xdr:to>
    <xdr:cxnSp macro="">
      <xdr:nvCxnSpPr>
        <xdr:cNvPr id="63" name="直線コネクタ 62"/>
        <xdr:cNvCxnSpPr/>
      </xdr:nvCxnSpPr>
      <xdr:spPr>
        <a:xfrm>
          <a:off x="3797300" y="6403340"/>
          <a:ext cx="838200" cy="131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73677</xdr:rowOff>
    </xdr:from>
    <xdr:ext cx="469744" cy="259045"/>
    <xdr:sp macro="" textlink="">
      <xdr:nvSpPr>
        <xdr:cNvPr id="64" name="議会費平均値テキスト"/>
        <xdr:cNvSpPr txBox="1"/>
      </xdr:nvSpPr>
      <xdr:spPr>
        <a:xfrm>
          <a:off x="4686300" y="6074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1,970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50800</xdr:rowOff>
    </xdr:from>
    <xdr:to>
      <xdr:col>6</xdr:col>
      <xdr:colOff>561975</xdr:colOff>
      <xdr:row>36</xdr:row>
      <xdr:rowOff>152400</xdr:rowOff>
    </xdr:to>
    <xdr:sp macro="" textlink="">
      <xdr:nvSpPr>
        <xdr:cNvPr id="65" name="フローチャート : 判断 64"/>
        <xdr:cNvSpPr/>
      </xdr:nvSpPr>
      <xdr:spPr>
        <a:xfrm>
          <a:off x="4584700" y="622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95069</xdr:rowOff>
    </xdr:from>
    <xdr:to>
      <xdr:col>5</xdr:col>
      <xdr:colOff>358775</xdr:colOff>
      <xdr:row>37</xdr:row>
      <xdr:rowOff>59690</xdr:rowOff>
    </xdr:to>
    <xdr:cxnSp macro="">
      <xdr:nvCxnSpPr>
        <xdr:cNvPr id="66" name="直線コネクタ 65"/>
        <xdr:cNvCxnSpPr/>
      </xdr:nvCxnSpPr>
      <xdr:spPr>
        <a:xfrm>
          <a:off x="2908300" y="6267269"/>
          <a:ext cx="889000" cy="136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25219</xdr:rowOff>
    </xdr:from>
    <xdr:to>
      <xdr:col>5</xdr:col>
      <xdr:colOff>409575</xdr:colOff>
      <xdr:row>35</xdr:row>
      <xdr:rowOff>126819</xdr:rowOff>
    </xdr:to>
    <xdr:sp macro="" textlink="">
      <xdr:nvSpPr>
        <xdr:cNvPr id="67" name="フローチャート : 判断 66"/>
        <xdr:cNvSpPr/>
      </xdr:nvSpPr>
      <xdr:spPr>
        <a:xfrm>
          <a:off x="3746500" y="602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143346</xdr:rowOff>
    </xdr:from>
    <xdr:ext cx="469744" cy="259045"/>
    <xdr:sp macro="" textlink="">
      <xdr:nvSpPr>
        <xdr:cNvPr id="68" name="テキスト ボックス 67"/>
        <xdr:cNvSpPr txBox="1"/>
      </xdr:nvSpPr>
      <xdr:spPr>
        <a:xfrm>
          <a:off x="3562427" y="5801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95069</xdr:rowOff>
    </xdr:from>
    <xdr:to>
      <xdr:col>4</xdr:col>
      <xdr:colOff>155575</xdr:colOff>
      <xdr:row>37</xdr:row>
      <xdr:rowOff>44450</xdr:rowOff>
    </xdr:to>
    <xdr:cxnSp macro="">
      <xdr:nvCxnSpPr>
        <xdr:cNvPr id="69" name="直線コネクタ 68"/>
        <xdr:cNvCxnSpPr/>
      </xdr:nvCxnSpPr>
      <xdr:spPr>
        <a:xfrm flipV="1">
          <a:off x="2019300" y="6267269"/>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86178</xdr:rowOff>
    </xdr:from>
    <xdr:to>
      <xdr:col>4</xdr:col>
      <xdr:colOff>206375</xdr:colOff>
      <xdr:row>36</xdr:row>
      <xdr:rowOff>16328</xdr:rowOff>
    </xdr:to>
    <xdr:sp macro="" textlink="">
      <xdr:nvSpPr>
        <xdr:cNvPr id="70" name="フローチャート : 判断 69"/>
        <xdr:cNvSpPr/>
      </xdr:nvSpPr>
      <xdr:spPr>
        <a:xfrm>
          <a:off x="2857500" y="608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32855</xdr:rowOff>
    </xdr:from>
    <xdr:ext cx="469744" cy="259045"/>
    <xdr:sp macro="" textlink="">
      <xdr:nvSpPr>
        <xdr:cNvPr id="71" name="テキスト ボックス 70"/>
        <xdr:cNvSpPr txBox="1"/>
      </xdr:nvSpPr>
      <xdr:spPr>
        <a:xfrm>
          <a:off x="2673427" y="5862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116840</xdr:rowOff>
    </xdr:from>
    <xdr:to>
      <xdr:col>2</xdr:col>
      <xdr:colOff>638175</xdr:colOff>
      <xdr:row>37</xdr:row>
      <xdr:rowOff>44450</xdr:rowOff>
    </xdr:to>
    <xdr:cxnSp macro="">
      <xdr:nvCxnSpPr>
        <xdr:cNvPr id="72" name="直線コネクタ 71"/>
        <xdr:cNvCxnSpPr/>
      </xdr:nvCxnSpPr>
      <xdr:spPr>
        <a:xfrm>
          <a:off x="1130300" y="62890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146050</xdr:rowOff>
    </xdr:from>
    <xdr:to>
      <xdr:col>3</xdr:col>
      <xdr:colOff>3175</xdr:colOff>
      <xdr:row>36</xdr:row>
      <xdr:rowOff>76200</xdr:rowOff>
    </xdr:to>
    <xdr:sp macro="" textlink="">
      <xdr:nvSpPr>
        <xdr:cNvPr id="73" name="フローチャート : 判断 72"/>
        <xdr:cNvSpPr/>
      </xdr:nvSpPr>
      <xdr:spPr>
        <a:xfrm>
          <a:off x="1968500" y="614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92727</xdr:rowOff>
    </xdr:from>
    <xdr:ext cx="469744" cy="259045"/>
    <xdr:sp macro="" textlink="">
      <xdr:nvSpPr>
        <xdr:cNvPr id="74" name="テキスト ボックス 73"/>
        <xdr:cNvSpPr txBox="1"/>
      </xdr:nvSpPr>
      <xdr:spPr>
        <a:xfrm>
          <a:off x="1784427" y="592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2,040</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60053</xdr:rowOff>
    </xdr:from>
    <xdr:to>
      <xdr:col>1</xdr:col>
      <xdr:colOff>485775</xdr:colOff>
      <xdr:row>35</xdr:row>
      <xdr:rowOff>161653</xdr:rowOff>
    </xdr:to>
    <xdr:sp macro="" textlink="">
      <xdr:nvSpPr>
        <xdr:cNvPr id="75" name="フローチャート : 判断 74"/>
        <xdr:cNvSpPr/>
      </xdr:nvSpPr>
      <xdr:spPr>
        <a:xfrm>
          <a:off x="1079500" y="6060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6730</xdr:rowOff>
    </xdr:from>
    <xdr:ext cx="469744" cy="259045"/>
    <xdr:sp macro="" textlink="">
      <xdr:nvSpPr>
        <xdr:cNvPr id="76" name="テキスト ボックス 75"/>
        <xdr:cNvSpPr txBox="1"/>
      </xdr:nvSpPr>
      <xdr:spPr>
        <a:xfrm>
          <a:off x="895427" y="583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2,119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140607</xdr:rowOff>
    </xdr:from>
    <xdr:to>
      <xdr:col>6</xdr:col>
      <xdr:colOff>561975</xdr:colOff>
      <xdr:row>38</xdr:row>
      <xdr:rowOff>70757</xdr:rowOff>
    </xdr:to>
    <xdr:sp macro="" textlink="">
      <xdr:nvSpPr>
        <xdr:cNvPr id="82" name="円/楕円 81"/>
        <xdr:cNvSpPr/>
      </xdr:nvSpPr>
      <xdr:spPr>
        <a:xfrm>
          <a:off x="4584700" y="6484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119034</xdr:rowOff>
    </xdr:from>
    <xdr:ext cx="469744" cy="259045"/>
    <xdr:sp macro="" textlink="">
      <xdr:nvSpPr>
        <xdr:cNvPr id="83" name="議会費該当値テキスト"/>
        <xdr:cNvSpPr txBox="1"/>
      </xdr:nvSpPr>
      <xdr:spPr>
        <a:xfrm>
          <a:off x="4686300" y="646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1,730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8890</xdr:rowOff>
    </xdr:from>
    <xdr:to>
      <xdr:col>5</xdr:col>
      <xdr:colOff>409575</xdr:colOff>
      <xdr:row>37</xdr:row>
      <xdr:rowOff>110490</xdr:rowOff>
    </xdr:to>
    <xdr:sp macro="" textlink="">
      <xdr:nvSpPr>
        <xdr:cNvPr id="84" name="円/楕円 83"/>
        <xdr:cNvSpPr/>
      </xdr:nvSpPr>
      <xdr:spPr>
        <a:xfrm>
          <a:off x="3746500" y="6352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101617</xdr:rowOff>
    </xdr:from>
    <xdr:ext cx="469744" cy="259045"/>
    <xdr:sp macro="" textlink="">
      <xdr:nvSpPr>
        <xdr:cNvPr id="85" name="テキスト ボックス 84"/>
        <xdr:cNvSpPr txBox="1"/>
      </xdr:nvSpPr>
      <xdr:spPr>
        <a:xfrm>
          <a:off x="3562427" y="644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1,851</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44269</xdr:rowOff>
    </xdr:from>
    <xdr:to>
      <xdr:col>4</xdr:col>
      <xdr:colOff>206375</xdr:colOff>
      <xdr:row>36</xdr:row>
      <xdr:rowOff>145869</xdr:rowOff>
    </xdr:to>
    <xdr:sp macro="" textlink="">
      <xdr:nvSpPr>
        <xdr:cNvPr id="86" name="円/楕円 85"/>
        <xdr:cNvSpPr/>
      </xdr:nvSpPr>
      <xdr:spPr>
        <a:xfrm>
          <a:off x="2857500" y="6216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136996</xdr:rowOff>
    </xdr:from>
    <xdr:ext cx="469744" cy="259045"/>
    <xdr:sp macro="" textlink="">
      <xdr:nvSpPr>
        <xdr:cNvPr id="87" name="テキスト ボックス 86"/>
        <xdr:cNvSpPr txBox="1"/>
      </xdr:nvSpPr>
      <xdr:spPr>
        <a:xfrm>
          <a:off x="2673427" y="63091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1,976</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165100</xdr:rowOff>
    </xdr:from>
    <xdr:to>
      <xdr:col>3</xdr:col>
      <xdr:colOff>3175</xdr:colOff>
      <xdr:row>37</xdr:row>
      <xdr:rowOff>95250</xdr:rowOff>
    </xdr:to>
    <xdr:sp macro="" textlink="">
      <xdr:nvSpPr>
        <xdr:cNvPr id="88" name="円/楕円 87"/>
        <xdr:cNvSpPr/>
      </xdr:nvSpPr>
      <xdr:spPr>
        <a:xfrm>
          <a:off x="1968500" y="633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86377</xdr:rowOff>
    </xdr:from>
    <xdr:ext cx="469744" cy="259045"/>
    <xdr:sp macro="" textlink="">
      <xdr:nvSpPr>
        <xdr:cNvPr id="89" name="テキスト ボックス 88"/>
        <xdr:cNvSpPr txBox="1"/>
      </xdr:nvSpPr>
      <xdr:spPr>
        <a:xfrm>
          <a:off x="17844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1,865</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66040</xdr:rowOff>
    </xdr:from>
    <xdr:to>
      <xdr:col>1</xdr:col>
      <xdr:colOff>485775</xdr:colOff>
      <xdr:row>36</xdr:row>
      <xdr:rowOff>167640</xdr:rowOff>
    </xdr:to>
    <xdr:sp macro="" textlink="">
      <xdr:nvSpPr>
        <xdr:cNvPr id="90" name="円/楕円 89"/>
        <xdr:cNvSpPr/>
      </xdr:nvSpPr>
      <xdr:spPr>
        <a:xfrm>
          <a:off x="1079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158767</xdr:rowOff>
    </xdr:from>
    <xdr:ext cx="469744" cy="259045"/>
    <xdr:sp macro="" textlink="">
      <xdr:nvSpPr>
        <xdr:cNvPr id="91" name="テキスト ボックス 90"/>
        <xdr:cNvSpPr txBox="1"/>
      </xdr:nvSpPr>
      <xdr:spPr>
        <a:xfrm>
          <a:off x="895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20/36</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36,825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59</xdr:row>
      <xdr:rowOff>98878</xdr:rowOff>
    </xdr:from>
    <xdr:to>
      <xdr:col>7</xdr:col>
      <xdr:colOff>638175</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47</xdr:row>
      <xdr:rowOff>54627</xdr:rowOff>
    </xdr:from>
    <xdr:ext cx="531299" cy="259045"/>
    <xdr:sp macro="" textlink="">
      <xdr:nvSpPr>
        <xdr:cNvPr id="116" name="テキスト ボックス 115"/>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162430</xdr:rowOff>
    </xdr:from>
    <xdr:to>
      <xdr:col>6</xdr:col>
      <xdr:colOff>510540</xdr:colOff>
      <xdr:row>58</xdr:row>
      <xdr:rowOff>171279</xdr:rowOff>
    </xdr:to>
    <xdr:cxnSp macro="">
      <xdr:nvCxnSpPr>
        <xdr:cNvPr id="118" name="直線コネクタ 117"/>
        <xdr:cNvCxnSpPr/>
      </xdr:nvCxnSpPr>
      <xdr:spPr>
        <a:xfrm flipV="1">
          <a:off x="4633595" y="8563480"/>
          <a:ext cx="1270" cy="1551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3656</xdr:rowOff>
    </xdr:from>
    <xdr:ext cx="534377" cy="259045"/>
    <xdr:sp macro="" textlink="">
      <xdr:nvSpPr>
        <xdr:cNvPr id="119" name="総務費最小値テキスト"/>
        <xdr:cNvSpPr txBox="1"/>
      </xdr:nvSpPr>
      <xdr:spPr>
        <a:xfrm>
          <a:off x="4686300" y="10119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23,033</a:t>
          </a:r>
          <a:endParaRPr kumimoji="1" lang="ja-JP" altLang="en-US" sz="1000" b="1">
            <a:latin typeface="ＭＳ Ｐゴシック"/>
          </a:endParaRPr>
        </a:p>
      </xdr:txBody>
    </xdr:sp>
    <xdr:clientData/>
  </xdr:oneCellAnchor>
  <xdr:twoCellAnchor>
    <xdr:from>
      <xdr:col>6</xdr:col>
      <xdr:colOff>422275</xdr:colOff>
      <xdr:row>58</xdr:row>
      <xdr:rowOff>171279</xdr:rowOff>
    </xdr:from>
    <xdr:to>
      <xdr:col>6</xdr:col>
      <xdr:colOff>600075</xdr:colOff>
      <xdr:row>58</xdr:row>
      <xdr:rowOff>171279</xdr:rowOff>
    </xdr:to>
    <xdr:cxnSp macro="">
      <xdr:nvCxnSpPr>
        <xdr:cNvPr id="120" name="直線コネクタ 119"/>
        <xdr:cNvCxnSpPr/>
      </xdr:nvCxnSpPr>
      <xdr:spPr>
        <a:xfrm>
          <a:off x="4546600" y="10115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109107</xdr:rowOff>
    </xdr:from>
    <xdr:ext cx="534377" cy="259045"/>
    <xdr:sp macro="" textlink="">
      <xdr:nvSpPr>
        <xdr:cNvPr id="121" name="総務費最大値テキスト"/>
        <xdr:cNvSpPr txBox="1"/>
      </xdr:nvSpPr>
      <xdr:spPr>
        <a:xfrm>
          <a:off x="4686300" y="8338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70,554</a:t>
          </a:r>
          <a:endParaRPr kumimoji="1" lang="ja-JP" altLang="en-US" sz="1000" b="1">
            <a:latin typeface="ＭＳ Ｐゴシック"/>
          </a:endParaRPr>
        </a:p>
      </xdr:txBody>
    </xdr:sp>
    <xdr:clientData/>
  </xdr:oneCellAnchor>
  <xdr:twoCellAnchor>
    <xdr:from>
      <xdr:col>6</xdr:col>
      <xdr:colOff>422275</xdr:colOff>
      <xdr:row>49</xdr:row>
      <xdr:rowOff>162430</xdr:rowOff>
    </xdr:from>
    <xdr:to>
      <xdr:col>6</xdr:col>
      <xdr:colOff>600075</xdr:colOff>
      <xdr:row>49</xdr:row>
      <xdr:rowOff>162430</xdr:rowOff>
    </xdr:to>
    <xdr:cxnSp macro="">
      <xdr:nvCxnSpPr>
        <xdr:cNvPr id="122" name="直線コネクタ 121"/>
        <xdr:cNvCxnSpPr/>
      </xdr:nvCxnSpPr>
      <xdr:spPr>
        <a:xfrm>
          <a:off x="4546600" y="856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142346</xdr:rowOff>
    </xdr:from>
    <xdr:to>
      <xdr:col>6</xdr:col>
      <xdr:colOff>511175</xdr:colOff>
      <xdr:row>57</xdr:row>
      <xdr:rowOff>27784</xdr:rowOff>
    </xdr:to>
    <xdr:cxnSp macro="">
      <xdr:nvCxnSpPr>
        <xdr:cNvPr id="123" name="直線コネクタ 122"/>
        <xdr:cNvCxnSpPr/>
      </xdr:nvCxnSpPr>
      <xdr:spPr>
        <a:xfrm flipV="1">
          <a:off x="3797300" y="9743546"/>
          <a:ext cx="838200" cy="568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58872</xdr:rowOff>
    </xdr:from>
    <xdr:ext cx="534377" cy="259045"/>
    <xdr:sp macro="" textlink="">
      <xdr:nvSpPr>
        <xdr:cNvPr id="124" name="総務費平均値テキスト"/>
        <xdr:cNvSpPr txBox="1"/>
      </xdr:nvSpPr>
      <xdr:spPr>
        <a:xfrm>
          <a:off x="4686300" y="9488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36,120</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35995</xdr:rowOff>
    </xdr:from>
    <xdr:to>
      <xdr:col>6</xdr:col>
      <xdr:colOff>561975</xdr:colOff>
      <xdr:row>56</xdr:row>
      <xdr:rowOff>137595</xdr:rowOff>
    </xdr:to>
    <xdr:sp macro="" textlink="">
      <xdr:nvSpPr>
        <xdr:cNvPr id="125" name="フローチャート : 判断 124"/>
        <xdr:cNvSpPr/>
      </xdr:nvSpPr>
      <xdr:spPr>
        <a:xfrm>
          <a:off x="4584700" y="9637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97507</xdr:rowOff>
    </xdr:from>
    <xdr:to>
      <xdr:col>5</xdr:col>
      <xdr:colOff>358775</xdr:colOff>
      <xdr:row>57</xdr:row>
      <xdr:rowOff>27784</xdr:rowOff>
    </xdr:to>
    <xdr:cxnSp macro="">
      <xdr:nvCxnSpPr>
        <xdr:cNvPr id="126" name="直線コネクタ 125"/>
        <xdr:cNvCxnSpPr/>
      </xdr:nvCxnSpPr>
      <xdr:spPr>
        <a:xfrm>
          <a:off x="2908300" y="9698707"/>
          <a:ext cx="889000" cy="101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63623</xdr:rowOff>
    </xdr:from>
    <xdr:to>
      <xdr:col>5</xdr:col>
      <xdr:colOff>409575</xdr:colOff>
      <xdr:row>55</xdr:row>
      <xdr:rowOff>165223</xdr:rowOff>
    </xdr:to>
    <xdr:sp macro="" textlink="">
      <xdr:nvSpPr>
        <xdr:cNvPr id="127" name="フローチャート : 判断 126"/>
        <xdr:cNvSpPr/>
      </xdr:nvSpPr>
      <xdr:spPr>
        <a:xfrm>
          <a:off x="3746500" y="9493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10300</xdr:rowOff>
    </xdr:from>
    <xdr:ext cx="534377" cy="259045"/>
    <xdr:sp macro="" textlink="">
      <xdr:nvSpPr>
        <xdr:cNvPr id="128" name="テキスト ボックス 127"/>
        <xdr:cNvSpPr txBox="1"/>
      </xdr:nvSpPr>
      <xdr:spPr>
        <a:xfrm>
          <a:off x="3530111" y="92686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40,524</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97507</xdr:rowOff>
    </xdr:from>
    <xdr:to>
      <xdr:col>4</xdr:col>
      <xdr:colOff>155575</xdr:colOff>
      <xdr:row>57</xdr:row>
      <xdr:rowOff>153384</xdr:rowOff>
    </xdr:to>
    <xdr:cxnSp macro="">
      <xdr:nvCxnSpPr>
        <xdr:cNvPr id="129" name="直線コネクタ 128"/>
        <xdr:cNvCxnSpPr/>
      </xdr:nvCxnSpPr>
      <xdr:spPr>
        <a:xfrm flipV="1">
          <a:off x="2019300" y="9698707"/>
          <a:ext cx="889000" cy="22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23684</xdr:rowOff>
    </xdr:from>
    <xdr:to>
      <xdr:col>4</xdr:col>
      <xdr:colOff>206375</xdr:colOff>
      <xdr:row>56</xdr:row>
      <xdr:rowOff>125284</xdr:rowOff>
    </xdr:to>
    <xdr:sp macro="" textlink="">
      <xdr:nvSpPr>
        <xdr:cNvPr id="130" name="フローチャート : 判断 129"/>
        <xdr:cNvSpPr/>
      </xdr:nvSpPr>
      <xdr:spPr>
        <a:xfrm>
          <a:off x="2857500" y="9624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141811</xdr:rowOff>
    </xdr:from>
    <xdr:ext cx="534377" cy="259045"/>
    <xdr:sp macro="" textlink="">
      <xdr:nvSpPr>
        <xdr:cNvPr id="131" name="テキスト ボックス 130"/>
        <xdr:cNvSpPr txBox="1"/>
      </xdr:nvSpPr>
      <xdr:spPr>
        <a:xfrm>
          <a:off x="2641111" y="9400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36,497</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120857</xdr:rowOff>
    </xdr:from>
    <xdr:to>
      <xdr:col>2</xdr:col>
      <xdr:colOff>638175</xdr:colOff>
      <xdr:row>57</xdr:row>
      <xdr:rowOff>153384</xdr:rowOff>
    </xdr:to>
    <xdr:cxnSp macro="">
      <xdr:nvCxnSpPr>
        <xdr:cNvPr id="132" name="直線コネクタ 131"/>
        <xdr:cNvCxnSpPr/>
      </xdr:nvCxnSpPr>
      <xdr:spPr>
        <a:xfrm>
          <a:off x="1130300" y="9893507"/>
          <a:ext cx="889000" cy="3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131779</xdr:rowOff>
    </xdr:from>
    <xdr:to>
      <xdr:col>3</xdr:col>
      <xdr:colOff>3175</xdr:colOff>
      <xdr:row>56</xdr:row>
      <xdr:rowOff>61929</xdr:rowOff>
    </xdr:to>
    <xdr:sp macro="" textlink="">
      <xdr:nvSpPr>
        <xdr:cNvPr id="133" name="フローチャート : 判断 132"/>
        <xdr:cNvSpPr/>
      </xdr:nvSpPr>
      <xdr:spPr>
        <a:xfrm>
          <a:off x="1968500" y="9561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78456</xdr:rowOff>
    </xdr:from>
    <xdr:ext cx="534377" cy="259045"/>
    <xdr:sp macro="" textlink="">
      <xdr:nvSpPr>
        <xdr:cNvPr id="134" name="テキスト ボックス 133"/>
        <xdr:cNvSpPr txBox="1"/>
      </xdr:nvSpPr>
      <xdr:spPr>
        <a:xfrm>
          <a:off x="1752111" y="9336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38,437</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149479</xdr:rowOff>
    </xdr:from>
    <xdr:to>
      <xdr:col>1</xdr:col>
      <xdr:colOff>485775</xdr:colOff>
      <xdr:row>56</xdr:row>
      <xdr:rowOff>79629</xdr:rowOff>
    </xdr:to>
    <xdr:sp macro="" textlink="">
      <xdr:nvSpPr>
        <xdr:cNvPr id="135" name="フローチャート : 判断 134"/>
        <xdr:cNvSpPr/>
      </xdr:nvSpPr>
      <xdr:spPr>
        <a:xfrm>
          <a:off x="1079500" y="9579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96156</xdr:rowOff>
    </xdr:from>
    <xdr:ext cx="534377" cy="259045"/>
    <xdr:sp macro="" textlink="">
      <xdr:nvSpPr>
        <xdr:cNvPr id="136" name="テキスト ボックス 135"/>
        <xdr:cNvSpPr txBox="1"/>
      </xdr:nvSpPr>
      <xdr:spPr>
        <a:xfrm>
          <a:off x="863111" y="9354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37,895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91546</xdr:rowOff>
    </xdr:from>
    <xdr:to>
      <xdr:col>6</xdr:col>
      <xdr:colOff>561975</xdr:colOff>
      <xdr:row>57</xdr:row>
      <xdr:rowOff>21696</xdr:rowOff>
    </xdr:to>
    <xdr:sp macro="" textlink="">
      <xdr:nvSpPr>
        <xdr:cNvPr id="142" name="円/楕円 141"/>
        <xdr:cNvSpPr/>
      </xdr:nvSpPr>
      <xdr:spPr>
        <a:xfrm>
          <a:off x="4584700" y="969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69973</xdr:rowOff>
    </xdr:from>
    <xdr:ext cx="534377" cy="259045"/>
    <xdr:sp macro="" textlink="">
      <xdr:nvSpPr>
        <xdr:cNvPr id="143" name="総務費該当値テキスト"/>
        <xdr:cNvSpPr txBox="1"/>
      </xdr:nvSpPr>
      <xdr:spPr>
        <a:xfrm>
          <a:off x="4686300" y="9671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34,419</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148434</xdr:rowOff>
    </xdr:from>
    <xdr:to>
      <xdr:col>5</xdr:col>
      <xdr:colOff>409575</xdr:colOff>
      <xdr:row>57</xdr:row>
      <xdr:rowOff>78584</xdr:rowOff>
    </xdr:to>
    <xdr:sp macro="" textlink="">
      <xdr:nvSpPr>
        <xdr:cNvPr id="144" name="円/楕円 143"/>
        <xdr:cNvSpPr/>
      </xdr:nvSpPr>
      <xdr:spPr>
        <a:xfrm>
          <a:off x="3746500" y="9749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69711</xdr:rowOff>
    </xdr:from>
    <xdr:ext cx="534377" cy="259045"/>
    <xdr:sp macro="" textlink="">
      <xdr:nvSpPr>
        <xdr:cNvPr id="145" name="テキスト ボックス 144"/>
        <xdr:cNvSpPr txBox="1"/>
      </xdr:nvSpPr>
      <xdr:spPr>
        <a:xfrm>
          <a:off x="3530111" y="984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32,677</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46707</xdr:rowOff>
    </xdr:from>
    <xdr:to>
      <xdr:col>4</xdr:col>
      <xdr:colOff>206375</xdr:colOff>
      <xdr:row>56</xdr:row>
      <xdr:rowOff>148307</xdr:rowOff>
    </xdr:to>
    <xdr:sp macro="" textlink="">
      <xdr:nvSpPr>
        <xdr:cNvPr id="146" name="円/楕円 145"/>
        <xdr:cNvSpPr/>
      </xdr:nvSpPr>
      <xdr:spPr>
        <a:xfrm>
          <a:off x="2857500" y="964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139434</xdr:rowOff>
    </xdr:from>
    <xdr:ext cx="534377" cy="259045"/>
    <xdr:sp macro="" textlink="">
      <xdr:nvSpPr>
        <xdr:cNvPr id="147" name="テキスト ボックス 146"/>
        <xdr:cNvSpPr txBox="1"/>
      </xdr:nvSpPr>
      <xdr:spPr>
        <a:xfrm>
          <a:off x="2641111" y="974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35,792</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102584</xdr:rowOff>
    </xdr:from>
    <xdr:to>
      <xdr:col>3</xdr:col>
      <xdr:colOff>3175</xdr:colOff>
      <xdr:row>58</xdr:row>
      <xdr:rowOff>32734</xdr:rowOff>
    </xdr:to>
    <xdr:sp macro="" textlink="">
      <xdr:nvSpPr>
        <xdr:cNvPr id="148" name="円/楕円 147"/>
        <xdr:cNvSpPr/>
      </xdr:nvSpPr>
      <xdr:spPr>
        <a:xfrm>
          <a:off x="1968500" y="9875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23861</xdr:rowOff>
    </xdr:from>
    <xdr:ext cx="534377" cy="259045"/>
    <xdr:sp macro="" textlink="">
      <xdr:nvSpPr>
        <xdr:cNvPr id="149" name="テキスト ボックス 148"/>
        <xdr:cNvSpPr txBox="1"/>
      </xdr:nvSpPr>
      <xdr:spPr>
        <a:xfrm>
          <a:off x="1752111" y="9967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28,831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70057</xdr:rowOff>
    </xdr:from>
    <xdr:to>
      <xdr:col>1</xdr:col>
      <xdr:colOff>485775</xdr:colOff>
      <xdr:row>58</xdr:row>
      <xdr:rowOff>207</xdr:rowOff>
    </xdr:to>
    <xdr:sp macro="" textlink="">
      <xdr:nvSpPr>
        <xdr:cNvPr id="150" name="円/楕円 149"/>
        <xdr:cNvSpPr/>
      </xdr:nvSpPr>
      <xdr:spPr>
        <a:xfrm>
          <a:off x="1079500" y="984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162784</xdr:rowOff>
    </xdr:from>
    <xdr:ext cx="534377" cy="259045"/>
    <xdr:sp macro="" textlink="">
      <xdr:nvSpPr>
        <xdr:cNvPr id="151" name="テキスト ボックス 150"/>
        <xdr:cNvSpPr txBox="1"/>
      </xdr:nvSpPr>
      <xdr:spPr>
        <a:xfrm>
          <a:off x="863111" y="993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29,827</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132,712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62" name="テキスト ボックス 161"/>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3" name="直線コネクタ 162"/>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4" name="テキスト ボックス 163"/>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5" name="直線コネクタ 164"/>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6" name="テキスト ボックス 165"/>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7" name="直線コネクタ 166"/>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8" name="テキスト ボックス 167"/>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9" name="直線コネクタ 168"/>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70" name="テキスト ボックス 169"/>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71" name="直線コネクタ 170"/>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72" name="テキスト ボックス 171"/>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3" name="直線コネクタ 172"/>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4" name="テキスト ボックス 173"/>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5" name="直線コネクタ 17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6" name="テキスト ボックス 175"/>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220,000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7"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10492</xdr:rowOff>
    </xdr:from>
    <xdr:to>
      <xdr:col>6</xdr:col>
      <xdr:colOff>510540</xdr:colOff>
      <xdr:row>78</xdr:row>
      <xdr:rowOff>17138</xdr:rowOff>
    </xdr:to>
    <xdr:cxnSp macro="">
      <xdr:nvCxnSpPr>
        <xdr:cNvPr id="178" name="直線コネクタ 177"/>
        <xdr:cNvCxnSpPr/>
      </xdr:nvCxnSpPr>
      <xdr:spPr>
        <a:xfrm flipV="1">
          <a:off x="4633595" y="12183442"/>
          <a:ext cx="1270" cy="12067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20965</xdr:rowOff>
    </xdr:from>
    <xdr:ext cx="599010" cy="259045"/>
    <xdr:sp macro="" textlink="">
      <xdr:nvSpPr>
        <xdr:cNvPr id="179" name="民生費最小値テキスト"/>
        <xdr:cNvSpPr txBox="1"/>
      </xdr:nvSpPr>
      <xdr:spPr>
        <a:xfrm>
          <a:off x="4686300" y="1339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115,506</a:t>
          </a:r>
          <a:endParaRPr kumimoji="1" lang="ja-JP" altLang="en-US" sz="1000" b="1">
            <a:latin typeface="ＭＳ Ｐゴシック"/>
          </a:endParaRPr>
        </a:p>
      </xdr:txBody>
    </xdr:sp>
    <xdr:clientData/>
  </xdr:oneCellAnchor>
  <xdr:twoCellAnchor>
    <xdr:from>
      <xdr:col>6</xdr:col>
      <xdr:colOff>422275</xdr:colOff>
      <xdr:row>78</xdr:row>
      <xdr:rowOff>17138</xdr:rowOff>
    </xdr:from>
    <xdr:to>
      <xdr:col>6</xdr:col>
      <xdr:colOff>600075</xdr:colOff>
      <xdr:row>78</xdr:row>
      <xdr:rowOff>17138</xdr:rowOff>
    </xdr:to>
    <xdr:cxnSp macro="">
      <xdr:nvCxnSpPr>
        <xdr:cNvPr id="180" name="直線コネクタ 179"/>
        <xdr:cNvCxnSpPr/>
      </xdr:nvCxnSpPr>
      <xdr:spPr>
        <a:xfrm>
          <a:off x="4546600" y="13390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128619</xdr:rowOff>
    </xdr:from>
    <xdr:ext cx="599010" cy="259045"/>
    <xdr:sp macro="" textlink="">
      <xdr:nvSpPr>
        <xdr:cNvPr id="181" name="民生費最大値テキスト"/>
        <xdr:cNvSpPr txBox="1"/>
      </xdr:nvSpPr>
      <xdr:spPr>
        <a:xfrm>
          <a:off x="4686300" y="1195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189,413</a:t>
          </a:r>
          <a:endParaRPr kumimoji="1" lang="ja-JP" altLang="en-US" sz="1000" b="1">
            <a:latin typeface="ＭＳ Ｐゴシック"/>
          </a:endParaRPr>
        </a:p>
      </xdr:txBody>
    </xdr:sp>
    <xdr:clientData/>
  </xdr:oneCellAnchor>
  <xdr:twoCellAnchor>
    <xdr:from>
      <xdr:col>6</xdr:col>
      <xdr:colOff>422275</xdr:colOff>
      <xdr:row>71</xdr:row>
      <xdr:rowOff>10492</xdr:rowOff>
    </xdr:from>
    <xdr:to>
      <xdr:col>6</xdr:col>
      <xdr:colOff>600075</xdr:colOff>
      <xdr:row>71</xdr:row>
      <xdr:rowOff>10492</xdr:rowOff>
    </xdr:to>
    <xdr:cxnSp macro="">
      <xdr:nvCxnSpPr>
        <xdr:cNvPr id="182" name="直線コネクタ 181"/>
        <xdr:cNvCxnSpPr/>
      </xdr:nvCxnSpPr>
      <xdr:spPr>
        <a:xfrm>
          <a:off x="4546600" y="1218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75</xdr:row>
      <xdr:rowOff>24355</xdr:rowOff>
    </xdr:from>
    <xdr:to>
      <xdr:col>6</xdr:col>
      <xdr:colOff>511175</xdr:colOff>
      <xdr:row>75</xdr:row>
      <xdr:rowOff>166545</xdr:rowOff>
    </xdr:to>
    <xdr:cxnSp macro="">
      <xdr:nvCxnSpPr>
        <xdr:cNvPr id="183" name="直線コネクタ 182"/>
        <xdr:cNvCxnSpPr/>
      </xdr:nvCxnSpPr>
      <xdr:spPr>
        <a:xfrm flipV="1">
          <a:off x="3797300" y="12883105"/>
          <a:ext cx="838200" cy="14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7597</xdr:rowOff>
    </xdr:from>
    <xdr:ext cx="599010" cy="259045"/>
    <xdr:sp macro="" textlink="">
      <xdr:nvSpPr>
        <xdr:cNvPr id="184" name="民生費平均値テキスト"/>
        <xdr:cNvSpPr txBox="1"/>
      </xdr:nvSpPr>
      <xdr:spPr>
        <a:xfrm>
          <a:off x="4686300" y="128663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143,158</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29170</xdr:rowOff>
    </xdr:from>
    <xdr:to>
      <xdr:col>6</xdr:col>
      <xdr:colOff>561975</xdr:colOff>
      <xdr:row>75</xdr:row>
      <xdr:rowOff>130770</xdr:rowOff>
    </xdr:to>
    <xdr:sp macro="" textlink="">
      <xdr:nvSpPr>
        <xdr:cNvPr id="185" name="フローチャート : 判断 184"/>
        <xdr:cNvSpPr/>
      </xdr:nvSpPr>
      <xdr:spPr>
        <a:xfrm>
          <a:off x="4584700" y="12887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75</xdr:row>
      <xdr:rowOff>166545</xdr:rowOff>
    </xdr:from>
    <xdr:to>
      <xdr:col>5</xdr:col>
      <xdr:colOff>358775</xdr:colOff>
      <xdr:row>76</xdr:row>
      <xdr:rowOff>104741</xdr:rowOff>
    </xdr:to>
    <xdr:cxnSp macro="">
      <xdr:nvCxnSpPr>
        <xdr:cNvPr id="186" name="直線コネクタ 185"/>
        <xdr:cNvCxnSpPr/>
      </xdr:nvCxnSpPr>
      <xdr:spPr>
        <a:xfrm flipV="1">
          <a:off x="2908300" y="13025295"/>
          <a:ext cx="889000" cy="109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90680</xdr:rowOff>
    </xdr:from>
    <xdr:to>
      <xdr:col>5</xdr:col>
      <xdr:colOff>409575</xdr:colOff>
      <xdr:row>76</xdr:row>
      <xdr:rowOff>20830</xdr:rowOff>
    </xdr:to>
    <xdr:sp macro="" textlink="">
      <xdr:nvSpPr>
        <xdr:cNvPr id="187" name="フローチャート : 判断 186"/>
        <xdr:cNvSpPr/>
      </xdr:nvSpPr>
      <xdr:spPr>
        <a:xfrm>
          <a:off x="3746500" y="1294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37357</xdr:rowOff>
    </xdr:from>
    <xdr:ext cx="599010" cy="259045"/>
    <xdr:sp macro="" textlink="">
      <xdr:nvSpPr>
        <xdr:cNvPr id="188" name="テキスト ボックス 187"/>
        <xdr:cNvSpPr txBox="1"/>
      </xdr:nvSpPr>
      <xdr:spPr>
        <a:xfrm>
          <a:off x="3497794" y="1272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139,391</a:t>
          </a:r>
          <a:endParaRPr kumimoji="1" lang="ja-JP" altLang="en-US" sz="1000" b="1">
            <a:solidFill>
              <a:srgbClr val="000080"/>
            </a:solidFill>
            <a:latin typeface="ＭＳ Ｐゴシック"/>
          </a:endParaRPr>
        </a:p>
      </xdr:txBody>
    </xdr:sp>
    <xdr:clientData/>
  </xdr:oneCellAnchor>
  <xdr:twoCellAnchor>
    <xdr:from>
      <xdr:col>2</xdr:col>
      <xdr:colOff>638175</xdr:colOff>
      <xdr:row>76</xdr:row>
      <xdr:rowOff>104741</xdr:rowOff>
    </xdr:from>
    <xdr:to>
      <xdr:col>4</xdr:col>
      <xdr:colOff>155575</xdr:colOff>
      <xdr:row>77</xdr:row>
      <xdr:rowOff>169827</xdr:rowOff>
    </xdr:to>
    <xdr:cxnSp macro="">
      <xdr:nvCxnSpPr>
        <xdr:cNvPr id="189" name="直線コネクタ 188"/>
        <xdr:cNvCxnSpPr/>
      </xdr:nvCxnSpPr>
      <xdr:spPr>
        <a:xfrm flipV="1">
          <a:off x="2019300" y="13134941"/>
          <a:ext cx="889000" cy="23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168486</xdr:rowOff>
    </xdr:from>
    <xdr:to>
      <xdr:col>4</xdr:col>
      <xdr:colOff>206375</xdr:colOff>
      <xdr:row>76</xdr:row>
      <xdr:rowOff>98636</xdr:rowOff>
    </xdr:to>
    <xdr:sp macro="" textlink="">
      <xdr:nvSpPr>
        <xdr:cNvPr id="190" name="フローチャート : 判断 189"/>
        <xdr:cNvSpPr/>
      </xdr:nvSpPr>
      <xdr:spPr>
        <a:xfrm>
          <a:off x="2857500" y="1302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115163</xdr:rowOff>
    </xdr:from>
    <xdr:ext cx="599010" cy="259045"/>
    <xdr:sp macro="" textlink="">
      <xdr:nvSpPr>
        <xdr:cNvPr id="191" name="テキスト ボックス 190"/>
        <xdr:cNvSpPr txBox="1"/>
      </xdr:nvSpPr>
      <xdr:spPr>
        <a:xfrm>
          <a:off x="2608794" y="12802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134,626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169827</xdr:rowOff>
    </xdr:from>
    <xdr:to>
      <xdr:col>2</xdr:col>
      <xdr:colOff>638175</xdr:colOff>
      <xdr:row>78</xdr:row>
      <xdr:rowOff>31409</xdr:rowOff>
    </xdr:to>
    <xdr:cxnSp macro="">
      <xdr:nvCxnSpPr>
        <xdr:cNvPr id="192" name="直線コネクタ 191"/>
        <xdr:cNvCxnSpPr/>
      </xdr:nvCxnSpPr>
      <xdr:spPr>
        <a:xfrm flipV="1">
          <a:off x="1130300" y="13371477"/>
          <a:ext cx="889000" cy="3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144058</xdr:rowOff>
    </xdr:from>
    <xdr:to>
      <xdr:col>3</xdr:col>
      <xdr:colOff>3175</xdr:colOff>
      <xdr:row>77</xdr:row>
      <xdr:rowOff>74208</xdr:rowOff>
    </xdr:to>
    <xdr:sp macro="" textlink="">
      <xdr:nvSpPr>
        <xdr:cNvPr id="193" name="フローチャート : 判断 192"/>
        <xdr:cNvSpPr/>
      </xdr:nvSpPr>
      <xdr:spPr>
        <a:xfrm>
          <a:off x="1968500" y="13174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90735</xdr:rowOff>
    </xdr:from>
    <xdr:ext cx="599010" cy="259045"/>
    <xdr:sp macro="" textlink="">
      <xdr:nvSpPr>
        <xdr:cNvPr id="194" name="テキスト ボックス 193"/>
        <xdr:cNvSpPr txBox="1"/>
      </xdr:nvSpPr>
      <xdr:spPr>
        <a:xfrm>
          <a:off x="1719794" y="1294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125,622</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23064</xdr:rowOff>
    </xdr:from>
    <xdr:to>
      <xdr:col>1</xdr:col>
      <xdr:colOff>485775</xdr:colOff>
      <xdr:row>77</xdr:row>
      <xdr:rowOff>124664</xdr:rowOff>
    </xdr:to>
    <xdr:sp macro="" textlink="">
      <xdr:nvSpPr>
        <xdr:cNvPr id="195" name="フローチャート : 判断 194"/>
        <xdr:cNvSpPr/>
      </xdr:nvSpPr>
      <xdr:spPr>
        <a:xfrm>
          <a:off x="1079500" y="13224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141191</xdr:rowOff>
    </xdr:from>
    <xdr:ext cx="599010" cy="259045"/>
    <xdr:sp macro="" textlink="">
      <xdr:nvSpPr>
        <xdr:cNvPr id="196" name="テキスト ボックス 195"/>
        <xdr:cNvSpPr txBox="1"/>
      </xdr:nvSpPr>
      <xdr:spPr>
        <a:xfrm>
          <a:off x="830794" y="12999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122,532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7" name="テキスト ボックス 19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8" name="テキスト ボックス 19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9" name="テキスト ボックス 19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200" name="テキスト ボックス 19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201" name="テキスト ボックス 20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74</xdr:row>
      <xdr:rowOff>145005</xdr:rowOff>
    </xdr:from>
    <xdr:to>
      <xdr:col>6</xdr:col>
      <xdr:colOff>561975</xdr:colOff>
      <xdr:row>75</xdr:row>
      <xdr:rowOff>75155</xdr:rowOff>
    </xdr:to>
    <xdr:sp macro="" textlink="">
      <xdr:nvSpPr>
        <xdr:cNvPr id="202" name="円/楕円 201"/>
        <xdr:cNvSpPr/>
      </xdr:nvSpPr>
      <xdr:spPr>
        <a:xfrm>
          <a:off x="4584700" y="1283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73</xdr:row>
      <xdr:rowOff>167882</xdr:rowOff>
    </xdr:from>
    <xdr:ext cx="599010" cy="259045"/>
    <xdr:sp macro="" textlink="">
      <xdr:nvSpPr>
        <xdr:cNvPr id="203" name="民生費該当値テキスト"/>
        <xdr:cNvSpPr txBox="1"/>
      </xdr:nvSpPr>
      <xdr:spPr>
        <a:xfrm>
          <a:off x="4686300" y="12683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146,564</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115744</xdr:rowOff>
    </xdr:from>
    <xdr:to>
      <xdr:col>5</xdr:col>
      <xdr:colOff>409575</xdr:colOff>
      <xdr:row>76</xdr:row>
      <xdr:rowOff>45895</xdr:rowOff>
    </xdr:to>
    <xdr:sp macro="" textlink="">
      <xdr:nvSpPr>
        <xdr:cNvPr id="204" name="円/楕円 203"/>
        <xdr:cNvSpPr/>
      </xdr:nvSpPr>
      <xdr:spPr>
        <a:xfrm>
          <a:off x="3746500" y="1297449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37022</xdr:rowOff>
    </xdr:from>
    <xdr:ext cx="599010" cy="259045"/>
    <xdr:sp macro="" textlink="">
      <xdr:nvSpPr>
        <xdr:cNvPr id="205" name="テキスト ボックス 204"/>
        <xdr:cNvSpPr txBox="1"/>
      </xdr:nvSpPr>
      <xdr:spPr>
        <a:xfrm>
          <a:off x="3497794" y="13067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137,856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53941</xdr:rowOff>
    </xdr:from>
    <xdr:to>
      <xdr:col>4</xdr:col>
      <xdr:colOff>206375</xdr:colOff>
      <xdr:row>76</xdr:row>
      <xdr:rowOff>155541</xdr:rowOff>
    </xdr:to>
    <xdr:sp macro="" textlink="">
      <xdr:nvSpPr>
        <xdr:cNvPr id="206" name="円/楕円 205"/>
        <xdr:cNvSpPr/>
      </xdr:nvSpPr>
      <xdr:spPr>
        <a:xfrm>
          <a:off x="2857500" y="13084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146668</xdr:rowOff>
    </xdr:from>
    <xdr:ext cx="599010" cy="259045"/>
    <xdr:sp macro="" textlink="">
      <xdr:nvSpPr>
        <xdr:cNvPr id="207" name="テキスト ボックス 206"/>
        <xdr:cNvSpPr txBox="1"/>
      </xdr:nvSpPr>
      <xdr:spPr>
        <a:xfrm>
          <a:off x="2608794" y="13176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131,141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119027</xdr:rowOff>
    </xdr:from>
    <xdr:to>
      <xdr:col>3</xdr:col>
      <xdr:colOff>3175</xdr:colOff>
      <xdr:row>78</xdr:row>
      <xdr:rowOff>49177</xdr:rowOff>
    </xdr:to>
    <xdr:sp macro="" textlink="">
      <xdr:nvSpPr>
        <xdr:cNvPr id="208" name="円/楕円 207"/>
        <xdr:cNvSpPr/>
      </xdr:nvSpPr>
      <xdr:spPr>
        <a:xfrm>
          <a:off x="1968500" y="1332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40304</xdr:rowOff>
    </xdr:from>
    <xdr:ext cx="599010" cy="259045"/>
    <xdr:sp macro="" textlink="">
      <xdr:nvSpPr>
        <xdr:cNvPr id="209" name="テキスト ボックス 208"/>
        <xdr:cNvSpPr txBox="1"/>
      </xdr:nvSpPr>
      <xdr:spPr>
        <a:xfrm>
          <a:off x="1719794" y="13413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116,655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152059</xdr:rowOff>
    </xdr:from>
    <xdr:to>
      <xdr:col>1</xdr:col>
      <xdr:colOff>485775</xdr:colOff>
      <xdr:row>78</xdr:row>
      <xdr:rowOff>82209</xdr:rowOff>
    </xdr:to>
    <xdr:sp macro="" textlink="">
      <xdr:nvSpPr>
        <xdr:cNvPr id="210" name="円/楕円 209"/>
        <xdr:cNvSpPr/>
      </xdr:nvSpPr>
      <xdr:spPr>
        <a:xfrm>
          <a:off x="1079500" y="1335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73336</xdr:rowOff>
    </xdr:from>
    <xdr:ext cx="599010" cy="259045"/>
    <xdr:sp macro="" textlink="">
      <xdr:nvSpPr>
        <xdr:cNvPr id="211" name="テキスト ボックス 210"/>
        <xdr:cNvSpPr txBox="1"/>
      </xdr:nvSpPr>
      <xdr:spPr>
        <a:xfrm>
          <a:off x="830794" y="1344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114,632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12" name="正方形/長方形 21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3" name="正方形/長方形 21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4" name="正方形/長方形 21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13/36</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5" name="正方形/長方形 21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6" name="正方形/長方形 21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7" name="正方形/長方形 21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8" name="正方形/長方形 21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27,847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9" name="正方形/長方形 21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20" name="テキスト ボックス 21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21" name="直線コネクタ 22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22" name="テキスト ボックス 22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23" name="直線コネクタ 222"/>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24" name="テキスト ボックス 223"/>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5" name="直線コネクタ 224"/>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6" name="テキスト ボックス 225"/>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7" name="直線コネクタ 226"/>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8" name="テキスト ボックス 227"/>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9" name="直線コネクタ 228"/>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89</xdr:row>
      <xdr:rowOff>168927</xdr:rowOff>
    </xdr:from>
    <xdr:ext cx="531299" cy="259045"/>
    <xdr:sp macro="" textlink="">
      <xdr:nvSpPr>
        <xdr:cNvPr id="230" name="テキスト ボックス 229"/>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3"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145712</xdr:rowOff>
    </xdr:from>
    <xdr:to>
      <xdr:col>6</xdr:col>
      <xdr:colOff>510540</xdr:colOff>
      <xdr:row>98</xdr:row>
      <xdr:rowOff>156342</xdr:rowOff>
    </xdr:to>
    <xdr:cxnSp macro="">
      <xdr:nvCxnSpPr>
        <xdr:cNvPr id="234" name="直線コネクタ 233"/>
        <xdr:cNvCxnSpPr/>
      </xdr:nvCxnSpPr>
      <xdr:spPr>
        <a:xfrm flipV="1">
          <a:off x="4633595" y="15576212"/>
          <a:ext cx="1270" cy="1382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160169</xdr:rowOff>
    </xdr:from>
    <xdr:ext cx="534377" cy="259045"/>
    <xdr:sp macro="" textlink="">
      <xdr:nvSpPr>
        <xdr:cNvPr id="235" name="衛生費最小値テキスト"/>
        <xdr:cNvSpPr txBox="1"/>
      </xdr:nvSpPr>
      <xdr:spPr>
        <a:xfrm>
          <a:off x="4686300" y="16962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19,272</a:t>
          </a:r>
          <a:endParaRPr kumimoji="1" lang="ja-JP" altLang="en-US" sz="1000" b="1">
            <a:latin typeface="ＭＳ Ｐゴシック"/>
          </a:endParaRPr>
        </a:p>
      </xdr:txBody>
    </xdr:sp>
    <xdr:clientData/>
  </xdr:oneCellAnchor>
  <xdr:twoCellAnchor>
    <xdr:from>
      <xdr:col>6</xdr:col>
      <xdr:colOff>422275</xdr:colOff>
      <xdr:row>98</xdr:row>
      <xdr:rowOff>156342</xdr:rowOff>
    </xdr:from>
    <xdr:to>
      <xdr:col>6</xdr:col>
      <xdr:colOff>600075</xdr:colOff>
      <xdr:row>98</xdr:row>
      <xdr:rowOff>156342</xdr:rowOff>
    </xdr:to>
    <xdr:cxnSp macro="">
      <xdr:nvCxnSpPr>
        <xdr:cNvPr id="236" name="直線コネクタ 235"/>
        <xdr:cNvCxnSpPr/>
      </xdr:nvCxnSpPr>
      <xdr:spPr>
        <a:xfrm>
          <a:off x="4546600" y="16958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92389</xdr:rowOff>
    </xdr:from>
    <xdr:ext cx="534377" cy="259045"/>
    <xdr:sp macro="" textlink="">
      <xdr:nvSpPr>
        <xdr:cNvPr id="237" name="衛生費最大値テキスト"/>
        <xdr:cNvSpPr txBox="1"/>
      </xdr:nvSpPr>
      <xdr:spPr>
        <a:xfrm>
          <a:off x="4686300" y="15351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79,737</a:t>
          </a:r>
          <a:endParaRPr kumimoji="1" lang="ja-JP" altLang="en-US" sz="1000" b="1">
            <a:latin typeface="ＭＳ Ｐゴシック"/>
          </a:endParaRPr>
        </a:p>
      </xdr:txBody>
    </xdr:sp>
    <xdr:clientData/>
  </xdr:oneCellAnchor>
  <xdr:twoCellAnchor>
    <xdr:from>
      <xdr:col>6</xdr:col>
      <xdr:colOff>422275</xdr:colOff>
      <xdr:row>90</xdr:row>
      <xdr:rowOff>145712</xdr:rowOff>
    </xdr:from>
    <xdr:to>
      <xdr:col>6</xdr:col>
      <xdr:colOff>600075</xdr:colOff>
      <xdr:row>90</xdr:row>
      <xdr:rowOff>145712</xdr:rowOff>
    </xdr:to>
    <xdr:cxnSp macro="">
      <xdr:nvCxnSpPr>
        <xdr:cNvPr id="238" name="直線コネクタ 237"/>
        <xdr:cNvCxnSpPr/>
      </xdr:nvCxnSpPr>
      <xdr:spPr>
        <a:xfrm>
          <a:off x="4546600" y="155762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11661</xdr:rowOff>
    </xdr:from>
    <xdr:to>
      <xdr:col>6</xdr:col>
      <xdr:colOff>511175</xdr:colOff>
      <xdr:row>97</xdr:row>
      <xdr:rowOff>67394</xdr:rowOff>
    </xdr:to>
    <xdr:cxnSp macro="">
      <xdr:nvCxnSpPr>
        <xdr:cNvPr id="239" name="直線コネクタ 238"/>
        <xdr:cNvCxnSpPr/>
      </xdr:nvCxnSpPr>
      <xdr:spPr>
        <a:xfrm flipV="1">
          <a:off x="3797300" y="16642311"/>
          <a:ext cx="838200" cy="5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130512</xdr:rowOff>
    </xdr:from>
    <xdr:ext cx="534377" cy="259045"/>
    <xdr:sp macro="" textlink="">
      <xdr:nvSpPr>
        <xdr:cNvPr id="240" name="衛生費平均値テキスト"/>
        <xdr:cNvSpPr txBox="1"/>
      </xdr:nvSpPr>
      <xdr:spPr>
        <a:xfrm>
          <a:off x="4686300" y="165897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32,236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152085</xdr:rowOff>
    </xdr:from>
    <xdr:to>
      <xdr:col>6</xdr:col>
      <xdr:colOff>561975</xdr:colOff>
      <xdr:row>97</xdr:row>
      <xdr:rowOff>82235</xdr:rowOff>
    </xdr:to>
    <xdr:sp macro="" textlink="">
      <xdr:nvSpPr>
        <xdr:cNvPr id="241" name="フローチャート : 判断 240"/>
        <xdr:cNvSpPr/>
      </xdr:nvSpPr>
      <xdr:spPr>
        <a:xfrm>
          <a:off x="4584700" y="1661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167224</xdr:rowOff>
    </xdr:from>
    <xdr:to>
      <xdr:col>5</xdr:col>
      <xdr:colOff>358775</xdr:colOff>
      <xdr:row>97</xdr:row>
      <xdr:rowOff>67394</xdr:rowOff>
    </xdr:to>
    <xdr:cxnSp macro="">
      <xdr:nvCxnSpPr>
        <xdr:cNvPr id="242" name="直線コネクタ 241"/>
        <xdr:cNvCxnSpPr/>
      </xdr:nvCxnSpPr>
      <xdr:spPr>
        <a:xfrm>
          <a:off x="2908300" y="16626424"/>
          <a:ext cx="889000" cy="7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12182</xdr:rowOff>
    </xdr:from>
    <xdr:to>
      <xdr:col>5</xdr:col>
      <xdr:colOff>409575</xdr:colOff>
      <xdr:row>97</xdr:row>
      <xdr:rowOff>113782</xdr:rowOff>
    </xdr:to>
    <xdr:sp macro="" textlink="">
      <xdr:nvSpPr>
        <xdr:cNvPr id="243" name="フローチャート : 判断 242"/>
        <xdr:cNvSpPr/>
      </xdr:nvSpPr>
      <xdr:spPr>
        <a:xfrm>
          <a:off x="3746500" y="16642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130309</xdr:rowOff>
    </xdr:from>
    <xdr:ext cx="534377" cy="259045"/>
    <xdr:sp macro="" textlink="">
      <xdr:nvSpPr>
        <xdr:cNvPr id="244" name="テキスト ボックス 243"/>
        <xdr:cNvSpPr txBox="1"/>
      </xdr:nvSpPr>
      <xdr:spPr>
        <a:xfrm>
          <a:off x="3530111" y="1641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30,856</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167224</xdr:rowOff>
    </xdr:from>
    <xdr:to>
      <xdr:col>4</xdr:col>
      <xdr:colOff>155575</xdr:colOff>
      <xdr:row>97</xdr:row>
      <xdr:rowOff>167841</xdr:rowOff>
    </xdr:to>
    <xdr:cxnSp macro="">
      <xdr:nvCxnSpPr>
        <xdr:cNvPr id="245" name="直線コネクタ 244"/>
        <xdr:cNvCxnSpPr/>
      </xdr:nvCxnSpPr>
      <xdr:spPr>
        <a:xfrm flipV="1">
          <a:off x="2019300" y="16626424"/>
          <a:ext cx="889000" cy="172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45603</xdr:rowOff>
    </xdr:from>
    <xdr:to>
      <xdr:col>4</xdr:col>
      <xdr:colOff>206375</xdr:colOff>
      <xdr:row>97</xdr:row>
      <xdr:rowOff>147203</xdr:rowOff>
    </xdr:to>
    <xdr:sp macro="" textlink="">
      <xdr:nvSpPr>
        <xdr:cNvPr id="246" name="フローチャート : 判断 245"/>
        <xdr:cNvSpPr/>
      </xdr:nvSpPr>
      <xdr:spPr>
        <a:xfrm>
          <a:off x="2857500" y="16676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138330</xdr:rowOff>
    </xdr:from>
    <xdr:ext cx="534377" cy="259045"/>
    <xdr:sp macro="" textlink="">
      <xdr:nvSpPr>
        <xdr:cNvPr id="247" name="テキスト ボックス 246"/>
        <xdr:cNvSpPr txBox="1"/>
      </xdr:nvSpPr>
      <xdr:spPr>
        <a:xfrm>
          <a:off x="2641111" y="16768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29,394</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158170</xdr:rowOff>
    </xdr:from>
    <xdr:to>
      <xdr:col>2</xdr:col>
      <xdr:colOff>638175</xdr:colOff>
      <xdr:row>97</xdr:row>
      <xdr:rowOff>167841</xdr:rowOff>
    </xdr:to>
    <xdr:cxnSp macro="">
      <xdr:nvCxnSpPr>
        <xdr:cNvPr id="248" name="直線コネクタ 247"/>
        <xdr:cNvCxnSpPr/>
      </xdr:nvCxnSpPr>
      <xdr:spPr>
        <a:xfrm>
          <a:off x="1130300" y="16788820"/>
          <a:ext cx="889000" cy="9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68280</xdr:rowOff>
    </xdr:from>
    <xdr:to>
      <xdr:col>3</xdr:col>
      <xdr:colOff>3175</xdr:colOff>
      <xdr:row>97</xdr:row>
      <xdr:rowOff>169880</xdr:rowOff>
    </xdr:to>
    <xdr:sp macro="" textlink="">
      <xdr:nvSpPr>
        <xdr:cNvPr id="249" name="フローチャート : 判断 248"/>
        <xdr:cNvSpPr/>
      </xdr:nvSpPr>
      <xdr:spPr>
        <a:xfrm>
          <a:off x="1968500" y="1669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14957</xdr:rowOff>
    </xdr:from>
    <xdr:ext cx="534377" cy="259045"/>
    <xdr:sp macro="" textlink="">
      <xdr:nvSpPr>
        <xdr:cNvPr id="250" name="テキスト ボックス 249"/>
        <xdr:cNvSpPr txBox="1"/>
      </xdr:nvSpPr>
      <xdr:spPr>
        <a:xfrm>
          <a:off x="1752111" y="1647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28,402</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33784</xdr:rowOff>
    </xdr:from>
    <xdr:to>
      <xdr:col>1</xdr:col>
      <xdr:colOff>485775</xdr:colOff>
      <xdr:row>97</xdr:row>
      <xdr:rowOff>135384</xdr:rowOff>
    </xdr:to>
    <xdr:sp macro="" textlink="">
      <xdr:nvSpPr>
        <xdr:cNvPr id="251" name="フローチャート : 判断 250"/>
        <xdr:cNvSpPr/>
      </xdr:nvSpPr>
      <xdr:spPr>
        <a:xfrm>
          <a:off x="1079500" y="16664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151911</xdr:rowOff>
    </xdr:from>
    <xdr:ext cx="534377" cy="259045"/>
    <xdr:sp macro="" textlink="">
      <xdr:nvSpPr>
        <xdr:cNvPr id="252" name="テキスト ボックス 251"/>
        <xdr:cNvSpPr txBox="1"/>
      </xdr:nvSpPr>
      <xdr:spPr>
        <a:xfrm>
          <a:off x="863111" y="16439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29,911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132311</xdr:rowOff>
    </xdr:from>
    <xdr:to>
      <xdr:col>6</xdr:col>
      <xdr:colOff>561975</xdr:colOff>
      <xdr:row>97</xdr:row>
      <xdr:rowOff>62461</xdr:rowOff>
    </xdr:to>
    <xdr:sp macro="" textlink="">
      <xdr:nvSpPr>
        <xdr:cNvPr id="258" name="円/楕円 257"/>
        <xdr:cNvSpPr/>
      </xdr:nvSpPr>
      <xdr:spPr>
        <a:xfrm>
          <a:off x="4584700" y="1659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155188</xdr:rowOff>
    </xdr:from>
    <xdr:ext cx="534377" cy="259045"/>
    <xdr:sp macro="" textlink="">
      <xdr:nvSpPr>
        <xdr:cNvPr id="259" name="衛生費該当値テキスト"/>
        <xdr:cNvSpPr txBox="1"/>
      </xdr:nvSpPr>
      <xdr:spPr>
        <a:xfrm>
          <a:off x="4686300" y="16442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33,101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16594</xdr:rowOff>
    </xdr:from>
    <xdr:to>
      <xdr:col>5</xdr:col>
      <xdr:colOff>409575</xdr:colOff>
      <xdr:row>97</xdr:row>
      <xdr:rowOff>118194</xdr:rowOff>
    </xdr:to>
    <xdr:sp macro="" textlink="">
      <xdr:nvSpPr>
        <xdr:cNvPr id="260" name="円/楕円 259"/>
        <xdr:cNvSpPr/>
      </xdr:nvSpPr>
      <xdr:spPr>
        <a:xfrm>
          <a:off x="3746500" y="16647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109321</xdr:rowOff>
    </xdr:from>
    <xdr:ext cx="534377" cy="259045"/>
    <xdr:sp macro="" textlink="">
      <xdr:nvSpPr>
        <xdr:cNvPr id="261" name="テキスト ボックス 260"/>
        <xdr:cNvSpPr txBox="1"/>
      </xdr:nvSpPr>
      <xdr:spPr>
        <a:xfrm>
          <a:off x="3530111" y="16739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30,663</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116424</xdr:rowOff>
    </xdr:from>
    <xdr:to>
      <xdr:col>4</xdr:col>
      <xdr:colOff>206375</xdr:colOff>
      <xdr:row>97</xdr:row>
      <xdr:rowOff>46574</xdr:rowOff>
    </xdr:to>
    <xdr:sp macro="" textlink="">
      <xdr:nvSpPr>
        <xdr:cNvPr id="262" name="円/楕円 261"/>
        <xdr:cNvSpPr/>
      </xdr:nvSpPr>
      <xdr:spPr>
        <a:xfrm>
          <a:off x="2857500" y="1657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63101</xdr:rowOff>
    </xdr:from>
    <xdr:ext cx="534377" cy="259045"/>
    <xdr:sp macro="" textlink="">
      <xdr:nvSpPr>
        <xdr:cNvPr id="263" name="テキスト ボックス 262"/>
        <xdr:cNvSpPr txBox="1"/>
      </xdr:nvSpPr>
      <xdr:spPr>
        <a:xfrm>
          <a:off x="2641111" y="16350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117041</xdr:rowOff>
    </xdr:from>
    <xdr:to>
      <xdr:col>3</xdr:col>
      <xdr:colOff>3175</xdr:colOff>
      <xdr:row>98</xdr:row>
      <xdr:rowOff>47191</xdr:rowOff>
    </xdr:to>
    <xdr:sp macro="" textlink="">
      <xdr:nvSpPr>
        <xdr:cNvPr id="264" name="円/楕円 263"/>
        <xdr:cNvSpPr/>
      </xdr:nvSpPr>
      <xdr:spPr>
        <a:xfrm>
          <a:off x="1968500" y="16747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38318</xdr:rowOff>
    </xdr:from>
    <xdr:ext cx="534377" cy="259045"/>
    <xdr:sp macro="" textlink="">
      <xdr:nvSpPr>
        <xdr:cNvPr id="265" name="テキスト ボックス 264"/>
        <xdr:cNvSpPr txBox="1"/>
      </xdr:nvSpPr>
      <xdr:spPr>
        <a:xfrm>
          <a:off x="1752111" y="16840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26,269</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107370</xdr:rowOff>
    </xdr:from>
    <xdr:to>
      <xdr:col>1</xdr:col>
      <xdr:colOff>485775</xdr:colOff>
      <xdr:row>98</xdr:row>
      <xdr:rowOff>37520</xdr:rowOff>
    </xdr:to>
    <xdr:sp macro="" textlink="">
      <xdr:nvSpPr>
        <xdr:cNvPr id="266" name="円/楕円 265"/>
        <xdr:cNvSpPr/>
      </xdr:nvSpPr>
      <xdr:spPr>
        <a:xfrm>
          <a:off x="1079500" y="1673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28647</xdr:rowOff>
    </xdr:from>
    <xdr:ext cx="534377" cy="259045"/>
    <xdr:sp macro="" textlink="">
      <xdr:nvSpPr>
        <xdr:cNvPr id="267" name="テキスト ボックス 266"/>
        <xdr:cNvSpPr txBox="1"/>
      </xdr:nvSpPr>
      <xdr:spPr>
        <a:xfrm>
          <a:off x="863111" y="16830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26,692</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27/36</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9" name="テキスト ボックス 278"/>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81" name="テキスト ボックス 280"/>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83" name="テキスト ボックス 282"/>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5" name="テキスト ボックス 284"/>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7" name="テキスト ボックス 286"/>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9" name="テキスト ボックス 288"/>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169799</xdr:rowOff>
    </xdr:from>
    <xdr:to>
      <xdr:col>15</xdr:col>
      <xdr:colOff>180340</xdr:colOff>
      <xdr:row>39</xdr:row>
      <xdr:rowOff>41402</xdr:rowOff>
    </xdr:to>
    <xdr:cxnSp macro="">
      <xdr:nvCxnSpPr>
        <xdr:cNvPr id="291" name="直線コネクタ 290"/>
        <xdr:cNvCxnSpPr/>
      </xdr:nvCxnSpPr>
      <xdr:spPr>
        <a:xfrm flipV="1">
          <a:off x="10475595" y="5141849"/>
          <a:ext cx="1270" cy="1586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45229</xdr:rowOff>
    </xdr:from>
    <xdr:ext cx="313932" cy="259045"/>
    <xdr:sp macro="" textlink="">
      <xdr:nvSpPr>
        <xdr:cNvPr id="292" name="労働費最小値テキスト"/>
        <xdr:cNvSpPr txBox="1"/>
      </xdr:nvSpPr>
      <xdr:spPr>
        <a:xfrm>
          <a:off x="10528300" y="6731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a:t>
          </a:r>
          <a:endParaRPr kumimoji="1" lang="ja-JP" altLang="en-US" sz="1000" b="1">
            <a:latin typeface="ＭＳ Ｐゴシック"/>
          </a:endParaRPr>
        </a:p>
      </xdr:txBody>
    </xdr:sp>
    <xdr:clientData/>
  </xdr:oneCellAnchor>
  <xdr:twoCellAnchor>
    <xdr:from>
      <xdr:col>15</xdr:col>
      <xdr:colOff>92075</xdr:colOff>
      <xdr:row>39</xdr:row>
      <xdr:rowOff>41402</xdr:rowOff>
    </xdr:from>
    <xdr:to>
      <xdr:col>15</xdr:col>
      <xdr:colOff>269875</xdr:colOff>
      <xdr:row>39</xdr:row>
      <xdr:rowOff>41402</xdr:rowOff>
    </xdr:to>
    <xdr:cxnSp macro="">
      <xdr:nvCxnSpPr>
        <xdr:cNvPr id="293" name="直線コネクタ 292"/>
        <xdr:cNvCxnSpPr/>
      </xdr:nvCxnSpPr>
      <xdr:spPr>
        <a:xfrm>
          <a:off x="10388600" y="672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116476</xdr:rowOff>
    </xdr:from>
    <xdr:ext cx="469744" cy="259045"/>
    <xdr:sp macro="" textlink="">
      <xdr:nvSpPr>
        <xdr:cNvPr id="294" name="労働費最大値テキスト"/>
        <xdr:cNvSpPr txBox="1"/>
      </xdr:nvSpPr>
      <xdr:spPr>
        <a:xfrm>
          <a:off x="10528300" y="4917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8,342</a:t>
          </a:r>
          <a:endParaRPr kumimoji="1" lang="ja-JP" altLang="en-US" sz="1000" b="1">
            <a:latin typeface="ＭＳ Ｐゴシック"/>
          </a:endParaRPr>
        </a:p>
      </xdr:txBody>
    </xdr:sp>
    <xdr:clientData/>
  </xdr:oneCellAnchor>
  <xdr:twoCellAnchor>
    <xdr:from>
      <xdr:col>15</xdr:col>
      <xdr:colOff>92075</xdr:colOff>
      <xdr:row>29</xdr:row>
      <xdr:rowOff>169799</xdr:rowOff>
    </xdr:from>
    <xdr:to>
      <xdr:col>15</xdr:col>
      <xdr:colOff>269875</xdr:colOff>
      <xdr:row>29</xdr:row>
      <xdr:rowOff>169799</xdr:rowOff>
    </xdr:to>
    <xdr:cxnSp macro="">
      <xdr:nvCxnSpPr>
        <xdr:cNvPr id="295" name="直線コネクタ 294"/>
        <xdr:cNvCxnSpPr/>
      </xdr:nvCxnSpPr>
      <xdr:spPr>
        <a:xfrm>
          <a:off x="10388600" y="5141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54546</xdr:rowOff>
    </xdr:from>
    <xdr:to>
      <xdr:col>15</xdr:col>
      <xdr:colOff>180975</xdr:colOff>
      <xdr:row>38</xdr:row>
      <xdr:rowOff>149416</xdr:rowOff>
    </xdr:to>
    <xdr:cxnSp macro="">
      <xdr:nvCxnSpPr>
        <xdr:cNvPr id="296" name="直線コネクタ 295"/>
        <xdr:cNvCxnSpPr/>
      </xdr:nvCxnSpPr>
      <xdr:spPr>
        <a:xfrm>
          <a:off x="9639300" y="6569646"/>
          <a:ext cx="838200" cy="94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150830</xdr:rowOff>
    </xdr:from>
    <xdr:ext cx="469744" cy="259045"/>
    <xdr:sp macro="" textlink="">
      <xdr:nvSpPr>
        <xdr:cNvPr id="297" name="労働費平均値テキスト"/>
        <xdr:cNvSpPr txBox="1"/>
      </xdr:nvSpPr>
      <xdr:spPr>
        <a:xfrm>
          <a:off x="10528300" y="63230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1,095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127953</xdr:rowOff>
    </xdr:from>
    <xdr:to>
      <xdr:col>15</xdr:col>
      <xdr:colOff>231775</xdr:colOff>
      <xdr:row>38</xdr:row>
      <xdr:rowOff>58103</xdr:rowOff>
    </xdr:to>
    <xdr:sp macro="" textlink="">
      <xdr:nvSpPr>
        <xdr:cNvPr id="298" name="フローチャート : 判断 297"/>
        <xdr:cNvSpPr/>
      </xdr:nvSpPr>
      <xdr:spPr>
        <a:xfrm>
          <a:off x="10426700" y="6471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54546</xdr:rowOff>
    </xdr:from>
    <xdr:to>
      <xdr:col>14</xdr:col>
      <xdr:colOff>28575</xdr:colOff>
      <xdr:row>38</xdr:row>
      <xdr:rowOff>115316</xdr:rowOff>
    </xdr:to>
    <xdr:cxnSp macro="">
      <xdr:nvCxnSpPr>
        <xdr:cNvPr id="299" name="直線コネクタ 298"/>
        <xdr:cNvCxnSpPr/>
      </xdr:nvCxnSpPr>
      <xdr:spPr>
        <a:xfrm flipV="1">
          <a:off x="8750300" y="6569646"/>
          <a:ext cx="889000" cy="60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75946</xdr:rowOff>
    </xdr:from>
    <xdr:to>
      <xdr:col>14</xdr:col>
      <xdr:colOff>79375</xdr:colOff>
      <xdr:row>38</xdr:row>
      <xdr:rowOff>6096</xdr:rowOff>
    </xdr:to>
    <xdr:sp macro="" textlink="">
      <xdr:nvSpPr>
        <xdr:cNvPr id="300" name="フローチャート : 判断 299"/>
        <xdr:cNvSpPr/>
      </xdr:nvSpPr>
      <xdr:spPr>
        <a:xfrm>
          <a:off x="9588500" y="6419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36</xdr:row>
      <xdr:rowOff>22623</xdr:rowOff>
    </xdr:from>
    <xdr:ext cx="469744" cy="259045"/>
    <xdr:sp macro="" textlink="">
      <xdr:nvSpPr>
        <xdr:cNvPr id="301" name="テキスト ボックス 300"/>
        <xdr:cNvSpPr txBox="1"/>
      </xdr:nvSpPr>
      <xdr:spPr>
        <a:xfrm>
          <a:off x="9404427" y="6194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1,368</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115316</xdr:rowOff>
    </xdr:from>
    <xdr:to>
      <xdr:col>12</xdr:col>
      <xdr:colOff>511175</xdr:colOff>
      <xdr:row>38</xdr:row>
      <xdr:rowOff>132080</xdr:rowOff>
    </xdr:to>
    <xdr:cxnSp macro="">
      <xdr:nvCxnSpPr>
        <xdr:cNvPr id="302" name="直線コネクタ 301"/>
        <xdr:cNvCxnSpPr/>
      </xdr:nvCxnSpPr>
      <xdr:spPr>
        <a:xfrm flipV="1">
          <a:off x="7861300" y="6630416"/>
          <a:ext cx="889000" cy="167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51372</xdr:rowOff>
    </xdr:from>
    <xdr:to>
      <xdr:col>12</xdr:col>
      <xdr:colOff>561975</xdr:colOff>
      <xdr:row>37</xdr:row>
      <xdr:rowOff>152972</xdr:rowOff>
    </xdr:to>
    <xdr:sp macro="" textlink="">
      <xdr:nvSpPr>
        <xdr:cNvPr id="303" name="フローチャート : 判断 302"/>
        <xdr:cNvSpPr/>
      </xdr:nvSpPr>
      <xdr:spPr>
        <a:xfrm>
          <a:off x="8699500" y="639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169499</xdr:rowOff>
    </xdr:from>
    <xdr:ext cx="469744" cy="259045"/>
    <xdr:sp macro="" textlink="">
      <xdr:nvSpPr>
        <xdr:cNvPr id="304" name="テキスト ボックス 303"/>
        <xdr:cNvSpPr txBox="1"/>
      </xdr:nvSpPr>
      <xdr:spPr>
        <a:xfrm>
          <a:off x="8515427" y="6170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54737</xdr:rowOff>
    </xdr:from>
    <xdr:to>
      <xdr:col>11</xdr:col>
      <xdr:colOff>307975</xdr:colOff>
      <xdr:row>38</xdr:row>
      <xdr:rowOff>132080</xdr:rowOff>
    </xdr:to>
    <xdr:cxnSp macro="">
      <xdr:nvCxnSpPr>
        <xdr:cNvPr id="305" name="直線コネクタ 304"/>
        <xdr:cNvCxnSpPr/>
      </xdr:nvCxnSpPr>
      <xdr:spPr>
        <a:xfrm>
          <a:off x="6972300" y="6569837"/>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16320</xdr:rowOff>
    </xdr:from>
    <xdr:to>
      <xdr:col>11</xdr:col>
      <xdr:colOff>358775</xdr:colOff>
      <xdr:row>37</xdr:row>
      <xdr:rowOff>117920</xdr:rowOff>
    </xdr:to>
    <xdr:sp macro="" textlink="">
      <xdr:nvSpPr>
        <xdr:cNvPr id="306" name="フローチャート : 判断 305"/>
        <xdr:cNvSpPr/>
      </xdr:nvSpPr>
      <xdr:spPr>
        <a:xfrm>
          <a:off x="7810500" y="63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134447</xdr:rowOff>
    </xdr:from>
    <xdr:ext cx="469744" cy="259045"/>
    <xdr:sp macro="" textlink="">
      <xdr:nvSpPr>
        <xdr:cNvPr id="307" name="テキスト ボックス 306"/>
        <xdr:cNvSpPr txBox="1"/>
      </xdr:nvSpPr>
      <xdr:spPr>
        <a:xfrm>
          <a:off x="7626427" y="6135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117475</xdr:rowOff>
    </xdr:from>
    <xdr:to>
      <xdr:col>10</xdr:col>
      <xdr:colOff>155575</xdr:colOff>
      <xdr:row>37</xdr:row>
      <xdr:rowOff>47625</xdr:rowOff>
    </xdr:to>
    <xdr:sp macro="" textlink="">
      <xdr:nvSpPr>
        <xdr:cNvPr id="308" name="フローチャート : 判断 307"/>
        <xdr:cNvSpPr/>
      </xdr:nvSpPr>
      <xdr:spPr>
        <a:xfrm>
          <a:off x="6921500" y="6289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35</xdr:row>
      <xdr:rowOff>64152</xdr:rowOff>
    </xdr:from>
    <xdr:ext cx="469744" cy="259045"/>
    <xdr:sp macro="" textlink="">
      <xdr:nvSpPr>
        <xdr:cNvPr id="309" name="テキスト ボックス 308"/>
        <xdr:cNvSpPr txBox="1"/>
      </xdr:nvSpPr>
      <xdr:spPr>
        <a:xfrm>
          <a:off x="6737427" y="6064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2,050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98616</xdr:rowOff>
    </xdr:from>
    <xdr:to>
      <xdr:col>15</xdr:col>
      <xdr:colOff>231775</xdr:colOff>
      <xdr:row>39</xdr:row>
      <xdr:rowOff>28766</xdr:rowOff>
    </xdr:to>
    <xdr:sp macro="" textlink="">
      <xdr:nvSpPr>
        <xdr:cNvPr id="315" name="円/楕円 314"/>
        <xdr:cNvSpPr/>
      </xdr:nvSpPr>
      <xdr:spPr>
        <a:xfrm>
          <a:off x="10426700" y="661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13543</xdr:rowOff>
    </xdr:from>
    <xdr:ext cx="378565" cy="259045"/>
    <xdr:sp macro="" textlink="">
      <xdr:nvSpPr>
        <xdr:cNvPr id="316" name="労働費該当値テキスト"/>
        <xdr:cNvSpPr txBox="1"/>
      </xdr:nvSpPr>
      <xdr:spPr>
        <a:xfrm>
          <a:off x="10528300" y="65286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349</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3746</xdr:rowOff>
    </xdr:from>
    <xdr:to>
      <xdr:col>14</xdr:col>
      <xdr:colOff>79375</xdr:colOff>
      <xdr:row>38</xdr:row>
      <xdr:rowOff>105346</xdr:rowOff>
    </xdr:to>
    <xdr:sp macro="" textlink="">
      <xdr:nvSpPr>
        <xdr:cNvPr id="317" name="円/楕円 316"/>
        <xdr:cNvSpPr/>
      </xdr:nvSpPr>
      <xdr:spPr>
        <a:xfrm>
          <a:off x="9588500" y="6518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96473</xdr:rowOff>
    </xdr:from>
    <xdr:ext cx="378565" cy="259045"/>
    <xdr:sp macro="" textlink="">
      <xdr:nvSpPr>
        <xdr:cNvPr id="318" name="テキスト ボックス 317"/>
        <xdr:cNvSpPr txBox="1"/>
      </xdr:nvSpPr>
      <xdr:spPr>
        <a:xfrm>
          <a:off x="9450017" y="66115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64516</xdr:rowOff>
    </xdr:from>
    <xdr:to>
      <xdr:col>12</xdr:col>
      <xdr:colOff>561975</xdr:colOff>
      <xdr:row>38</xdr:row>
      <xdr:rowOff>166116</xdr:rowOff>
    </xdr:to>
    <xdr:sp macro="" textlink="">
      <xdr:nvSpPr>
        <xdr:cNvPr id="319" name="円/楕円 318"/>
        <xdr:cNvSpPr/>
      </xdr:nvSpPr>
      <xdr:spPr>
        <a:xfrm>
          <a:off x="8699500" y="657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157243</xdr:rowOff>
    </xdr:from>
    <xdr:ext cx="378565" cy="259045"/>
    <xdr:sp macro="" textlink="">
      <xdr:nvSpPr>
        <xdr:cNvPr id="320" name="テキスト ボックス 319"/>
        <xdr:cNvSpPr txBox="1"/>
      </xdr:nvSpPr>
      <xdr:spPr>
        <a:xfrm>
          <a:off x="8561017" y="6672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81280</xdr:rowOff>
    </xdr:from>
    <xdr:to>
      <xdr:col>11</xdr:col>
      <xdr:colOff>358775</xdr:colOff>
      <xdr:row>39</xdr:row>
      <xdr:rowOff>11430</xdr:rowOff>
    </xdr:to>
    <xdr:sp macro="" textlink="">
      <xdr:nvSpPr>
        <xdr:cNvPr id="321" name="円/楕円 320"/>
        <xdr:cNvSpPr/>
      </xdr:nvSpPr>
      <xdr:spPr>
        <a:xfrm>
          <a:off x="7810500" y="659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39</xdr:row>
      <xdr:rowOff>2557</xdr:rowOff>
    </xdr:from>
    <xdr:ext cx="378565" cy="259045"/>
    <xdr:sp macro="" textlink="">
      <xdr:nvSpPr>
        <xdr:cNvPr id="322" name="テキスト ボックス 321"/>
        <xdr:cNvSpPr txBox="1"/>
      </xdr:nvSpPr>
      <xdr:spPr>
        <a:xfrm>
          <a:off x="7672017" y="66891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3937</xdr:rowOff>
    </xdr:from>
    <xdr:to>
      <xdr:col>10</xdr:col>
      <xdr:colOff>155575</xdr:colOff>
      <xdr:row>38</xdr:row>
      <xdr:rowOff>105537</xdr:rowOff>
    </xdr:to>
    <xdr:sp macro="" textlink="">
      <xdr:nvSpPr>
        <xdr:cNvPr id="323" name="円/楕円 322"/>
        <xdr:cNvSpPr/>
      </xdr:nvSpPr>
      <xdr:spPr>
        <a:xfrm>
          <a:off x="6921500" y="6519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96664</xdr:rowOff>
    </xdr:from>
    <xdr:ext cx="378565" cy="259045"/>
    <xdr:sp macro="" textlink="">
      <xdr:nvSpPr>
        <xdr:cNvPr id="324" name="テキスト ボックス 323"/>
        <xdr:cNvSpPr txBox="1"/>
      </xdr:nvSpPr>
      <xdr:spPr>
        <a:xfrm>
          <a:off x="6783017" y="66117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2,390</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5" name="直線コネクタ 334"/>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6" name="テキスト ボックス 335"/>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7" name="直線コネクタ 336"/>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55</xdr:row>
      <xdr:rowOff>54627</xdr:rowOff>
    </xdr:from>
    <xdr:ext cx="531299" cy="259045"/>
    <xdr:sp macro="" textlink="">
      <xdr:nvSpPr>
        <xdr:cNvPr id="338" name="テキスト ボックス 337"/>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9" name="直線コネクタ 338"/>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52</xdr:row>
      <xdr:rowOff>111777</xdr:rowOff>
    </xdr:from>
    <xdr:ext cx="531299" cy="259045"/>
    <xdr:sp macro="" textlink="">
      <xdr:nvSpPr>
        <xdr:cNvPr id="340" name="テキスト ボックス 339"/>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1" name="直線コネクタ 340"/>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49</xdr:row>
      <xdr:rowOff>168927</xdr:rowOff>
    </xdr:from>
    <xdr:ext cx="531299" cy="259045"/>
    <xdr:sp macro="" textlink="">
      <xdr:nvSpPr>
        <xdr:cNvPr id="342" name="テキスト ボックス 341"/>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109982</xdr:rowOff>
    </xdr:from>
    <xdr:to>
      <xdr:col>15</xdr:col>
      <xdr:colOff>180340</xdr:colOff>
      <xdr:row>58</xdr:row>
      <xdr:rowOff>131516</xdr:rowOff>
    </xdr:to>
    <xdr:cxnSp macro="">
      <xdr:nvCxnSpPr>
        <xdr:cNvPr id="346" name="直線コネクタ 345"/>
        <xdr:cNvCxnSpPr/>
      </xdr:nvCxnSpPr>
      <xdr:spPr>
        <a:xfrm flipV="1">
          <a:off x="10475595" y="8853932"/>
          <a:ext cx="1270" cy="1221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135343</xdr:rowOff>
    </xdr:from>
    <xdr:ext cx="378565" cy="259045"/>
    <xdr:sp macro="" textlink="">
      <xdr:nvSpPr>
        <xdr:cNvPr id="347" name="農林水産業費最小値テキスト"/>
        <xdr:cNvSpPr txBox="1"/>
      </xdr:nvSpPr>
      <xdr:spPr>
        <a:xfrm>
          <a:off x="10528300" y="1007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179</a:t>
          </a:r>
          <a:endParaRPr kumimoji="1" lang="ja-JP" altLang="en-US" sz="1000" b="1">
            <a:latin typeface="ＭＳ Ｐゴシック"/>
          </a:endParaRPr>
        </a:p>
      </xdr:txBody>
    </xdr:sp>
    <xdr:clientData/>
  </xdr:oneCellAnchor>
  <xdr:twoCellAnchor>
    <xdr:from>
      <xdr:col>15</xdr:col>
      <xdr:colOff>92075</xdr:colOff>
      <xdr:row>58</xdr:row>
      <xdr:rowOff>131516</xdr:rowOff>
    </xdr:from>
    <xdr:to>
      <xdr:col>15</xdr:col>
      <xdr:colOff>269875</xdr:colOff>
      <xdr:row>58</xdr:row>
      <xdr:rowOff>131516</xdr:rowOff>
    </xdr:to>
    <xdr:cxnSp macro="">
      <xdr:nvCxnSpPr>
        <xdr:cNvPr id="348" name="直線コネクタ 347"/>
        <xdr:cNvCxnSpPr/>
      </xdr:nvCxnSpPr>
      <xdr:spPr>
        <a:xfrm>
          <a:off x="10388600" y="10075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56659</xdr:rowOff>
    </xdr:from>
    <xdr:ext cx="534377" cy="259045"/>
    <xdr:sp macro="" textlink="">
      <xdr:nvSpPr>
        <xdr:cNvPr id="349" name="農林水産業費最大値テキスト"/>
        <xdr:cNvSpPr txBox="1"/>
      </xdr:nvSpPr>
      <xdr:spPr>
        <a:xfrm>
          <a:off x="10528300" y="8629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26,900</a:t>
          </a:r>
          <a:endParaRPr kumimoji="1" lang="ja-JP" altLang="en-US" sz="1000" b="1">
            <a:latin typeface="ＭＳ Ｐゴシック"/>
          </a:endParaRPr>
        </a:p>
      </xdr:txBody>
    </xdr:sp>
    <xdr:clientData/>
  </xdr:oneCellAnchor>
  <xdr:twoCellAnchor>
    <xdr:from>
      <xdr:col>15</xdr:col>
      <xdr:colOff>92075</xdr:colOff>
      <xdr:row>51</xdr:row>
      <xdr:rowOff>109982</xdr:rowOff>
    </xdr:from>
    <xdr:to>
      <xdr:col>15</xdr:col>
      <xdr:colOff>269875</xdr:colOff>
      <xdr:row>51</xdr:row>
      <xdr:rowOff>109982</xdr:rowOff>
    </xdr:to>
    <xdr:cxnSp macro="">
      <xdr:nvCxnSpPr>
        <xdr:cNvPr id="350" name="直線コネクタ 349"/>
        <xdr:cNvCxnSpPr/>
      </xdr:nvCxnSpPr>
      <xdr:spPr>
        <a:xfrm>
          <a:off x="10388600" y="8853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104130</xdr:rowOff>
    </xdr:from>
    <xdr:to>
      <xdr:col>15</xdr:col>
      <xdr:colOff>180975</xdr:colOff>
      <xdr:row>58</xdr:row>
      <xdr:rowOff>111765</xdr:rowOff>
    </xdr:to>
    <xdr:cxnSp macro="">
      <xdr:nvCxnSpPr>
        <xdr:cNvPr id="351" name="直線コネクタ 350"/>
        <xdr:cNvCxnSpPr/>
      </xdr:nvCxnSpPr>
      <xdr:spPr>
        <a:xfrm>
          <a:off x="9639300" y="10048230"/>
          <a:ext cx="838200" cy="7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41825</xdr:rowOff>
    </xdr:from>
    <xdr:ext cx="469744" cy="259045"/>
    <xdr:sp macro="" textlink="">
      <xdr:nvSpPr>
        <xdr:cNvPr id="352" name="農林水産業費平均値テキスト"/>
        <xdr:cNvSpPr txBox="1"/>
      </xdr:nvSpPr>
      <xdr:spPr>
        <a:xfrm>
          <a:off x="10528300" y="964302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5,280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18948</xdr:rowOff>
    </xdr:from>
    <xdr:to>
      <xdr:col>15</xdr:col>
      <xdr:colOff>231775</xdr:colOff>
      <xdr:row>57</xdr:row>
      <xdr:rowOff>120548</xdr:rowOff>
    </xdr:to>
    <xdr:sp macro="" textlink="">
      <xdr:nvSpPr>
        <xdr:cNvPr id="353" name="フローチャート : 判断 352"/>
        <xdr:cNvSpPr/>
      </xdr:nvSpPr>
      <xdr:spPr>
        <a:xfrm>
          <a:off x="104267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97317</xdr:rowOff>
    </xdr:from>
    <xdr:to>
      <xdr:col>14</xdr:col>
      <xdr:colOff>28575</xdr:colOff>
      <xdr:row>58</xdr:row>
      <xdr:rowOff>104130</xdr:rowOff>
    </xdr:to>
    <xdr:cxnSp macro="">
      <xdr:nvCxnSpPr>
        <xdr:cNvPr id="354" name="直線コネクタ 353"/>
        <xdr:cNvCxnSpPr/>
      </xdr:nvCxnSpPr>
      <xdr:spPr>
        <a:xfrm>
          <a:off x="8750300" y="10041417"/>
          <a:ext cx="889000" cy="6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159812</xdr:rowOff>
    </xdr:from>
    <xdr:to>
      <xdr:col>14</xdr:col>
      <xdr:colOff>79375</xdr:colOff>
      <xdr:row>57</xdr:row>
      <xdr:rowOff>89962</xdr:rowOff>
    </xdr:to>
    <xdr:sp macro="" textlink="">
      <xdr:nvSpPr>
        <xdr:cNvPr id="355" name="フローチャート : 判断 354"/>
        <xdr:cNvSpPr/>
      </xdr:nvSpPr>
      <xdr:spPr>
        <a:xfrm>
          <a:off x="9588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55</xdr:row>
      <xdr:rowOff>106489</xdr:rowOff>
    </xdr:from>
    <xdr:ext cx="469744" cy="259045"/>
    <xdr:sp macro="" textlink="">
      <xdr:nvSpPr>
        <xdr:cNvPr id="356" name="テキスト ボックス 355"/>
        <xdr:cNvSpPr txBox="1"/>
      </xdr:nvSpPr>
      <xdr:spPr>
        <a:xfrm>
          <a:off x="9404427"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97317</xdr:rowOff>
    </xdr:from>
    <xdr:to>
      <xdr:col>12</xdr:col>
      <xdr:colOff>511175</xdr:colOff>
      <xdr:row>58</xdr:row>
      <xdr:rowOff>109844</xdr:rowOff>
    </xdr:to>
    <xdr:cxnSp macro="">
      <xdr:nvCxnSpPr>
        <xdr:cNvPr id="357" name="直線コネクタ 356"/>
        <xdr:cNvCxnSpPr/>
      </xdr:nvCxnSpPr>
      <xdr:spPr>
        <a:xfrm flipV="1">
          <a:off x="7861300" y="10041417"/>
          <a:ext cx="889000" cy="12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21143</xdr:rowOff>
    </xdr:from>
    <xdr:to>
      <xdr:col>12</xdr:col>
      <xdr:colOff>561975</xdr:colOff>
      <xdr:row>57</xdr:row>
      <xdr:rowOff>122743</xdr:rowOff>
    </xdr:to>
    <xdr:sp macro="" textlink="">
      <xdr:nvSpPr>
        <xdr:cNvPr id="358" name="フローチャート : 判断 357"/>
        <xdr:cNvSpPr/>
      </xdr:nvSpPr>
      <xdr:spPr>
        <a:xfrm>
          <a:off x="8699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55</xdr:row>
      <xdr:rowOff>139270</xdr:rowOff>
    </xdr:from>
    <xdr:ext cx="469744" cy="259045"/>
    <xdr:sp macro="" textlink="">
      <xdr:nvSpPr>
        <xdr:cNvPr id="359" name="テキスト ボックス 358"/>
        <xdr:cNvSpPr txBox="1"/>
      </xdr:nvSpPr>
      <xdr:spPr>
        <a:xfrm>
          <a:off x="8515427"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5,232</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109844</xdr:rowOff>
    </xdr:from>
    <xdr:to>
      <xdr:col>11</xdr:col>
      <xdr:colOff>307975</xdr:colOff>
      <xdr:row>58</xdr:row>
      <xdr:rowOff>110759</xdr:rowOff>
    </xdr:to>
    <xdr:cxnSp macro="">
      <xdr:nvCxnSpPr>
        <xdr:cNvPr id="360" name="直線コネクタ 359"/>
        <xdr:cNvCxnSpPr/>
      </xdr:nvCxnSpPr>
      <xdr:spPr>
        <a:xfrm flipV="1">
          <a:off x="6972300" y="10053944"/>
          <a:ext cx="889000" cy="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41397</xdr:rowOff>
    </xdr:from>
    <xdr:to>
      <xdr:col>11</xdr:col>
      <xdr:colOff>358775</xdr:colOff>
      <xdr:row>57</xdr:row>
      <xdr:rowOff>142997</xdr:rowOff>
    </xdr:to>
    <xdr:sp macro="" textlink="">
      <xdr:nvSpPr>
        <xdr:cNvPr id="361" name="フローチャート : 判断 360"/>
        <xdr:cNvSpPr/>
      </xdr:nvSpPr>
      <xdr:spPr>
        <a:xfrm>
          <a:off x="7810500" y="9814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55</xdr:row>
      <xdr:rowOff>159524</xdr:rowOff>
    </xdr:from>
    <xdr:ext cx="469744" cy="259045"/>
    <xdr:sp macro="" textlink="">
      <xdr:nvSpPr>
        <xdr:cNvPr id="362" name="テキスト ボックス 361"/>
        <xdr:cNvSpPr txBox="1"/>
      </xdr:nvSpPr>
      <xdr:spPr>
        <a:xfrm>
          <a:off x="7626427" y="9589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4,789</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32116</xdr:rowOff>
    </xdr:from>
    <xdr:to>
      <xdr:col>10</xdr:col>
      <xdr:colOff>155575</xdr:colOff>
      <xdr:row>57</xdr:row>
      <xdr:rowOff>133716</xdr:rowOff>
    </xdr:to>
    <xdr:sp macro="" textlink="">
      <xdr:nvSpPr>
        <xdr:cNvPr id="363" name="フローチャート : 判断 362"/>
        <xdr:cNvSpPr/>
      </xdr:nvSpPr>
      <xdr:spPr>
        <a:xfrm>
          <a:off x="6921500" y="9804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55</xdr:row>
      <xdr:rowOff>150243</xdr:rowOff>
    </xdr:from>
    <xdr:ext cx="469744" cy="259045"/>
    <xdr:sp macro="" textlink="">
      <xdr:nvSpPr>
        <xdr:cNvPr id="364" name="テキスト ボックス 363"/>
        <xdr:cNvSpPr txBox="1"/>
      </xdr:nvSpPr>
      <xdr:spPr>
        <a:xfrm>
          <a:off x="6737427" y="9579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4,992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60965</xdr:rowOff>
    </xdr:from>
    <xdr:to>
      <xdr:col>15</xdr:col>
      <xdr:colOff>231775</xdr:colOff>
      <xdr:row>58</xdr:row>
      <xdr:rowOff>162565</xdr:rowOff>
    </xdr:to>
    <xdr:sp macro="" textlink="">
      <xdr:nvSpPr>
        <xdr:cNvPr id="370" name="円/楕円 369"/>
        <xdr:cNvSpPr/>
      </xdr:nvSpPr>
      <xdr:spPr>
        <a:xfrm>
          <a:off x="10426700" y="1000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147342</xdr:rowOff>
    </xdr:from>
    <xdr:ext cx="378565" cy="259045"/>
    <xdr:sp macro="" textlink="">
      <xdr:nvSpPr>
        <xdr:cNvPr id="371" name="農林水産業費該当値テキスト"/>
        <xdr:cNvSpPr txBox="1"/>
      </xdr:nvSpPr>
      <xdr:spPr>
        <a:xfrm>
          <a:off x="10528300" y="991999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53330</xdr:rowOff>
    </xdr:from>
    <xdr:to>
      <xdr:col>14</xdr:col>
      <xdr:colOff>79375</xdr:colOff>
      <xdr:row>58</xdr:row>
      <xdr:rowOff>154930</xdr:rowOff>
    </xdr:to>
    <xdr:sp macro="" textlink="">
      <xdr:nvSpPr>
        <xdr:cNvPr id="372" name="円/楕円 371"/>
        <xdr:cNvSpPr/>
      </xdr:nvSpPr>
      <xdr:spPr>
        <a:xfrm>
          <a:off x="9588500" y="999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58</xdr:row>
      <xdr:rowOff>146057</xdr:rowOff>
    </xdr:from>
    <xdr:ext cx="378565" cy="259045"/>
    <xdr:sp macro="" textlink="">
      <xdr:nvSpPr>
        <xdr:cNvPr id="373" name="テキスト ボックス 372"/>
        <xdr:cNvSpPr txBox="1"/>
      </xdr:nvSpPr>
      <xdr:spPr>
        <a:xfrm>
          <a:off x="9450017" y="10090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46517</xdr:rowOff>
    </xdr:from>
    <xdr:to>
      <xdr:col>12</xdr:col>
      <xdr:colOff>561975</xdr:colOff>
      <xdr:row>58</xdr:row>
      <xdr:rowOff>148117</xdr:rowOff>
    </xdr:to>
    <xdr:sp macro="" textlink="">
      <xdr:nvSpPr>
        <xdr:cNvPr id="374" name="円/楕円 373"/>
        <xdr:cNvSpPr/>
      </xdr:nvSpPr>
      <xdr:spPr>
        <a:xfrm>
          <a:off x="8699500" y="9990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58</xdr:row>
      <xdr:rowOff>139244</xdr:rowOff>
    </xdr:from>
    <xdr:ext cx="378565" cy="259045"/>
    <xdr:sp macro="" textlink="">
      <xdr:nvSpPr>
        <xdr:cNvPr id="375" name="テキスト ボックス 374"/>
        <xdr:cNvSpPr txBox="1"/>
      </xdr:nvSpPr>
      <xdr:spPr>
        <a:xfrm>
          <a:off x="8561017" y="100833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59044</xdr:rowOff>
    </xdr:from>
    <xdr:to>
      <xdr:col>11</xdr:col>
      <xdr:colOff>358775</xdr:colOff>
      <xdr:row>58</xdr:row>
      <xdr:rowOff>160644</xdr:rowOff>
    </xdr:to>
    <xdr:sp macro="" textlink="">
      <xdr:nvSpPr>
        <xdr:cNvPr id="376" name="円/楕円 375"/>
        <xdr:cNvSpPr/>
      </xdr:nvSpPr>
      <xdr:spPr>
        <a:xfrm>
          <a:off x="7810500" y="1000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58</xdr:row>
      <xdr:rowOff>151771</xdr:rowOff>
    </xdr:from>
    <xdr:ext cx="378565" cy="259045"/>
    <xdr:sp macro="" textlink="">
      <xdr:nvSpPr>
        <xdr:cNvPr id="377" name="テキスト ボックス 376"/>
        <xdr:cNvSpPr txBox="1"/>
      </xdr:nvSpPr>
      <xdr:spPr>
        <a:xfrm>
          <a:off x="7672017" y="100958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59959</xdr:rowOff>
    </xdr:from>
    <xdr:to>
      <xdr:col>10</xdr:col>
      <xdr:colOff>155575</xdr:colOff>
      <xdr:row>58</xdr:row>
      <xdr:rowOff>161559</xdr:rowOff>
    </xdr:to>
    <xdr:sp macro="" textlink="">
      <xdr:nvSpPr>
        <xdr:cNvPr id="378" name="円/楕円 377"/>
        <xdr:cNvSpPr/>
      </xdr:nvSpPr>
      <xdr:spPr>
        <a:xfrm>
          <a:off x="6921500" y="1000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58</xdr:row>
      <xdr:rowOff>152686</xdr:rowOff>
    </xdr:from>
    <xdr:ext cx="378565" cy="259045"/>
    <xdr:sp macro="" textlink="">
      <xdr:nvSpPr>
        <xdr:cNvPr id="379" name="テキスト ボックス 378"/>
        <xdr:cNvSpPr txBox="1"/>
      </xdr:nvSpPr>
      <xdr:spPr>
        <a:xfrm>
          <a:off x="6783017" y="1009678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4,603</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75749</xdr:rowOff>
    </xdr:from>
    <xdr:to>
      <xdr:col>15</xdr:col>
      <xdr:colOff>180340</xdr:colOff>
      <xdr:row>79</xdr:row>
      <xdr:rowOff>28391</xdr:rowOff>
    </xdr:to>
    <xdr:cxnSp macro="">
      <xdr:nvCxnSpPr>
        <xdr:cNvPr id="403" name="直線コネクタ 402"/>
        <xdr:cNvCxnSpPr/>
      </xdr:nvCxnSpPr>
      <xdr:spPr>
        <a:xfrm flipV="1">
          <a:off x="10475595" y="12077249"/>
          <a:ext cx="1270" cy="1495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32218</xdr:rowOff>
    </xdr:from>
    <xdr:ext cx="378565" cy="259045"/>
    <xdr:sp macro="" textlink="">
      <xdr:nvSpPr>
        <xdr:cNvPr id="404" name="商工費最小値テキスト"/>
        <xdr:cNvSpPr txBox="1"/>
      </xdr:nvSpPr>
      <xdr:spPr>
        <a:xfrm>
          <a:off x="10528300" y="135767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843</a:t>
          </a:r>
          <a:endParaRPr kumimoji="1" lang="ja-JP" altLang="en-US" sz="1000" b="1">
            <a:latin typeface="ＭＳ Ｐゴシック"/>
          </a:endParaRPr>
        </a:p>
      </xdr:txBody>
    </xdr:sp>
    <xdr:clientData/>
  </xdr:oneCellAnchor>
  <xdr:twoCellAnchor>
    <xdr:from>
      <xdr:col>15</xdr:col>
      <xdr:colOff>92075</xdr:colOff>
      <xdr:row>79</xdr:row>
      <xdr:rowOff>28391</xdr:rowOff>
    </xdr:from>
    <xdr:to>
      <xdr:col>15</xdr:col>
      <xdr:colOff>269875</xdr:colOff>
      <xdr:row>79</xdr:row>
      <xdr:rowOff>28391</xdr:rowOff>
    </xdr:to>
    <xdr:cxnSp macro="">
      <xdr:nvCxnSpPr>
        <xdr:cNvPr id="405" name="直線コネクタ 404"/>
        <xdr:cNvCxnSpPr/>
      </xdr:nvCxnSpPr>
      <xdr:spPr>
        <a:xfrm>
          <a:off x="10388600" y="13572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22426</xdr:rowOff>
    </xdr:from>
    <xdr:ext cx="534377" cy="259045"/>
    <xdr:sp macro="" textlink="">
      <xdr:nvSpPr>
        <xdr:cNvPr id="406" name="商工費最大値テキスト"/>
        <xdr:cNvSpPr txBox="1"/>
      </xdr:nvSpPr>
      <xdr:spPr>
        <a:xfrm>
          <a:off x="10528300" y="1185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79,357</a:t>
          </a:r>
          <a:endParaRPr kumimoji="1" lang="ja-JP" altLang="en-US" sz="1000" b="1">
            <a:latin typeface="ＭＳ Ｐゴシック"/>
          </a:endParaRPr>
        </a:p>
      </xdr:txBody>
    </xdr:sp>
    <xdr:clientData/>
  </xdr:oneCellAnchor>
  <xdr:twoCellAnchor>
    <xdr:from>
      <xdr:col>15</xdr:col>
      <xdr:colOff>92075</xdr:colOff>
      <xdr:row>70</xdr:row>
      <xdr:rowOff>75749</xdr:rowOff>
    </xdr:from>
    <xdr:to>
      <xdr:col>15</xdr:col>
      <xdr:colOff>269875</xdr:colOff>
      <xdr:row>70</xdr:row>
      <xdr:rowOff>75749</xdr:rowOff>
    </xdr:to>
    <xdr:cxnSp macro="">
      <xdr:nvCxnSpPr>
        <xdr:cNvPr id="407" name="直線コネクタ 406"/>
        <xdr:cNvCxnSpPr/>
      </xdr:nvCxnSpPr>
      <xdr:spPr>
        <a:xfrm>
          <a:off x="10388600" y="1207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2635</xdr:rowOff>
    </xdr:from>
    <xdr:to>
      <xdr:col>15</xdr:col>
      <xdr:colOff>180975</xdr:colOff>
      <xdr:row>79</xdr:row>
      <xdr:rowOff>10389</xdr:rowOff>
    </xdr:to>
    <xdr:cxnSp macro="">
      <xdr:nvCxnSpPr>
        <xdr:cNvPr id="408" name="直線コネクタ 407"/>
        <xdr:cNvCxnSpPr/>
      </xdr:nvCxnSpPr>
      <xdr:spPr>
        <a:xfrm>
          <a:off x="9639300" y="13547185"/>
          <a:ext cx="838200" cy="7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13707</xdr:rowOff>
    </xdr:from>
    <xdr:ext cx="469744" cy="259045"/>
    <xdr:sp macro="" textlink="">
      <xdr:nvSpPr>
        <xdr:cNvPr id="409" name="商工費平均値テキスト"/>
        <xdr:cNvSpPr txBox="1"/>
      </xdr:nvSpPr>
      <xdr:spPr>
        <a:xfrm>
          <a:off x="10528300" y="132153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9,148</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162280</xdr:rowOff>
    </xdr:from>
    <xdr:to>
      <xdr:col>15</xdr:col>
      <xdr:colOff>231775</xdr:colOff>
      <xdr:row>78</xdr:row>
      <xdr:rowOff>92430</xdr:rowOff>
    </xdr:to>
    <xdr:sp macro="" textlink="">
      <xdr:nvSpPr>
        <xdr:cNvPr id="410" name="フローチャート : 判断 409"/>
        <xdr:cNvSpPr/>
      </xdr:nvSpPr>
      <xdr:spPr>
        <a:xfrm>
          <a:off x="10426700" y="13363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157721</xdr:rowOff>
    </xdr:from>
    <xdr:to>
      <xdr:col>14</xdr:col>
      <xdr:colOff>28575</xdr:colOff>
      <xdr:row>79</xdr:row>
      <xdr:rowOff>2635</xdr:rowOff>
    </xdr:to>
    <xdr:cxnSp macro="">
      <xdr:nvCxnSpPr>
        <xdr:cNvPr id="411" name="直線コネクタ 410"/>
        <xdr:cNvCxnSpPr/>
      </xdr:nvCxnSpPr>
      <xdr:spPr>
        <a:xfrm>
          <a:off x="8750300" y="13530821"/>
          <a:ext cx="889000" cy="163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125171</xdr:rowOff>
    </xdr:from>
    <xdr:to>
      <xdr:col>14</xdr:col>
      <xdr:colOff>79375</xdr:colOff>
      <xdr:row>78</xdr:row>
      <xdr:rowOff>55321</xdr:rowOff>
    </xdr:to>
    <xdr:sp macro="" textlink="">
      <xdr:nvSpPr>
        <xdr:cNvPr id="412" name="フローチャート : 判断 411"/>
        <xdr:cNvSpPr/>
      </xdr:nvSpPr>
      <xdr:spPr>
        <a:xfrm>
          <a:off x="9588500" y="13326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71848</xdr:rowOff>
    </xdr:from>
    <xdr:ext cx="534377" cy="259045"/>
    <xdr:sp macro="" textlink="">
      <xdr:nvSpPr>
        <xdr:cNvPr id="413" name="テキスト ボックス 412"/>
        <xdr:cNvSpPr txBox="1"/>
      </xdr:nvSpPr>
      <xdr:spPr>
        <a:xfrm>
          <a:off x="9372111" y="13102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11,096</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157721</xdr:rowOff>
    </xdr:from>
    <xdr:to>
      <xdr:col>12</xdr:col>
      <xdr:colOff>511175</xdr:colOff>
      <xdr:row>79</xdr:row>
      <xdr:rowOff>24161</xdr:rowOff>
    </xdr:to>
    <xdr:cxnSp macro="">
      <xdr:nvCxnSpPr>
        <xdr:cNvPr id="414" name="直線コネクタ 413"/>
        <xdr:cNvCxnSpPr/>
      </xdr:nvCxnSpPr>
      <xdr:spPr>
        <a:xfrm flipV="1">
          <a:off x="7861300" y="13530821"/>
          <a:ext cx="889000" cy="37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142945</xdr:rowOff>
    </xdr:from>
    <xdr:to>
      <xdr:col>12</xdr:col>
      <xdr:colOff>561975</xdr:colOff>
      <xdr:row>78</xdr:row>
      <xdr:rowOff>73095</xdr:rowOff>
    </xdr:to>
    <xdr:sp macro="" textlink="">
      <xdr:nvSpPr>
        <xdr:cNvPr id="415" name="フローチャート : 判断 414"/>
        <xdr:cNvSpPr/>
      </xdr:nvSpPr>
      <xdr:spPr>
        <a:xfrm>
          <a:off x="8699500" y="13344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89622</xdr:rowOff>
    </xdr:from>
    <xdr:ext cx="534377" cy="259045"/>
    <xdr:sp macro="" textlink="">
      <xdr:nvSpPr>
        <xdr:cNvPr id="416" name="テキスト ボックス 415"/>
        <xdr:cNvSpPr txBox="1"/>
      </xdr:nvSpPr>
      <xdr:spPr>
        <a:xfrm>
          <a:off x="8483111" y="13119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10,163</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24161</xdr:rowOff>
    </xdr:from>
    <xdr:to>
      <xdr:col>11</xdr:col>
      <xdr:colOff>307975</xdr:colOff>
      <xdr:row>79</xdr:row>
      <xdr:rowOff>28181</xdr:rowOff>
    </xdr:to>
    <xdr:cxnSp macro="">
      <xdr:nvCxnSpPr>
        <xdr:cNvPr id="417" name="直線コネクタ 416"/>
        <xdr:cNvCxnSpPr/>
      </xdr:nvCxnSpPr>
      <xdr:spPr>
        <a:xfrm flipV="1">
          <a:off x="6972300" y="13568711"/>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147422</xdr:rowOff>
    </xdr:from>
    <xdr:to>
      <xdr:col>11</xdr:col>
      <xdr:colOff>358775</xdr:colOff>
      <xdr:row>78</xdr:row>
      <xdr:rowOff>77572</xdr:rowOff>
    </xdr:to>
    <xdr:sp macro="" textlink="">
      <xdr:nvSpPr>
        <xdr:cNvPr id="418" name="フローチャート : 判断 417"/>
        <xdr:cNvSpPr/>
      </xdr:nvSpPr>
      <xdr:spPr>
        <a:xfrm>
          <a:off x="7810500" y="133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76</xdr:row>
      <xdr:rowOff>94099</xdr:rowOff>
    </xdr:from>
    <xdr:ext cx="469744" cy="259045"/>
    <xdr:sp macro="" textlink="">
      <xdr:nvSpPr>
        <xdr:cNvPr id="419" name="テキスト ボックス 418"/>
        <xdr:cNvSpPr txBox="1"/>
      </xdr:nvSpPr>
      <xdr:spPr>
        <a:xfrm>
          <a:off x="7626427" y="13124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9,928</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138277</xdr:rowOff>
    </xdr:from>
    <xdr:to>
      <xdr:col>10</xdr:col>
      <xdr:colOff>155575</xdr:colOff>
      <xdr:row>78</xdr:row>
      <xdr:rowOff>68427</xdr:rowOff>
    </xdr:to>
    <xdr:sp macro="" textlink="">
      <xdr:nvSpPr>
        <xdr:cNvPr id="420" name="フローチャート : 判断 419"/>
        <xdr:cNvSpPr/>
      </xdr:nvSpPr>
      <xdr:spPr>
        <a:xfrm>
          <a:off x="6921500" y="13339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84954</xdr:rowOff>
    </xdr:from>
    <xdr:ext cx="534377" cy="259045"/>
    <xdr:sp macro="" textlink="">
      <xdr:nvSpPr>
        <xdr:cNvPr id="421" name="テキスト ボックス 420"/>
        <xdr:cNvSpPr txBox="1"/>
      </xdr:nvSpPr>
      <xdr:spPr>
        <a:xfrm>
          <a:off x="6705111" y="13115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10,408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131039</xdr:rowOff>
    </xdr:from>
    <xdr:to>
      <xdr:col>15</xdr:col>
      <xdr:colOff>231775</xdr:colOff>
      <xdr:row>79</xdr:row>
      <xdr:rowOff>61189</xdr:rowOff>
    </xdr:to>
    <xdr:sp macro="" textlink="">
      <xdr:nvSpPr>
        <xdr:cNvPr id="427" name="円/楕円 426"/>
        <xdr:cNvSpPr/>
      </xdr:nvSpPr>
      <xdr:spPr>
        <a:xfrm>
          <a:off x="10426700" y="13504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45966</xdr:rowOff>
    </xdr:from>
    <xdr:ext cx="469744" cy="259045"/>
    <xdr:sp macro="" textlink="">
      <xdr:nvSpPr>
        <xdr:cNvPr id="428" name="商工費該当値テキスト"/>
        <xdr:cNvSpPr txBox="1"/>
      </xdr:nvSpPr>
      <xdr:spPr>
        <a:xfrm>
          <a:off x="10528300" y="13419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1,788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123285</xdr:rowOff>
    </xdr:from>
    <xdr:to>
      <xdr:col>14</xdr:col>
      <xdr:colOff>79375</xdr:colOff>
      <xdr:row>79</xdr:row>
      <xdr:rowOff>53435</xdr:rowOff>
    </xdr:to>
    <xdr:sp macro="" textlink="">
      <xdr:nvSpPr>
        <xdr:cNvPr id="429" name="円/楕円 428"/>
        <xdr:cNvSpPr/>
      </xdr:nvSpPr>
      <xdr:spPr>
        <a:xfrm>
          <a:off x="9588500" y="1349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44562</xdr:rowOff>
    </xdr:from>
    <xdr:ext cx="469744" cy="259045"/>
    <xdr:sp macro="" textlink="">
      <xdr:nvSpPr>
        <xdr:cNvPr id="430" name="テキスト ボックス 429"/>
        <xdr:cNvSpPr txBox="1"/>
      </xdr:nvSpPr>
      <xdr:spPr>
        <a:xfrm>
          <a:off x="9404427" y="13589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2,195</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106921</xdr:rowOff>
    </xdr:from>
    <xdr:to>
      <xdr:col>12</xdr:col>
      <xdr:colOff>561975</xdr:colOff>
      <xdr:row>79</xdr:row>
      <xdr:rowOff>37071</xdr:rowOff>
    </xdr:to>
    <xdr:sp macro="" textlink="">
      <xdr:nvSpPr>
        <xdr:cNvPr id="431" name="円/楕円 430"/>
        <xdr:cNvSpPr/>
      </xdr:nvSpPr>
      <xdr:spPr>
        <a:xfrm>
          <a:off x="8699500" y="13480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28198</xdr:rowOff>
    </xdr:from>
    <xdr:ext cx="469744" cy="259045"/>
    <xdr:sp macro="" textlink="">
      <xdr:nvSpPr>
        <xdr:cNvPr id="432" name="テキスト ボックス 431"/>
        <xdr:cNvSpPr txBox="1"/>
      </xdr:nvSpPr>
      <xdr:spPr>
        <a:xfrm>
          <a:off x="8515427" y="1357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3,054</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144811</xdr:rowOff>
    </xdr:from>
    <xdr:to>
      <xdr:col>11</xdr:col>
      <xdr:colOff>358775</xdr:colOff>
      <xdr:row>79</xdr:row>
      <xdr:rowOff>74961</xdr:rowOff>
    </xdr:to>
    <xdr:sp macro="" textlink="">
      <xdr:nvSpPr>
        <xdr:cNvPr id="433" name="円/楕円 432"/>
        <xdr:cNvSpPr/>
      </xdr:nvSpPr>
      <xdr:spPr>
        <a:xfrm>
          <a:off x="7810500" y="13517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66088</xdr:rowOff>
    </xdr:from>
    <xdr:ext cx="469744" cy="259045"/>
    <xdr:sp macro="" textlink="">
      <xdr:nvSpPr>
        <xdr:cNvPr id="434" name="テキスト ボックス 433"/>
        <xdr:cNvSpPr txBox="1"/>
      </xdr:nvSpPr>
      <xdr:spPr>
        <a:xfrm>
          <a:off x="7626427" y="13610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148831</xdr:rowOff>
    </xdr:from>
    <xdr:to>
      <xdr:col>10</xdr:col>
      <xdr:colOff>155575</xdr:colOff>
      <xdr:row>79</xdr:row>
      <xdr:rowOff>78981</xdr:rowOff>
    </xdr:to>
    <xdr:sp macro="" textlink="">
      <xdr:nvSpPr>
        <xdr:cNvPr id="435" name="円/楕円 434"/>
        <xdr:cNvSpPr/>
      </xdr:nvSpPr>
      <xdr:spPr>
        <a:xfrm>
          <a:off x="6921500" y="13521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79</xdr:row>
      <xdr:rowOff>70108</xdr:rowOff>
    </xdr:from>
    <xdr:ext cx="378565" cy="259045"/>
    <xdr:sp macro="" textlink="">
      <xdr:nvSpPr>
        <xdr:cNvPr id="436" name="テキスト ボックス 435"/>
        <xdr:cNvSpPr txBox="1"/>
      </xdr:nvSpPr>
      <xdr:spPr>
        <a:xfrm>
          <a:off x="6783017" y="13614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854</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36/36</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35,933</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100</xdr:row>
      <xdr:rowOff>111777</xdr:rowOff>
    </xdr:from>
    <xdr:ext cx="248786" cy="259045"/>
    <xdr:sp macro="" textlink="">
      <xdr:nvSpPr>
        <xdr:cNvPr id="447" name="テキスト ボックス 446"/>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99</xdr:row>
      <xdr:rowOff>44450</xdr:rowOff>
    </xdr:from>
    <xdr:to>
      <xdr:col>16</xdr:col>
      <xdr:colOff>307975</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98</xdr:row>
      <xdr:rowOff>73677</xdr:rowOff>
    </xdr:from>
    <xdr:ext cx="531299" cy="259045"/>
    <xdr:sp macro="" textlink="">
      <xdr:nvSpPr>
        <xdr:cNvPr id="449" name="テキスト ボックス 448"/>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51" name="テキスト ボックス 45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53" name="テキスト ボックス 452"/>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55" name="テキスト ボックス 454"/>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57" name="テキスト ボックス 45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9" name="テキスト ボックス 45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60"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89</xdr:row>
      <xdr:rowOff>162864</xdr:rowOff>
    </xdr:from>
    <xdr:to>
      <xdr:col>15</xdr:col>
      <xdr:colOff>180340</xdr:colOff>
      <xdr:row>99</xdr:row>
      <xdr:rowOff>48355</xdr:rowOff>
    </xdr:to>
    <xdr:cxnSp macro="">
      <xdr:nvCxnSpPr>
        <xdr:cNvPr id="461" name="直線コネクタ 460"/>
        <xdr:cNvCxnSpPr/>
      </xdr:nvCxnSpPr>
      <xdr:spPr>
        <a:xfrm flipV="1">
          <a:off x="10475595" y="15421914"/>
          <a:ext cx="1270" cy="1599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52182</xdr:rowOff>
    </xdr:from>
    <xdr:ext cx="534377" cy="259045"/>
    <xdr:sp macro="" textlink="">
      <xdr:nvSpPr>
        <xdr:cNvPr id="462" name="土木費最小値テキスト"/>
        <xdr:cNvSpPr txBox="1"/>
      </xdr:nvSpPr>
      <xdr:spPr>
        <a:xfrm>
          <a:off x="10528300" y="17025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19,795</a:t>
          </a:r>
          <a:endParaRPr kumimoji="1" lang="ja-JP" altLang="en-US" sz="1000" b="1">
            <a:latin typeface="ＭＳ Ｐゴシック"/>
          </a:endParaRPr>
        </a:p>
      </xdr:txBody>
    </xdr:sp>
    <xdr:clientData/>
  </xdr:oneCellAnchor>
  <xdr:twoCellAnchor>
    <xdr:from>
      <xdr:col>15</xdr:col>
      <xdr:colOff>92075</xdr:colOff>
      <xdr:row>99</xdr:row>
      <xdr:rowOff>48355</xdr:rowOff>
    </xdr:from>
    <xdr:to>
      <xdr:col>15</xdr:col>
      <xdr:colOff>269875</xdr:colOff>
      <xdr:row>99</xdr:row>
      <xdr:rowOff>48355</xdr:rowOff>
    </xdr:to>
    <xdr:cxnSp macro="">
      <xdr:nvCxnSpPr>
        <xdr:cNvPr id="463" name="直線コネクタ 462"/>
        <xdr:cNvCxnSpPr/>
      </xdr:nvCxnSpPr>
      <xdr:spPr>
        <a:xfrm>
          <a:off x="10388600" y="17021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109541</xdr:rowOff>
    </xdr:from>
    <xdr:ext cx="599010" cy="259045"/>
    <xdr:sp macro="" textlink="">
      <xdr:nvSpPr>
        <xdr:cNvPr id="464" name="土木費最大値テキスト"/>
        <xdr:cNvSpPr txBox="1"/>
      </xdr:nvSpPr>
      <xdr:spPr>
        <a:xfrm>
          <a:off x="10528300" y="1519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103,784</a:t>
          </a:r>
          <a:endParaRPr kumimoji="1" lang="ja-JP" altLang="en-US" sz="1000" b="1">
            <a:latin typeface="ＭＳ Ｐゴシック"/>
          </a:endParaRPr>
        </a:p>
      </xdr:txBody>
    </xdr:sp>
    <xdr:clientData/>
  </xdr:oneCellAnchor>
  <xdr:twoCellAnchor>
    <xdr:from>
      <xdr:col>15</xdr:col>
      <xdr:colOff>92075</xdr:colOff>
      <xdr:row>89</xdr:row>
      <xdr:rowOff>162864</xdr:rowOff>
    </xdr:from>
    <xdr:to>
      <xdr:col>15</xdr:col>
      <xdr:colOff>269875</xdr:colOff>
      <xdr:row>89</xdr:row>
      <xdr:rowOff>162864</xdr:rowOff>
    </xdr:to>
    <xdr:cxnSp macro="">
      <xdr:nvCxnSpPr>
        <xdr:cNvPr id="465" name="直線コネクタ 464"/>
        <xdr:cNvCxnSpPr/>
      </xdr:nvCxnSpPr>
      <xdr:spPr>
        <a:xfrm>
          <a:off x="10388600" y="154219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99</xdr:row>
      <xdr:rowOff>48355</xdr:rowOff>
    </xdr:from>
    <xdr:to>
      <xdr:col>15</xdr:col>
      <xdr:colOff>180975</xdr:colOff>
      <xdr:row>99</xdr:row>
      <xdr:rowOff>70396</xdr:rowOff>
    </xdr:to>
    <xdr:cxnSp macro="">
      <xdr:nvCxnSpPr>
        <xdr:cNvPr id="466" name="直線コネクタ 465"/>
        <xdr:cNvCxnSpPr/>
      </xdr:nvCxnSpPr>
      <xdr:spPr>
        <a:xfrm flipV="1">
          <a:off x="9639300" y="17021905"/>
          <a:ext cx="838200" cy="22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138371</xdr:rowOff>
    </xdr:from>
    <xdr:ext cx="534377" cy="259045"/>
    <xdr:sp macro="" textlink="">
      <xdr:nvSpPr>
        <xdr:cNvPr id="467" name="土木費平均値テキスト"/>
        <xdr:cNvSpPr txBox="1"/>
      </xdr:nvSpPr>
      <xdr:spPr>
        <a:xfrm>
          <a:off x="10528300" y="16426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40,604</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115494</xdr:rowOff>
    </xdr:from>
    <xdr:to>
      <xdr:col>15</xdr:col>
      <xdr:colOff>231775</xdr:colOff>
      <xdr:row>97</xdr:row>
      <xdr:rowOff>45644</xdr:rowOff>
    </xdr:to>
    <xdr:sp macro="" textlink="">
      <xdr:nvSpPr>
        <xdr:cNvPr id="468" name="フローチャート : 判断 467"/>
        <xdr:cNvSpPr/>
      </xdr:nvSpPr>
      <xdr:spPr>
        <a:xfrm>
          <a:off x="104267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99</xdr:row>
      <xdr:rowOff>34468</xdr:rowOff>
    </xdr:from>
    <xdr:to>
      <xdr:col>14</xdr:col>
      <xdr:colOff>28575</xdr:colOff>
      <xdr:row>99</xdr:row>
      <xdr:rowOff>70396</xdr:rowOff>
    </xdr:to>
    <xdr:cxnSp macro="">
      <xdr:nvCxnSpPr>
        <xdr:cNvPr id="469" name="直線コネクタ 468"/>
        <xdr:cNvCxnSpPr/>
      </xdr:nvCxnSpPr>
      <xdr:spPr>
        <a:xfrm>
          <a:off x="8750300" y="17008018"/>
          <a:ext cx="889000" cy="35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116866</xdr:rowOff>
    </xdr:from>
    <xdr:to>
      <xdr:col>14</xdr:col>
      <xdr:colOff>79375</xdr:colOff>
      <xdr:row>97</xdr:row>
      <xdr:rowOff>47016</xdr:rowOff>
    </xdr:to>
    <xdr:sp macro="" textlink="">
      <xdr:nvSpPr>
        <xdr:cNvPr id="470" name="フローチャート : 判断 469"/>
        <xdr:cNvSpPr/>
      </xdr:nvSpPr>
      <xdr:spPr>
        <a:xfrm>
          <a:off x="9588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63543</xdr:rowOff>
    </xdr:from>
    <xdr:ext cx="534377" cy="259045"/>
    <xdr:sp macro="" textlink="">
      <xdr:nvSpPr>
        <xdr:cNvPr id="471" name="テキスト ボックス 470"/>
        <xdr:cNvSpPr txBox="1"/>
      </xdr:nvSpPr>
      <xdr:spPr>
        <a:xfrm>
          <a:off x="9372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40,532</a:t>
          </a:r>
          <a:endParaRPr kumimoji="1" lang="ja-JP" altLang="en-US" sz="1000" b="1">
            <a:solidFill>
              <a:srgbClr val="000080"/>
            </a:solidFill>
            <a:latin typeface="ＭＳ Ｐゴシック"/>
          </a:endParaRPr>
        </a:p>
      </xdr:txBody>
    </xdr:sp>
    <xdr:clientData/>
  </xdr:oneCellAnchor>
  <xdr:twoCellAnchor>
    <xdr:from>
      <xdr:col>11</xdr:col>
      <xdr:colOff>307975</xdr:colOff>
      <xdr:row>99</xdr:row>
      <xdr:rowOff>10464</xdr:rowOff>
    </xdr:from>
    <xdr:to>
      <xdr:col>12</xdr:col>
      <xdr:colOff>511175</xdr:colOff>
      <xdr:row>99</xdr:row>
      <xdr:rowOff>34468</xdr:rowOff>
    </xdr:to>
    <xdr:cxnSp macro="">
      <xdr:nvCxnSpPr>
        <xdr:cNvPr id="472" name="直線コネクタ 471"/>
        <xdr:cNvCxnSpPr/>
      </xdr:nvCxnSpPr>
      <xdr:spPr>
        <a:xfrm>
          <a:off x="7861300" y="16984014"/>
          <a:ext cx="889000" cy="24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98082</xdr:rowOff>
    </xdr:from>
    <xdr:to>
      <xdr:col>12</xdr:col>
      <xdr:colOff>561975</xdr:colOff>
      <xdr:row>97</xdr:row>
      <xdr:rowOff>28232</xdr:rowOff>
    </xdr:to>
    <xdr:sp macro="" textlink="">
      <xdr:nvSpPr>
        <xdr:cNvPr id="473" name="フローチャート : 判断 472"/>
        <xdr:cNvSpPr/>
      </xdr:nvSpPr>
      <xdr:spPr>
        <a:xfrm>
          <a:off x="8699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44759</xdr:rowOff>
    </xdr:from>
    <xdr:ext cx="534377" cy="259045"/>
    <xdr:sp macro="" textlink="">
      <xdr:nvSpPr>
        <xdr:cNvPr id="474" name="テキスト ボックス 473"/>
        <xdr:cNvSpPr txBox="1"/>
      </xdr:nvSpPr>
      <xdr:spPr>
        <a:xfrm>
          <a:off x="8483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41,518</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10464</xdr:rowOff>
    </xdr:from>
    <xdr:to>
      <xdr:col>11</xdr:col>
      <xdr:colOff>307975</xdr:colOff>
      <xdr:row>99</xdr:row>
      <xdr:rowOff>64357</xdr:rowOff>
    </xdr:to>
    <xdr:cxnSp macro="">
      <xdr:nvCxnSpPr>
        <xdr:cNvPr id="475" name="直線コネクタ 474"/>
        <xdr:cNvCxnSpPr/>
      </xdr:nvCxnSpPr>
      <xdr:spPr>
        <a:xfrm flipV="1">
          <a:off x="6972300" y="16984014"/>
          <a:ext cx="889000" cy="53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43904</xdr:rowOff>
    </xdr:from>
    <xdr:to>
      <xdr:col>11</xdr:col>
      <xdr:colOff>358775</xdr:colOff>
      <xdr:row>96</xdr:row>
      <xdr:rowOff>145504</xdr:rowOff>
    </xdr:to>
    <xdr:sp macro="" textlink="">
      <xdr:nvSpPr>
        <xdr:cNvPr id="476" name="フローチャート : 判断 475"/>
        <xdr:cNvSpPr/>
      </xdr:nvSpPr>
      <xdr:spPr>
        <a:xfrm>
          <a:off x="7810500" y="1650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162031</xdr:rowOff>
    </xdr:from>
    <xdr:ext cx="534377" cy="259045"/>
    <xdr:sp macro="" textlink="">
      <xdr:nvSpPr>
        <xdr:cNvPr id="477" name="テキスト ボックス 476"/>
        <xdr:cNvSpPr txBox="1"/>
      </xdr:nvSpPr>
      <xdr:spPr>
        <a:xfrm>
          <a:off x="7594111" y="16278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44,362</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84080</xdr:rowOff>
    </xdr:from>
    <xdr:to>
      <xdr:col>10</xdr:col>
      <xdr:colOff>155575</xdr:colOff>
      <xdr:row>97</xdr:row>
      <xdr:rowOff>14230</xdr:rowOff>
    </xdr:to>
    <xdr:sp macro="" textlink="">
      <xdr:nvSpPr>
        <xdr:cNvPr id="478" name="フローチャート : 判断 477"/>
        <xdr:cNvSpPr/>
      </xdr:nvSpPr>
      <xdr:spPr>
        <a:xfrm>
          <a:off x="6921500" y="16543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30757</xdr:rowOff>
    </xdr:from>
    <xdr:ext cx="534377" cy="259045"/>
    <xdr:sp macro="" textlink="">
      <xdr:nvSpPr>
        <xdr:cNvPr id="479" name="テキスト ボックス 478"/>
        <xdr:cNvSpPr txBox="1"/>
      </xdr:nvSpPr>
      <xdr:spPr>
        <a:xfrm>
          <a:off x="6705111" y="16318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42,253</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169005</xdr:rowOff>
    </xdr:from>
    <xdr:to>
      <xdr:col>15</xdr:col>
      <xdr:colOff>231775</xdr:colOff>
      <xdr:row>99</xdr:row>
      <xdr:rowOff>99155</xdr:rowOff>
    </xdr:to>
    <xdr:sp macro="" textlink="">
      <xdr:nvSpPr>
        <xdr:cNvPr id="485" name="円/楕円 484"/>
        <xdr:cNvSpPr/>
      </xdr:nvSpPr>
      <xdr:spPr>
        <a:xfrm>
          <a:off x="10426700" y="1697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83932</xdr:rowOff>
    </xdr:from>
    <xdr:ext cx="534377" cy="259045"/>
    <xdr:sp macro="" textlink="">
      <xdr:nvSpPr>
        <xdr:cNvPr id="486" name="土木費該当値テキスト"/>
        <xdr:cNvSpPr txBox="1"/>
      </xdr:nvSpPr>
      <xdr:spPr>
        <a:xfrm>
          <a:off x="10528300" y="1688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19,795</a:t>
          </a:r>
          <a:endParaRPr kumimoji="1" lang="ja-JP" altLang="en-US" sz="1000" b="1">
            <a:solidFill>
              <a:srgbClr val="FF0000"/>
            </a:solidFill>
            <a:latin typeface="ＭＳ Ｐゴシック"/>
          </a:endParaRPr>
        </a:p>
      </xdr:txBody>
    </xdr:sp>
    <xdr:clientData/>
  </xdr:oneCellAnchor>
  <xdr:twoCellAnchor>
    <xdr:from>
      <xdr:col>13</xdr:col>
      <xdr:colOff>663575</xdr:colOff>
      <xdr:row>99</xdr:row>
      <xdr:rowOff>19596</xdr:rowOff>
    </xdr:from>
    <xdr:to>
      <xdr:col>14</xdr:col>
      <xdr:colOff>79375</xdr:colOff>
      <xdr:row>99</xdr:row>
      <xdr:rowOff>121196</xdr:rowOff>
    </xdr:to>
    <xdr:sp macro="" textlink="">
      <xdr:nvSpPr>
        <xdr:cNvPr id="487" name="円/楕円 486"/>
        <xdr:cNvSpPr/>
      </xdr:nvSpPr>
      <xdr:spPr>
        <a:xfrm>
          <a:off x="9588500" y="16993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112323</xdr:rowOff>
    </xdr:from>
    <xdr:ext cx="534377" cy="259045"/>
    <xdr:sp macro="" textlink="">
      <xdr:nvSpPr>
        <xdr:cNvPr id="488" name="テキスト ボックス 487"/>
        <xdr:cNvSpPr txBox="1"/>
      </xdr:nvSpPr>
      <xdr:spPr>
        <a:xfrm>
          <a:off x="9372111" y="17085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18,638</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155118</xdr:rowOff>
    </xdr:from>
    <xdr:to>
      <xdr:col>12</xdr:col>
      <xdr:colOff>561975</xdr:colOff>
      <xdr:row>99</xdr:row>
      <xdr:rowOff>85268</xdr:rowOff>
    </xdr:to>
    <xdr:sp macro="" textlink="">
      <xdr:nvSpPr>
        <xdr:cNvPr id="489" name="円/楕円 488"/>
        <xdr:cNvSpPr/>
      </xdr:nvSpPr>
      <xdr:spPr>
        <a:xfrm>
          <a:off x="8699500" y="16957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76395</xdr:rowOff>
    </xdr:from>
    <xdr:ext cx="534377" cy="259045"/>
    <xdr:sp macro="" textlink="">
      <xdr:nvSpPr>
        <xdr:cNvPr id="490" name="テキスト ボックス 489"/>
        <xdr:cNvSpPr txBox="1"/>
      </xdr:nvSpPr>
      <xdr:spPr>
        <a:xfrm>
          <a:off x="8483111" y="1704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20,524</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131114</xdr:rowOff>
    </xdr:from>
    <xdr:to>
      <xdr:col>11</xdr:col>
      <xdr:colOff>358775</xdr:colOff>
      <xdr:row>99</xdr:row>
      <xdr:rowOff>61264</xdr:rowOff>
    </xdr:to>
    <xdr:sp macro="" textlink="">
      <xdr:nvSpPr>
        <xdr:cNvPr id="491" name="円/楕円 490"/>
        <xdr:cNvSpPr/>
      </xdr:nvSpPr>
      <xdr:spPr>
        <a:xfrm>
          <a:off x="7810500" y="16933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52391</xdr:rowOff>
    </xdr:from>
    <xdr:ext cx="534377" cy="259045"/>
    <xdr:sp macro="" textlink="">
      <xdr:nvSpPr>
        <xdr:cNvPr id="492" name="テキスト ボックス 491"/>
        <xdr:cNvSpPr txBox="1"/>
      </xdr:nvSpPr>
      <xdr:spPr>
        <a:xfrm>
          <a:off x="7594111" y="17025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21,784</a:t>
          </a:r>
          <a:endParaRPr kumimoji="1" lang="ja-JP" altLang="en-US" sz="1000" b="1">
            <a:solidFill>
              <a:srgbClr val="FF0000"/>
            </a:solidFill>
            <a:latin typeface="ＭＳ Ｐゴシック"/>
          </a:endParaRPr>
        </a:p>
      </xdr:txBody>
    </xdr:sp>
    <xdr:clientData/>
  </xdr:oneCellAnchor>
  <xdr:twoCellAnchor>
    <xdr:from>
      <xdr:col>10</xdr:col>
      <xdr:colOff>53975</xdr:colOff>
      <xdr:row>99</xdr:row>
      <xdr:rowOff>13557</xdr:rowOff>
    </xdr:from>
    <xdr:to>
      <xdr:col>10</xdr:col>
      <xdr:colOff>155575</xdr:colOff>
      <xdr:row>99</xdr:row>
      <xdr:rowOff>115157</xdr:rowOff>
    </xdr:to>
    <xdr:sp macro="" textlink="">
      <xdr:nvSpPr>
        <xdr:cNvPr id="493" name="円/楕円 492"/>
        <xdr:cNvSpPr/>
      </xdr:nvSpPr>
      <xdr:spPr>
        <a:xfrm>
          <a:off x="6921500" y="16987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106284</xdr:rowOff>
    </xdr:from>
    <xdr:ext cx="534377" cy="259045"/>
    <xdr:sp macro="" textlink="">
      <xdr:nvSpPr>
        <xdr:cNvPr id="494" name="テキスト ボックス 493"/>
        <xdr:cNvSpPr txBox="1"/>
      </xdr:nvSpPr>
      <xdr:spPr>
        <a:xfrm>
          <a:off x="6705111" y="1707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23/36</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12,821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40</xdr:row>
      <xdr:rowOff>111777</xdr:rowOff>
    </xdr:from>
    <xdr:ext cx="467179" cy="259045"/>
    <xdr:sp macro="" textlink="">
      <xdr:nvSpPr>
        <xdr:cNvPr id="505" name="テキスト ボックス 504"/>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73025</xdr:colOff>
      <xdr:row>39</xdr:row>
      <xdr:rowOff>44450</xdr:rowOff>
    </xdr:from>
    <xdr:to>
      <xdr:col>24</xdr:col>
      <xdr:colOff>644525</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38</xdr:row>
      <xdr:rowOff>73677</xdr:rowOff>
    </xdr:from>
    <xdr:ext cx="467179" cy="259045"/>
    <xdr:sp macro="" textlink="">
      <xdr:nvSpPr>
        <xdr:cNvPr id="507" name="テキスト ボックス 506"/>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143002</xdr:rowOff>
    </xdr:from>
    <xdr:to>
      <xdr:col>23</xdr:col>
      <xdr:colOff>516889</xdr:colOff>
      <xdr:row>39</xdr:row>
      <xdr:rowOff>102489</xdr:rowOff>
    </xdr:to>
    <xdr:cxnSp macro="">
      <xdr:nvCxnSpPr>
        <xdr:cNvPr id="519" name="直線コネクタ 518"/>
        <xdr:cNvCxnSpPr/>
      </xdr:nvCxnSpPr>
      <xdr:spPr>
        <a:xfrm flipV="1">
          <a:off x="16317595" y="5457952"/>
          <a:ext cx="1269" cy="13310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106316</xdr:rowOff>
    </xdr:from>
    <xdr:ext cx="469744" cy="259045"/>
    <xdr:sp macro="" textlink="">
      <xdr:nvSpPr>
        <xdr:cNvPr id="520" name="消防費最小値テキスト"/>
        <xdr:cNvSpPr txBox="1"/>
      </xdr:nvSpPr>
      <xdr:spPr>
        <a:xfrm>
          <a:off x="16370300" y="679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8,543</a:t>
          </a:r>
          <a:endParaRPr kumimoji="1" lang="ja-JP" altLang="en-US" sz="1000" b="1">
            <a:latin typeface="ＭＳ Ｐゴシック"/>
          </a:endParaRPr>
        </a:p>
      </xdr:txBody>
    </xdr:sp>
    <xdr:clientData/>
  </xdr:oneCellAnchor>
  <xdr:twoCellAnchor>
    <xdr:from>
      <xdr:col>23</xdr:col>
      <xdr:colOff>428625</xdr:colOff>
      <xdr:row>39</xdr:row>
      <xdr:rowOff>102489</xdr:rowOff>
    </xdr:from>
    <xdr:to>
      <xdr:col>23</xdr:col>
      <xdr:colOff>606425</xdr:colOff>
      <xdr:row>39</xdr:row>
      <xdr:rowOff>102489</xdr:rowOff>
    </xdr:to>
    <xdr:cxnSp macro="">
      <xdr:nvCxnSpPr>
        <xdr:cNvPr id="521" name="直線コネクタ 520"/>
        <xdr:cNvCxnSpPr/>
      </xdr:nvCxnSpPr>
      <xdr:spPr>
        <a:xfrm>
          <a:off x="16230600" y="678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89679</xdr:rowOff>
    </xdr:from>
    <xdr:ext cx="534377" cy="259045"/>
    <xdr:sp macro="" textlink="">
      <xdr:nvSpPr>
        <xdr:cNvPr id="522" name="消防費最大値テキスト"/>
        <xdr:cNvSpPr txBox="1"/>
      </xdr:nvSpPr>
      <xdr:spPr>
        <a:xfrm>
          <a:off x="16370300" y="523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19,024</a:t>
          </a:r>
          <a:endParaRPr kumimoji="1" lang="ja-JP" altLang="en-US" sz="1000" b="1">
            <a:latin typeface="ＭＳ Ｐゴシック"/>
          </a:endParaRPr>
        </a:p>
      </xdr:txBody>
    </xdr:sp>
    <xdr:clientData/>
  </xdr:oneCellAnchor>
  <xdr:twoCellAnchor>
    <xdr:from>
      <xdr:col>23</xdr:col>
      <xdr:colOff>428625</xdr:colOff>
      <xdr:row>31</xdr:row>
      <xdr:rowOff>143002</xdr:rowOff>
    </xdr:from>
    <xdr:to>
      <xdr:col>23</xdr:col>
      <xdr:colOff>606425</xdr:colOff>
      <xdr:row>31</xdr:row>
      <xdr:rowOff>143002</xdr:rowOff>
    </xdr:to>
    <xdr:cxnSp macro="">
      <xdr:nvCxnSpPr>
        <xdr:cNvPr id="523" name="直線コネクタ 522"/>
        <xdr:cNvCxnSpPr/>
      </xdr:nvCxnSpPr>
      <xdr:spPr>
        <a:xfrm>
          <a:off x="16230600" y="5457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36</xdr:row>
      <xdr:rowOff>113157</xdr:rowOff>
    </xdr:from>
    <xdr:to>
      <xdr:col>23</xdr:col>
      <xdr:colOff>517525</xdr:colOff>
      <xdr:row>37</xdr:row>
      <xdr:rowOff>41656</xdr:rowOff>
    </xdr:to>
    <xdr:cxnSp macro="">
      <xdr:nvCxnSpPr>
        <xdr:cNvPr id="524" name="直線コネクタ 523"/>
        <xdr:cNvCxnSpPr/>
      </xdr:nvCxnSpPr>
      <xdr:spPr>
        <a:xfrm>
          <a:off x="15481300" y="6285357"/>
          <a:ext cx="838200" cy="99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124477</xdr:rowOff>
    </xdr:from>
    <xdr:ext cx="534377" cy="259045"/>
    <xdr:sp macro="" textlink="">
      <xdr:nvSpPr>
        <xdr:cNvPr id="525" name="消防費平均値テキスト"/>
        <xdr:cNvSpPr txBox="1"/>
      </xdr:nvSpPr>
      <xdr:spPr>
        <a:xfrm>
          <a:off x="16370300" y="61252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12,200</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101600</xdr:rowOff>
    </xdr:from>
    <xdr:to>
      <xdr:col>23</xdr:col>
      <xdr:colOff>568325</xdr:colOff>
      <xdr:row>37</xdr:row>
      <xdr:rowOff>31750</xdr:rowOff>
    </xdr:to>
    <xdr:sp macro="" textlink="">
      <xdr:nvSpPr>
        <xdr:cNvPr id="526" name="フローチャート : 判断 525"/>
        <xdr:cNvSpPr/>
      </xdr:nvSpPr>
      <xdr:spPr>
        <a:xfrm>
          <a:off x="162687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36</xdr:row>
      <xdr:rowOff>113157</xdr:rowOff>
    </xdr:from>
    <xdr:to>
      <xdr:col>22</xdr:col>
      <xdr:colOff>365125</xdr:colOff>
      <xdr:row>36</xdr:row>
      <xdr:rowOff>153035</xdr:rowOff>
    </xdr:to>
    <xdr:cxnSp macro="">
      <xdr:nvCxnSpPr>
        <xdr:cNvPr id="527" name="直線コネクタ 526"/>
        <xdr:cNvCxnSpPr/>
      </xdr:nvCxnSpPr>
      <xdr:spPr>
        <a:xfrm flipV="1">
          <a:off x="14592300" y="6285357"/>
          <a:ext cx="889000" cy="39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160401</xdr:rowOff>
    </xdr:from>
    <xdr:to>
      <xdr:col>22</xdr:col>
      <xdr:colOff>415925</xdr:colOff>
      <xdr:row>36</xdr:row>
      <xdr:rowOff>90551</xdr:rowOff>
    </xdr:to>
    <xdr:sp macro="" textlink="">
      <xdr:nvSpPr>
        <xdr:cNvPr id="528" name="フローチャート : 判断 527"/>
        <xdr:cNvSpPr/>
      </xdr:nvSpPr>
      <xdr:spPr>
        <a:xfrm>
          <a:off x="15430500" y="6161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107078</xdr:rowOff>
    </xdr:from>
    <xdr:ext cx="534377" cy="259045"/>
    <xdr:sp macro="" textlink="">
      <xdr:nvSpPr>
        <xdr:cNvPr id="529" name="テキスト ボックス 528"/>
        <xdr:cNvSpPr txBox="1"/>
      </xdr:nvSpPr>
      <xdr:spPr>
        <a:xfrm>
          <a:off x="15214111" y="59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13,087</a:t>
          </a:r>
          <a:endParaRPr kumimoji="1" lang="ja-JP" altLang="en-US" sz="1000" b="1">
            <a:solidFill>
              <a:srgbClr val="000080"/>
            </a:solidFill>
            <a:latin typeface="ＭＳ Ｐゴシック"/>
          </a:endParaRPr>
        </a:p>
      </xdr:txBody>
    </xdr:sp>
    <xdr:clientData/>
  </xdr:oneCellAnchor>
  <xdr:twoCellAnchor>
    <xdr:from>
      <xdr:col>19</xdr:col>
      <xdr:colOff>644525</xdr:colOff>
      <xdr:row>36</xdr:row>
      <xdr:rowOff>153035</xdr:rowOff>
    </xdr:from>
    <xdr:to>
      <xdr:col>21</xdr:col>
      <xdr:colOff>161925</xdr:colOff>
      <xdr:row>37</xdr:row>
      <xdr:rowOff>50673</xdr:rowOff>
    </xdr:to>
    <xdr:cxnSp macro="">
      <xdr:nvCxnSpPr>
        <xdr:cNvPr id="530" name="直線コネクタ 529"/>
        <xdr:cNvCxnSpPr/>
      </xdr:nvCxnSpPr>
      <xdr:spPr>
        <a:xfrm flipV="1">
          <a:off x="13703300" y="6325235"/>
          <a:ext cx="889000" cy="6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26289</xdr:rowOff>
    </xdr:from>
    <xdr:to>
      <xdr:col>21</xdr:col>
      <xdr:colOff>212725</xdr:colOff>
      <xdr:row>36</xdr:row>
      <xdr:rowOff>127889</xdr:rowOff>
    </xdr:to>
    <xdr:sp macro="" textlink="">
      <xdr:nvSpPr>
        <xdr:cNvPr id="531" name="フローチャート : 判断 530"/>
        <xdr:cNvSpPr/>
      </xdr:nvSpPr>
      <xdr:spPr>
        <a:xfrm>
          <a:off x="14541500" y="6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34</xdr:row>
      <xdr:rowOff>144416</xdr:rowOff>
    </xdr:from>
    <xdr:ext cx="534377" cy="259045"/>
    <xdr:sp macro="" textlink="">
      <xdr:nvSpPr>
        <xdr:cNvPr id="532" name="テキスト ボックス 531"/>
        <xdr:cNvSpPr txBox="1"/>
      </xdr:nvSpPr>
      <xdr:spPr>
        <a:xfrm>
          <a:off x="14325111" y="5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12,793</a:t>
          </a:r>
          <a:endParaRPr kumimoji="1" lang="ja-JP" altLang="en-US" sz="1000" b="1">
            <a:solidFill>
              <a:srgbClr val="000080"/>
            </a:solidFill>
            <a:latin typeface="ＭＳ Ｐゴシック"/>
          </a:endParaRPr>
        </a:p>
      </xdr:txBody>
    </xdr:sp>
    <xdr:clientData/>
  </xdr:oneCellAnchor>
  <xdr:twoCellAnchor>
    <xdr:from>
      <xdr:col>18</xdr:col>
      <xdr:colOff>441325</xdr:colOff>
      <xdr:row>36</xdr:row>
      <xdr:rowOff>53594</xdr:rowOff>
    </xdr:from>
    <xdr:to>
      <xdr:col>19</xdr:col>
      <xdr:colOff>644525</xdr:colOff>
      <xdr:row>37</xdr:row>
      <xdr:rowOff>50673</xdr:rowOff>
    </xdr:to>
    <xdr:cxnSp macro="">
      <xdr:nvCxnSpPr>
        <xdr:cNvPr id="533" name="直線コネクタ 532"/>
        <xdr:cNvCxnSpPr/>
      </xdr:nvCxnSpPr>
      <xdr:spPr>
        <a:xfrm>
          <a:off x="12814300" y="6225794"/>
          <a:ext cx="889000" cy="168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82169</xdr:rowOff>
    </xdr:from>
    <xdr:to>
      <xdr:col>20</xdr:col>
      <xdr:colOff>9525</xdr:colOff>
      <xdr:row>37</xdr:row>
      <xdr:rowOff>12319</xdr:rowOff>
    </xdr:to>
    <xdr:sp macro="" textlink="">
      <xdr:nvSpPr>
        <xdr:cNvPr id="534" name="フローチャート : 判断 533"/>
        <xdr:cNvSpPr/>
      </xdr:nvSpPr>
      <xdr:spPr>
        <a:xfrm>
          <a:off x="13652500" y="6254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28846</xdr:rowOff>
    </xdr:from>
    <xdr:ext cx="534377" cy="259045"/>
    <xdr:sp macro="" textlink="">
      <xdr:nvSpPr>
        <xdr:cNvPr id="535" name="テキスト ボックス 534"/>
        <xdr:cNvSpPr txBox="1"/>
      </xdr:nvSpPr>
      <xdr:spPr>
        <a:xfrm>
          <a:off x="13436111" y="6029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12,353</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131318</xdr:rowOff>
    </xdr:from>
    <xdr:to>
      <xdr:col>18</xdr:col>
      <xdr:colOff>492125</xdr:colOff>
      <xdr:row>37</xdr:row>
      <xdr:rowOff>61468</xdr:rowOff>
    </xdr:to>
    <xdr:sp macro="" textlink="">
      <xdr:nvSpPr>
        <xdr:cNvPr id="536" name="フローチャート : 判断 535"/>
        <xdr:cNvSpPr/>
      </xdr:nvSpPr>
      <xdr:spPr>
        <a:xfrm>
          <a:off x="12763500" y="6303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52595</xdr:rowOff>
    </xdr:from>
    <xdr:ext cx="534377" cy="259045"/>
    <xdr:sp macro="" textlink="">
      <xdr:nvSpPr>
        <xdr:cNvPr id="537" name="テキスト ボックス 536"/>
        <xdr:cNvSpPr txBox="1"/>
      </xdr:nvSpPr>
      <xdr:spPr>
        <a:xfrm>
          <a:off x="12547111" y="6396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11,966</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36</xdr:row>
      <xdr:rowOff>162306</xdr:rowOff>
    </xdr:from>
    <xdr:to>
      <xdr:col>23</xdr:col>
      <xdr:colOff>568325</xdr:colOff>
      <xdr:row>37</xdr:row>
      <xdr:rowOff>92456</xdr:rowOff>
    </xdr:to>
    <xdr:sp macro="" textlink="">
      <xdr:nvSpPr>
        <xdr:cNvPr id="543" name="円/楕円 542"/>
        <xdr:cNvSpPr/>
      </xdr:nvSpPr>
      <xdr:spPr>
        <a:xfrm>
          <a:off x="16268700" y="6334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140733</xdr:rowOff>
    </xdr:from>
    <xdr:ext cx="534377" cy="259045"/>
    <xdr:sp macro="" textlink="">
      <xdr:nvSpPr>
        <xdr:cNvPr id="544" name="消防費該当値テキスト"/>
        <xdr:cNvSpPr txBox="1"/>
      </xdr:nvSpPr>
      <xdr:spPr>
        <a:xfrm>
          <a:off x="16370300" y="6312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11,722</a:t>
          </a:r>
          <a:endParaRPr kumimoji="1" lang="ja-JP" altLang="en-US" sz="1000" b="1">
            <a:solidFill>
              <a:srgbClr val="FF0000"/>
            </a:solidFill>
            <a:latin typeface="ＭＳ Ｐゴシック"/>
          </a:endParaRPr>
        </a:p>
      </xdr:txBody>
    </xdr:sp>
    <xdr:clientData/>
  </xdr:oneCellAnchor>
  <xdr:twoCellAnchor>
    <xdr:from>
      <xdr:col>22</xdr:col>
      <xdr:colOff>314325</xdr:colOff>
      <xdr:row>36</xdr:row>
      <xdr:rowOff>62357</xdr:rowOff>
    </xdr:from>
    <xdr:to>
      <xdr:col>22</xdr:col>
      <xdr:colOff>415925</xdr:colOff>
      <xdr:row>36</xdr:row>
      <xdr:rowOff>163957</xdr:rowOff>
    </xdr:to>
    <xdr:sp macro="" textlink="">
      <xdr:nvSpPr>
        <xdr:cNvPr id="545" name="円/楕円 544"/>
        <xdr:cNvSpPr/>
      </xdr:nvSpPr>
      <xdr:spPr>
        <a:xfrm>
          <a:off x="15430500" y="6234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155084</xdr:rowOff>
    </xdr:from>
    <xdr:ext cx="534377" cy="259045"/>
    <xdr:sp macro="" textlink="">
      <xdr:nvSpPr>
        <xdr:cNvPr id="546" name="テキスト ボックス 545"/>
        <xdr:cNvSpPr txBox="1"/>
      </xdr:nvSpPr>
      <xdr:spPr>
        <a:xfrm>
          <a:off x="15214111" y="6327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12,509</a:t>
          </a:r>
          <a:endParaRPr kumimoji="1" lang="ja-JP" altLang="en-US" sz="1000" b="1">
            <a:solidFill>
              <a:srgbClr val="FF0000"/>
            </a:solidFill>
            <a:latin typeface="ＭＳ Ｐゴシック"/>
          </a:endParaRPr>
        </a:p>
      </xdr:txBody>
    </xdr:sp>
    <xdr:clientData/>
  </xdr:oneCellAnchor>
  <xdr:twoCellAnchor>
    <xdr:from>
      <xdr:col>21</xdr:col>
      <xdr:colOff>111125</xdr:colOff>
      <xdr:row>36</xdr:row>
      <xdr:rowOff>102235</xdr:rowOff>
    </xdr:from>
    <xdr:to>
      <xdr:col>21</xdr:col>
      <xdr:colOff>212725</xdr:colOff>
      <xdr:row>37</xdr:row>
      <xdr:rowOff>32385</xdr:rowOff>
    </xdr:to>
    <xdr:sp macro="" textlink="">
      <xdr:nvSpPr>
        <xdr:cNvPr id="547" name="円/楕円 546"/>
        <xdr:cNvSpPr/>
      </xdr:nvSpPr>
      <xdr:spPr>
        <a:xfrm>
          <a:off x="14541500" y="6274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23512</xdr:rowOff>
    </xdr:from>
    <xdr:ext cx="534377" cy="259045"/>
    <xdr:sp macro="" textlink="">
      <xdr:nvSpPr>
        <xdr:cNvPr id="548" name="テキスト ボックス 547"/>
        <xdr:cNvSpPr txBox="1"/>
      </xdr:nvSpPr>
      <xdr:spPr>
        <a:xfrm>
          <a:off x="14325111" y="636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12,195</a:t>
          </a:r>
          <a:endParaRPr kumimoji="1" lang="ja-JP" altLang="en-US" sz="1000" b="1">
            <a:solidFill>
              <a:srgbClr val="FF0000"/>
            </a:solidFill>
            <a:latin typeface="ＭＳ Ｐゴシック"/>
          </a:endParaRPr>
        </a:p>
      </xdr:txBody>
    </xdr:sp>
    <xdr:clientData/>
  </xdr:oneCellAnchor>
  <xdr:twoCellAnchor>
    <xdr:from>
      <xdr:col>19</xdr:col>
      <xdr:colOff>593725</xdr:colOff>
      <xdr:row>36</xdr:row>
      <xdr:rowOff>171323</xdr:rowOff>
    </xdr:from>
    <xdr:to>
      <xdr:col>20</xdr:col>
      <xdr:colOff>9525</xdr:colOff>
      <xdr:row>37</xdr:row>
      <xdr:rowOff>101473</xdr:rowOff>
    </xdr:to>
    <xdr:sp macro="" textlink="">
      <xdr:nvSpPr>
        <xdr:cNvPr id="549" name="円/楕円 548"/>
        <xdr:cNvSpPr/>
      </xdr:nvSpPr>
      <xdr:spPr>
        <a:xfrm>
          <a:off x="13652500" y="634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92600</xdr:rowOff>
    </xdr:from>
    <xdr:ext cx="534377" cy="259045"/>
    <xdr:sp macro="" textlink="">
      <xdr:nvSpPr>
        <xdr:cNvPr id="550" name="テキスト ボックス 549"/>
        <xdr:cNvSpPr txBox="1"/>
      </xdr:nvSpPr>
      <xdr:spPr>
        <a:xfrm>
          <a:off x="13436111" y="6436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11,651</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2794</xdr:rowOff>
    </xdr:from>
    <xdr:to>
      <xdr:col>18</xdr:col>
      <xdr:colOff>492125</xdr:colOff>
      <xdr:row>36</xdr:row>
      <xdr:rowOff>104394</xdr:rowOff>
    </xdr:to>
    <xdr:sp macro="" textlink="">
      <xdr:nvSpPr>
        <xdr:cNvPr id="551" name="円/楕円 550"/>
        <xdr:cNvSpPr/>
      </xdr:nvSpPr>
      <xdr:spPr>
        <a:xfrm>
          <a:off x="127635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120921</xdr:rowOff>
    </xdr:from>
    <xdr:ext cx="534377" cy="259045"/>
    <xdr:sp macro="" textlink="">
      <xdr:nvSpPr>
        <xdr:cNvPr id="552" name="テキスト ボックス 551"/>
        <xdr:cNvSpPr txBox="1"/>
      </xdr:nvSpPr>
      <xdr:spPr>
        <a:xfrm>
          <a:off x="12547111" y="5950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12,978</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33/36</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34,036</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60</xdr:row>
      <xdr:rowOff>111777</xdr:rowOff>
    </xdr:from>
    <xdr:ext cx="531299" cy="259045"/>
    <xdr:sp macro="" textlink="">
      <xdr:nvSpPr>
        <xdr:cNvPr id="563" name="テキスト ボックス 562"/>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64" name="直線コネクタ 56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65" name="テキスト ボックス 56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6" name="直線コネクタ 56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7" name="テキスト ボックス 566"/>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8" name="直線コネクタ 56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9" name="テキスト ボックス 568"/>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70" name="直線コネクタ 56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51</xdr:row>
      <xdr:rowOff>130827</xdr:rowOff>
    </xdr:from>
    <xdr:ext cx="531299" cy="259045"/>
    <xdr:sp macro="" textlink="">
      <xdr:nvSpPr>
        <xdr:cNvPr id="571" name="テキスト ボックス 570"/>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72" name="直線コネクタ 57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49</xdr:row>
      <xdr:rowOff>92727</xdr:rowOff>
    </xdr:from>
    <xdr:ext cx="531299" cy="259045"/>
    <xdr:sp macro="" textlink="">
      <xdr:nvSpPr>
        <xdr:cNvPr id="573" name="テキスト ボックス 572"/>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74" name="直線コネクタ 57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47</xdr:row>
      <xdr:rowOff>54627</xdr:rowOff>
    </xdr:from>
    <xdr:ext cx="531299" cy="259045"/>
    <xdr:sp macro="" textlink="">
      <xdr:nvSpPr>
        <xdr:cNvPr id="575" name="テキスト ボックス 574"/>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83579</xdr:rowOff>
    </xdr:from>
    <xdr:to>
      <xdr:col>23</xdr:col>
      <xdr:colOff>516889</xdr:colOff>
      <xdr:row>58</xdr:row>
      <xdr:rowOff>171438</xdr:rowOff>
    </xdr:to>
    <xdr:cxnSp macro="">
      <xdr:nvCxnSpPr>
        <xdr:cNvPr id="577" name="直線コネクタ 576"/>
        <xdr:cNvCxnSpPr/>
      </xdr:nvCxnSpPr>
      <xdr:spPr>
        <a:xfrm flipV="1">
          <a:off x="16317595" y="8656079"/>
          <a:ext cx="1269" cy="1459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3815</xdr:rowOff>
    </xdr:from>
    <xdr:ext cx="534377" cy="259045"/>
    <xdr:sp macro="" textlink="">
      <xdr:nvSpPr>
        <xdr:cNvPr id="578" name="教育費最小値テキスト"/>
        <xdr:cNvSpPr txBox="1"/>
      </xdr:nvSpPr>
      <xdr:spPr>
        <a:xfrm>
          <a:off x="16370300" y="1011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21,167</a:t>
          </a:r>
          <a:endParaRPr kumimoji="1" lang="ja-JP" altLang="en-US" sz="1000" b="1">
            <a:latin typeface="ＭＳ Ｐゴシック"/>
          </a:endParaRPr>
        </a:p>
      </xdr:txBody>
    </xdr:sp>
    <xdr:clientData/>
  </xdr:oneCellAnchor>
  <xdr:twoCellAnchor>
    <xdr:from>
      <xdr:col>23</xdr:col>
      <xdr:colOff>428625</xdr:colOff>
      <xdr:row>58</xdr:row>
      <xdr:rowOff>171438</xdr:rowOff>
    </xdr:from>
    <xdr:to>
      <xdr:col>23</xdr:col>
      <xdr:colOff>606425</xdr:colOff>
      <xdr:row>58</xdr:row>
      <xdr:rowOff>171438</xdr:rowOff>
    </xdr:to>
    <xdr:cxnSp macro="">
      <xdr:nvCxnSpPr>
        <xdr:cNvPr id="579" name="直線コネクタ 578"/>
        <xdr:cNvCxnSpPr/>
      </xdr:nvCxnSpPr>
      <xdr:spPr>
        <a:xfrm>
          <a:off x="16230600" y="1011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30256</xdr:rowOff>
    </xdr:from>
    <xdr:ext cx="534377" cy="259045"/>
    <xdr:sp macro="" textlink="">
      <xdr:nvSpPr>
        <xdr:cNvPr id="580" name="教育費最大値テキスト"/>
        <xdr:cNvSpPr txBox="1"/>
      </xdr:nvSpPr>
      <xdr:spPr>
        <a:xfrm>
          <a:off x="16370300" y="8431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59,473</a:t>
          </a:r>
          <a:endParaRPr kumimoji="1" lang="ja-JP" altLang="en-US" sz="1000" b="1">
            <a:latin typeface="ＭＳ Ｐゴシック"/>
          </a:endParaRPr>
        </a:p>
      </xdr:txBody>
    </xdr:sp>
    <xdr:clientData/>
  </xdr:oneCellAnchor>
  <xdr:twoCellAnchor>
    <xdr:from>
      <xdr:col>23</xdr:col>
      <xdr:colOff>428625</xdr:colOff>
      <xdr:row>50</xdr:row>
      <xdr:rowOff>83579</xdr:rowOff>
    </xdr:from>
    <xdr:to>
      <xdr:col>23</xdr:col>
      <xdr:colOff>606425</xdr:colOff>
      <xdr:row>50</xdr:row>
      <xdr:rowOff>83579</xdr:rowOff>
    </xdr:to>
    <xdr:cxnSp macro="">
      <xdr:nvCxnSpPr>
        <xdr:cNvPr id="581" name="直線コネクタ 580"/>
        <xdr:cNvCxnSpPr/>
      </xdr:nvCxnSpPr>
      <xdr:spPr>
        <a:xfrm>
          <a:off x="16230600" y="8656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125870</xdr:rowOff>
    </xdr:from>
    <xdr:to>
      <xdr:col>23</xdr:col>
      <xdr:colOff>517525</xdr:colOff>
      <xdr:row>58</xdr:row>
      <xdr:rowOff>26238</xdr:rowOff>
    </xdr:to>
    <xdr:cxnSp macro="">
      <xdr:nvCxnSpPr>
        <xdr:cNvPr id="582" name="直線コネクタ 581"/>
        <xdr:cNvCxnSpPr/>
      </xdr:nvCxnSpPr>
      <xdr:spPr>
        <a:xfrm flipV="1">
          <a:off x="15481300" y="9898520"/>
          <a:ext cx="838200" cy="71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163289</xdr:rowOff>
    </xdr:from>
    <xdr:ext cx="534377" cy="259045"/>
    <xdr:sp macro="" textlink="">
      <xdr:nvSpPr>
        <xdr:cNvPr id="583" name="教育費平均値テキスト"/>
        <xdr:cNvSpPr txBox="1"/>
      </xdr:nvSpPr>
      <xdr:spPr>
        <a:xfrm>
          <a:off x="16370300" y="92501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38,648</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140412</xdr:rowOff>
    </xdr:from>
    <xdr:to>
      <xdr:col>23</xdr:col>
      <xdr:colOff>568325</xdr:colOff>
      <xdr:row>55</xdr:row>
      <xdr:rowOff>70562</xdr:rowOff>
    </xdr:to>
    <xdr:sp macro="" textlink="">
      <xdr:nvSpPr>
        <xdr:cNvPr id="584" name="フローチャート : 判断 583"/>
        <xdr:cNvSpPr/>
      </xdr:nvSpPr>
      <xdr:spPr>
        <a:xfrm>
          <a:off x="16268700" y="939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26238</xdr:rowOff>
    </xdr:from>
    <xdr:to>
      <xdr:col>22</xdr:col>
      <xdr:colOff>365125</xdr:colOff>
      <xdr:row>58</xdr:row>
      <xdr:rowOff>71615</xdr:rowOff>
    </xdr:to>
    <xdr:cxnSp macro="">
      <xdr:nvCxnSpPr>
        <xdr:cNvPr id="585" name="直線コネクタ 584"/>
        <xdr:cNvCxnSpPr/>
      </xdr:nvCxnSpPr>
      <xdr:spPr>
        <a:xfrm flipV="1">
          <a:off x="14592300" y="9970338"/>
          <a:ext cx="889000" cy="45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163309</xdr:rowOff>
    </xdr:from>
    <xdr:to>
      <xdr:col>22</xdr:col>
      <xdr:colOff>415925</xdr:colOff>
      <xdr:row>55</xdr:row>
      <xdr:rowOff>93459</xdr:rowOff>
    </xdr:to>
    <xdr:sp macro="" textlink="">
      <xdr:nvSpPr>
        <xdr:cNvPr id="586" name="フローチャート : 判断 585"/>
        <xdr:cNvSpPr/>
      </xdr:nvSpPr>
      <xdr:spPr>
        <a:xfrm>
          <a:off x="15430500" y="9421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53</xdr:row>
      <xdr:rowOff>109986</xdr:rowOff>
    </xdr:from>
    <xdr:ext cx="534377" cy="259045"/>
    <xdr:sp macro="" textlink="">
      <xdr:nvSpPr>
        <xdr:cNvPr id="587" name="テキスト ボックス 586"/>
        <xdr:cNvSpPr txBox="1"/>
      </xdr:nvSpPr>
      <xdr:spPr>
        <a:xfrm>
          <a:off x="15214111" y="91968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38,047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12979</xdr:rowOff>
    </xdr:from>
    <xdr:to>
      <xdr:col>21</xdr:col>
      <xdr:colOff>161925</xdr:colOff>
      <xdr:row>58</xdr:row>
      <xdr:rowOff>71615</xdr:rowOff>
    </xdr:to>
    <xdr:cxnSp macro="">
      <xdr:nvCxnSpPr>
        <xdr:cNvPr id="588" name="直線コネクタ 587"/>
        <xdr:cNvCxnSpPr/>
      </xdr:nvCxnSpPr>
      <xdr:spPr>
        <a:xfrm>
          <a:off x="13703300" y="9957079"/>
          <a:ext cx="889000" cy="58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55</xdr:row>
      <xdr:rowOff>9843</xdr:rowOff>
    </xdr:from>
    <xdr:to>
      <xdr:col>21</xdr:col>
      <xdr:colOff>212725</xdr:colOff>
      <xdr:row>55</xdr:row>
      <xdr:rowOff>111443</xdr:rowOff>
    </xdr:to>
    <xdr:sp macro="" textlink="">
      <xdr:nvSpPr>
        <xdr:cNvPr id="589" name="フローチャート : 判断 588"/>
        <xdr:cNvSpPr/>
      </xdr:nvSpPr>
      <xdr:spPr>
        <a:xfrm>
          <a:off x="14541500" y="9439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53</xdr:row>
      <xdr:rowOff>127970</xdr:rowOff>
    </xdr:from>
    <xdr:ext cx="534377" cy="259045"/>
    <xdr:sp macro="" textlink="">
      <xdr:nvSpPr>
        <xdr:cNvPr id="590" name="テキスト ボックス 589"/>
        <xdr:cNvSpPr txBox="1"/>
      </xdr:nvSpPr>
      <xdr:spPr>
        <a:xfrm>
          <a:off x="14325111" y="9214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37,575</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153568</xdr:rowOff>
    </xdr:from>
    <xdr:to>
      <xdr:col>19</xdr:col>
      <xdr:colOff>644525</xdr:colOff>
      <xdr:row>58</xdr:row>
      <xdr:rowOff>12979</xdr:rowOff>
    </xdr:to>
    <xdr:cxnSp macro="">
      <xdr:nvCxnSpPr>
        <xdr:cNvPr id="591" name="直線コネクタ 590"/>
        <xdr:cNvCxnSpPr/>
      </xdr:nvCxnSpPr>
      <xdr:spPr>
        <a:xfrm>
          <a:off x="12814300" y="9926218"/>
          <a:ext cx="889000" cy="30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55</xdr:row>
      <xdr:rowOff>103150</xdr:rowOff>
    </xdr:from>
    <xdr:to>
      <xdr:col>20</xdr:col>
      <xdr:colOff>9525</xdr:colOff>
      <xdr:row>56</xdr:row>
      <xdr:rowOff>33300</xdr:rowOff>
    </xdr:to>
    <xdr:sp macro="" textlink="">
      <xdr:nvSpPr>
        <xdr:cNvPr id="592" name="フローチャート : 判断 591"/>
        <xdr:cNvSpPr/>
      </xdr:nvSpPr>
      <xdr:spPr>
        <a:xfrm>
          <a:off x="13652500" y="953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54</xdr:row>
      <xdr:rowOff>49827</xdr:rowOff>
    </xdr:from>
    <xdr:ext cx="534377" cy="259045"/>
    <xdr:sp macro="" textlink="">
      <xdr:nvSpPr>
        <xdr:cNvPr id="593" name="テキスト ボックス 592"/>
        <xdr:cNvSpPr txBox="1"/>
      </xdr:nvSpPr>
      <xdr:spPr>
        <a:xfrm>
          <a:off x="13436111" y="9308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35,126</a:t>
          </a:r>
          <a:endParaRPr kumimoji="1" lang="ja-JP" altLang="en-US" sz="1000" b="1">
            <a:solidFill>
              <a:srgbClr val="000080"/>
            </a:solidFill>
            <a:latin typeface="ＭＳ Ｐゴシック"/>
          </a:endParaRPr>
        </a:p>
      </xdr:txBody>
    </xdr:sp>
    <xdr:clientData/>
  </xdr:oneCellAnchor>
  <xdr:twoCellAnchor>
    <xdr:from>
      <xdr:col>18</xdr:col>
      <xdr:colOff>390525</xdr:colOff>
      <xdr:row>55</xdr:row>
      <xdr:rowOff>132067</xdr:rowOff>
    </xdr:from>
    <xdr:to>
      <xdr:col>18</xdr:col>
      <xdr:colOff>492125</xdr:colOff>
      <xdr:row>56</xdr:row>
      <xdr:rowOff>62217</xdr:rowOff>
    </xdr:to>
    <xdr:sp macro="" textlink="">
      <xdr:nvSpPr>
        <xdr:cNvPr id="594" name="フローチャート : 判断 593"/>
        <xdr:cNvSpPr/>
      </xdr:nvSpPr>
      <xdr:spPr>
        <a:xfrm>
          <a:off x="12763500" y="9561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54</xdr:row>
      <xdr:rowOff>78744</xdr:rowOff>
    </xdr:from>
    <xdr:ext cx="534377" cy="259045"/>
    <xdr:sp macro="" textlink="">
      <xdr:nvSpPr>
        <xdr:cNvPr id="595" name="テキスト ボックス 594"/>
        <xdr:cNvSpPr txBox="1"/>
      </xdr:nvSpPr>
      <xdr:spPr>
        <a:xfrm>
          <a:off x="12547111" y="9337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34,367</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6" name="テキスト ボックス 59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7" name="テキスト ボックス 59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8" name="テキスト ボックス 59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9" name="テキスト ボックス 59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600" name="テキスト ボックス 59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75070</xdr:rowOff>
    </xdr:from>
    <xdr:to>
      <xdr:col>23</xdr:col>
      <xdr:colOff>568325</xdr:colOff>
      <xdr:row>58</xdr:row>
      <xdr:rowOff>5220</xdr:rowOff>
    </xdr:to>
    <xdr:sp macro="" textlink="">
      <xdr:nvSpPr>
        <xdr:cNvPr id="601" name="円/楕円 600"/>
        <xdr:cNvSpPr/>
      </xdr:nvSpPr>
      <xdr:spPr>
        <a:xfrm>
          <a:off x="16268700" y="984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53497</xdr:rowOff>
    </xdr:from>
    <xdr:ext cx="534377" cy="259045"/>
    <xdr:sp macro="" textlink="">
      <xdr:nvSpPr>
        <xdr:cNvPr id="602" name="教育費該当値テキスト"/>
        <xdr:cNvSpPr txBox="1"/>
      </xdr:nvSpPr>
      <xdr:spPr>
        <a:xfrm>
          <a:off x="16370300" y="9826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26,863</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146888</xdr:rowOff>
    </xdr:from>
    <xdr:to>
      <xdr:col>22</xdr:col>
      <xdr:colOff>415925</xdr:colOff>
      <xdr:row>58</xdr:row>
      <xdr:rowOff>77038</xdr:rowOff>
    </xdr:to>
    <xdr:sp macro="" textlink="">
      <xdr:nvSpPr>
        <xdr:cNvPr id="603" name="円/楕円 602"/>
        <xdr:cNvSpPr/>
      </xdr:nvSpPr>
      <xdr:spPr>
        <a:xfrm>
          <a:off x="15430500" y="99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68165</xdr:rowOff>
    </xdr:from>
    <xdr:ext cx="534377" cy="259045"/>
    <xdr:sp macro="" textlink="">
      <xdr:nvSpPr>
        <xdr:cNvPr id="604" name="テキスト ボックス 603"/>
        <xdr:cNvSpPr txBox="1"/>
      </xdr:nvSpPr>
      <xdr:spPr>
        <a:xfrm>
          <a:off x="15214111" y="1001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24,978</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20815</xdr:rowOff>
    </xdr:from>
    <xdr:to>
      <xdr:col>21</xdr:col>
      <xdr:colOff>212725</xdr:colOff>
      <xdr:row>58</xdr:row>
      <xdr:rowOff>122415</xdr:rowOff>
    </xdr:to>
    <xdr:sp macro="" textlink="">
      <xdr:nvSpPr>
        <xdr:cNvPr id="605" name="円/楕円 604"/>
        <xdr:cNvSpPr/>
      </xdr:nvSpPr>
      <xdr:spPr>
        <a:xfrm>
          <a:off x="14541500" y="996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113542</xdr:rowOff>
    </xdr:from>
    <xdr:ext cx="534377" cy="259045"/>
    <xdr:sp macro="" textlink="">
      <xdr:nvSpPr>
        <xdr:cNvPr id="606" name="テキスト ボックス 605"/>
        <xdr:cNvSpPr txBox="1"/>
      </xdr:nvSpPr>
      <xdr:spPr>
        <a:xfrm>
          <a:off x="14325111" y="10057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23,787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133629</xdr:rowOff>
    </xdr:from>
    <xdr:to>
      <xdr:col>20</xdr:col>
      <xdr:colOff>9525</xdr:colOff>
      <xdr:row>58</xdr:row>
      <xdr:rowOff>63779</xdr:rowOff>
    </xdr:to>
    <xdr:sp macro="" textlink="">
      <xdr:nvSpPr>
        <xdr:cNvPr id="607" name="円/楕円 606"/>
        <xdr:cNvSpPr/>
      </xdr:nvSpPr>
      <xdr:spPr>
        <a:xfrm>
          <a:off x="13652500" y="990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54906</xdr:rowOff>
    </xdr:from>
    <xdr:ext cx="534377" cy="259045"/>
    <xdr:sp macro="" textlink="">
      <xdr:nvSpPr>
        <xdr:cNvPr id="608" name="テキスト ボックス 607"/>
        <xdr:cNvSpPr txBox="1"/>
      </xdr:nvSpPr>
      <xdr:spPr>
        <a:xfrm>
          <a:off x="13436111" y="999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25,326</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102768</xdr:rowOff>
    </xdr:from>
    <xdr:to>
      <xdr:col>18</xdr:col>
      <xdr:colOff>492125</xdr:colOff>
      <xdr:row>58</xdr:row>
      <xdr:rowOff>32918</xdr:rowOff>
    </xdr:to>
    <xdr:sp macro="" textlink="">
      <xdr:nvSpPr>
        <xdr:cNvPr id="609" name="円/楕円 608"/>
        <xdr:cNvSpPr/>
      </xdr:nvSpPr>
      <xdr:spPr>
        <a:xfrm>
          <a:off x="12763500" y="987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24045</xdr:rowOff>
    </xdr:from>
    <xdr:ext cx="534377" cy="259045"/>
    <xdr:sp macro="" textlink="">
      <xdr:nvSpPr>
        <xdr:cNvPr id="610" name="テキスト ボックス 609"/>
        <xdr:cNvSpPr txBox="1"/>
      </xdr:nvSpPr>
      <xdr:spPr>
        <a:xfrm>
          <a:off x="12547111" y="996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26,136</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11" name="正方形/長方形 61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12" name="正方形/長方形 61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13" name="正方形/長方形 61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16/36</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14" name="正方形/長方形 61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5" name="正方形/長方形 61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6" name="正方形/長方形 61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7" name="正方形/長方形 61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8" name="正方形/長方形 61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9" name="テキスト ボックス 61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20" name="直線コネクタ 61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21" name="直線コネクタ 62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22" name="テキスト ボックス 62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23" name="直線コネクタ 62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76</xdr:row>
      <xdr:rowOff>144434</xdr:rowOff>
    </xdr:from>
    <xdr:ext cx="377026" cy="259045"/>
    <xdr:sp macro="" textlink="">
      <xdr:nvSpPr>
        <xdr:cNvPr id="624" name="テキスト ボックス 623"/>
        <xdr:cNvSpPr txBox="1"/>
      </xdr:nvSpPr>
      <xdr:spPr>
        <a:xfrm>
          <a:off x="12068974" y="13174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25" name="直線コネクタ 62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74</xdr:row>
      <xdr:rowOff>160762</xdr:rowOff>
    </xdr:from>
    <xdr:ext cx="377026" cy="259045"/>
    <xdr:sp macro="" textlink="">
      <xdr:nvSpPr>
        <xdr:cNvPr id="626" name="テキスト ボックス 625"/>
        <xdr:cNvSpPr txBox="1"/>
      </xdr:nvSpPr>
      <xdr:spPr>
        <a:xfrm>
          <a:off x="12068974" y="1284806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7" name="直線コネクタ 62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73</xdr:row>
      <xdr:rowOff>5642</xdr:rowOff>
    </xdr:from>
    <xdr:ext cx="377026" cy="259045"/>
    <xdr:sp macro="" textlink="">
      <xdr:nvSpPr>
        <xdr:cNvPr id="628" name="テキスト ボックス 627"/>
        <xdr:cNvSpPr txBox="1"/>
      </xdr:nvSpPr>
      <xdr:spPr>
        <a:xfrm>
          <a:off x="12068974" y="12521492"/>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9" name="直線コネクタ 62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71</xdr:row>
      <xdr:rowOff>21970</xdr:rowOff>
    </xdr:from>
    <xdr:ext cx="377026" cy="259045"/>
    <xdr:sp macro="" textlink="">
      <xdr:nvSpPr>
        <xdr:cNvPr id="630" name="テキスト ボックス 629"/>
        <xdr:cNvSpPr txBox="1"/>
      </xdr:nvSpPr>
      <xdr:spPr>
        <a:xfrm>
          <a:off x="12068974" y="12194920"/>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31" name="直線コネクタ 63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69</xdr:row>
      <xdr:rowOff>38299</xdr:rowOff>
    </xdr:from>
    <xdr:ext cx="467179" cy="259045"/>
    <xdr:sp macro="" textlink="">
      <xdr:nvSpPr>
        <xdr:cNvPr id="632" name="テキスト ボックス 631"/>
        <xdr:cNvSpPr txBox="1"/>
      </xdr:nvSpPr>
      <xdr:spPr>
        <a:xfrm>
          <a:off x="11978821" y="1186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33" name="直線コネクタ 63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67</xdr:row>
      <xdr:rowOff>54627</xdr:rowOff>
    </xdr:from>
    <xdr:ext cx="467179" cy="259045"/>
    <xdr:sp macro="" textlink="">
      <xdr:nvSpPr>
        <xdr:cNvPr id="634" name="テキスト ボックス 633"/>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3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41728</xdr:rowOff>
    </xdr:from>
    <xdr:to>
      <xdr:col>23</xdr:col>
      <xdr:colOff>516889</xdr:colOff>
      <xdr:row>79</xdr:row>
      <xdr:rowOff>98879</xdr:rowOff>
    </xdr:to>
    <xdr:cxnSp macro="">
      <xdr:nvCxnSpPr>
        <xdr:cNvPr id="636" name="直線コネクタ 635"/>
        <xdr:cNvCxnSpPr/>
      </xdr:nvCxnSpPr>
      <xdr:spPr>
        <a:xfrm flipV="1">
          <a:off x="16317595" y="12214678"/>
          <a:ext cx="1269"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8" name="直線コネクタ 63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159855</xdr:rowOff>
    </xdr:from>
    <xdr:ext cx="378565" cy="259045"/>
    <xdr:sp macro="" textlink="">
      <xdr:nvSpPr>
        <xdr:cNvPr id="639" name="災害復旧費最大値テキスト"/>
        <xdr:cNvSpPr txBox="1"/>
      </xdr:nvSpPr>
      <xdr:spPr>
        <a:xfrm>
          <a:off x="16370300" y="119899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23</xdr:col>
      <xdr:colOff>428625</xdr:colOff>
      <xdr:row>71</xdr:row>
      <xdr:rowOff>41728</xdr:rowOff>
    </xdr:from>
    <xdr:to>
      <xdr:col>23</xdr:col>
      <xdr:colOff>606425</xdr:colOff>
      <xdr:row>71</xdr:row>
      <xdr:rowOff>41728</xdr:rowOff>
    </xdr:to>
    <xdr:cxnSp macro="">
      <xdr:nvCxnSpPr>
        <xdr:cNvPr id="640" name="直線コネクタ 639"/>
        <xdr:cNvCxnSpPr/>
      </xdr:nvCxnSpPr>
      <xdr:spPr>
        <a:xfrm>
          <a:off x="16230600" y="12214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98879</xdr:rowOff>
    </xdr:from>
    <xdr:to>
      <xdr:col>23</xdr:col>
      <xdr:colOff>517525</xdr:colOff>
      <xdr:row>79</xdr:row>
      <xdr:rowOff>98879</xdr:rowOff>
    </xdr:to>
    <xdr:cxnSp macro="">
      <xdr:nvCxnSpPr>
        <xdr:cNvPr id="641" name="直線コネクタ 64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70956</xdr:rowOff>
    </xdr:from>
    <xdr:ext cx="378565" cy="259045"/>
    <xdr:sp macro="" textlink="">
      <xdr:nvSpPr>
        <xdr:cNvPr id="642" name="災害復旧費平均値テキスト"/>
        <xdr:cNvSpPr txBox="1"/>
      </xdr:nvSpPr>
      <xdr:spPr>
        <a:xfrm>
          <a:off x="16370300" y="1327260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48079</xdr:rowOff>
    </xdr:from>
    <xdr:to>
      <xdr:col>23</xdr:col>
      <xdr:colOff>568325</xdr:colOff>
      <xdr:row>78</xdr:row>
      <xdr:rowOff>149679</xdr:rowOff>
    </xdr:to>
    <xdr:sp macro="" textlink="">
      <xdr:nvSpPr>
        <xdr:cNvPr id="643" name="フローチャート : 判断 642"/>
        <xdr:cNvSpPr/>
      </xdr:nvSpPr>
      <xdr:spPr>
        <a:xfrm>
          <a:off x="16268700" y="13421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98879</xdr:rowOff>
    </xdr:from>
    <xdr:to>
      <xdr:col>22</xdr:col>
      <xdr:colOff>365125</xdr:colOff>
      <xdr:row>79</xdr:row>
      <xdr:rowOff>98879</xdr:rowOff>
    </xdr:to>
    <xdr:cxnSp macro="">
      <xdr:nvCxnSpPr>
        <xdr:cNvPr id="644" name="直線コネクタ 643"/>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64407</xdr:rowOff>
    </xdr:from>
    <xdr:to>
      <xdr:col>22</xdr:col>
      <xdr:colOff>415925</xdr:colOff>
      <xdr:row>76</xdr:row>
      <xdr:rowOff>166007</xdr:rowOff>
    </xdr:to>
    <xdr:sp macro="" textlink="">
      <xdr:nvSpPr>
        <xdr:cNvPr id="645" name="フローチャート : 判断 644"/>
        <xdr:cNvSpPr/>
      </xdr:nvSpPr>
      <xdr:spPr>
        <a:xfrm>
          <a:off x="15430500" y="1309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75</xdr:row>
      <xdr:rowOff>11084</xdr:rowOff>
    </xdr:from>
    <xdr:ext cx="378565" cy="259045"/>
    <xdr:sp macro="" textlink="">
      <xdr:nvSpPr>
        <xdr:cNvPr id="646" name="テキスト ボックス 645"/>
        <xdr:cNvSpPr txBox="1"/>
      </xdr:nvSpPr>
      <xdr:spPr>
        <a:xfrm>
          <a:off x="15292017" y="128698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305</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98879</xdr:rowOff>
    </xdr:from>
    <xdr:to>
      <xdr:col>21</xdr:col>
      <xdr:colOff>161925</xdr:colOff>
      <xdr:row>79</xdr:row>
      <xdr:rowOff>98879</xdr:rowOff>
    </xdr:to>
    <xdr:cxnSp macro="">
      <xdr:nvCxnSpPr>
        <xdr:cNvPr id="647" name="直線コネクタ 646"/>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33382</xdr:rowOff>
    </xdr:from>
    <xdr:to>
      <xdr:col>21</xdr:col>
      <xdr:colOff>212725</xdr:colOff>
      <xdr:row>76</xdr:row>
      <xdr:rowOff>134982</xdr:rowOff>
    </xdr:to>
    <xdr:sp macro="" textlink="">
      <xdr:nvSpPr>
        <xdr:cNvPr id="648" name="フローチャート : 判断 647"/>
        <xdr:cNvSpPr/>
      </xdr:nvSpPr>
      <xdr:spPr>
        <a:xfrm>
          <a:off x="14541500" y="1306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658442</xdr:colOff>
      <xdr:row>74</xdr:row>
      <xdr:rowOff>151510</xdr:rowOff>
    </xdr:from>
    <xdr:ext cx="378565" cy="259045"/>
    <xdr:sp macro="" textlink="">
      <xdr:nvSpPr>
        <xdr:cNvPr id="649" name="テキスト ボックス 648"/>
        <xdr:cNvSpPr txBox="1"/>
      </xdr:nvSpPr>
      <xdr:spPr>
        <a:xfrm>
          <a:off x="14403017" y="128388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98879</xdr:rowOff>
    </xdr:from>
    <xdr:to>
      <xdr:col>19</xdr:col>
      <xdr:colOff>644525</xdr:colOff>
      <xdr:row>79</xdr:row>
      <xdr:rowOff>98879</xdr:rowOff>
    </xdr:to>
    <xdr:cxnSp macro="">
      <xdr:nvCxnSpPr>
        <xdr:cNvPr id="650" name="直線コネクタ 649"/>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25219</xdr:rowOff>
    </xdr:from>
    <xdr:to>
      <xdr:col>20</xdr:col>
      <xdr:colOff>9525</xdr:colOff>
      <xdr:row>75</xdr:row>
      <xdr:rowOff>126819</xdr:rowOff>
    </xdr:to>
    <xdr:sp macro="" textlink="">
      <xdr:nvSpPr>
        <xdr:cNvPr id="651" name="フローチャート : 判断 650"/>
        <xdr:cNvSpPr/>
      </xdr:nvSpPr>
      <xdr:spPr>
        <a:xfrm>
          <a:off x="13652500" y="12883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73</xdr:row>
      <xdr:rowOff>143346</xdr:rowOff>
    </xdr:from>
    <xdr:ext cx="378565" cy="259045"/>
    <xdr:sp macro="" textlink="">
      <xdr:nvSpPr>
        <xdr:cNvPr id="652" name="テキスト ボックス 651"/>
        <xdr:cNvSpPr txBox="1"/>
      </xdr:nvSpPr>
      <xdr:spPr>
        <a:xfrm>
          <a:off x="13514017" y="126591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434</a:t>
          </a:r>
          <a:endParaRPr kumimoji="1" lang="ja-JP" altLang="en-US" sz="1000" b="1">
            <a:solidFill>
              <a:srgbClr val="000080"/>
            </a:solidFill>
            <a:latin typeface="ＭＳ Ｐゴシック"/>
          </a:endParaRPr>
        </a:p>
      </xdr:txBody>
    </xdr:sp>
    <xdr:clientData/>
  </xdr:oneCellAnchor>
  <xdr:twoCellAnchor>
    <xdr:from>
      <xdr:col>18</xdr:col>
      <xdr:colOff>390525</xdr:colOff>
      <xdr:row>69</xdr:row>
      <xdr:rowOff>170543</xdr:rowOff>
    </xdr:from>
    <xdr:to>
      <xdr:col>18</xdr:col>
      <xdr:colOff>492125</xdr:colOff>
      <xdr:row>70</xdr:row>
      <xdr:rowOff>100693</xdr:rowOff>
    </xdr:to>
    <xdr:sp macro="" textlink="">
      <xdr:nvSpPr>
        <xdr:cNvPr id="653" name="フローチャート : 判断 652"/>
        <xdr:cNvSpPr/>
      </xdr:nvSpPr>
      <xdr:spPr>
        <a:xfrm>
          <a:off x="12763500" y="1200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68</xdr:row>
      <xdr:rowOff>117220</xdr:rowOff>
    </xdr:from>
    <xdr:ext cx="378565" cy="259045"/>
    <xdr:sp macro="" textlink="">
      <xdr:nvSpPr>
        <xdr:cNvPr id="654" name="テキスト ボックス 653"/>
        <xdr:cNvSpPr txBox="1"/>
      </xdr:nvSpPr>
      <xdr:spPr>
        <a:xfrm>
          <a:off x="12625017" y="117758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55" name="テキスト ボックス 65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6" name="テキスト ボックス 65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7" name="テキスト ボックス 65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8" name="テキスト ボックス 65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9" name="テキスト ボックス 65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48079</xdr:rowOff>
    </xdr:from>
    <xdr:to>
      <xdr:col>23</xdr:col>
      <xdr:colOff>568325</xdr:colOff>
      <xdr:row>79</xdr:row>
      <xdr:rowOff>149679</xdr:rowOff>
    </xdr:to>
    <xdr:sp macro="" textlink="">
      <xdr:nvSpPr>
        <xdr:cNvPr id="660" name="円/楕円 65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134456</xdr:rowOff>
    </xdr:from>
    <xdr:ext cx="249299" cy="259045"/>
    <xdr:sp macro="" textlink="">
      <xdr:nvSpPr>
        <xdr:cNvPr id="661" name="災害復旧費該当値テキスト"/>
        <xdr:cNvSpPr txBox="1"/>
      </xdr:nvSpPr>
      <xdr:spPr>
        <a:xfrm>
          <a:off x="16370300" y="135075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48079</xdr:rowOff>
    </xdr:from>
    <xdr:to>
      <xdr:col>22</xdr:col>
      <xdr:colOff>415925</xdr:colOff>
      <xdr:row>79</xdr:row>
      <xdr:rowOff>149679</xdr:rowOff>
    </xdr:to>
    <xdr:sp macro="" textlink="">
      <xdr:nvSpPr>
        <xdr:cNvPr id="662" name="円/楕円 66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79</xdr:row>
      <xdr:rowOff>140806</xdr:rowOff>
    </xdr:from>
    <xdr:ext cx="249299" cy="259045"/>
    <xdr:sp macro="" textlink="">
      <xdr:nvSpPr>
        <xdr:cNvPr id="663" name="テキスト ボックス 662"/>
        <xdr:cNvSpPr txBox="1"/>
      </xdr:nvSpPr>
      <xdr:spPr>
        <a:xfrm>
          <a:off x="15356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48079</xdr:rowOff>
    </xdr:from>
    <xdr:to>
      <xdr:col>21</xdr:col>
      <xdr:colOff>212725</xdr:colOff>
      <xdr:row>79</xdr:row>
      <xdr:rowOff>149679</xdr:rowOff>
    </xdr:to>
    <xdr:sp macro="" textlink="">
      <xdr:nvSpPr>
        <xdr:cNvPr id="664" name="円/楕円 663"/>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140806</xdr:rowOff>
    </xdr:from>
    <xdr:ext cx="249299" cy="259045"/>
    <xdr:sp macro="" textlink="">
      <xdr:nvSpPr>
        <xdr:cNvPr id="665" name="テキスト ボックス 664"/>
        <xdr:cNvSpPr txBox="1"/>
      </xdr:nvSpPr>
      <xdr:spPr>
        <a:xfrm>
          <a:off x="14467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48079</xdr:rowOff>
    </xdr:from>
    <xdr:to>
      <xdr:col>20</xdr:col>
      <xdr:colOff>9525</xdr:colOff>
      <xdr:row>79</xdr:row>
      <xdr:rowOff>149679</xdr:rowOff>
    </xdr:to>
    <xdr:sp macro="" textlink="">
      <xdr:nvSpPr>
        <xdr:cNvPr id="666" name="円/楕円 665"/>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140806</xdr:rowOff>
    </xdr:from>
    <xdr:ext cx="249299" cy="259045"/>
    <xdr:sp macro="" textlink="">
      <xdr:nvSpPr>
        <xdr:cNvPr id="667" name="テキスト ボックス 666"/>
        <xdr:cNvSpPr txBox="1"/>
      </xdr:nvSpPr>
      <xdr:spPr>
        <a:xfrm>
          <a:off x="13578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48079</xdr:rowOff>
    </xdr:from>
    <xdr:to>
      <xdr:col>18</xdr:col>
      <xdr:colOff>492125</xdr:colOff>
      <xdr:row>79</xdr:row>
      <xdr:rowOff>149679</xdr:rowOff>
    </xdr:to>
    <xdr:sp macro="" textlink="">
      <xdr:nvSpPr>
        <xdr:cNvPr id="668" name="円/楕円 66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79</xdr:row>
      <xdr:rowOff>140806</xdr:rowOff>
    </xdr:from>
    <xdr:ext cx="249299" cy="259045"/>
    <xdr:sp macro="" textlink="">
      <xdr:nvSpPr>
        <xdr:cNvPr id="669" name="テキスト ボックス 668"/>
        <xdr:cNvSpPr txBox="1"/>
      </xdr:nvSpPr>
      <xdr:spPr>
        <a:xfrm>
          <a:off x="12689649"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70" name="正方形/長方形 66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71" name="正方形/長方形 67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72" name="正方形/長方形 67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32/36</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73" name="正方形/長方形 67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74" name="正方形/長方形 67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75" name="正方形/長方形 67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6" name="正方形/長方形 67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28,406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7" name="正方形/長方形 67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8" name="テキスト ボックス 67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9" name="直線コネクタ 67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80" name="直線コネクタ 67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81" name="テキスト ボックス 68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82" name="直線コネクタ 68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83" name="テキスト ボックス 682"/>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84" name="直線コネクタ 68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5" name="テキスト ボックス 684"/>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6" name="直線コネクタ 68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87" name="テキスト ボックス 686"/>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8" name="直線コネクタ 68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89" name="テキスト ボックス 688"/>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90" name="直線コネクタ 68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91" name="テキスト ボックス 690"/>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92"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75730</xdr:rowOff>
    </xdr:from>
    <xdr:to>
      <xdr:col>23</xdr:col>
      <xdr:colOff>516889</xdr:colOff>
      <xdr:row>97</xdr:row>
      <xdr:rowOff>116878</xdr:rowOff>
    </xdr:to>
    <xdr:cxnSp macro="">
      <xdr:nvCxnSpPr>
        <xdr:cNvPr id="693" name="直線コネクタ 692"/>
        <xdr:cNvCxnSpPr/>
      </xdr:nvCxnSpPr>
      <xdr:spPr>
        <a:xfrm flipV="1">
          <a:off x="16317595" y="15677680"/>
          <a:ext cx="1269" cy="1069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120705</xdr:rowOff>
    </xdr:from>
    <xdr:ext cx="534377" cy="259045"/>
    <xdr:sp macro="" textlink="">
      <xdr:nvSpPr>
        <xdr:cNvPr id="694" name="公債費最小値テキスト"/>
        <xdr:cNvSpPr txBox="1"/>
      </xdr:nvSpPr>
      <xdr:spPr>
        <a:xfrm>
          <a:off x="16370300" y="16751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14,198</a:t>
          </a:r>
          <a:endParaRPr kumimoji="1" lang="ja-JP" altLang="en-US" sz="1000" b="1">
            <a:latin typeface="ＭＳ Ｐゴシック"/>
          </a:endParaRPr>
        </a:p>
      </xdr:txBody>
    </xdr:sp>
    <xdr:clientData/>
  </xdr:oneCellAnchor>
  <xdr:twoCellAnchor>
    <xdr:from>
      <xdr:col>23</xdr:col>
      <xdr:colOff>428625</xdr:colOff>
      <xdr:row>97</xdr:row>
      <xdr:rowOff>116878</xdr:rowOff>
    </xdr:from>
    <xdr:to>
      <xdr:col>23</xdr:col>
      <xdr:colOff>606425</xdr:colOff>
      <xdr:row>97</xdr:row>
      <xdr:rowOff>116878</xdr:rowOff>
    </xdr:to>
    <xdr:cxnSp macro="">
      <xdr:nvCxnSpPr>
        <xdr:cNvPr id="695" name="直線コネクタ 694"/>
        <xdr:cNvCxnSpPr/>
      </xdr:nvCxnSpPr>
      <xdr:spPr>
        <a:xfrm>
          <a:off x="16230600" y="1674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22407</xdr:rowOff>
    </xdr:from>
    <xdr:ext cx="534377" cy="259045"/>
    <xdr:sp macro="" textlink="">
      <xdr:nvSpPr>
        <xdr:cNvPr id="696" name="公債費最大値テキスト"/>
        <xdr:cNvSpPr txBox="1"/>
      </xdr:nvSpPr>
      <xdr:spPr>
        <a:xfrm>
          <a:off x="16370300" y="15452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70,358</a:t>
          </a:r>
          <a:endParaRPr kumimoji="1" lang="ja-JP" altLang="en-US" sz="1000" b="1">
            <a:latin typeface="ＭＳ Ｐゴシック"/>
          </a:endParaRPr>
        </a:p>
      </xdr:txBody>
    </xdr:sp>
    <xdr:clientData/>
  </xdr:oneCellAnchor>
  <xdr:twoCellAnchor>
    <xdr:from>
      <xdr:col>23</xdr:col>
      <xdr:colOff>428625</xdr:colOff>
      <xdr:row>91</xdr:row>
      <xdr:rowOff>75730</xdr:rowOff>
    </xdr:from>
    <xdr:to>
      <xdr:col>23</xdr:col>
      <xdr:colOff>606425</xdr:colOff>
      <xdr:row>91</xdr:row>
      <xdr:rowOff>75730</xdr:rowOff>
    </xdr:to>
    <xdr:cxnSp macro="">
      <xdr:nvCxnSpPr>
        <xdr:cNvPr id="697" name="直線コネクタ 696"/>
        <xdr:cNvCxnSpPr/>
      </xdr:nvCxnSpPr>
      <xdr:spPr>
        <a:xfrm>
          <a:off x="16230600" y="15677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17762</xdr:rowOff>
    </xdr:from>
    <xdr:to>
      <xdr:col>23</xdr:col>
      <xdr:colOff>517525</xdr:colOff>
      <xdr:row>97</xdr:row>
      <xdr:rowOff>35249</xdr:rowOff>
    </xdr:to>
    <xdr:cxnSp macro="">
      <xdr:nvCxnSpPr>
        <xdr:cNvPr id="698" name="直線コネクタ 697"/>
        <xdr:cNvCxnSpPr/>
      </xdr:nvCxnSpPr>
      <xdr:spPr>
        <a:xfrm flipV="1">
          <a:off x="15481300" y="16648412"/>
          <a:ext cx="838200" cy="17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95032</xdr:rowOff>
    </xdr:from>
    <xdr:ext cx="534377" cy="259045"/>
    <xdr:sp macro="" textlink="">
      <xdr:nvSpPr>
        <xdr:cNvPr id="699" name="公債費平均値テキスト"/>
        <xdr:cNvSpPr txBox="1"/>
      </xdr:nvSpPr>
      <xdr:spPr>
        <a:xfrm>
          <a:off x="16370300" y="1621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31,879</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72155</xdr:rowOff>
    </xdr:from>
    <xdr:to>
      <xdr:col>23</xdr:col>
      <xdr:colOff>568325</xdr:colOff>
      <xdr:row>96</xdr:row>
      <xdr:rowOff>2305</xdr:rowOff>
    </xdr:to>
    <xdr:sp macro="" textlink="">
      <xdr:nvSpPr>
        <xdr:cNvPr id="700" name="フローチャート : 判断 699"/>
        <xdr:cNvSpPr/>
      </xdr:nvSpPr>
      <xdr:spPr>
        <a:xfrm>
          <a:off x="16268700" y="16359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8922</xdr:rowOff>
    </xdr:from>
    <xdr:to>
      <xdr:col>22</xdr:col>
      <xdr:colOff>365125</xdr:colOff>
      <xdr:row>97</xdr:row>
      <xdr:rowOff>35249</xdr:rowOff>
    </xdr:to>
    <xdr:cxnSp macro="">
      <xdr:nvCxnSpPr>
        <xdr:cNvPr id="701" name="直線コネクタ 700"/>
        <xdr:cNvCxnSpPr/>
      </xdr:nvCxnSpPr>
      <xdr:spPr>
        <a:xfrm>
          <a:off x="14592300" y="16639572"/>
          <a:ext cx="889000" cy="2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40532</xdr:rowOff>
    </xdr:from>
    <xdr:to>
      <xdr:col>22</xdr:col>
      <xdr:colOff>415925</xdr:colOff>
      <xdr:row>95</xdr:row>
      <xdr:rowOff>142132</xdr:rowOff>
    </xdr:to>
    <xdr:sp macro="" textlink="">
      <xdr:nvSpPr>
        <xdr:cNvPr id="702" name="フローチャート : 判断 701"/>
        <xdr:cNvSpPr/>
      </xdr:nvSpPr>
      <xdr:spPr>
        <a:xfrm>
          <a:off x="15430500" y="1632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93</xdr:row>
      <xdr:rowOff>158659</xdr:rowOff>
    </xdr:from>
    <xdr:ext cx="534377" cy="259045"/>
    <xdr:sp macro="" textlink="">
      <xdr:nvSpPr>
        <xdr:cNvPr id="703" name="テキスト ボックス 702"/>
        <xdr:cNvSpPr txBox="1"/>
      </xdr:nvSpPr>
      <xdr:spPr>
        <a:xfrm>
          <a:off x="15214111" y="1610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33,539</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5207</xdr:rowOff>
    </xdr:from>
    <xdr:to>
      <xdr:col>21</xdr:col>
      <xdr:colOff>161925</xdr:colOff>
      <xdr:row>97</xdr:row>
      <xdr:rowOff>8922</xdr:rowOff>
    </xdr:to>
    <xdr:cxnSp macro="">
      <xdr:nvCxnSpPr>
        <xdr:cNvPr id="704" name="直線コネクタ 703"/>
        <xdr:cNvCxnSpPr/>
      </xdr:nvCxnSpPr>
      <xdr:spPr>
        <a:xfrm>
          <a:off x="13703300" y="16635857"/>
          <a:ext cx="889000" cy="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5784</xdr:rowOff>
    </xdr:from>
    <xdr:to>
      <xdr:col>21</xdr:col>
      <xdr:colOff>212725</xdr:colOff>
      <xdr:row>95</xdr:row>
      <xdr:rowOff>107384</xdr:rowOff>
    </xdr:to>
    <xdr:sp macro="" textlink="">
      <xdr:nvSpPr>
        <xdr:cNvPr id="705" name="フローチャート : 判断 704"/>
        <xdr:cNvSpPr/>
      </xdr:nvSpPr>
      <xdr:spPr>
        <a:xfrm>
          <a:off x="14541500" y="16293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93</xdr:row>
      <xdr:rowOff>123911</xdr:rowOff>
    </xdr:from>
    <xdr:ext cx="534377" cy="259045"/>
    <xdr:sp macro="" textlink="">
      <xdr:nvSpPr>
        <xdr:cNvPr id="706" name="テキスト ボックス 705"/>
        <xdr:cNvSpPr txBox="1"/>
      </xdr:nvSpPr>
      <xdr:spPr>
        <a:xfrm>
          <a:off x="14325111" y="16068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35,363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151949</xdr:rowOff>
    </xdr:from>
    <xdr:to>
      <xdr:col>19</xdr:col>
      <xdr:colOff>644525</xdr:colOff>
      <xdr:row>97</xdr:row>
      <xdr:rowOff>5207</xdr:rowOff>
    </xdr:to>
    <xdr:cxnSp macro="">
      <xdr:nvCxnSpPr>
        <xdr:cNvPr id="707" name="直線コネクタ 706"/>
        <xdr:cNvCxnSpPr/>
      </xdr:nvCxnSpPr>
      <xdr:spPr>
        <a:xfrm>
          <a:off x="12814300" y="16611149"/>
          <a:ext cx="889000" cy="24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7308</xdr:rowOff>
    </xdr:from>
    <xdr:to>
      <xdr:col>20</xdr:col>
      <xdr:colOff>9525</xdr:colOff>
      <xdr:row>95</xdr:row>
      <xdr:rowOff>108908</xdr:rowOff>
    </xdr:to>
    <xdr:sp macro="" textlink="">
      <xdr:nvSpPr>
        <xdr:cNvPr id="708" name="フローチャート : 判断 707"/>
        <xdr:cNvSpPr/>
      </xdr:nvSpPr>
      <xdr:spPr>
        <a:xfrm>
          <a:off x="13652500" y="16295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125435</xdr:rowOff>
    </xdr:from>
    <xdr:ext cx="534377" cy="259045"/>
    <xdr:sp macro="" textlink="">
      <xdr:nvSpPr>
        <xdr:cNvPr id="709" name="テキスト ボックス 708"/>
        <xdr:cNvSpPr txBox="1"/>
      </xdr:nvSpPr>
      <xdr:spPr>
        <a:xfrm>
          <a:off x="13436111" y="16070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35,283</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11881</xdr:rowOff>
    </xdr:from>
    <xdr:to>
      <xdr:col>18</xdr:col>
      <xdr:colOff>492125</xdr:colOff>
      <xdr:row>95</xdr:row>
      <xdr:rowOff>113481</xdr:rowOff>
    </xdr:to>
    <xdr:sp macro="" textlink="">
      <xdr:nvSpPr>
        <xdr:cNvPr id="710" name="フローチャート : 判断 709"/>
        <xdr:cNvSpPr/>
      </xdr:nvSpPr>
      <xdr:spPr>
        <a:xfrm>
          <a:off x="12763500" y="1629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93</xdr:row>
      <xdr:rowOff>130008</xdr:rowOff>
    </xdr:from>
    <xdr:ext cx="534377" cy="259045"/>
    <xdr:sp macro="" textlink="">
      <xdr:nvSpPr>
        <xdr:cNvPr id="711" name="テキスト ボックス 710"/>
        <xdr:cNvSpPr txBox="1"/>
      </xdr:nvSpPr>
      <xdr:spPr>
        <a:xfrm>
          <a:off x="12547111" y="16074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35,043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12" name="テキスト ボックス 71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13" name="テキスト ボックス 71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14" name="テキスト ボックス 71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5" name="テキスト ボックス 71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6" name="テキスト ボックス 71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138412</xdr:rowOff>
    </xdr:from>
    <xdr:to>
      <xdr:col>23</xdr:col>
      <xdr:colOff>568325</xdr:colOff>
      <xdr:row>97</xdr:row>
      <xdr:rowOff>68562</xdr:rowOff>
    </xdr:to>
    <xdr:sp macro="" textlink="">
      <xdr:nvSpPr>
        <xdr:cNvPr id="717" name="円/楕円 716"/>
        <xdr:cNvSpPr/>
      </xdr:nvSpPr>
      <xdr:spPr>
        <a:xfrm>
          <a:off x="16268700" y="16597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53339</xdr:rowOff>
    </xdr:from>
    <xdr:ext cx="534377" cy="259045"/>
    <xdr:sp macro="" textlink="">
      <xdr:nvSpPr>
        <xdr:cNvPr id="718" name="公債費該当値テキスト"/>
        <xdr:cNvSpPr txBox="1"/>
      </xdr:nvSpPr>
      <xdr:spPr>
        <a:xfrm>
          <a:off x="16370300" y="16512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19,401</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155899</xdr:rowOff>
    </xdr:from>
    <xdr:to>
      <xdr:col>22</xdr:col>
      <xdr:colOff>415925</xdr:colOff>
      <xdr:row>97</xdr:row>
      <xdr:rowOff>86049</xdr:rowOff>
    </xdr:to>
    <xdr:sp macro="" textlink="">
      <xdr:nvSpPr>
        <xdr:cNvPr id="719" name="円/楕円 718"/>
        <xdr:cNvSpPr/>
      </xdr:nvSpPr>
      <xdr:spPr>
        <a:xfrm>
          <a:off x="15430500" y="16615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77176</xdr:rowOff>
    </xdr:from>
    <xdr:ext cx="534377" cy="259045"/>
    <xdr:sp macro="" textlink="">
      <xdr:nvSpPr>
        <xdr:cNvPr id="720" name="テキスト ボックス 719"/>
        <xdr:cNvSpPr txBox="1"/>
      </xdr:nvSpPr>
      <xdr:spPr>
        <a:xfrm>
          <a:off x="15214111" y="16707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18,483</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129572</xdr:rowOff>
    </xdr:from>
    <xdr:to>
      <xdr:col>21</xdr:col>
      <xdr:colOff>212725</xdr:colOff>
      <xdr:row>97</xdr:row>
      <xdr:rowOff>59722</xdr:rowOff>
    </xdr:to>
    <xdr:sp macro="" textlink="">
      <xdr:nvSpPr>
        <xdr:cNvPr id="721" name="円/楕円 720"/>
        <xdr:cNvSpPr/>
      </xdr:nvSpPr>
      <xdr:spPr>
        <a:xfrm>
          <a:off x="14541500" y="16588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50849</xdr:rowOff>
    </xdr:from>
    <xdr:ext cx="534377" cy="259045"/>
    <xdr:sp macro="" textlink="">
      <xdr:nvSpPr>
        <xdr:cNvPr id="722" name="テキスト ボックス 721"/>
        <xdr:cNvSpPr txBox="1"/>
      </xdr:nvSpPr>
      <xdr:spPr>
        <a:xfrm>
          <a:off x="14325111" y="16681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19,865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125857</xdr:rowOff>
    </xdr:from>
    <xdr:to>
      <xdr:col>20</xdr:col>
      <xdr:colOff>9525</xdr:colOff>
      <xdr:row>97</xdr:row>
      <xdr:rowOff>56007</xdr:rowOff>
    </xdr:to>
    <xdr:sp macro="" textlink="">
      <xdr:nvSpPr>
        <xdr:cNvPr id="723" name="円/楕円 722"/>
        <xdr:cNvSpPr/>
      </xdr:nvSpPr>
      <xdr:spPr>
        <a:xfrm>
          <a:off x="13652500" y="1658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47134</xdr:rowOff>
    </xdr:from>
    <xdr:ext cx="534377" cy="259045"/>
    <xdr:sp macro="" textlink="">
      <xdr:nvSpPr>
        <xdr:cNvPr id="724" name="テキスト ボックス 723"/>
        <xdr:cNvSpPr txBox="1"/>
      </xdr:nvSpPr>
      <xdr:spPr>
        <a:xfrm>
          <a:off x="134361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20,060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101149</xdr:rowOff>
    </xdr:from>
    <xdr:to>
      <xdr:col>18</xdr:col>
      <xdr:colOff>492125</xdr:colOff>
      <xdr:row>97</xdr:row>
      <xdr:rowOff>31299</xdr:rowOff>
    </xdr:to>
    <xdr:sp macro="" textlink="">
      <xdr:nvSpPr>
        <xdr:cNvPr id="725" name="円/楕円 724"/>
        <xdr:cNvSpPr/>
      </xdr:nvSpPr>
      <xdr:spPr>
        <a:xfrm>
          <a:off x="12763500" y="1656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22426</xdr:rowOff>
    </xdr:from>
    <xdr:ext cx="534377" cy="259045"/>
    <xdr:sp macro="" textlink="">
      <xdr:nvSpPr>
        <xdr:cNvPr id="726" name="テキスト ボックス 725"/>
        <xdr:cNvSpPr txBox="1"/>
      </xdr:nvSpPr>
      <xdr:spPr>
        <a:xfrm>
          <a:off x="12547111" y="16653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21,357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7" name="正方形/長方形 72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8" name="正方形/長方形 72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9" name="正方形/長方形 72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9/36</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30" name="正方形/長方形 72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31" name="正方形/長方形 73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32" name="正方形/長方形 73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33" name="正方形/長方形 73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34" name="正方形/長方形 73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5" name="テキスト ボックス 73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6" name="直線コネクタ 73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7" name="直線コネクタ 736"/>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8" name="テキスト ボックス 737"/>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9" name="直線コネクタ 738"/>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40" name="テキスト ボックス 739"/>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41" name="直線コネクタ 740"/>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42" name="テキスト ボックス 741"/>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43" name="直線コネクタ 742"/>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44" name="テキスト ボックス 743"/>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5" name="直線コネクタ 74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46" name="テキスト ボックス 745"/>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7"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32</xdr:row>
      <xdr:rowOff>63805</xdr:rowOff>
    </xdr:from>
    <xdr:to>
      <xdr:col>32</xdr:col>
      <xdr:colOff>186689</xdr:colOff>
      <xdr:row>38</xdr:row>
      <xdr:rowOff>139700</xdr:rowOff>
    </xdr:to>
    <xdr:cxnSp macro="">
      <xdr:nvCxnSpPr>
        <xdr:cNvPr id="748" name="直線コネクタ 747"/>
        <xdr:cNvCxnSpPr/>
      </xdr:nvCxnSpPr>
      <xdr:spPr>
        <a:xfrm flipV="1">
          <a:off x="22159595" y="5550205"/>
          <a:ext cx="1269" cy="11045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9"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50" name="直線コネクタ 749"/>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31</xdr:row>
      <xdr:rowOff>10482</xdr:rowOff>
    </xdr:from>
    <xdr:ext cx="469744" cy="259045"/>
    <xdr:sp macro="" textlink="">
      <xdr:nvSpPr>
        <xdr:cNvPr id="751" name="諸支出金最大値テキスト"/>
        <xdr:cNvSpPr txBox="1"/>
      </xdr:nvSpPr>
      <xdr:spPr>
        <a:xfrm>
          <a:off x="22212300" y="532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2,416</a:t>
          </a:r>
          <a:endParaRPr kumimoji="1" lang="ja-JP" altLang="en-US" sz="1000" b="1">
            <a:latin typeface="ＭＳ Ｐゴシック"/>
          </a:endParaRPr>
        </a:p>
      </xdr:txBody>
    </xdr:sp>
    <xdr:clientData/>
  </xdr:oneCellAnchor>
  <xdr:twoCellAnchor>
    <xdr:from>
      <xdr:col>32</xdr:col>
      <xdr:colOff>98425</xdr:colOff>
      <xdr:row>32</xdr:row>
      <xdr:rowOff>63805</xdr:rowOff>
    </xdr:from>
    <xdr:to>
      <xdr:col>32</xdr:col>
      <xdr:colOff>276225</xdr:colOff>
      <xdr:row>32</xdr:row>
      <xdr:rowOff>63805</xdr:rowOff>
    </xdr:to>
    <xdr:cxnSp macro="">
      <xdr:nvCxnSpPr>
        <xdr:cNvPr id="752" name="直線コネクタ 751"/>
        <xdr:cNvCxnSpPr/>
      </xdr:nvCxnSpPr>
      <xdr:spPr>
        <a:xfrm>
          <a:off x="22072600" y="5550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53" name="直線コネクタ 752"/>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25366</xdr:rowOff>
    </xdr:from>
    <xdr:ext cx="378565" cy="259045"/>
    <xdr:sp macro="" textlink="">
      <xdr:nvSpPr>
        <xdr:cNvPr id="754" name="諸支出金平均値テキスト"/>
        <xdr:cNvSpPr txBox="1"/>
      </xdr:nvSpPr>
      <xdr:spPr>
        <a:xfrm>
          <a:off x="22212300" y="63690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2489</xdr:rowOff>
    </xdr:from>
    <xdr:to>
      <xdr:col>32</xdr:col>
      <xdr:colOff>238125</xdr:colOff>
      <xdr:row>38</xdr:row>
      <xdr:rowOff>104089</xdr:rowOff>
    </xdr:to>
    <xdr:sp macro="" textlink="">
      <xdr:nvSpPr>
        <xdr:cNvPr id="755" name="フローチャート : 判断 754"/>
        <xdr:cNvSpPr/>
      </xdr:nvSpPr>
      <xdr:spPr>
        <a:xfrm>
          <a:off x="22110700" y="6517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56" name="直線コネクタ 755"/>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135534</xdr:rowOff>
    </xdr:from>
    <xdr:to>
      <xdr:col>31</xdr:col>
      <xdr:colOff>85725</xdr:colOff>
      <xdr:row>38</xdr:row>
      <xdr:rowOff>65684</xdr:rowOff>
    </xdr:to>
    <xdr:sp macro="" textlink="">
      <xdr:nvSpPr>
        <xdr:cNvPr id="757" name="フローチャート : 判断 756"/>
        <xdr:cNvSpPr/>
      </xdr:nvSpPr>
      <xdr:spPr>
        <a:xfrm>
          <a:off x="21272500" y="647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82211</xdr:rowOff>
    </xdr:from>
    <xdr:ext cx="378565" cy="259045"/>
    <xdr:sp macro="" textlink="">
      <xdr:nvSpPr>
        <xdr:cNvPr id="758" name="テキスト ボックス 757"/>
        <xdr:cNvSpPr txBox="1"/>
      </xdr:nvSpPr>
      <xdr:spPr>
        <a:xfrm>
          <a:off x="21134017" y="62544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9" name="直線コネクタ 758"/>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94386</xdr:rowOff>
    </xdr:from>
    <xdr:to>
      <xdr:col>29</xdr:col>
      <xdr:colOff>568325</xdr:colOff>
      <xdr:row>38</xdr:row>
      <xdr:rowOff>24536</xdr:rowOff>
    </xdr:to>
    <xdr:sp macro="" textlink="">
      <xdr:nvSpPr>
        <xdr:cNvPr id="760" name="フローチャート : 判断 759"/>
        <xdr:cNvSpPr/>
      </xdr:nvSpPr>
      <xdr:spPr>
        <a:xfrm>
          <a:off x="20383500" y="6438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41063</xdr:rowOff>
    </xdr:from>
    <xdr:ext cx="378565" cy="259045"/>
    <xdr:sp macro="" textlink="">
      <xdr:nvSpPr>
        <xdr:cNvPr id="761" name="テキスト ボックス 760"/>
        <xdr:cNvSpPr txBox="1"/>
      </xdr:nvSpPr>
      <xdr:spPr>
        <a:xfrm>
          <a:off x="20245017" y="62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363</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114097</xdr:rowOff>
    </xdr:from>
    <xdr:to>
      <xdr:col>28</xdr:col>
      <xdr:colOff>314325</xdr:colOff>
      <xdr:row>38</xdr:row>
      <xdr:rowOff>139700</xdr:rowOff>
    </xdr:to>
    <xdr:cxnSp macro="">
      <xdr:nvCxnSpPr>
        <xdr:cNvPr id="762" name="直線コネクタ 761"/>
        <xdr:cNvCxnSpPr/>
      </xdr:nvCxnSpPr>
      <xdr:spPr>
        <a:xfrm>
          <a:off x="18656300" y="6457747"/>
          <a:ext cx="889000" cy="19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41351</xdr:rowOff>
    </xdr:from>
    <xdr:to>
      <xdr:col>28</xdr:col>
      <xdr:colOff>365125</xdr:colOff>
      <xdr:row>37</xdr:row>
      <xdr:rowOff>142951</xdr:rowOff>
    </xdr:to>
    <xdr:sp macro="" textlink="">
      <xdr:nvSpPr>
        <xdr:cNvPr id="763" name="フローチャート : 判断 762"/>
        <xdr:cNvSpPr/>
      </xdr:nvSpPr>
      <xdr:spPr>
        <a:xfrm>
          <a:off x="19494500" y="6385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35</xdr:row>
      <xdr:rowOff>159478</xdr:rowOff>
    </xdr:from>
    <xdr:ext cx="378565" cy="259045"/>
    <xdr:sp macro="" textlink="">
      <xdr:nvSpPr>
        <xdr:cNvPr id="764" name="テキスト ボックス 763"/>
        <xdr:cNvSpPr txBox="1"/>
      </xdr:nvSpPr>
      <xdr:spPr>
        <a:xfrm>
          <a:off x="19356017" y="61602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157023</xdr:rowOff>
    </xdr:from>
    <xdr:to>
      <xdr:col>27</xdr:col>
      <xdr:colOff>161925</xdr:colOff>
      <xdr:row>37</xdr:row>
      <xdr:rowOff>87173</xdr:rowOff>
    </xdr:to>
    <xdr:sp macro="" textlink="">
      <xdr:nvSpPr>
        <xdr:cNvPr id="765" name="フローチャート : 判断 764"/>
        <xdr:cNvSpPr/>
      </xdr:nvSpPr>
      <xdr:spPr>
        <a:xfrm>
          <a:off x="18605500" y="6329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35</xdr:row>
      <xdr:rowOff>103700</xdr:rowOff>
    </xdr:from>
    <xdr:ext cx="378565" cy="259045"/>
    <xdr:sp macro="" textlink="">
      <xdr:nvSpPr>
        <xdr:cNvPr id="766" name="テキスト ボックス 765"/>
        <xdr:cNvSpPr txBox="1"/>
      </xdr:nvSpPr>
      <xdr:spPr>
        <a:xfrm>
          <a:off x="18467017" y="61044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7" name="テキスト ボックス 76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8" name="テキスト ボックス 76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9" name="テキスト ボックス 76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70" name="テキスト ボックス 76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71" name="テキスト ボックス 77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72" name="円/楕円 771"/>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3827</xdr:rowOff>
    </xdr:from>
    <xdr:ext cx="249299" cy="259045"/>
    <xdr:sp macro="" textlink="">
      <xdr:nvSpPr>
        <xdr:cNvPr id="773" name="諸支出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74" name="円/楕円 773"/>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75" name="テキスト ボックス 774"/>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76" name="円/楕円 775"/>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7" name="テキスト ボックス 776"/>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8" name="円/楕円 777"/>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9" name="テキスト ボックス 778"/>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63297</xdr:rowOff>
    </xdr:from>
    <xdr:to>
      <xdr:col>27</xdr:col>
      <xdr:colOff>161925</xdr:colOff>
      <xdr:row>37</xdr:row>
      <xdr:rowOff>164897</xdr:rowOff>
    </xdr:to>
    <xdr:sp macro="" textlink="">
      <xdr:nvSpPr>
        <xdr:cNvPr id="780" name="円/楕円 779"/>
        <xdr:cNvSpPr/>
      </xdr:nvSpPr>
      <xdr:spPr>
        <a:xfrm>
          <a:off x="18605500" y="640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156024</xdr:rowOff>
    </xdr:from>
    <xdr:ext cx="378565" cy="259045"/>
    <xdr:sp macro="" textlink="">
      <xdr:nvSpPr>
        <xdr:cNvPr id="781" name="テキスト ボックス 780"/>
        <xdr:cNvSpPr txBox="1"/>
      </xdr:nvSpPr>
      <xdr:spPr>
        <a:xfrm>
          <a:off x="18467017" y="64996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82" name="正方形/長方形 78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3" name="正方形/長方形 78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4" name="正方形/長方形 78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5" name="正方形/長方形 78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6" name="正方形/長方形 78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7" name="正方形/長方形 78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8" name="正方形/長方形 78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9" name="正方形/長方形 78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90" name="テキスト ボックス 78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91" name="直線コネクタ 79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92" name="直線コネクタ 791"/>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3" name="テキスト ボックス 792"/>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5" name="テキスト ボックス 794"/>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6"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7" name="直線コネクタ 796"/>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8"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800"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801" name="直線コネクタ 800"/>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802" name="直線コネクタ 801"/>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3"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4" name="フローチャート : 判断 803"/>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5" name="直線コネクタ 804"/>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6" name="フローチャート : 判断 805"/>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7" name="テキスト ボックス 806"/>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8" name="直線コネクタ 807"/>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9" name="フローチャート : 判断 808"/>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10" name="テキスト ボックス 809"/>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11" name="直線コネクタ 810"/>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12" name="フローチャート : 判断 811"/>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3" name="テキスト ボックス 812"/>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フローチャート : 判断 813"/>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5" name="テキスト ボックス 814"/>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21" name="円/楕円 820"/>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22"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3" name="円/楕円 822"/>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4" name="テキスト ボックス 823"/>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5" name="円/楕円 824"/>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6" name="テキスト ボックス 825"/>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7" name="円/楕円 826"/>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8" name="テキスト ボックス 827"/>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9" name="円/楕円 828"/>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30" name="テキスト ボックス 829"/>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1" name="正方形/長方形 830"/>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2" name="正方形/長方形 831"/>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3" name="テキスト ボックス 832"/>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latin typeface="ＭＳ Ｐゴシック"/>
            </a:rPr>
            <a:t>類似団体平均では、当市は民生費・衛生費のコストがわずかに高く、土木費・教育費のコストは低い。この要因として、定員管理計画で示しているように、当市は保育所や保健センター、ごみ収集への人員配置が手厚い傾向にあることが挙げられる。さらに、当市は類似団体の中で年少人口が低い状況にあることが教育費のコストに影響していると考えられる。</a:t>
          </a:r>
          <a:endParaRPr kumimoji="1" lang="en-US" altLang="ja-JP" sz="1400">
            <a:latin typeface="ＭＳ Ｐゴシック"/>
          </a:endParaRPr>
        </a:p>
        <a:p>
          <a:r>
            <a:rPr kumimoji="1" lang="ja-JP" altLang="en-US" sz="1400">
              <a:latin typeface="ＭＳ Ｐゴシック"/>
            </a:rPr>
            <a:t>今後、ごみ運搬・収集業務は委託化を拡大する計画であり、また、長期包括運営業務委託による東西クリーンセンターの運営費の縮減も予定されていることから、東部クリーンセンターの長寿命化工事が終了する平成３３年度以降は、衛生費の大幅なコスト減が見込まれる。土木費については、今後、複数の都市計画事業などによりコスト増が続くと見込まれる。民生費の増加に歯止めがかからない中で、他の財政需要への対応が迫られる状況にあることから、Ｐ民間のノウハウの活用や、新たな財源獲得への強化など、まちの成長につなげるコストの適正な配分を図っ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埼玉県所沢市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財政調整基金は、繰越金が大幅に増加したことから前年度比約</a:t>
          </a:r>
          <a:r>
            <a:rPr kumimoji="1" lang="en-US" altLang="ja-JP" sz="1000">
              <a:latin typeface="ＭＳ ゴシック" pitchFamily="49" charset="-128"/>
              <a:ea typeface="ＭＳ ゴシック" pitchFamily="49" charset="-128"/>
            </a:rPr>
            <a:t>8.5</a:t>
          </a:r>
          <a:r>
            <a:rPr kumimoji="1" lang="ja-JP" altLang="en-US" sz="1000">
              <a:latin typeface="ＭＳ ゴシック" pitchFamily="49" charset="-128"/>
              <a:ea typeface="ＭＳ ゴシック" pitchFamily="49" charset="-128"/>
            </a:rPr>
            <a:t>億円増の</a:t>
          </a:r>
          <a:r>
            <a:rPr kumimoji="1" lang="en-US" altLang="ja-JP" sz="1000">
              <a:latin typeface="ＭＳ ゴシック" pitchFamily="49" charset="-128"/>
              <a:ea typeface="ＭＳ ゴシック" pitchFamily="49" charset="-128"/>
            </a:rPr>
            <a:t>26.4</a:t>
          </a:r>
          <a:r>
            <a:rPr kumimoji="1" lang="ja-JP" altLang="en-US" sz="1000">
              <a:latin typeface="ＭＳ ゴシック" pitchFamily="49" charset="-128"/>
              <a:ea typeface="ＭＳ ゴシック" pitchFamily="49" charset="-128"/>
            </a:rPr>
            <a:t>億円積立を行った。また、財源調整のための取崩しは、前年度比約</a:t>
          </a:r>
          <a:r>
            <a:rPr kumimoji="1" lang="en-US" altLang="ja-JP" sz="1000">
              <a:latin typeface="ＭＳ ゴシック" pitchFamily="49" charset="-128"/>
              <a:ea typeface="ＭＳ ゴシック" pitchFamily="49" charset="-128"/>
            </a:rPr>
            <a:t>4.7</a:t>
          </a:r>
          <a:r>
            <a:rPr kumimoji="1" lang="ja-JP" altLang="en-US" sz="1000">
              <a:latin typeface="ＭＳ ゴシック" pitchFamily="49" charset="-128"/>
              <a:ea typeface="ＭＳ ゴシック" pitchFamily="49" charset="-128"/>
            </a:rPr>
            <a:t>億円減の</a:t>
          </a:r>
          <a:r>
            <a:rPr kumimoji="1" lang="en-US" altLang="ja-JP" sz="1000">
              <a:latin typeface="ＭＳ ゴシック" pitchFamily="49" charset="-128"/>
              <a:ea typeface="ＭＳ ゴシック" pitchFamily="49" charset="-128"/>
            </a:rPr>
            <a:t>12.4</a:t>
          </a:r>
          <a:r>
            <a:rPr kumimoji="1" lang="ja-JP" altLang="en-US" sz="1000">
              <a:latin typeface="ＭＳ ゴシック" pitchFamily="49" charset="-128"/>
              <a:ea typeface="ＭＳ ゴシック" pitchFamily="49" charset="-128"/>
            </a:rPr>
            <a:t>億円であったため、年度末残高が約</a:t>
          </a:r>
          <a:r>
            <a:rPr kumimoji="1" lang="en-US" altLang="ja-JP" sz="1000">
              <a:latin typeface="ＭＳ ゴシック" pitchFamily="49" charset="-128"/>
              <a:ea typeface="ＭＳ ゴシック" pitchFamily="49" charset="-128"/>
            </a:rPr>
            <a:t>14</a:t>
          </a:r>
          <a:r>
            <a:rPr kumimoji="1" lang="ja-JP" altLang="en-US" sz="1000">
              <a:latin typeface="ＭＳ ゴシック" pitchFamily="49" charset="-128"/>
              <a:ea typeface="ＭＳ ゴシック" pitchFamily="49" charset="-128"/>
            </a:rPr>
            <a:t>億円増加し、</a:t>
          </a:r>
          <a:r>
            <a:rPr kumimoji="1" lang="en-US" altLang="ja-JP" sz="1000">
              <a:latin typeface="ＭＳ ゴシック" pitchFamily="49" charset="-128"/>
              <a:ea typeface="ＭＳ ゴシック" pitchFamily="49" charset="-128"/>
            </a:rPr>
            <a:t>39.5</a:t>
          </a:r>
          <a:r>
            <a:rPr kumimoji="1" lang="ja-JP" altLang="en-US" sz="1000">
              <a:latin typeface="ＭＳ ゴシック" pitchFamily="49" charset="-128"/>
              <a:ea typeface="ＭＳ ゴシック" pitchFamily="49" charset="-128"/>
            </a:rPr>
            <a:t>億円となった。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実質収支額は、歳出総額が約</a:t>
          </a:r>
          <a:r>
            <a:rPr kumimoji="1" lang="en-US" altLang="ja-JP" sz="1000">
              <a:latin typeface="ＭＳ ゴシック" pitchFamily="49" charset="-128"/>
              <a:ea typeface="ＭＳ ゴシック" pitchFamily="49" charset="-128"/>
            </a:rPr>
            <a:t>52.8</a:t>
          </a:r>
          <a:r>
            <a:rPr kumimoji="1" lang="ja-JP" altLang="en-US" sz="1000">
              <a:latin typeface="ＭＳ ゴシック" pitchFamily="49" charset="-128"/>
              <a:ea typeface="ＭＳ ゴシック" pitchFamily="49" charset="-128"/>
            </a:rPr>
            <a:t>億円増加したこと等により、前年度比約</a:t>
          </a:r>
          <a:r>
            <a:rPr kumimoji="1" lang="en-US" altLang="ja-JP" sz="1000">
              <a:latin typeface="ＭＳ ゴシック" pitchFamily="49" charset="-128"/>
              <a:ea typeface="ＭＳ ゴシック" pitchFamily="49" charset="-128"/>
            </a:rPr>
            <a:t>12.6</a:t>
          </a:r>
          <a:r>
            <a:rPr kumimoji="1" lang="ja-JP" altLang="en-US" sz="1000">
              <a:latin typeface="ＭＳ ゴシック" pitchFamily="49" charset="-128"/>
              <a:ea typeface="ＭＳ ゴシック" pitchFamily="49" charset="-128"/>
            </a:rPr>
            <a:t>億円減少した結果、標準財政規模比で</a:t>
          </a:r>
          <a:r>
            <a:rPr kumimoji="1" lang="en-US" altLang="ja-JP" sz="1000">
              <a:latin typeface="ＭＳ ゴシック" pitchFamily="49" charset="-128"/>
              <a:ea typeface="ＭＳ ゴシック" pitchFamily="49" charset="-128"/>
            </a:rPr>
            <a:t>2.17</a:t>
          </a:r>
          <a:r>
            <a:rPr kumimoji="1" lang="ja-JP" altLang="en-US" sz="1000">
              <a:latin typeface="ＭＳ ゴシック" pitchFamily="49" charset="-128"/>
              <a:ea typeface="ＭＳ ゴシック" pitchFamily="49" charset="-128"/>
            </a:rPr>
            <a:t>ポイント減少したが、黒字を維持し推移している。</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実質単年度収支は前年度比約</a:t>
          </a:r>
          <a:r>
            <a:rPr kumimoji="1" lang="en-US" altLang="ja-JP" sz="1000">
              <a:latin typeface="ＭＳ ゴシック" pitchFamily="49" charset="-128"/>
              <a:ea typeface="ＭＳ ゴシック" pitchFamily="49" charset="-128"/>
            </a:rPr>
            <a:t>7</a:t>
          </a:r>
          <a:r>
            <a:rPr kumimoji="1" lang="ja-JP" altLang="en-US" sz="1000">
              <a:latin typeface="ＭＳ ゴシック" pitchFamily="49" charset="-128"/>
              <a:ea typeface="ＭＳ ゴシック" pitchFamily="49" charset="-128"/>
            </a:rPr>
            <a:t>億円減の</a:t>
          </a:r>
          <a:r>
            <a:rPr kumimoji="1" lang="en-US" altLang="ja-JP" sz="1000">
              <a:latin typeface="ＭＳ ゴシック" pitchFamily="49" charset="-128"/>
              <a:ea typeface="ＭＳ ゴシック" pitchFamily="49" charset="-128"/>
            </a:rPr>
            <a:t>1.4</a:t>
          </a:r>
          <a:r>
            <a:rPr kumimoji="1" lang="ja-JP" altLang="en-US" sz="1000">
              <a:latin typeface="ＭＳ ゴシック" pitchFamily="49" charset="-128"/>
              <a:ea typeface="ＭＳ ゴシック" pitchFamily="49" charset="-128"/>
            </a:rPr>
            <a:t>億円となった結果、標準財政規模比で</a:t>
          </a:r>
          <a:r>
            <a:rPr kumimoji="1" lang="en-US" altLang="ja-JP" sz="1000">
              <a:latin typeface="ＭＳ ゴシック" pitchFamily="49" charset="-128"/>
              <a:ea typeface="ＭＳ ゴシック" pitchFamily="49" charset="-128"/>
            </a:rPr>
            <a:t>1.21</a:t>
          </a:r>
          <a:r>
            <a:rPr kumimoji="1" lang="ja-JP" altLang="en-US" sz="1000">
              <a:latin typeface="ＭＳ ゴシック" pitchFamily="49" charset="-128"/>
              <a:ea typeface="ＭＳ ゴシック" pitchFamily="49" charset="-128"/>
            </a:rPr>
            <a:t>ポイント下がったが、財政調整基金への積立金の増などによりプラスを維持した。</a:t>
          </a:r>
          <a:endParaRPr kumimoji="1" lang="en-US" altLang="ja-JP" sz="1000">
            <a:latin typeface="ＭＳ ゴシック" pitchFamily="49" charset="-128"/>
            <a:ea typeface="ＭＳ ゴシック" pitchFamily="49" charset="-128"/>
          </a:endParaRPr>
        </a:p>
        <a:p>
          <a:r>
            <a:rPr kumimoji="1" lang="ja-JP" altLang="en-US" sz="1000">
              <a:latin typeface="ＭＳ ゴシック" pitchFamily="49" charset="-128"/>
              <a:ea typeface="ＭＳ ゴシック" pitchFamily="49" charset="-128"/>
            </a:rPr>
            <a:t>　引き続き、健全な財政運営を確保するため、収支の黒字を維持するとともに、財政調整基金は標準財政規模比</a:t>
          </a:r>
          <a:r>
            <a:rPr kumimoji="1" lang="en-US" altLang="ja-JP" sz="1000">
              <a:latin typeface="ＭＳ ゴシック" pitchFamily="49" charset="-128"/>
              <a:ea typeface="ＭＳ ゴシック" pitchFamily="49" charset="-128"/>
            </a:rPr>
            <a:t>5.0</a:t>
          </a:r>
          <a:r>
            <a:rPr kumimoji="1" lang="ja-JP" altLang="en-US" sz="1000">
              <a:latin typeface="ＭＳ ゴシック" pitchFamily="49" charset="-128"/>
              <a:ea typeface="ＭＳ ゴシック" pitchFamily="49" charset="-128"/>
            </a:rPr>
            <a:t>％以上を目標とする。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埼玉県所沢市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400">
              <a:solidFill>
                <a:schemeClr val="dk1"/>
              </a:solidFill>
              <a:effectLst/>
              <a:latin typeface="+mn-lt"/>
              <a:ea typeface="+mn-ea"/>
              <a:cs typeface="+mn-cs"/>
            </a:rPr>
            <a:t>　所沢駅西口土地区画整理特別会計において</a:t>
          </a:r>
          <a:r>
            <a:rPr kumimoji="1" lang="en-US" altLang="ja-JP" sz="1400">
              <a:solidFill>
                <a:schemeClr val="dk1"/>
              </a:solidFill>
              <a:effectLst/>
              <a:latin typeface="+mn-lt"/>
              <a:ea typeface="+mn-ea"/>
              <a:cs typeface="+mn-cs"/>
            </a:rPr>
            <a:t>1</a:t>
          </a:r>
          <a:r>
            <a:rPr kumimoji="1" lang="ja-JP" altLang="ja-JP" sz="1400">
              <a:solidFill>
                <a:schemeClr val="dk1"/>
              </a:solidFill>
              <a:effectLst/>
              <a:latin typeface="+mn-lt"/>
              <a:ea typeface="+mn-ea"/>
              <a:cs typeface="+mn-cs"/>
            </a:rPr>
            <a:t>千円の赤字を計上したが、その他の会計は全て黒字を計上した。</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一般会計の歳入歳出差引額が前年度比</a:t>
          </a:r>
          <a:r>
            <a:rPr kumimoji="1" lang="en-US" altLang="ja-JP" sz="1400">
              <a:solidFill>
                <a:schemeClr val="dk1"/>
              </a:solidFill>
              <a:effectLst/>
              <a:latin typeface="+mn-lt"/>
              <a:ea typeface="+mn-ea"/>
              <a:cs typeface="+mn-cs"/>
            </a:rPr>
            <a:t>22.8</a:t>
          </a:r>
          <a:r>
            <a:rPr kumimoji="1" lang="ja-JP" altLang="ja-JP" sz="1400">
              <a:solidFill>
                <a:schemeClr val="dk1"/>
              </a:solidFill>
              <a:effectLst/>
              <a:latin typeface="+mn-lt"/>
              <a:ea typeface="+mn-ea"/>
              <a:cs typeface="+mn-cs"/>
            </a:rPr>
            <a:t>億円の減となり、実質収支額が前年度比約</a:t>
          </a:r>
          <a:r>
            <a:rPr kumimoji="1" lang="en-US" altLang="ja-JP" sz="1400">
              <a:solidFill>
                <a:schemeClr val="dk1"/>
              </a:solidFill>
              <a:effectLst/>
              <a:latin typeface="+mn-lt"/>
              <a:ea typeface="+mn-ea"/>
              <a:cs typeface="+mn-cs"/>
            </a:rPr>
            <a:t>12.6</a:t>
          </a:r>
          <a:r>
            <a:rPr kumimoji="1" lang="ja-JP" altLang="ja-JP" sz="1400">
              <a:solidFill>
                <a:schemeClr val="dk1"/>
              </a:solidFill>
              <a:effectLst/>
              <a:latin typeface="+mn-lt"/>
              <a:ea typeface="+mn-ea"/>
              <a:cs typeface="+mn-cs"/>
            </a:rPr>
            <a:t>億円の減少となったことにより、全体としても連結黒字額が前年度比約</a:t>
          </a:r>
          <a:r>
            <a:rPr kumimoji="1" lang="en-US" altLang="ja-JP" sz="1400">
              <a:solidFill>
                <a:schemeClr val="dk1"/>
              </a:solidFill>
              <a:effectLst/>
              <a:latin typeface="+mn-lt"/>
              <a:ea typeface="+mn-ea"/>
              <a:cs typeface="+mn-cs"/>
            </a:rPr>
            <a:t>4.4</a:t>
          </a:r>
          <a:r>
            <a:rPr kumimoji="1" lang="ja-JP" altLang="ja-JP" sz="1400">
              <a:solidFill>
                <a:schemeClr val="dk1"/>
              </a:solidFill>
              <a:effectLst/>
              <a:latin typeface="+mn-lt"/>
              <a:ea typeface="+mn-ea"/>
              <a:cs typeface="+mn-cs"/>
            </a:rPr>
            <a:t>億円の減少となった。</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水道事業の資金剰余額が流動資産の増加により約</a:t>
          </a:r>
          <a:r>
            <a:rPr kumimoji="1" lang="en-US" altLang="ja-JP" sz="1400">
              <a:solidFill>
                <a:schemeClr val="dk1"/>
              </a:solidFill>
              <a:effectLst/>
              <a:latin typeface="+mn-lt"/>
              <a:ea typeface="+mn-ea"/>
              <a:cs typeface="+mn-cs"/>
            </a:rPr>
            <a:t>3.9</a:t>
          </a:r>
          <a:r>
            <a:rPr kumimoji="1" lang="ja-JP" altLang="ja-JP" sz="1400">
              <a:solidFill>
                <a:schemeClr val="dk1"/>
              </a:solidFill>
              <a:effectLst/>
              <a:latin typeface="+mn-lt"/>
              <a:ea typeface="+mn-ea"/>
              <a:cs typeface="+mn-cs"/>
            </a:rPr>
            <a:t>億円増加の</a:t>
          </a:r>
          <a:r>
            <a:rPr kumimoji="1" lang="en-US" altLang="ja-JP" sz="1400">
              <a:solidFill>
                <a:schemeClr val="dk1"/>
              </a:solidFill>
              <a:effectLst/>
              <a:latin typeface="+mn-lt"/>
              <a:ea typeface="+mn-ea"/>
              <a:cs typeface="+mn-cs"/>
            </a:rPr>
            <a:t>61</a:t>
          </a:r>
          <a:r>
            <a:rPr kumimoji="1" lang="ja-JP" altLang="ja-JP" sz="1400">
              <a:solidFill>
                <a:schemeClr val="dk1"/>
              </a:solidFill>
              <a:effectLst/>
              <a:latin typeface="+mn-lt"/>
              <a:ea typeface="+mn-ea"/>
              <a:cs typeface="+mn-cs"/>
            </a:rPr>
            <a:t>億円となり、連結黒字額の約</a:t>
          </a:r>
          <a:r>
            <a:rPr kumimoji="1" lang="en-US" altLang="ja-JP" sz="1400">
              <a:solidFill>
                <a:schemeClr val="dk1"/>
              </a:solidFill>
              <a:effectLst/>
              <a:latin typeface="+mn-lt"/>
              <a:ea typeface="+mn-ea"/>
              <a:cs typeface="+mn-cs"/>
            </a:rPr>
            <a:t>45</a:t>
          </a:r>
          <a:r>
            <a:rPr kumimoji="1" lang="ja-JP" altLang="ja-JP" sz="1400">
              <a:solidFill>
                <a:schemeClr val="dk1"/>
              </a:solidFill>
              <a:effectLst/>
              <a:latin typeface="+mn-lt"/>
              <a:ea typeface="+mn-ea"/>
              <a:cs typeface="+mn-cs"/>
            </a:rPr>
            <a:t>％を占めている。一般会計は、前述のとおり実質収支額が約</a:t>
          </a:r>
          <a:r>
            <a:rPr kumimoji="1" lang="en-US" altLang="ja-JP" sz="1400">
              <a:solidFill>
                <a:schemeClr val="dk1"/>
              </a:solidFill>
              <a:effectLst/>
              <a:latin typeface="+mn-lt"/>
              <a:ea typeface="+mn-ea"/>
              <a:cs typeface="+mn-cs"/>
            </a:rPr>
            <a:t>12.6</a:t>
          </a:r>
          <a:r>
            <a:rPr kumimoji="1" lang="ja-JP" altLang="ja-JP" sz="1400">
              <a:solidFill>
                <a:schemeClr val="dk1"/>
              </a:solidFill>
              <a:effectLst/>
              <a:latin typeface="+mn-lt"/>
              <a:ea typeface="+mn-ea"/>
              <a:cs typeface="+mn-cs"/>
            </a:rPr>
            <a:t>億円減少の</a:t>
          </a:r>
          <a:r>
            <a:rPr kumimoji="1" lang="en-US" altLang="ja-JP" sz="1400">
              <a:solidFill>
                <a:schemeClr val="dk1"/>
              </a:solidFill>
              <a:effectLst/>
              <a:latin typeface="+mn-lt"/>
              <a:ea typeface="+mn-ea"/>
              <a:cs typeface="+mn-cs"/>
            </a:rPr>
            <a:t>30.7</a:t>
          </a:r>
          <a:r>
            <a:rPr kumimoji="1" lang="ja-JP" altLang="ja-JP" sz="1400">
              <a:solidFill>
                <a:schemeClr val="dk1"/>
              </a:solidFill>
              <a:effectLst/>
              <a:latin typeface="+mn-lt"/>
              <a:ea typeface="+mn-ea"/>
              <a:cs typeface="+mn-cs"/>
            </a:rPr>
            <a:t>億円となり、連結黒字額に占める割合も前年の約</a:t>
          </a:r>
          <a:r>
            <a:rPr kumimoji="1" lang="en-US" altLang="ja-JP" sz="1400">
              <a:solidFill>
                <a:schemeClr val="dk1"/>
              </a:solidFill>
              <a:effectLst/>
              <a:latin typeface="+mn-lt"/>
              <a:ea typeface="+mn-ea"/>
              <a:cs typeface="+mn-cs"/>
            </a:rPr>
            <a:t>31</a:t>
          </a:r>
          <a:r>
            <a:rPr kumimoji="1" lang="ja-JP" altLang="ja-JP" sz="1400">
              <a:solidFill>
                <a:schemeClr val="dk1"/>
              </a:solidFill>
              <a:effectLst/>
              <a:latin typeface="+mn-lt"/>
              <a:ea typeface="+mn-ea"/>
              <a:cs typeface="+mn-cs"/>
            </a:rPr>
            <a:t>％から</a:t>
          </a:r>
          <a:r>
            <a:rPr kumimoji="1" lang="en-US" altLang="ja-JP" sz="1400">
              <a:solidFill>
                <a:schemeClr val="dk1"/>
              </a:solidFill>
              <a:effectLst/>
              <a:latin typeface="+mn-lt"/>
              <a:ea typeface="+mn-ea"/>
              <a:cs typeface="+mn-cs"/>
            </a:rPr>
            <a:t>22.6</a:t>
          </a:r>
          <a:r>
            <a:rPr kumimoji="1" lang="ja-JP" altLang="ja-JP" sz="1400">
              <a:solidFill>
                <a:schemeClr val="dk1"/>
              </a:solidFill>
              <a:effectLst/>
              <a:latin typeface="+mn-lt"/>
              <a:ea typeface="+mn-ea"/>
              <a:cs typeface="+mn-cs"/>
            </a:rPr>
            <a:t>％に低下した。この</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会計で連結黒字額の</a:t>
          </a:r>
          <a:r>
            <a:rPr kumimoji="1" lang="en-US" altLang="ja-JP" sz="1400">
              <a:solidFill>
                <a:schemeClr val="dk1"/>
              </a:solidFill>
              <a:effectLst/>
              <a:latin typeface="+mn-lt"/>
              <a:ea typeface="+mn-ea"/>
              <a:cs typeface="+mn-cs"/>
            </a:rPr>
            <a:t>2/3</a:t>
          </a:r>
          <a:r>
            <a:rPr kumimoji="1" lang="ja-JP" altLang="ja-JP" sz="1400">
              <a:solidFill>
                <a:schemeClr val="dk1"/>
              </a:solidFill>
              <a:effectLst/>
              <a:latin typeface="+mn-lt"/>
              <a:ea typeface="+mn-ea"/>
              <a:cs typeface="+mn-cs"/>
            </a:rPr>
            <a:t>以上を構成している。</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この</a:t>
          </a:r>
          <a:r>
            <a:rPr kumimoji="1" lang="en-US" altLang="ja-JP" sz="1400">
              <a:solidFill>
                <a:schemeClr val="dk1"/>
              </a:solidFill>
              <a:effectLst/>
              <a:latin typeface="+mn-lt"/>
              <a:ea typeface="+mn-ea"/>
              <a:cs typeface="+mn-cs"/>
            </a:rPr>
            <a:t>2</a:t>
          </a:r>
          <a:r>
            <a:rPr kumimoji="1" lang="ja-JP" altLang="ja-JP" sz="1400">
              <a:solidFill>
                <a:schemeClr val="dk1"/>
              </a:solidFill>
              <a:effectLst/>
              <a:latin typeface="+mn-lt"/>
              <a:ea typeface="+mn-ea"/>
              <a:cs typeface="+mn-cs"/>
            </a:rPr>
            <a:t>会計以外の主な会計の実質収支額及び構成割合は以下のとおり</a:t>
          </a:r>
          <a:r>
            <a:rPr kumimoji="1" lang="ja-JP" altLang="en-US" sz="14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下水道事業会計　　　　</a:t>
          </a:r>
          <a:r>
            <a:rPr kumimoji="1" lang="ja-JP" altLang="en-US" sz="1400">
              <a:solidFill>
                <a:schemeClr val="dk1"/>
              </a:solidFill>
              <a:effectLst/>
              <a:latin typeface="+mn-lt"/>
              <a:ea typeface="+mn-ea"/>
              <a:cs typeface="+mn-cs"/>
            </a:rPr>
            <a:t>　　</a:t>
          </a:r>
          <a:r>
            <a:rPr kumimoji="1" lang="ja-JP" altLang="en-US" sz="1400" baseline="0">
              <a:solidFill>
                <a:schemeClr val="dk1"/>
              </a:solidFill>
              <a:effectLst/>
              <a:latin typeface="+mn-lt"/>
              <a:ea typeface="+mn-ea"/>
              <a:cs typeface="+mn-cs"/>
            </a:rPr>
            <a:t> </a:t>
          </a:r>
          <a:r>
            <a:rPr kumimoji="1" lang="en-US" altLang="ja-JP" sz="1400">
              <a:solidFill>
                <a:schemeClr val="dk1"/>
              </a:solidFill>
              <a:effectLst/>
              <a:latin typeface="+mn-lt"/>
              <a:ea typeface="+mn-ea"/>
              <a:cs typeface="+mn-cs"/>
            </a:rPr>
            <a:t>17.8</a:t>
          </a:r>
          <a:r>
            <a:rPr kumimoji="1" lang="ja-JP" altLang="ja-JP" sz="1400">
              <a:solidFill>
                <a:schemeClr val="dk1"/>
              </a:solidFill>
              <a:effectLst/>
              <a:latin typeface="+mn-lt"/>
              <a:ea typeface="+mn-ea"/>
              <a:cs typeface="+mn-cs"/>
            </a:rPr>
            <a:t>億円　</a:t>
          </a:r>
          <a:r>
            <a:rPr kumimoji="1" lang="en-US" altLang="ja-JP" sz="1400">
              <a:solidFill>
                <a:schemeClr val="dk1"/>
              </a:solidFill>
              <a:effectLst/>
              <a:latin typeface="+mn-lt"/>
              <a:ea typeface="+mn-ea"/>
              <a:cs typeface="+mn-cs"/>
            </a:rPr>
            <a:t>13.1</a:t>
          </a:r>
          <a:r>
            <a:rPr kumimoji="1" lang="ja-JP" altLang="ja-JP" sz="1400">
              <a:solidFill>
                <a:schemeClr val="dk1"/>
              </a:solidFill>
              <a:effectLst/>
              <a:latin typeface="+mn-lt"/>
              <a:ea typeface="+mn-ea"/>
              <a:cs typeface="+mn-cs"/>
            </a:rPr>
            <a:t>％</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国民健康保険特別会計　　</a:t>
          </a:r>
          <a:r>
            <a:rPr kumimoji="1" lang="en-US" altLang="ja-JP" sz="1400">
              <a:solidFill>
                <a:schemeClr val="dk1"/>
              </a:solidFill>
              <a:effectLst/>
              <a:latin typeface="+mn-lt"/>
              <a:ea typeface="+mn-ea"/>
              <a:cs typeface="+mn-cs"/>
            </a:rPr>
            <a:t>13.3</a:t>
          </a:r>
          <a:r>
            <a:rPr kumimoji="1" lang="ja-JP" altLang="ja-JP" sz="1400">
              <a:solidFill>
                <a:schemeClr val="dk1"/>
              </a:solidFill>
              <a:effectLst/>
              <a:latin typeface="+mn-lt"/>
              <a:ea typeface="+mn-ea"/>
              <a:cs typeface="+mn-cs"/>
            </a:rPr>
            <a:t>億円　 </a:t>
          </a:r>
          <a:r>
            <a:rPr kumimoji="1" lang="en-US" altLang="ja-JP" sz="1400">
              <a:solidFill>
                <a:schemeClr val="dk1"/>
              </a:solidFill>
              <a:effectLst/>
              <a:latin typeface="+mn-lt"/>
              <a:ea typeface="+mn-ea"/>
              <a:cs typeface="+mn-cs"/>
            </a:rPr>
            <a:t>9.8</a:t>
          </a:r>
          <a:r>
            <a:rPr kumimoji="1" lang="ja-JP" altLang="ja-JP" sz="1400">
              <a:solidFill>
                <a:schemeClr val="dk1"/>
              </a:solidFill>
              <a:effectLst/>
              <a:latin typeface="+mn-lt"/>
              <a:ea typeface="+mn-ea"/>
              <a:cs typeface="+mn-cs"/>
            </a:rPr>
            <a:t>％　</a:t>
          </a:r>
          <a:endParaRPr lang="ja-JP" altLang="ja-JP" sz="1400">
            <a:effectLst/>
          </a:endParaRPr>
        </a:p>
        <a:p>
          <a:pPr eaLnBrk="1" fontAlgn="auto" latinLnBrk="0" hangingPunct="1"/>
          <a:r>
            <a:rPr kumimoji="1" lang="ja-JP" altLang="ja-JP" sz="1400">
              <a:solidFill>
                <a:schemeClr val="dk1"/>
              </a:solidFill>
              <a:effectLst/>
              <a:latin typeface="+mn-lt"/>
              <a:ea typeface="+mn-ea"/>
              <a:cs typeface="+mn-cs"/>
            </a:rPr>
            <a:t>　介護保険特別会計　      　</a:t>
          </a:r>
          <a:r>
            <a:rPr kumimoji="1" lang="en-US" altLang="ja-JP" sz="1400">
              <a:solidFill>
                <a:schemeClr val="dk1"/>
              </a:solidFill>
              <a:effectLst/>
              <a:latin typeface="+mn-lt"/>
              <a:ea typeface="+mn-ea"/>
              <a:cs typeface="+mn-cs"/>
            </a:rPr>
            <a:t>        </a:t>
          </a:r>
          <a:r>
            <a:rPr kumimoji="1" lang="ja-JP" altLang="ja-JP" sz="1400" baseline="0">
              <a:solidFill>
                <a:schemeClr val="dk1"/>
              </a:solidFill>
              <a:effectLst/>
              <a:latin typeface="+mn-lt"/>
              <a:ea typeface="+mn-ea"/>
              <a:cs typeface="+mn-cs"/>
            </a:rPr>
            <a:t> </a:t>
          </a:r>
          <a:r>
            <a:rPr kumimoji="1" lang="en-US" altLang="ja-JP" sz="1400">
              <a:solidFill>
                <a:schemeClr val="dk1"/>
              </a:solidFill>
              <a:effectLst/>
              <a:latin typeface="+mn-lt"/>
              <a:ea typeface="+mn-ea"/>
              <a:cs typeface="+mn-cs"/>
            </a:rPr>
            <a:t>9</a:t>
          </a:r>
          <a:r>
            <a:rPr kumimoji="1" lang="ja-JP" altLang="ja-JP" sz="1400">
              <a:solidFill>
                <a:schemeClr val="dk1"/>
              </a:solidFill>
              <a:effectLst/>
              <a:latin typeface="+mn-lt"/>
              <a:ea typeface="+mn-ea"/>
              <a:cs typeface="+mn-cs"/>
            </a:rPr>
            <a:t>億円   </a:t>
          </a:r>
          <a:r>
            <a:rPr kumimoji="1" lang="en-US" altLang="ja-JP" sz="1400">
              <a:solidFill>
                <a:schemeClr val="dk1"/>
              </a:solidFill>
              <a:effectLst/>
              <a:latin typeface="+mn-lt"/>
              <a:ea typeface="+mn-ea"/>
              <a:cs typeface="+mn-cs"/>
            </a:rPr>
            <a:t>6.6</a:t>
          </a:r>
          <a:r>
            <a:rPr kumimoji="1" lang="ja-JP" altLang="ja-JP" sz="14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105566057</v>
      </c>
      <c r="BO4" s="381"/>
      <c r="BP4" s="381"/>
      <c r="BQ4" s="381"/>
      <c r="BR4" s="381"/>
      <c r="BS4" s="381"/>
      <c r="BT4" s="381"/>
      <c r="BU4" s="382"/>
      <c r="BV4" s="380">
        <v>102565881</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5.2</v>
      </c>
      <c r="CU4" s="387"/>
      <c r="CV4" s="387"/>
      <c r="CW4" s="387"/>
      <c r="CX4" s="387"/>
      <c r="CY4" s="387"/>
      <c r="CZ4" s="387"/>
      <c r="DA4" s="388"/>
      <c r="DB4" s="386">
        <v>7.4</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101940208</v>
      </c>
      <c r="BO5" s="418"/>
      <c r="BP5" s="418"/>
      <c r="BQ5" s="418"/>
      <c r="BR5" s="418"/>
      <c r="BS5" s="418"/>
      <c r="BT5" s="418"/>
      <c r="BU5" s="419"/>
      <c r="BV5" s="417">
        <v>96655772</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96</v>
      </c>
      <c r="CU5" s="415"/>
      <c r="CV5" s="415"/>
      <c r="CW5" s="415"/>
      <c r="CX5" s="415"/>
      <c r="CY5" s="415"/>
      <c r="CZ5" s="415"/>
      <c r="DA5" s="416"/>
      <c r="DB5" s="414">
        <v>92.2</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3625849</v>
      </c>
      <c r="BO6" s="418"/>
      <c r="BP6" s="418"/>
      <c r="BQ6" s="418"/>
      <c r="BR6" s="418"/>
      <c r="BS6" s="418"/>
      <c r="BT6" s="418"/>
      <c r="BU6" s="419"/>
      <c r="BV6" s="417">
        <v>5910109</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100.2</v>
      </c>
      <c r="CU6" s="455"/>
      <c r="CV6" s="455"/>
      <c r="CW6" s="455"/>
      <c r="CX6" s="455"/>
      <c r="CY6" s="455"/>
      <c r="CZ6" s="455"/>
      <c r="DA6" s="456"/>
      <c r="DB6" s="454">
        <v>97.4</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548631</v>
      </c>
      <c r="BO7" s="418"/>
      <c r="BP7" s="418"/>
      <c r="BQ7" s="418"/>
      <c r="BR7" s="418"/>
      <c r="BS7" s="418"/>
      <c r="BT7" s="418"/>
      <c r="BU7" s="419"/>
      <c r="BV7" s="417">
        <v>1577721</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58635298</v>
      </c>
      <c r="CU7" s="418"/>
      <c r="CV7" s="418"/>
      <c r="CW7" s="418"/>
      <c r="CX7" s="418"/>
      <c r="CY7" s="418"/>
      <c r="CZ7" s="418"/>
      <c r="DA7" s="419"/>
      <c r="DB7" s="417">
        <v>58380084</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3077218</v>
      </c>
      <c r="BO8" s="418"/>
      <c r="BP8" s="418"/>
      <c r="BQ8" s="418"/>
      <c r="BR8" s="418"/>
      <c r="BS8" s="418"/>
      <c r="BT8" s="418"/>
      <c r="BU8" s="419"/>
      <c r="BV8" s="417">
        <v>4332388</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0.96</v>
      </c>
      <c r="CU8" s="458"/>
      <c r="CV8" s="458"/>
      <c r="CW8" s="458"/>
      <c r="CX8" s="458"/>
      <c r="CY8" s="458"/>
      <c r="CZ8" s="458"/>
      <c r="DA8" s="459"/>
      <c r="DB8" s="457">
        <v>0.96</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340386</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-1255170</v>
      </c>
      <c r="BO9" s="418"/>
      <c r="BP9" s="418"/>
      <c r="BQ9" s="418"/>
      <c r="BR9" s="418"/>
      <c r="BS9" s="418"/>
      <c r="BT9" s="418"/>
      <c r="BU9" s="419"/>
      <c r="BV9" s="417">
        <v>773070</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9.3000000000000007</v>
      </c>
      <c r="CU9" s="415"/>
      <c r="CV9" s="415"/>
      <c r="CW9" s="415"/>
      <c r="CX9" s="415"/>
      <c r="CY9" s="415"/>
      <c r="CZ9" s="415"/>
      <c r="DA9" s="416"/>
      <c r="DB9" s="414">
        <v>8.6</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341924</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2638409</v>
      </c>
      <c r="BO10" s="418"/>
      <c r="BP10" s="418"/>
      <c r="BQ10" s="418"/>
      <c r="BR10" s="418"/>
      <c r="BS10" s="418"/>
      <c r="BT10" s="418"/>
      <c r="BU10" s="419"/>
      <c r="BV10" s="417">
        <v>1785257</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343993</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v>1240787</v>
      </c>
      <c r="BO12" s="418"/>
      <c r="BP12" s="418"/>
      <c r="BQ12" s="418"/>
      <c r="BR12" s="418"/>
      <c r="BS12" s="418"/>
      <c r="BT12" s="418"/>
      <c r="BU12" s="419"/>
      <c r="BV12" s="417">
        <v>1713458</v>
      </c>
      <c r="BW12" s="418"/>
      <c r="BX12" s="418"/>
      <c r="BY12" s="418"/>
      <c r="BZ12" s="418"/>
      <c r="CA12" s="418"/>
      <c r="CB12" s="418"/>
      <c r="CC12" s="419"/>
      <c r="CD12" s="420" t="s">
        <v>121</v>
      </c>
      <c r="CE12" s="421"/>
      <c r="CF12" s="421"/>
      <c r="CG12" s="421"/>
      <c r="CH12" s="421"/>
      <c r="CI12" s="421"/>
      <c r="CJ12" s="421"/>
      <c r="CK12" s="421"/>
      <c r="CL12" s="421"/>
      <c r="CM12" s="421"/>
      <c r="CN12" s="421"/>
      <c r="CO12" s="421"/>
      <c r="CP12" s="421"/>
      <c r="CQ12" s="421"/>
      <c r="CR12" s="421"/>
      <c r="CS12" s="422"/>
      <c r="CT12" s="457" t="s">
        <v>122</v>
      </c>
      <c r="CU12" s="458"/>
      <c r="CV12" s="458"/>
      <c r="CW12" s="458"/>
      <c r="CX12" s="458"/>
      <c r="CY12" s="458"/>
      <c r="CZ12" s="458"/>
      <c r="DA12" s="459"/>
      <c r="DB12" s="457" t="s">
        <v>122</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339293</v>
      </c>
      <c r="S13" s="499"/>
      <c r="T13" s="499"/>
      <c r="U13" s="499"/>
      <c r="V13" s="500"/>
      <c r="W13" s="433" t="s">
        <v>124</v>
      </c>
      <c r="X13" s="434"/>
      <c r="Y13" s="434"/>
      <c r="Z13" s="434"/>
      <c r="AA13" s="434"/>
      <c r="AB13" s="424"/>
      <c r="AC13" s="468">
        <v>2023</v>
      </c>
      <c r="AD13" s="469"/>
      <c r="AE13" s="469"/>
      <c r="AF13" s="469"/>
      <c r="AG13" s="508"/>
      <c r="AH13" s="468">
        <v>2069</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142452</v>
      </c>
      <c r="BO13" s="418"/>
      <c r="BP13" s="418"/>
      <c r="BQ13" s="418"/>
      <c r="BR13" s="418"/>
      <c r="BS13" s="418"/>
      <c r="BT13" s="418"/>
      <c r="BU13" s="419"/>
      <c r="BV13" s="417">
        <v>844869</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1.6</v>
      </c>
      <c r="CU13" s="415"/>
      <c r="CV13" s="415"/>
      <c r="CW13" s="415"/>
      <c r="CX13" s="415"/>
      <c r="CY13" s="415"/>
      <c r="CZ13" s="415"/>
      <c r="DA13" s="416"/>
      <c r="DB13" s="414">
        <v>1.5</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343390</v>
      </c>
      <c r="S14" s="499"/>
      <c r="T14" s="499"/>
      <c r="U14" s="499"/>
      <c r="V14" s="500"/>
      <c r="W14" s="407"/>
      <c r="X14" s="408"/>
      <c r="Y14" s="408"/>
      <c r="Z14" s="408"/>
      <c r="AA14" s="408"/>
      <c r="AB14" s="397"/>
      <c r="AC14" s="501">
        <v>1.4</v>
      </c>
      <c r="AD14" s="502"/>
      <c r="AE14" s="502"/>
      <c r="AF14" s="502"/>
      <c r="AG14" s="503"/>
      <c r="AH14" s="501">
        <v>1.4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2.5</v>
      </c>
      <c r="CU14" s="513"/>
      <c r="CV14" s="513"/>
      <c r="CW14" s="513"/>
      <c r="CX14" s="513"/>
      <c r="CY14" s="513"/>
      <c r="CZ14" s="513"/>
      <c r="DA14" s="514"/>
      <c r="DB14" s="512">
        <v>0.5</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339019</v>
      </c>
      <c r="S15" s="499"/>
      <c r="T15" s="499"/>
      <c r="U15" s="499"/>
      <c r="V15" s="500"/>
      <c r="W15" s="433" t="s">
        <v>131</v>
      </c>
      <c r="X15" s="434"/>
      <c r="Y15" s="434"/>
      <c r="Z15" s="434"/>
      <c r="AA15" s="434"/>
      <c r="AB15" s="424"/>
      <c r="AC15" s="468">
        <v>29386</v>
      </c>
      <c r="AD15" s="469"/>
      <c r="AE15" s="469"/>
      <c r="AF15" s="469"/>
      <c r="AG15" s="508"/>
      <c r="AH15" s="468">
        <v>29694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42532817</v>
      </c>
      <c r="BO15" s="381"/>
      <c r="BP15" s="381"/>
      <c r="BQ15" s="381"/>
      <c r="BR15" s="381"/>
      <c r="BS15" s="381"/>
      <c r="BT15" s="381"/>
      <c r="BU15" s="382"/>
      <c r="BV15" s="380">
        <v>41478297</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20.100000000000001</v>
      </c>
      <c r="AD16" s="502"/>
      <c r="AE16" s="502"/>
      <c r="AF16" s="502"/>
      <c r="AG16" s="503"/>
      <c r="AH16" s="501">
        <v>20.6</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43905295</v>
      </c>
      <c r="BO16" s="418"/>
      <c r="BP16" s="418"/>
      <c r="BQ16" s="418"/>
      <c r="BR16" s="418"/>
      <c r="BS16" s="418"/>
      <c r="BT16" s="418"/>
      <c r="BU16" s="419"/>
      <c r="BV16" s="417">
        <v>43237149</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114775</v>
      </c>
      <c r="AD17" s="469"/>
      <c r="AE17" s="469"/>
      <c r="AF17" s="469"/>
      <c r="AG17" s="508"/>
      <c r="AH17" s="468">
        <v>112303</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54822835</v>
      </c>
      <c r="BO17" s="418"/>
      <c r="BP17" s="418"/>
      <c r="BQ17" s="418"/>
      <c r="BR17" s="418"/>
      <c r="BS17" s="418"/>
      <c r="BT17" s="418"/>
      <c r="BU17" s="419"/>
      <c r="BV17" s="417">
        <v>53298275</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141</v>
      </c>
      <c r="C18" s="460"/>
      <c r="D18" s="460"/>
      <c r="E18" s="529"/>
      <c r="F18" s="529"/>
      <c r="G18" s="529"/>
      <c r="H18" s="529"/>
      <c r="I18" s="529"/>
      <c r="J18" s="529"/>
      <c r="K18" s="529"/>
      <c r="L18" s="530">
        <v>72.11</v>
      </c>
      <c r="M18" s="530"/>
      <c r="N18" s="530"/>
      <c r="O18" s="530"/>
      <c r="P18" s="530"/>
      <c r="Q18" s="530"/>
      <c r="R18" s="531"/>
      <c r="S18" s="531"/>
      <c r="T18" s="531"/>
      <c r="U18" s="531"/>
      <c r="V18" s="532"/>
      <c r="W18" s="435"/>
      <c r="X18" s="436"/>
      <c r="Y18" s="436"/>
      <c r="Z18" s="436"/>
      <c r="AA18" s="436"/>
      <c r="AB18" s="427"/>
      <c r="AC18" s="533">
        <v>78.5</v>
      </c>
      <c r="AD18" s="534"/>
      <c r="AE18" s="534"/>
      <c r="AF18" s="534"/>
      <c r="AG18" s="535"/>
      <c r="AH18" s="533">
        <v>78</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57069648</v>
      </c>
      <c r="BO18" s="418"/>
      <c r="BP18" s="418"/>
      <c r="BQ18" s="418"/>
      <c r="BR18" s="418"/>
      <c r="BS18" s="418"/>
      <c r="BT18" s="418"/>
      <c r="BU18" s="419"/>
      <c r="BV18" s="417">
        <v>56727367</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143</v>
      </c>
      <c r="C19" s="460"/>
      <c r="D19" s="460"/>
      <c r="E19" s="529"/>
      <c r="F19" s="529"/>
      <c r="G19" s="529"/>
      <c r="H19" s="529"/>
      <c r="I19" s="529"/>
      <c r="J19" s="529"/>
      <c r="K19" s="529"/>
      <c r="L19" s="537">
        <v>4720</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71582046</v>
      </c>
      <c r="BO19" s="418"/>
      <c r="BP19" s="418"/>
      <c r="BQ19" s="418"/>
      <c r="BR19" s="418"/>
      <c r="BS19" s="418"/>
      <c r="BT19" s="418"/>
      <c r="BU19" s="419"/>
      <c r="BV19" s="417">
        <v>73630191</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145</v>
      </c>
      <c r="C20" s="460"/>
      <c r="D20" s="460"/>
      <c r="E20" s="529"/>
      <c r="F20" s="529"/>
      <c r="G20" s="529"/>
      <c r="H20" s="529"/>
      <c r="I20" s="529"/>
      <c r="J20" s="529"/>
      <c r="K20" s="529"/>
      <c r="L20" s="537">
        <v>145834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58572451</v>
      </c>
      <c r="BO23" s="418"/>
      <c r="BP23" s="418"/>
      <c r="BQ23" s="418"/>
      <c r="BR23" s="418"/>
      <c r="BS23" s="418"/>
      <c r="BT23" s="418"/>
      <c r="BU23" s="419"/>
      <c r="BV23" s="417">
        <v>57244837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154</v>
      </c>
      <c r="F24" s="447"/>
      <c r="G24" s="447"/>
      <c r="H24" s="447"/>
      <c r="I24" s="447"/>
      <c r="J24" s="447"/>
      <c r="K24" s="448"/>
      <c r="L24" s="468">
        <v>1</v>
      </c>
      <c r="M24" s="469"/>
      <c r="N24" s="469"/>
      <c r="O24" s="469"/>
      <c r="P24" s="508"/>
      <c r="Q24" s="468">
        <v>10290</v>
      </c>
      <c r="R24" s="469"/>
      <c r="S24" s="469"/>
      <c r="T24" s="469"/>
      <c r="U24" s="469"/>
      <c r="V24" s="508"/>
      <c r="W24" s="563"/>
      <c r="X24" s="551"/>
      <c r="Y24" s="552"/>
      <c r="Z24" s="467" t="s">
        <v>155</v>
      </c>
      <c r="AA24" s="447"/>
      <c r="AB24" s="447"/>
      <c r="AC24" s="447"/>
      <c r="AD24" s="447"/>
      <c r="AE24" s="447"/>
      <c r="AF24" s="447"/>
      <c r="AG24" s="448"/>
      <c r="AH24" s="468">
        <v>1815</v>
      </c>
      <c r="AI24" s="469"/>
      <c r="AJ24" s="469"/>
      <c r="AK24" s="469"/>
      <c r="AL24" s="508"/>
      <c r="AM24" s="468">
        <v>5791665</v>
      </c>
      <c r="AN24" s="469"/>
      <c r="AO24" s="469"/>
      <c r="AP24" s="469"/>
      <c r="AQ24" s="469"/>
      <c r="AR24" s="508"/>
      <c r="AS24" s="468">
        <v>3191</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45263463</v>
      </c>
      <c r="BO24" s="418"/>
      <c r="BP24" s="418"/>
      <c r="BQ24" s="418"/>
      <c r="BR24" s="418"/>
      <c r="BS24" s="418"/>
      <c r="BT24" s="418"/>
      <c r="BU24" s="419"/>
      <c r="BV24" s="417">
        <v>47387324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157</v>
      </c>
      <c r="F25" s="447"/>
      <c r="G25" s="447"/>
      <c r="H25" s="447"/>
      <c r="I25" s="447"/>
      <c r="J25" s="447"/>
      <c r="K25" s="448"/>
      <c r="L25" s="468">
        <v>2</v>
      </c>
      <c r="M25" s="469"/>
      <c r="N25" s="469"/>
      <c r="O25" s="469"/>
      <c r="P25" s="508"/>
      <c r="Q25" s="468">
        <v>8760</v>
      </c>
      <c r="R25" s="469"/>
      <c r="S25" s="469"/>
      <c r="T25" s="469"/>
      <c r="U25" s="469"/>
      <c r="V25" s="508"/>
      <c r="W25" s="563"/>
      <c r="X25" s="551"/>
      <c r="Y25" s="552"/>
      <c r="Z25" s="467" t="s">
        <v>158</v>
      </c>
      <c r="AA25" s="447"/>
      <c r="AB25" s="447"/>
      <c r="AC25" s="447"/>
      <c r="AD25" s="447"/>
      <c r="AE25" s="447"/>
      <c r="AF25" s="447"/>
      <c r="AG25" s="448"/>
      <c r="AH25" s="468" t="s">
        <v>122</v>
      </c>
      <c r="AI25" s="469"/>
      <c r="AJ25" s="469"/>
      <c r="AK25" s="469"/>
      <c r="AL25" s="508"/>
      <c r="AM25" s="468" t="s">
        <v>122</v>
      </c>
      <c r="AN25" s="469"/>
      <c r="AO25" s="469"/>
      <c r="AP25" s="469"/>
      <c r="AQ25" s="469"/>
      <c r="AR25" s="508"/>
      <c r="AS25" s="468" t="s">
        <v>122</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14516204</v>
      </c>
      <c r="BO25" s="381"/>
      <c r="BP25" s="381"/>
      <c r="BQ25" s="381"/>
      <c r="BR25" s="381"/>
      <c r="BS25" s="381"/>
      <c r="BT25" s="381"/>
      <c r="BU25" s="382"/>
      <c r="BV25" s="380">
        <v>19368648</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160</v>
      </c>
      <c r="F26" s="447"/>
      <c r="G26" s="447"/>
      <c r="H26" s="447"/>
      <c r="I26" s="447"/>
      <c r="J26" s="447"/>
      <c r="K26" s="448"/>
      <c r="L26" s="468">
        <v>1</v>
      </c>
      <c r="M26" s="469"/>
      <c r="N26" s="469"/>
      <c r="O26" s="469"/>
      <c r="P26" s="508"/>
      <c r="Q26" s="468">
        <v>7810</v>
      </c>
      <c r="R26" s="469"/>
      <c r="S26" s="469"/>
      <c r="T26" s="469"/>
      <c r="U26" s="469"/>
      <c r="V26" s="508"/>
      <c r="W26" s="563"/>
      <c r="X26" s="551"/>
      <c r="Y26" s="552"/>
      <c r="Z26" s="467" t="s">
        <v>161</v>
      </c>
      <c r="AA26" s="573"/>
      <c r="AB26" s="573"/>
      <c r="AC26" s="573"/>
      <c r="AD26" s="573"/>
      <c r="AE26" s="573"/>
      <c r="AF26" s="573"/>
      <c r="AG26" s="574"/>
      <c r="AH26" s="468">
        <v>211</v>
      </c>
      <c r="AI26" s="469"/>
      <c r="AJ26" s="469"/>
      <c r="AK26" s="469"/>
      <c r="AL26" s="508"/>
      <c r="AM26" s="468">
        <v>769517</v>
      </c>
      <c r="AN26" s="469"/>
      <c r="AO26" s="469"/>
      <c r="AP26" s="469"/>
      <c r="AQ26" s="469"/>
      <c r="AR26" s="508"/>
      <c r="AS26" s="468">
        <v>3647</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122</v>
      </c>
      <c r="BO26" s="418"/>
      <c r="BP26" s="418"/>
      <c r="BQ26" s="418"/>
      <c r="BR26" s="418"/>
      <c r="BS26" s="418"/>
      <c r="BT26" s="418"/>
      <c r="BU26" s="419"/>
      <c r="BV26" s="417" t="s">
        <v>122</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163</v>
      </c>
      <c r="F27" s="447"/>
      <c r="G27" s="447"/>
      <c r="H27" s="447"/>
      <c r="I27" s="447"/>
      <c r="J27" s="447"/>
      <c r="K27" s="448"/>
      <c r="L27" s="468">
        <v>1</v>
      </c>
      <c r="M27" s="469"/>
      <c r="N27" s="469"/>
      <c r="O27" s="469"/>
      <c r="P27" s="508"/>
      <c r="Q27" s="468">
        <v>6600</v>
      </c>
      <c r="R27" s="469"/>
      <c r="S27" s="469"/>
      <c r="T27" s="469"/>
      <c r="U27" s="469"/>
      <c r="V27" s="508"/>
      <c r="W27" s="563"/>
      <c r="X27" s="551"/>
      <c r="Y27" s="552"/>
      <c r="Z27" s="467" t="s">
        <v>164</v>
      </c>
      <c r="AA27" s="447"/>
      <c r="AB27" s="447"/>
      <c r="AC27" s="447"/>
      <c r="AD27" s="447"/>
      <c r="AE27" s="447"/>
      <c r="AF27" s="447"/>
      <c r="AG27" s="448"/>
      <c r="AH27" s="468">
        <v>39</v>
      </c>
      <c r="AI27" s="469"/>
      <c r="AJ27" s="469"/>
      <c r="AK27" s="469"/>
      <c r="AL27" s="508"/>
      <c r="AM27" s="468">
        <v>149257</v>
      </c>
      <c r="AN27" s="469"/>
      <c r="AO27" s="469"/>
      <c r="AP27" s="469"/>
      <c r="AQ27" s="469"/>
      <c r="AR27" s="508"/>
      <c r="AS27" s="468">
        <v>3827</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100000</v>
      </c>
      <c r="BO27" s="587"/>
      <c r="BP27" s="587"/>
      <c r="BQ27" s="587"/>
      <c r="BR27" s="587"/>
      <c r="BS27" s="587"/>
      <c r="BT27" s="587"/>
      <c r="BU27" s="588"/>
      <c r="BV27" s="586">
        <v>100000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5800</v>
      </c>
      <c r="R28" s="469"/>
      <c r="S28" s="469"/>
      <c r="T28" s="469"/>
      <c r="U28" s="469"/>
      <c r="V28" s="508"/>
      <c r="W28" s="563"/>
      <c r="X28" s="551"/>
      <c r="Y28" s="552"/>
      <c r="Z28" s="467" t="s">
        <v>167</v>
      </c>
      <c r="AA28" s="447"/>
      <c r="AB28" s="447"/>
      <c r="AC28" s="447"/>
      <c r="AD28" s="447"/>
      <c r="AE28" s="447"/>
      <c r="AF28" s="447"/>
      <c r="AG28" s="448"/>
      <c r="AH28" s="468" t="s">
        <v>122</v>
      </c>
      <c r="AI28" s="469"/>
      <c r="AJ28" s="469"/>
      <c r="AK28" s="469"/>
      <c r="AL28" s="508"/>
      <c r="AM28" s="468" t="s">
        <v>122</v>
      </c>
      <c r="AN28" s="469"/>
      <c r="AO28" s="469"/>
      <c r="AP28" s="469"/>
      <c r="AQ28" s="469"/>
      <c r="AR28" s="508"/>
      <c r="AS28" s="468" t="s">
        <v>122</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3945731</v>
      </c>
      <c r="BO28" s="381"/>
      <c r="BP28" s="381"/>
      <c r="BQ28" s="381"/>
      <c r="BR28" s="381"/>
      <c r="BS28" s="381"/>
      <c r="BT28" s="381"/>
      <c r="BU28" s="382"/>
      <c r="BV28" s="380">
        <v>2548109</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35</v>
      </c>
      <c r="M29" s="469"/>
      <c r="N29" s="469"/>
      <c r="O29" s="469"/>
      <c r="P29" s="508"/>
      <c r="Q29" s="468">
        <v>5600</v>
      </c>
      <c r="R29" s="469"/>
      <c r="S29" s="469"/>
      <c r="T29" s="469"/>
      <c r="U29" s="469"/>
      <c r="V29" s="508"/>
      <c r="W29" s="564"/>
      <c r="X29" s="565"/>
      <c r="Y29" s="566"/>
      <c r="Z29" s="467" t="s">
        <v>171</v>
      </c>
      <c r="AA29" s="447"/>
      <c r="AB29" s="447"/>
      <c r="AC29" s="447"/>
      <c r="AD29" s="447"/>
      <c r="AE29" s="447"/>
      <c r="AF29" s="447"/>
      <c r="AG29" s="448"/>
      <c r="AH29" s="468">
        <v>1854</v>
      </c>
      <c r="AI29" s="469"/>
      <c r="AJ29" s="469"/>
      <c r="AK29" s="469"/>
      <c r="AL29" s="508"/>
      <c r="AM29" s="468">
        <v>5940922</v>
      </c>
      <c r="AN29" s="469"/>
      <c r="AO29" s="469"/>
      <c r="AP29" s="469"/>
      <c r="AQ29" s="469"/>
      <c r="AR29" s="508"/>
      <c r="AS29" s="468">
        <v>3204</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t="s">
        <v>122</v>
      </c>
      <c r="BO29" s="418"/>
      <c r="BP29" s="418"/>
      <c r="BQ29" s="418"/>
      <c r="BR29" s="418"/>
      <c r="BS29" s="418"/>
      <c r="BT29" s="418"/>
      <c r="BU29" s="419"/>
      <c r="BV29" s="417" t="s">
        <v>122</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101.4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4666253</v>
      </c>
      <c r="BO30" s="587"/>
      <c r="BP30" s="587"/>
      <c r="BQ30" s="587"/>
      <c r="BR30" s="587"/>
      <c r="BS30" s="587"/>
      <c r="BT30" s="587"/>
      <c r="BU30" s="588"/>
      <c r="BV30" s="586">
        <v>5132641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所沢市交通災害共済特別会計</v>
      </c>
      <c r="X34" s="599"/>
      <c r="Y34" s="599"/>
      <c r="Z34" s="599"/>
      <c r="AA34" s="599"/>
      <c r="AB34" s="599"/>
      <c r="AC34" s="599"/>
      <c r="AD34" s="599"/>
      <c r="AE34" s="599"/>
      <c r="AF34" s="599"/>
      <c r="AG34" s="599"/>
      <c r="AH34" s="599"/>
      <c r="AI34" s="599"/>
      <c r="AJ34" s="599"/>
      <c r="AK34" s="599"/>
      <c r="AL34" s="167"/>
      <c r="AM34" s="598">
        <f>IF(AO34="","",MAX(C34:D43,U34:V43)+1)</f>
        <v>8</v>
      </c>
      <c r="AN34" s="598"/>
      <c r="AO34" s="599" t="str">
        <f>IF('各会計、関係団体の財政状況及び健全化判断比率'!B32="","",'各会計、関係団体の財政状況及び健全化判断比率'!B32)</f>
        <v>所沢市水道事業会計</v>
      </c>
      <c r="AP34" s="599"/>
      <c r="AQ34" s="599"/>
      <c r="AR34" s="599"/>
      <c r="AS34" s="599"/>
      <c r="AT34" s="599"/>
      <c r="AU34" s="599"/>
      <c r="AV34" s="599"/>
      <c r="AW34" s="599"/>
      <c r="AX34" s="599"/>
      <c r="AY34" s="599"/>
      <c r="AZ34" s="599"/>
      <c r="BA34" s="599"/>
      <c r="BB34" s="599"/>
      <c r="BC34" s="599"/>
      <c r="BD34" s="167"/>
      <c r="BE34" s="598" t="str">
        <f>IF(BG34="","",MAX(C34:D43,U34:V43,AM34:AN43)+1)</f>
        <v/>
      </c>
      <c r="BF34" s="598"/>
      <c r="BG34" s="599"/>
      <c r="BH34" s="599"/>
      <c r="BI34" s="599"/>
      <c r="BJ34" s="599"/>
      <c r="BK34" s="599"/>
      <c r="BL34" s="599"/>
      <c r="BM34" s="599"/>
      <c r="BN34" s="599"/>
      <c r="BO34" s="599"/>
      <c r="BP34" s="599"/>
      <c r="BQ34" s="599"/>
      <c r="BR34" s="599"/>
      <c r="BS34" s="599"/>
      <c r="BT34" s="599"/>
      <c r="BU34" s="599"/>
      <c r="BV34" s="167"/>
      <c r="BW34" s="598">
        <f>IF(BY34="","",MAX(C34:D43,U34:V43,AM34:AN43,BE34:BF43)+1)</f>
        <v>11</v>
      </c>
      <c r="BX34" s="598"/>
      <c r="BY34" s="599" t="str">
        <f>IF('各会計、関係団体の財政状況及び健全化判断比率'!B68="","",'各会計、関係団体の財政状況及び健全化判断比率'!B68)</f>
        <v>埼玉西部消防組合</v>
      </c>
      <c r="BZ34" s="599"/>
      <c r="CA34" s="599"/>
      <c r="CB34" s="599"/>
      <c r="CC34" s="599"/>
      <c r="CD34" s="599"/>
      <c r="CE34" s="599"/>
      <c r="CF34" s="599"/>
      <c r="CG34" s="599"/>
      <c r="CH34" s="599"/>
      <c r="CI34" s="599"/>
      <c r="CJ34" s="599"/>
      <c r="CK34" s="599"/>
      <c r="CL34" s="599"/>
      <c r="CM34" s="599"/>
      <c r="CN34" s="167"/>
      <c r="CO34" s="598">
        <f>IF(CQ34="","",MAX(C34:D43,U34:V43,AM34:AN43,BE34:BF43,BW34:BX43)+1)</f>
        <v>12</v>
      </c>
      <c r="CP34" s="598"/>
      <c r="CQ34" s="599" t="str">
        <f>IF('各会計、関係団体の財政状況及び健全化判断比率'!BS7="","",'各会計、関係団体の財政状況及び健全化判断比率'!BS7)</f>
        <v>所沢市土地開発公社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所沢市所沢都市計画事業狭山ヶ丘土地区画整理会計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所沢市国民健康保険特別会計</v>
      </c>
      <c r="X35" s="599"/>
      <c r="Y35" s="599"/>
      <c r="Z35" s="599"/>
      <c r="AA35" s="599"/>
      <c r="AB35" s="599"/>
      <c r="AC35" s="599"/>
      <c r="AD35" s="599"/>
      <c r="AE35" s="599"/>
      <c r="AF35" s="599"/>
      <c r="AG35" s="599"/>
      <c r="AH35" s="599"/>
      <c r="AI35" s="599"/>
      <c r="AJ35" s="599"/>
      <c r="AK35" s="599"/>
      <c r="AL35" s="167"/>
      <c r="AM35" s="598">
        <f t="shared" ref="AM35:AM43" si="0">IF(AO35="","",AM34+1)</f>
        <v>9</v>
      </c>
      <c r="AN35" s="598"/>
      <c r="AO35" s="599" t="str">
        <f>IF('各会計、関係団体の財政状況及び健全化判断比率'!B33="","",'各会計、関係団体の財政状況及び健全化判断比率'!B33)</f>
        <v>所沢市下水道事業特別会計</v>
      </c>
      <c r="AP35" s="599"/>
      <c r="AQ35" s="599"/>
      <c r="AR35" s="599"/>
      <c r="AS35" s="599"/>
      <c r="AT35" s="599"/>
      <c r="AU35" s="599"/>
      <c r="AV35" s="599"/>
      <c r="AW35" s="599"/>
      <c r="AX35" s="599"/>
      <c r="AY35" s="599"/>
      <c r="AZ35" s="599"/>
      <c r="BA35" s="599"/>
      <c r="BB35" s="599"/>
      <c r="BC35" s="599"/>
      <c r="BD35" s="167"/>
      <c r="BE35" s="598" t="str">
        <f t="shared" ref="BE35:BE43" si="1">IF(BG35="","",BE34+1)</f>
        <v/>
      </c>
      <c r="BF35" s="598"/>
      <c r="BG35" s="599"/>
      <c r="BH35" s="599"/>
      <c r="BI35" s="599"/>
      <c r="BJ35" s="599"/>
      <c r="BK35" s="599"/>
      <c r="BL35" s="599"/>
      <c r="BM35" s="599"/>
      <c r="BN35" s="599"/>
      <c r="BO35" s="599"/>
      <c r="BP35" s="599"/>
      <c r="BQ35" s="599"/>
      <c r="BR35" s="599"/>
      <c r="BS35" s="599"/>
      <c r="BT35" s="599"/>
      <c r="BU35" s="599"/>
      <c r="BV35" s="167"/>
      <c r="BW35" s="598" t="str">
        <f t="shared" ref="BW35:BW43" si="2">IF(BY35="","",BW34+1)</f>
        <v/>
      </c>
      <c r="BX35" s="598"/>
      <c r="BY35" s="599" t="str">
        <f>IF('各会計、関係団体の財政状況及び健全化判断比率'!B69="","",'各会計、関係団体の財政状況及び健全化判断比率'!B69)</f>
        <v/>
      </c>
      <c r="BZ35" s="599"/>
      <c r="CA35" s="599"/>
      <c r="CB35" s="599"/>
      <c r="CC35" s="599"/>
      <c r="CD35" s="599"/>
      <c r="CE35" s="599"/>
      <c r="CF35" s="599"/>
      <c r="CG35" s="599"/>
      <c r="CH35" s="599"/>
      <c r="CI35" s="599"/>
      <c r="CJ35" s="599"/>
      <c r="CK35" s="599"/>
      <c r="CL35" s="599"/>
      <c r="CM35" s="599"/>
      <c r="CN35" s="167"/>
      <c r="CO35" s="598">
        <f t="shared" ref="CO35:CO43" si="3">IF(CQ35="","",CO34+1)</f>
        <v>13</v>
      </c>
      <c r="CP35" s="598"/>
      <c r="CQ35" s="599" t="str">
        <f>IF('各会計、関係団体の財政状況及び健全化判断比率'!BS8="","",'各会計、関係団体の財政状況及び健全化判断比率'!BS8)</f>
        <v>ワルツ所沢</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c r="A36" s="140"/>
      <c r="B36" s="166"/>
      <c r="C36" s="598">
        <f>IF(E36="","",C35+1)</f>
        <v>3</v>
      </c>
      <c r="D36" s="598"/>
      <c r="E36" s="599" t="str">
        <f>IF('各会計、関係団体の財政状況及び健全化判断比率'!B9="","",'各会計、関係団体の財政状況及び健全化判断比率'!B9)</f>
        <v>所沢市所沢都市計画事業所沢駅西口土地区画整理特別会計</v>
      </c>
      <c r="F36" s="599"/>
      <c r="G36" s="599"/>
      <c r="H36" s="599"/>
      <c r="I36" s="599"/>
      <c r="J36" s="599"/>
      <c r="K36" s="599"/>
      <c r="L36" s="599"/>
      <c r="M36" s="599"/>
      <c r="N36" s="599"/>
      <c r="O36" s="599"/>
      <c r="P36" s="599"/>
      <c r="Q36" s="599"/>
      <c r="R36" s="599"/>
      <c r="S36" s="599"/>
      <c r="T36" s="167"/>
      <c r="U36" s="598">
        <f t="shared" ref="U36:U43" si="4">IF(W36="","",U35+1)</f>
        <v>6</v>
      </c>
      <c r="V36" s="598"/>
      <c r="W36" s="599" t="str">
        <f>IF('各会計、関係団体の財政状況及び健全化判断比率'!B30="","",'各会計、関係団体の財政状況及び健全化判断比率'!B30)</f>
        <v>所沢市介護保険特別会計</v>
      </c>
      <c r="X36" s="599"/>
      <c r="Y36" s="599"/>
      <c r="Z36" s="599"/>
      <c r="AA36" s="599"/>
      <c r="AB36" s="599"/>
      <c r="AC36" s="599"/>
      <c r="AD36" s="599"/>
      <c r="AE36" s="599"/>
      <c r="AF36" s="599"/>
      <c r="AG36" s="599"/>
      <c r="AH36" s="599"/>
      <c r="AI36" s="599"/>
      <c r="AJ36" s="599"/>
      <c r="AK36" s="599"/>
      <c r="AL36" s="167"/>
      <c r="AM36" s="598">
        <f t="shared" si="0"/>
        <v>10</v>
      </c>
      <c r="AN36" s="598"/>
      <c r="AO36" s="599" t="str">
        <f>IF('各会計、関係団体の財政状況及び健全化判断比率'!B34="","",'各会計、関係団体の財政状況及び健全化判断比率'!B34)</f>
        <v>所沢市病院事業会計</v>
      </c>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t="str">
        <f t="shared" si="2"/>
        <v/>
      </c>
      <c r="BX36" s="598"/>
      <c r="BY36" s="599" t="str">
        <f>IF('各会計、関係団体の財政状況及び健全化判断比率'!B70="","",'各会計、関係団体の財政状況及び健全化判断比率'!B70)</f>
        <v/>
      </c>
      <c r="BZ36" s="599"/>
      <c r="CA36" s="599"/>
      <c r="CB36" s="599"/>
      <c r="CC36" s="599"/>
      <c r="CD36" s="599"/>
      <c r="CE36" s="599"/>
      <c r="CF36" s="599"/>
      <c r="CG36" s="599"/>
      <c r="CH36" s="599"/>
      <c r="CI36" s="599"/>
      <c r="CJ36" s="599"/>
      <c r="CK36" s="599"/>
      <c r="CL36" s="599"/>
      <c r="CM36" s="599"/>
      <c r="CN36" s="167"/>
      <c r="CO36" s="598">
        <f t="shared" si="3"/>
        <v>14</v>
      </c>
      <c r="CP36" s="598"/>
      <c r="CQ36" s="599" t="str">
        <f>IF('各会計、関係団体の財政状況及び健全化判断比率'!BS9="","",'各会計、関係団体の財政状況及び健全化判断比率'!BS9)</f>
        <v>所沢市公共施設管理公社</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f t="shared" si="4"/>
        <v>7</v>
      </c>
      <c r="V37" s="598"/>
      <c r="W37" s="599" t="str">
        <f>IF('各会計、関係団体の財政状況及び健全化判断比率'!B31="","",'各会計、関係団体の財政状況及び健全化判断比率'!B31)</f>
        <v>所沢市後期高齢者医療特別会計</v>
      </c>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t="str">
        <f t="shared" si="2"/>
        <v/>
      </c>
      <c r="BX37" s="598"/>
      <c r="BY37" s="599" t="str">
        <f>IF('各会計、関係団体の財政状況及び健全化判断比率'!B71="","",'各会計、関係団体の財政状況及び健全化判断比率'!B71)</f>
        <v/>
      </c>
      <c r="BZ37" s="599"/>
      <c r="CA37" s="599"/>
      <c r="CB37" s="599"/>
      <c r="CC37" s="599"/>
      <c r="CD37" s="599"/>
      <c r="CE37" s="599"/>
      <c r="CF37" s="599"/>
      <c r="CG37" s="599"/>
      <c r="CH37" s="599"/>
      <c r="CI37" s="599"/>
      <c r="CJ37" s="599"/>
      <c r="CK37" s="599"/>
      <c r="CL37" s="599"/>
      <c r="CM37" s="599"/>
      <c r="CN37" s="167"/>
      <c r="CO37" s="598">
        <f t="shared" si="3"/>
        <v>15</v>
      </c>
      <c r="CP37" s="598"/>
      <c r="CQ37" s="599" t="str">
        <f>IF('各会計、関係団体の財政状況及び健全化判断比率'!BS10="","",'各会計、関係団体の財政状況及び健全化判断比率'!BS10)</f>
        <v>所沢市文化振興事業団</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t="str">
        <f t="shared" si="2"/>
        <v/>
      </c>
      <c r="BX38" s="598"/>
      <c r="BY38" s="599" t="str">
        <f>IF('各会計、関係団体の財政状況及び健全化判断比率'!B72="","",'各会計、関係団体の財政状況及び健全化判断比率'!B72)</f>
        <v/>
      </c>
      <c r="BZ38" s="599"/>
      <c r="CA38" s="599"/>
      <c r="CB38" s="599"/>
      <c r="CC38" s="599"/>
      <c r="CD38" s="599"/>
      <c r="CE38" s="599"/>
      <c r="CF38" s="599"/>
      <c r="CG38" s="599"/>
      <c r="CH38" s="599"/>
      <c r="CI38" s="599"/>
      <c r="CJ38" s="599"/>
      <c r="CK38" s="599"/>
      <c r="CL38" s="599"/>
      <c r="CM38" s="599"/>
      <c r="CN38" s="167"/>
      <c r="CO38" s="598">
        <f t="shared" si="3"/>
        <v>16</v>
      </c>
      <c r="CP38" s="598"/>
      <c r="CQ38" s="599" t="str">
        <f>IF('各会計、関係団体の財政状況及び健全化判断比率'!BS11="","",'各会計、関係団体の財政状況及び健全化判断比率'!BS11)</f>
        <v>埼玉西部食品流通センター</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t="str">
        <f t="shared" si="2"/>
        <v/>
      </c>
      <c r="BX39" s="598"/>
      <c r="BY39" s="599" t="str">
        <f>IF('各会計、関係団体の財政状況及び健全化判断比率'!B73="","",'各会計、関係団体の財政状況及び健全化判断比率'!B73)</f>
        <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t="str">
        <f t="shared" si="2"/>
        <v/>
      </c>
      <c r="BX40" s="598"/>
      <c r="BY40" s="599" t="str">
        <f>IF('各会計、関係団体の財政状況及び健全化判断比率'!B74="","",'各会計、関係団体の財政状況及び健全化判断比率'!B74)</f>
        <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t="str">
        <f t="shared" si="2"/>
        <v/>
      </c>
      <c r="BX41" s="598"/>
      <c r="BY41" s="599" t="str">
        <f>IF('各会計、関係団体の財政状況及び健全化判断比率'!B75="","",'各会計、関係団体の財政状況及び健全化判断比率'!B75)</f>
        <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t="str">
        <f t="shared" si="2"/>
        <v/>
      </c>
      <c r="BX42" s="598"/>
      <c r="BY42" s="599" t="str">
        <f>IF('各会計、関係団体の財政状況及び健全化判断比率'!B76="","",'各会計、関係団体の財政状況及び健全化判断比率'!B76)</f>
        <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election activeCell="P44" sqref="B32:P4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516</v>
      </c>
      <c r="G33" s="29" t="s">
        <v>517</v>
      </c>
      <c r="H33" s="29" t="s">
        <v>518</v>
      </c>
      <c r="I33" s="29" t="s">
        <v>519</v>
      </c>
      <c r="J33" s="30" t="s">
        <v>520</v>
      </c>
      <c r="K33" s="22"/>
      <c r="L33" s="22"/>
      <c r="M33" s="22"/>
      <c r="N33" s="22"/>
      <c r="O33" s="22"/>
      <c r="P33" s="22"/>
    </row>
    <row r="34" spans="1:16" ht="39" customHeight="1">
      <c r="A34" s="22"/>
      <c r="B34" s="31"/>
      <c r="C34" s="1184" t="s">
        <v>522</v>
      </c>
      <c r="D34" s="1184"/>
      <c r="E34" s="1185"/>
      <c r="F34" s="32" t="s">
        <v>477</v>
      </c>
      <c r="G34" s="33" t="s">
        <v>477</v>
      </c>
      <c r="H34" s="33" t="s">
        <v>477</v>
      </c>
      <c r="I34" s="33" t="s">
        <v>477</v>
      </c>
      <c r="J34" s="34" t="s">
        <v>523</v>
      </c>
      <c r="K34" s="22"/>
      <c r="L34" s="22"/>
      <c r="M34" s="22"/>
      <c r="N34" s="22"/>
      <c r="O34" s="22"/>
      <c r="P34" s="22"/>
    </row>
    <row r="35" spans="1:16" ht="39" customHeight="1">
      <c r="A35" s="22"/>
      <c r="B35" s="35"/>
      <c r="C35" s="1178" t="s">
        <v>524</v>
      </c>
      <c r="D35" s="1179"/>
      <c r="E35" s="1180"/>
      <c r="F35" s="36">
        <v>9.83</v>
      </c>
      <c r="G35" s="37">
        <v>10.61</v>
      </c>
      <c r="H35" s="37">
        <v>10.41</v>
      </c>
      <c r="I35" s="37">
        <v>9.7799999999999994</v>
      </c>
      <c r="J35" s="38">
        <v>10.4</v>
      </c>
      <c r="K35" s="22"/>
      <c r="L35" s="22"/>
      <c r="M35" s="22"/>
      <c r="N35" s="22"/>
      <c r="O35" s="22"/>
      <c r="P35" s="22"/>
    </row>
    <row r="36" spans="1:16" ht="39" customHeight="1">
      <c r="A36" s="22"/>
      <c r="B36" s="35"/>
      <c r="C36" s="1178" t="s">
        <v>525</v>
      </c>
      <c r="D36" s="1179"/>
      <c r="E36" s="1180"/>
      <c r="F36" s="36">
        <v>4.43</v>
      </c>
      <c r="G36" s="37">
        <v>6.46</v>
      </c>
      <c r="H36" s="37">
        <v>6.19</v>
      </c>
      <c r="I36" s="37">
        <v>7.41</v>
      </c>
      <c r="J36" s="38">
        <v>5.23</v>
      </c>
      <c r="K36" s="22"/>
      <c r="L36" s="22"/>
      <c r="M36" s="22"/>
      <c r="N36" s="22"/>
      <c r="O36" s="22"/>
      <c r="P36" s="22"/>
    </row>
    <row r="37" spans="1:16" ht="39" customHeight="1">
      <c r="A37" s="22"/>
      <c r="B37" s="35"/>
      <c r="C37" s="1178" t="s">
        <v>526</v>
      </c>
      <c r="D37" s="1179"/>
      <c r="E37" s="1180"/>
      <c r="F37" s="36">
        <v>0.36</v>
      </c>
      <c r="G37" s="37">
        <v>2.12</v>
      </c>
      <c r="H37" s="37">
        <v>3.18</v>
      </c>
      <c r="I37" s="37">
        <v>3.11</v>
      </c>
      <c r="J37" s="38">
        <v>3.03</v>
      </c>
      <c r="K37" s="22"/>
      <c r="L37" s="22"/>
      <c r="M37" s="22"/>
      <c r="N37" s="22"/>
      <c r="O37" s="22"/>
      <c r="P37" s="22"/>
    </row>
    <row r="38" spans="1:16" ht="39" customHeight="1">
      <c r="A38" s="22"/>
      <c r="B38" s="35"/>
      <c r="C38" s="1178" t="s">
        <v>527</v>
      </c>
      <c r="D38" s="1179"/>
      <c r="E38" s="1180"/>
      <c r="F38" s="36">
        <v>0.19</v>
      </c>
      <c r="G38" s="37" t="s">
        <v>528</v>
      </c>
      <c r="H38" s="37" t="s">
        <v>529</v>
      </c>
      <c r="I38" s="37">
        <v>1.76</v>
      </c>
      <c r="J38" s="38">
        <v>2.2599999999999998</v>
      </c>
      <c r="K38" s="22"/>
      <c r="L38" s="22"/>
      <c r="M38" s="22"/>
      <c r="N38" s="22"/>
      <c r="O38" s="22"/>
      <c r="P38" s="22"/>
    </row>
    <row r="39" spans="1:16" ht="39" customHeight="1">
      <c r="A39" s="22"/>
      <c r="B39" s="35"/>
      <c r="C39" s="1178" t="s">
        <v>530</v>
      </c>
      <c r="D39" s="1179"/>
      <c r="E39" s="1180"/>
      <c r="F39" s="36">
        <v>0.85</v>
      </c>
      <c r="G39" s="37">
        <v>1.21</v>
      </c>
      <c r="H39" s="37">
        <v>1.29</v>
      </c>
      <c r="I39" s="37">
        <v>1.24</v>
      </c>
      <c r="J39" s="38">
        <v>1.53</v>
      </c>
      <c r="K39" s="22"/>
      <c r="L39" s="22"/>
      <c r="M39" s="22"/>
      <c r="N39" s="22"/>
      <c r="O39" s="22"/>
      <c r="P39" s="22"/>
    </row>
    <row r="40" spans="1:16" ht="39" customHeight="1">
      <c r="A40" s="22"/>
      <c r="B40" s="35"/>
      <c r="C40" s="1178" t="s">
        <v>531</v>
      </c>
      <c r="D40" s="1179"/>
      <c r="E40" s="1180"/>
      <c r="F40" s="36">
        <v>0.73</v>
      </c>
      <c r="G40" s="37">
        <v>0.62</v>
      </c>
      <c r="H40" s="37">
        <v>0.57999999999999996</v>
      </c>
      <c r="I40" s="37">
        <v>0.66</v>
      </c>
      <c r="J40" s="38">
        <v>0.66</v>
      </c>
      <c r="K40" s="22"/>
      <c r="L40" s="22"/>
      <c r="M40" s="22"/>
      <c r="N40" s="22"/>
      <c r="O40" s="22"/>
      <c r="P40" s="22"/>
    </row>
    <row r="41" spans="1:16" ht="39" customHeight="1">
      <c r="A41" s="22"/>
      <c r="B41" s="35"/>
      <c r="C41" s="1178" t="s">
        <v>532</v>
      </c>
      <c r="D41" s="1179"/>
      <c r="E41" s="1180"/>
      <c r="F41" s="36">
        <v>0.02</v>
      </c>
      <c r="G41" s="37">
        <v>0.03</v>
      </c>
      <c r="H41" s="37">
        <v>0.03</v>
      </c>
      <c r="I41" s="37">
        <v>0.03</v>
      </c>
      <c r="J41" s="38">
        <v>0.04</v>
      </c>
      <c r="K41" s="22"/>
      <c r="L41" s="22"/>
      <c r="M41" s="22"/>
      <c r="N41" s="22"/>
      <c r="O41" s="22"/>
      <c r="P41" s="22"/>
    </row>
    <row r="42" spans="1:16" ht="39" customHeight="1">
      <c r="A42" s="22"/>
      <c r="B42" s="39"/>
      <c r="C42" s="1178" t="s">
        <v>533</v>
      </c>
      <c r="D42" s="1179"/>
      <c r="E42" s="1180"/>
      <c r="F42" s="36" t="s">
        <v>477</v>
      </c>
      <c r="G42" s="37" t="s">
        <v>477</v>
      </c>
      <c r="H42" s="37" t="s">
        <v>477</v>
      </c>
      <c r="I42" s="37" t="s">
        <v>477</v>
      </c>
      <c r="J42" s="38" t="s">
        <v>477</v>
      </c>
      <c r="K42" s="22"/>
      <c r="L42" s="22"/>
      <c r="M42" s="22"/>
      <c r="N42" s="22"/>
      <c r="O42" s="22"/>
      <c r="P42" s="22"/>
    </row>
    <row r="43" spans="1:16" ht="39" customHeight="1" thickBot="1">
      <c r="A43" s="22"/>
      <c r="B43" s="40"/>
      <c r="C43" s="1181" t="s">
        <v>534</v>
      </c>
      <c r="D43" s="1182"/>
      <c r="E43" s="1183"/>
      <c r="F43" s="41">
        <v>0.03</v>
      </c>
      <c r="G43" s="42">
        <v>0.03</v>
      </c>
      <c r="H43" s="42">
        <v>0.08</v>
      </c>
      <c r="I43" s="42">
        <v>0.03</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516</v>
      </c>
      <c r="L44" s="56" t="s">
        <v>517</v>
      </c>
      <c r="M44" s="56" t="s">
        <v>518</v>
      </c>
      <c r="N44" s="56" t="s">
        <v>519</v>
      </c>
      <c r="O44" s="57" t="s">
        <v>520</v>
      </c>
      <c r="P44" s="48"/>
      <c r="Q44" s="48"/>
      <c r="R44" s="48"/>
      <c r="S44" s="48"/>
      <c r="T44" s="48"/>
      <c r="U44" s="48"/>
    </row>
    <row r="45" spans="1:21" ht="30.75" customHeight="1">
      <c r="A45" s="48"/>
      <c r="B45" s="1194" t="s">
        <v>11</v>
      </c>
      <c r="C45" s="1195"/>
      <c r="D45" s="58"/>
      <c r="E45" s="1200" t="s">
        <v>12</v>
      </c>
      <c r="F45" s="1200"/>
      <c r="G45" s="1200"/>
      <c r="H45" s="1200"/>
      <c r="I45" s="1200"/>
      <c r="J45" s="1201"/>
      <c r="K45" s="59">
        <v>7325</v>
      </c>
      <c r="L45" s="60">
        <v>6878</v>
      </c>
      <c r="M45" s="60">
        <v>6815</v>
      </c>
      <c r="N45" s="60">
        <v>6347</v>
      </c>
      <c r="O45" s="61">
        <v>6674</v>
      </c>
      <c r="P45" s="48"/>
      <c r="Q45" s="48"/>
      <c r="R45" s="48"/>
      <c r="S45" s="48"/>
      <c r="T45" s="48"/>
      <c r="U45" s="48"/>
    </row>
    <row r="46" spans="1:21" ht="30.75" customHeight="1">
      <c r="A46" s="48"/>
      <c r="B46" s="1196"/>
      <c r="C46" s="1197"/>
      <c r="D46" s="62"/>
      <c r="E46" s="1188" t="s">
        <v>13</v>
      </c>
      <c r="F46" s="1188"/>
      <c r="G46" s="1188"/>
      <c r="H46" s="1188"/>
      <c r="I46" s="1188"/>
      <c r="J46" s="1189"/>
      <c r="K46" s="63" t="s">
        <v>477</v>
      </c>
      <c r="L46" s="64" t="s">
        <v>477</v>
      </c>
      <c r="M46" s="64" t="s">
        <v>477</v>
      </c>
      <c r="N46" s="64" t="s">
        <v>477</v>
      </c>
      <c r="O46" s="65" t="s">
        <v>477</v>
      </c>
      <c r="P46" s="48"/>
      <c r="Q46" s="48"/>
      <c r="R46" s="48"/>
      <c r="S46" s="48"/>
      <c r="T46" s="48"/>
      <c r="U46" s="48"/>
    </row>
    <row r="47" spans="1:21" ht="30.75" customHeight="1">
      <c r="A47" s="48"/>
      <c r="B47" s="1196"/>
      <c r="C47" s="1197"/>
      <c r="D47" s="62"/>
      <c r="E47" s="1188" t="s">
        <v>14</v>
      </c>
      <c r="F47" s="1188"/>
      <c r="G47" s="1188"/>
      <c r="H47" s="1188"/>
      <c r="I47" s="1188"/>
      <c r="J47" s="1189"/>
      <c r="K47" s="63" t="s">
        <v>477</v>
      </c>
      <c r="L47" s="64" t="s">
        <v>477</v>
      </c>
      <c r="M47" s="64" t="s">
        <v>477</v>
      </c>
      <c r="N47" s="64" t="s">
        <v>477</v>
      </c>
      <c r="O47" s="65" t="s">
        <v>477</v>
      </c>
      <c r="P47" s="48"/>
      <c r="Q47" s="48"/>
      <c r="R47" s="48"/>
      <c r="S47" s="48"/>
      <c r="T47" s="48"/>
      <c r="U47" s="48"/>
    </row>
    <row r="48" spans="1:21" ht="30.75" customHeight="1">
      <c r="A48" s="48"/>
      <c r="B48" s="1196"/>
      <c r="C48" s="1197"/>
      <c r="D48" s="62"/>
      <c r="E48" s="1188" t="s">
        <v>15</v>
      </c>
      <c r="F48" s="1188"/>
      <c r="G48" s="1188"/>
      <c r="H48" s="1188"/>
      <c r="I48" s="1188"/>
      <c r="J48" s="1189"/>
      <c r="K48" s="63">
        <v>894</v>
      </c>
      <c r="L48" s="64">
        <v>1345</v>
      </c>
      <c r="M48" s="64">
        <v>1101</v>
      </c>
      <c r="N48" s="64">
        <v>1039</v>
      </c>
      <c r="O48" s="65">
        <v>890</v>
      </c>
      <c r="P48" s="48"/>
      <c r="Q48" s="48"/>
      <c r="R48" s="48"/>
      <c r="S48" s="48"/>
      <c r="T48" s="48"/>
      <c r="U48" s="48"/>
    </row>
    <row r="49" spans="1:21" ht="30.75" customHeight="1">
      <c r="A49" s="48"/>
      <c r="B49" s="1196"/>
      <c r="C49" s="1197"/>
      <c r="D49" s="62"/>
      <c r="E49" s="1188" t="s">
        <v>16</v>
      </c>
      <c r="F49" s="1188"/>
      <c r="G49" s="1188"/>
      <c r="H49" s="1188"/>
      <c r="I49" s="1188"/>
      <c r="J49" s="1189"/>
      <c r="K49" s="63" t="s">
        <v>477</v>
      </c>
      <c r="L49" s="64">
        <v>66</v>
      </c>
      <c r="M49" s="64">
        <v>89</v>
      </c>
      <c r="N49" s="64">
        <v>117</v>
      </c>
      <c r="O49" s="65">
        <v>169</v>
      </c>
      <c r="P49" s="48"/>
      <c r="Q49" s="48"/>
      <c r="R49" s="48"/>
      <c r="S49" s="48"/>
      <c r="T49" s="48"/>
      <c r="U49" s="48"/>
    </row>
    <row r="50" spans="1:21" ht="30.75" customHeight="1">
      <c r="A50" s="48"/>
      <c r="B50" s="1196"/>
      <c r="C50" s="1197"/>
      <c r="D50" s="62"/>
      <c r="E50" s="1188" t="s">
        <v>17</v>
      </c>
      <c r="F50" s="1188"/>
      <c r="G50" s="1188"/>
      <c r="H50" s="1188"/>
      <c r="I50" s="1188"/>
      <c r="J50" s="1189"/>
      <c r="K50" s="63">
        <v>1135</v>
      </c>
      <c r="L50" s="64">
        <v>231</v>
      </c>
      <c r="M50" s="64">
        <v>231</v>
      </c>
      <c r="N50" s="64">
        <v>231</v>
      </c>
      <c r="O50" s="65">
        <v>231</v>
      </c>
      <c r="P50" s="48"/>
      <c r="Q50" s="48"/>
      <c r="R50" s="48"/>
      <c r="S50" s="48"/>
      <c r="T50" s="48"/>
      <c r="U50" s="48"/>
    </row>
    <row r="51" spans="1:21" ht="30.75" customHeight="1">
      <c r="A51" s="48"/>
      <c r="B51" s="1198"/>
      <c r="C51" s="1199"/>
      <c r="D51" s="66"/>
      <c r="E51" s="1188" t="s">
        <v>18</v>
      </c>
      <c r="F51" s="1188"/>
      <c r="G51" s="1188"/>
      <c r="H51" s="1188"/>
      <c r="I51" s="1188"/>
      <c r="J51" s="1189"/>
      <c r="K51" s="63">
        <v>0</v>
      </c>
      <c r="L51" s="64">
        <v>0</v>
      </c>
      <c r="M51" s="64">
        <v>0</v>
      </c>
      <c r="N51" s="64" t="s">
        <v>477</v>
      </c>
      <c r="O51" s="65" t="s">
        <v>477</v>
      </c>
      <c r="P51" s="48"/>
      <c r="Q51" s="48"/>
      <c r="R51" s="48"/>
      <c r="S51" s="48"/>
      <c r="T51" s="48"/>
      <c r="U51" s="48"/>
    </row>
    <row r="52" spans="1:21" ht="30.75" customHeight="1">
      <c r="A52" s="48"/>
      <c r="B52" s="1186" t="s">
        <v>19</v>
      </c>
      <c r="C52" s="1187"/>
      <c r="D52" s="66"/>
      <c r="E52" s="1188" t="s">
        <v>20</v>
      </c>
      <c r="F52" s="1188"/>
      <c r="G52" s="1188"/>
      <c r="H52" s="1188"/>
      <c r="I52" s="1188"/>
      <c r="J52" s="1189"/>
      <c r="K52" s="63">
        <v>7206</v>
      </c>
      <c r="L52" s="64">
        <v>7435</v>
      </c>
      <c r="M52" s="64">
        <v>7763</v>
      </c>
      <c r="N52" s="64">
        <v>6915</v>
      </c>
      <c r="O52" s="65">
        <v>6685</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2148</v>
      </c>
      <c r="L53" s="69">
        <v>1085</v>
      </c>
      <c r="M53" s="69">
        <v>473</v>
      </c>
      <c r="N53" s="69">
        <v>819</v>
      </c>
      <c r="O53" s="70">
        <v>1279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election activeCell="A39" sqref="A39:R49"/>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516</v>
      </c>
      <c r="J40" s="79" t="s">
        <v>517</v>
      </c>
      <c r="K40" s="79" t="s">
        <v>518</v>
      </c>
      <c r="L40" s="79" t="s">
        <v>519</v>
      </c>
      <c r="M40" s="80" t="s">
        <v>520</v>
      </c>
    </row>
    <row r="41" spans="2:13" ht="27.75" customHeight="1">
      <c r="B41" s="1202" t="s">
        <v>24</v>
      </c>
      <c r="C41" s="1203"/>
      <c r="D41" s="81"/>
      <c r="E41" s="1208" t="s">
        <v>25</v>
      </c>
      <c r="F41" s="1208"/>
      <c r="G41" s="1208"/>
      <c r="H41" s="1209"/>
      <c r="I41" s="82">
        <v>59268</v>
      </c>
      <c r="J41" s="83">
        <v>58002</v>
      </c>
      <c r="K41" s="83">
        <v>57191</v>
      </c>
      <c r="L41" s="83">
        <v>57243</v>
      </c>
      <c r="M41" s="84">
        <v>58572</v>
      </c>
    </row>
    <row r="42" spans="2:13" ht="27.75" customHeight="1">
      <c r="B42" s="1204"/>
      <c r="C42" s="1205"/>
      <c r="D42" s="85"/>
      <c r="E42" s="1210" t="s">
        <v>26</v>
      </c>
      <c r="F42" s="1210"/>
      <c r="G42" s="1210"/>
      <c r="H42" s="1211"/>
      <c r="I42" s="86">
        <v>4549</v>
      </c>
      <c r="J42" s="87">
        <v>4446</v>
      </c>
      <c r="K42" s="87">
        <v>4262</v>
      </c>
      <c r="L42" s="87">
        <v>4193</v>
      </c>
      <c r="M42" s="88">
        <v>3738</v>
      </c>
    </row>
    <row r="43" spans="2:13" ht="27.75" customHeight="1">
      <c r="B43" s="1204"/>
      <c r="C43" s="1205"/>
      <c r="D43" s="85"/>
      <c r="E43" s="1210" t="s">
        <v>27</v>
      </c>
      <c r="F43" s="1210"/>
      <c r="G43" s="1210"/>
      <c r="H43" s="1211"/>
      <c r="I43" s="86">
        <v>11824</v>
      </c>
      <c r="J43" s="87">
        <v>8507</v>
      </c>
      <c r="K43" s="87">
        <v>4267</v>
      </c>
      <c r="L43" s="87">
        <v>2400</v>
      </c>
      <c r="M43" s="88">
        <v>2325</v>
      </c>
    </row>
    <row r="44" spans="2:13" ht="27.75" customHeight="1">
      <c r="B44" s="1204"/>
      <c r="C44" s="1205"/>
      <c r="D44" s="85"/>
      <c r="E44" s="1210" t="s">
        <v>28</v>
      </c>
      <c r="F44" s="1210"/>
      <c r="G44" s="1210"/>
      <c r="H44" s="1211"/>
      <c r="I44" s="86" t="s">
        <v>477</v>
      </c>
      <c r="J44" s="87">
        <v>584</v>
      </c>
      <c r="K44" s="87">
        <v>834</v>
      </c>
      <c r="L44" s="87">
        <v>952</v>
      </c>
      <c r="M44" s="88">
        <v>996</v>
      </c>
    </row>
    <row r="45" spans="2:13" ht="27.75" customHeight="1">
      <c r="B45" s="1204"/>
      <c r="C45" s="1205"/>
      <c r="D45" s="85"/>
      <c r="E45" s="1210" t="s">
        <v>29</v>
      </c>
      <c r="F45" s="1210"/>
      <c r="G45" s="1210"/>
      <c r="H45" s="1211"/>
      <c r="I45" s="86">
        <v>12301</v>
      </c>
      <c r="J45" s="87">
        <v>11319</v>
      </c>
      <c r="K45" s="87">
        <v>9856</v>
      </c>
      <c r="L45" s="87">
        <v>8694</v>
      </c>
      <c r="M45" s="88">
        <v>8457</v>
      </c>
    </row>
    <row r="46" spans="2:13" ht="27.75" customHeight="1">
      <c r="B46" s="1204"/>
      <c r="C46" s="1205"/>
      <c r="D46" s="89"/>
      <c r="E46" s="1210" t="s">
        <v>30</v>
      </c>
      <c r="F46" s="1210"/>
      <c r="G46" s="1210"/>
      <c r="H46" s="1211"/>
      <c r="I46" s="86">
        <v>3</v>
      </c>
      <c r="J46" s="87">
        <v>1</v>
      </c>
      <c r="K46" s="87">
        <v>1</v>
      </c>
      <c r="L46" s="87">
        <v>2</v>
      </c>
      <c r="M46" s="88">
        <v>5</v>
      </c>
    </row>
    <row r="47" spans="2:13" ht="27.75" customHeight="1">
      <c r="B47" s="1204"/>
      <c r="C47" s="1205"/>
      <c r="D47" s="90"/>
      <c r="E47" s="1212" t="s">
        <v>31</v>
      </c>
      <c r="F47" s="1213"/>
      <c r="G47" s="1213"/>
      <c r="H47" s="1214"/>
      <c r="I47" s="86" t="s">
        <v>477</v>
      </c>
      <c r="J47" s="87" t="s">
        <v>477</v>
      </c>
      <c r="K47" s="87" t="s">
        <v>477</v>
      </c>
      <c r="L47" s="87" t="s">
        <v>477</v>
      </c>
      <c r="M47" s="88" t="s">
        <v>477</v>
      </c>
    </row>
    <row r="48" spans="2:13" ht="27.75" customHeight="1">
      <c r="B48" s="1204"/>
      <c r="C48" s="1205"/>
      <c r="D48" s="85"/>
      <c r="E48" s="1210" t="s">
        <v>32</v>
      </c>
      <c r="F48" s="1210"/>
      <c r="G48" s="1210"/>
      <c r="H48" s="1211"/>
      <c r="I48" s="86" t="s">
        <v>477</v>
      </c>
      <c r="J48" s="87" t="s">
        <v>477</v>
      </c>
      <c r="K48" s="87" t="s">
        <v>477</v>
      </c>
      <c r="L48" s="87" t="s">
        <v>477</v>
      </c>
      <c r="M48" s="88" t="s">
        <v>477</v>
      </c>
    </row>
    <row r="49" spans="2:13" ht="27.75" customHeight="1">
      <c r="B49" s="1206"/>
      <c r="C49" s="1207"/>
      <c r="D49" s="85"/>
      <c r="E49" s="1210" t="s">
        <v>33</v>
      </c>
      <c r="F49" s="1210"/>
      <c r="G49" s="1210"/>
      <c r="H49" s="1211"/>
      <c r="I49" s="86" t="s">
        <v>477</v>
      </c>
      <c r="J49" s="87" t="s">
        <v>477</v>
      </c>
      <c r="K49" s="87" t="s">
        <v>477</v>
      </c>
      <c r="L49" s="87" t="s">
        <v>477</v>
      </c>
      <c r="M49" s="88" t="s">
        <v>477</v>
      </c>
    </row>
    <row r="50" spans="2:13" ht="27.75" customHeight="1">
      <c r="B50" s="1215" t="s">
        <v>34</v>
      </c>
      <c r="C50" s="1216"/>
      <c r="D50" s="91"/>
      <c r="E50" s="1210" t="s">
        <v>35</v>
      </c>
      <c r="F50" s="1210"/>
      <c r="G50" s="1210"/>
      <c r="H50" s="1211"/>
      <c r="I50" s="86">
        <v>7544</v>
      </c>
      <c r="J50" s="87">
        <v>7194</v>
      </c>
      <c r="K50" s="87">
        <v>9890</v>
      </c>
      <c r="L50" s="87">
        <v>9341</v>
      </c>
      <c r="M50" s="88">
        <v>10251</v>
      </c>
    </row>
    <row r="51" spans="2:13" ht="27.75" customHeight="1">
      <c r="B51" s="1204"/>
      <c r="C51" s="1205"/>
      <c r="D51" s="85"/>
      <c r="E51" s="1210" t="s">
        <v>36</v>
      </c>
      <c r="F51" s="1210"/>
      <c r="G51" s="1210"/>
      <c r="H51" s="1211"/>
      <c r="I51" s="86">
        <v>17678</v>
      </c>
      <c r="J51" s="87">
        <v>13715</v>
      </c>
      <c r="K51" s="87">
        <v>8876</v>
      </c>
      <c r="L51" s="87">
        <v>7309</v>
      </c>
      <c r="M51" s="88">
        <v>7514</v>
      </c>
    </row>
    <row r="52" spans="2:13" ht="27.75" customHeight="1">
      <c r="B52" s="1206"/>
      <c r="C52" s="1207"/>
      <c r="D52" s="85"/>
      <c r="E52" s="1210" t="s">
        <v>37</v>
      </c>
      <c r="F52" s="1210"/>
      <c r="G52" s="1210"/>
      <c r="H52" s="1211"/>
      <c r="I52" s="86">
        <v>58719</v>
      </c>
      <c r="J52" s="87">
        <v>57978</v>
      </c>
      <c r="K52" s="87">
        <v>57031</v>
      </c>
      <c r="L52" s="87">
        <v>56530</v>
      </c>
      <c r="M52" s="88">
        <v>54967</v>
      </c>
    </row>
    <row r="53" spans="2:13" ht="27.75" customHeight="1" thickBot="1">
      <c r="B53" s="1217" t="s">
        <v>38</v>
      </c>
      <c r="C53" s="1218"/>
      <c r="D53" s="92"/>
      <c r="E53" s="1219" t="s">
        <v>39</v>
      </c>
      <c r="F53" s="1219"/>
      <c r="G53" s="1219"/>
      <c r="H53" s="1220"/>
      <c r="I53" s="93">
        <v>4005</v>
      </c>
      <c r="J53" s="94">
        <v>3973</v>
      </c>
      <c r="K53" s="94">
        <v>613</v>
      </c>
      <c r="L53" s="94">
        <v>304</v>
      </c>
      <c r="M53" s="95">
        <v>1360</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election activeCell="K64" sqref="K64"/>
    </sheetView>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71"/>
      <c r="B1" s="373"/>
      <c r="P1" s="246"/>
      <c r="Q1" s="246"/>
    </row>
    <row r="2" spans="1:51" ht="25.5">
      <c r="A2" s="371"/>
      <c r="C2" s="372"/>
      <c r="P2" s="246"/>
      <c r="Q2" s="246"/>
    </row>
    <row r="3" spans="1:51" ht="25.5">
      <c r="A3" s="371"/>
      <c r="C3" s="372"/>
      <c r="P3" s="246"/>
      <c r="Q3" s="246"/>
    </row>
    <row r="4" spans="1:51" s="370" customFormat="1">
      <c r="A4" s="371"/>
      <c r="B4" s="371"/>
      <c r="C4" s="371"/>
      <c r="D4" s="371"/>
      <c r="E4" s="371"/>
      <c r="F4" s="371"/>
      <c r="G4" s="371"/>
      <c r="H4" s="371"/>
      <c r="I4" s="371"/>
      <c r="J4" s="371"/>
      <c r="K4" s="371"/>
      <c r="L4" s="371"/>
      <c r="M4" s="371"/>
      <c r="N4" s="371"/>
      <c r="O4" s="371"/>
      <c r="P4" s="371"/>
      <c r="Q4" s="371"/>
      <c r="R4" s="371"/>
      <c r="S4" s="371"/>
      <c r="T4" s="371"/>
      <c r="U4" s="371"/>
      <c r="V4" s="371"/>
      <c r="W4" s="371"/>
      <c r="X4" s="371"/>
      <c r="Y4" s="371"/>
      <c r="Z4" s="371"/>
      <c r="AA4" s="371"/>
      <c r="AB4" s="371"/>
      <c r="AC4" s="371"/>
      <c r="AD4" s="371"/>
      <c r="AE4" s="371"/>
      <c r="AF4" s="371"/>
      <c r="AG4" s="371"/>
      <c r="AH4" s="371"/>
      <c r="AI4" s="371"/>
    </row>
    <row r="5" spans="1:51" s="370" customFormat="1">
      <c r="A5" s="371"/>
      <c r="B5" s="371"/>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1"/>
      <c r="AG5" s="371"/>
      <c r="AH5" s="371"/>
      <c r="AI5" s="371"/>
    </row>
    <row r="6" spans="1:51" s="370" customFormat="1">
      <c r="A6" s="371"/>
      <c r="B6" s="371"/>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1"/>
      <c r="AG6" s="371"/>
      <c r="AH6" s="371"/>
      <c r="AI6" s="371"/>
    </row>
    <row r="7" spans="1:51" s="370" customFormat="1">
      <c r="A7" s="371"/>
      <c r="B7" s="371"/>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1"/>
      <c r="AG7" s="371"/>
      <c r="AH7" s="371"/>
      <c r="AI7" s="371"/>
    </row>
    <row r="8" spans="1:51" s="370" customFormat="1">
      <c r="A8" s="371"/>
      <c r="B8" s="371"/>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1"/>
      <c r="AG8" s="371"/>
      <c r="AH8" s="371"/>
      <c r="AI8" s="371"/>
    </row>
    <row r="9" spans="1:51" s="370" customFormat="1">
      <c r="A9" s="371"/>
      <c r="B9" s="371"/>
      <c r="C9" s="371"/>
      <c r="D9" s="371"/>
      <c r="E9" s="371"/>
      <c r="F9" s="371"/>
      <c r="G9" s="371"/>
      <c r="H9" s="371"/>
      <c r="I9" s="371"/>
      <c r="J9" s="371"/>
      <c r="K9" s="371"/>
      <c r="L9" s="371"/>
      <c r="M9" s="371"/>
      <c r="N9" s="371"/>
      <c r="O9" s="371"/>
      <c r="P9" s="371"/>
      <c r="Q9" s="371"/>
      <c r="R9" s="371"/>
      <c r="S9" s="371"/>
      <c r="T9" s="371"/>
      <c r="U9" s="371"/>
      <c r="V9" s="371"/>
      <c r="W9" s="371"/>
      <c r="X9" s="371"/>
      <c r="Y9" s="371"/>
      <c r="Z9" s="371"/>
      <c r="AA9" s="371"/>
      <c r="AB9" s="371"/>
      <c r="AC9" s="371"/>
      <c r="AD9" s="371"/>
      <c r="AE9" s="371"/>
      <c r="AF9" s="371"/>
      <c r="AG9" s="371"/>
      <c r="AH9" s="371"/>
      <c r="AI9" s="371"/>
    </row>
    <row r="10" spans="1:51" s="370" customFormat="1">
      <c r="A10" s="371"/>
      <c r="B10" s="371"/>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1"/>
      <c r="AG10" s="371"/>
      <c r="AH10" s="371"/>
      <c r="AI10" s="371"/>
      <c r="AY10" s="370" t="s">
        <v>560</v>
      </c>
    </row>
    <row r="11" spans="1:51" s="370" customFormat="1">
      <c r="A11" s="371"/>
      <c r="B11" s="371"/>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1"/>
      <c r="AG11" s="371"/>
      <c r="AH11" s="371"/>
      <c r="AI11" s="371"/>
    </row>
    <row r="12" spans="1:51" s="370" customFormat="1">
      <c r="A12" s="371"/>
      <c r="B12" s="371"/>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1"/>
      <c r="AG12" s="371"/>
      <c r="AH12" s="371"/>
      <c r="AI12" s="371"/>
      <c r="AY12" s="370" t="s">
        <v>560</v>
      </c>
    </row>
    <row r="13" spans="1:51" s="370" customFormat="1">
      <c r="A13" s="371"/>
      <c r="B13" s="371"/>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1"/>
      <c r="AG13" s="371"/>
      <c r="AH13" s="371"/>
      <c r="AI13" s="371"/>
    </row>
    <row r="14" spans="1:51" s="370" customFormat="1" ht="14.25" customHeight="1">
      <c r="A14" s="371"/>
      <c r="B14" s="371"/>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1"/>
      <c r="AG14" s="371"/>
      <c r="AH14" s="371"/>
      <c r="AI14" s="371"/>
    </row>
    <row r="15" spans="1:51" s="370" customFormat="1">
      <c r="A15" s="245"/>
      <c r="B15" s="371"/>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1"/>
      <c r="AG15" s="371"/>
      <c r="AH15" s="371"/>
      <c r="AI15" s="371"/>
    </row>
    <row r="16" spans="1:51" s="370" customFormat="1">
      <c r="A16" s="245"/>
      <c r="B16" s="371"/>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1"/>
      <c r="AG16" s="371"/>
      <c r="AH16" s="371"/>
      <c r="AI16" s="371"/>
    </row>
    <row r="17" spans="1:259" s="370" customFormat="1">
      <c r="A17" s="245"/>
      <c r="B17" s="371"/>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1"/>
      <c r="AG17" s="371"/>
      <c r="AH17" s="371"/>
      <c r="AI17" s="371"/>
    </row>
    <row r="18" spans="1:259" s="370" customFormat="1">
      <c r="A18" s="245"/>
      <c r="B18" s="371"/>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1"/>
      <c r="AG18" s="371"/>
      <c r="AH18" s="371"/>
      <c r="AI18" s="371"/>
    </row>
    <row r="19" spans="1:259">
      <c r="P19" s="246"/>
      <c r="Q19" s="246"/>
    </row>
    <row r="20" spans="1:259">
      <c r="P20" s="246"/>
      <c r="Q20" s="246"/>
    </row>
    <row r="21" spans="1:259" ht="17.25">
      <c r="B21" s="369"/>
      <c r="C21" s="248"/>
      <c r="D21" s="248"/>
      <c r="E21" s="248"/>
      <c r="F21" s="248"/>
      <c r="G21" s="248"/>
      <c r="H21" s="248"/>
      <c r="I21" s="248"/>
      <c r="J21" s="248"/>
      <c r="K21" s="248"/>
      <c r="L21" s="248"/>
      <c r="M21" s="248"/>
      <c r="N21" s="368"/>
      <c r="O21" s="248"/>
      <c r="P21" s="249"/>
      <c r="Q21" s="246"/>
      <c r="IY21" s="367"/>
    </row>
    <row r="22" spans="1:259" ht="17.25">
      <c r="B22" s="250"/>
      <c r="IY22" s="366"/>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6"/>
      <c r="C40" s="246"/>
      <c r="D40" s="246"/>
      <c r="E40" s="246"/>
      <c r="F40" s="246"/>
      <c r="G40" s="246"/>
      <c r="H40" s="246"/>
      <c r="I40" s="246"/>
      <c r="J40" s="246"/>
      <c r="K40" s="246"/>
      <c r="L40" s="246"/>
      <c r="M40" s="246"/>
      <c r="N40" s="246"/>
      <c r="O40" s="246"/>
      <c r="P40" s="356"/>
      <c r="Q40" s="246"/>
    </row>
    <row r="41" spans="2:17" ht="17.25">
      <c r="B41" s="247" t="s">
        <v>559</v>
      </c>
      <c r="C41" s="248"/>
      <c r="D41" s="248"/>
      <c r="E41" s="248"/>
      <c r="F41" s="248"/>
      <c r="G41" s="248"/>
      <c r="H41" s="248"/>
      <c r="I41" s="248"/>
      <c r="J41" s="248"/>
      <c r="K41" s="248"/>
      <c r="L41" s="248"/>
      <c r="M41" s="248"/>
      <c r="N41" s="248"/>
      <c r="O41" s="248"/>
      <c r="P41" s="249"/>
    </row>
    <row r="42" spans="2:17">
      <c r="B42" s="250"/>
      <c r="C42" s="246"/>
      <c r="D42" s="246"/>
      <c r="E42" s="246"/>
      <c r="F42" s="246"/>
      <c r="G42" s="355" t="s">
        <v>556</v>
      </c>
      <c r="I42" s="354"/>
      <c r="J42" s="354"/>
      <c r="K42" s="354"/>
      <c r="L42" s="246"/>
      <c r="M42" s="246"/>
      <c r="N42" s="246"/>
      <c r="O42" s="246"/>
    </row>
    <row r="43" spans="2:17">
      <c r="B43" s="250"/>
      <c r="C43" s="246"/>
      <c r="D43" s="246"/>
      <c r="E43" s="246"/>
      <c r="F43" s="246"/>
      <c r="G43" s="1221" t="s">
        <v>562</v>
      </c>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65"/>
      <c r="I48" s="365"/>
      <c r="J48" s="365"/>
    </row>
    <row r="49" spans="1:17">
      <c r="B49" s="250"/>
      <c r="C49" s="246"/>
      <c r="D49" s="246"/>
      <c r="E49" s="246"/>
      <c r="F49" s="246"/>
      <c r="G49" s="245" t="s">
        <v>558</v>
      </c>
    </row>
    <row r="50" spans="1:17">
      <c r="B50" s="250"/>
      <c r="C50" s="246"/>
      <c r="D50" s="246"/>
      <c r="E50" s="246"/>
      <c r="F50" s="246"/>
      <c r="G50" s="1230"/>
      <c r="H50" s="1231"/>
      <c r="I50" s="1231"/>
      <c r="J50" s="1232"/>
      <c r="K50" s="347" t="s">
        <v>516</v>
      </c>
      <c r="L50" s="347" t="s">
        <v>517</v>
      </c>
      <c r="M50" s="347" t="s">
        <v>518</v>
      </c>
      <c r="N50" s="347" t="s">
        <v>519</v>
      </c>
      <c r="O50" s="347" t="s">
        <v>520</v>
      </c>
    </row>
    <row r="51" spans="1:17">
      <c r="B51" s="250"/>
      <c r="C51" s="246"/>
      <c r="D51" s="246"/>
      <c r="E51" s="246"/>
      <c r="F51" s="246"/>
      <c r="G51" s="1233" t="s">
        <v>554</v>
      </c>
      <c r="H51" s="1234"/>
      <c r="I51" s="1239" t="s">
        <v>552</v>
      </c>
      <c r="J51" s="1239"/>
      <c r="K51" s="1241"/>
      <c r="L51" s="1241"/>
      <c r="M51" s="1241"/>
      <c r="N51" s="1242">
        <v>0.5</v>
      </c>
      <c r="O51" s="1242">
        <v>2.5</v>
      </c>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561</v>
      </c>
      <c r="J53" s="1243"/>
      <c r="K53" s="1250"/>
      <c r="L53" s="1250"/>
      <c r="M53" s="1250"/>
      <c r="N53" s="1252">
        <v>48.9</v>
      </c>
      <c r="O53" s="1252">
        <v>50</v>
      </c>
    </row>
    <row r="54" spans="1:17">
      <c r="A54" s="357"/>
      <c r="B54" s="250"/>
      <c r="C54" s="246"/>
      <c r="D54" s="246"/>
      <c r="E54" s="246"/>
      <c r="F54" s="246"/>
      <c r="G54" s="1237"/>
      <c r="H54" s="1238"/>
      <c r="I54" s="1243"/>
      <c r="J54" s="1243"/>
      <c r="K54" s="1251"/>
      <c r="L54" s="1251"/>
      <c r="M54" s="1251"/>
      <c r="N54" s="1251"/>
      <c r="O54" s="1251"/>
    </row>
    <row r="55" spans="1:17">
      <c r="A55" s="357"/>
      <c r="B55" s="250"/>
      <c r="C55" s="246"/>
      <c r="D55" s="246"/>
      <c r="E55" s="246"/>
      <c r="F55" s="246"/>
      <c r="G55" s="1244" t="s">
        <v>553</v>
      </c>
      <c r="H55" s="1245"/>
      <c r="I55" s="1243" t="s">
        <v>552</v>
      </c>
      <c r="J55" s="1243"/>
      <c r="K55" s="1241"/>
      <c r="L55" s="1241"/>
      <c r="M55" s="1241"/>
      <c r="N55" s="1242">
        <v>37.4</v>
      </c>
      <c r="O55" s="1242">
        <v>31</v>
      </c>
    </row>
    <row r="56" spans="1:17">
      <c r="A56" s="357"/>
      <c r="B56" s="250"/>
      <c r="C56" s="246"/>
      <c r="D56" s="246"/>
      <c r="E56" s="246"/>
      <c r="F56" s="246"/>
      <c r="G56" s="1246"/>
      <c r="H56" s="1247"/>
      <c r="I56" s="1243"/>
      <c r="J56" s="1243"/>
      <c r="K56" s="1242"/>
      <c r="L56" s="1242"/>
      <c r="M56" s="1242"/>
      <c r="N56" s="1242"/>
      <c r="O56" s="1242"/>
    </row>
    <row r="57" spans="1:17" s="357" customFormat="1">
      <c r="B57" s="358"/>
      <c r="C57" s="354"/>
      <c r="D57" s="354"/>
      <c r="E57" s="354"/>
      <c r="F57" s="354"/>
      <c r="G57" s="1246"/>
      <c r="H57" s="1247"/>
      <c r="I57" s="1253" t="s">
        <v>561</v>
      </c>
      <c r="J57" s="1253"/>
      <c r="K57" s="1250"/>
      <c r="L57" s="1250"/>
      <c r="M57" s="1250"/>
      <c r="N57" s="1252">
        <v>54.4</v>
      </c>
      <c r="O57" s="1252">
        <v>57.2</v>
      </c>
      <c r="P57" s="363"/>
      <c r="Q57" s="358"/>
    </row>
    <row r="58" spans="1:17" s="357" customFormat="1">
      <c r="A58" s="245"/>
      <c r="B58" s="358"/>
      <c r="C58" s="354"/>
      <c r="D58" s="354"/>
      <c r="E58" s="354"/>
      <c r="F58" s="354"/>
      <c r="G58" s="1248"/>
      <c r="H58" s="1249"/>
      <c r="I58" s="1253"/>
      <c r="J58" s="1253"/>
      <c r="K58" s="1251"/>
      <c r="L58" s="1251"/>
      <c r="M58" s="1251"/>
      <c r="N58" s="1251"/>
      <c r="O58" s="1251"/>
      <c r="P58" s="363"/>
      <c r="Q58" s="358"/>
    </row>
    <row r="59" spans="1:17" s="357" customFormat="1">
      <c r="A59" s="245"/>
      <c r="B59" s="358"/>
      <c r="C59" s="354"/>
      <c r="D59" s="354"/>
      <c r="E59" s="354"/>
      <c r="F59" s="354"/>
      <c r="G59" s="354"/>
      <c r="H59" s="354"/>
      <c r="I59" s="354"/>
      <c r="J59" s="354"/>
      <c r="K59" s="364"/>
      <c r="L59" s="364"/>
      <c r="M59" s="364"/>
      <c r="N59" s="364"/>
      <c r="O59" s="364"/>
      <c r="P59" s="363"/>
      <c r="Q59" s="358"/>
    </row>
    <row r="60" spans="1:17" s="357" customFormat="1">
      <c r="A60" s="245"/>
      <c r="B60" s="358"/>
      <c r="C60" s="354"/>
      <c r="D60" s="354"/>
      <c r="E60" s="354"/>
      <c r="F60" s="354"/>
      <c r="G60" s="354"/>
      <c r="H60" s="354"/>
      <c r="I60" s="354"/>
      <c r="J60" s="354"/>
      <c r="K60" s="364"/>
      <c r="L60" s="364"/>
      <c r="M60" s="364"/>
      <c r="N60" s="364"/>
      <c r="O60" s="364"/>
      <c r="P60" s="363"/>
      <c r="Q60" s="358"/>
    </row>
    <row r="61" spans="1:17" s="357" customFormat="1">
      <c r="A61" s="245"/>
      <c r="B61" s="362"/>
      <c r="C61" s="361"/>
      <c r="D61" s="361"/>
      <c r="E61" s="361"/>
      <c r="F61" s="361"/>
      <c r="G61" s="361"/>
      <c r="H61" s="361"/>
      <c r="I61" s="361"/>
      <c r="J61" s="361"/>
      <c r="K61" s="361"/>
      <c r="L61" s="361"/>
      <c r="M61" s="360"/>
      <c r="N61" s="360"/>
      <c r="O61" s="360"/>
      <c r="P61" s="359"/>
      <c r="Q61" s="358"/>
    </row>
    <row r="62" spans="1:17">
      <c r="B62" s="356"/>
      <c r="C62" s="356"/>
      <c r="D62" s="356"/>
      <c r="E62" s="356"/>
      <c r="F62" s="356"/>
      <c r="G62" s="356"/>
      <c r="H62" s="356"/>
      <c r="I62" s="356"/>
      <c r="J62" s="356"/>
      <c r="K62" s="356"/>
      <c r="L62" s="356"/>
      <c r="M62" s="356"/>
      <c r="N62" s="356"/>
      <c r="O62" s="356"/>
      <c r="P62" s="356"/>
      <c r="Q62" s="246"/>
    </row>
    <row r="63" spans="1:17" ht="17.25">
      <c r="B63" s="309" t="s">
        <v>557</v>
      </c>
      <c r="C63" s="246"/>
      <c r="D63" s="246"/>
      <c r="E63" s="246"/>
      <c r="F63" s="246"/>
      <c r="G63" s="246"/>
      <c r="H63" s="246"/>
      <c r="I63" s="246"/>
      <c r="J63" s="246"/>
      <c r="K63" s="246"/>
      <c r="L63" s="246"/>
      <c r="M63" s="246"/>
      <c r="N63" s="246"/>
      <c r="O63" s="246"/>
    </row>
    <row r="64" spans="1:17">
      <c r="B64" s="250"/>
      <c r="C64" s="246"/>
      <c r="D64" s="246"/>
      <c r="E64" s="246"/>
      <c r="F64" s="246"/>
      <c r="G64" s="355" t="s">
        <v>556</v>
      </c>
      <c r="I64" s="354"/>
      <c r="J64" s="354"/>
      <c r="K64" s="354"/>
      <c r="L64" s="246"/>
      <c r="M64" s="246"/>
      <c r="N64" s="246"/>
      <c r="O64" s="246"/>
    </row>
    <row r="65" spans="2:30">
      <c r="B65" s="250"/>
      <c r="C65" s="246"/>
      <c r="D65" s="246"/>
      <c r="E65" s="246"/>
      <c r="F65" s="246"/>
      <c r="G65" s="1221" t="s">
        <v>563</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53"/>
      <c r="I70" s="353"/>
      <c r="J70" s="350"/>
      <c r="K70" s="350"/>
      <c r="L70" s="349"/>
      <c r="M70" s="350"/>
      <c r="N70" s="349"/>
      <c r="O70" s="348"/>
    </row>
    <row r="71" spans="2:30">
      <c r="B71" s="250"/>
      <c r="C71" s="246"/>
      <c r="D71" s="246"/>
      <c r="E71" s="246"/>
      <c r="F71" s="246"/>
      <c r="G71" s="352" t="s">
        <v>555</v>
      </c>
      <c r="I71" s="351"/>
      <c r="J71" s="350"/>
      <c r="K71" s="350"/>
      <c r="L71" s="349"/>
      <c r="M71" s="350"/>
      <c r="N71" s="349"/>
      <c r="O71" s="348"/>
    </row>
    <row r="72" spans="2:30">
      <c r="B72" s="250"/>
      <c r="C72" s="246"/>
      <c r="D72" s="246"/>
      <c r="E72" s="246"/>
      <c r="F72" s="246"/>
      <c r="G72" s="1230"/>
      <c r="H72" s="1231"/>
      <c r="I72" s="1231"/>
      <c r="J72" s="1232"/>
      <c r="K72" s="347" t="s">
        <v>516</v>
      </c>
      <c r="L72" s="347" t="s">
        <v>517</v>
      </c>
      <c r="M72" s="347" t="s">
        <v>518</v>
      </c>
      <c r="N72" s="347" t="s">
        <v>519</v>
      </c>
      <c r="O72" s="347" t="s">
        <v>520</v>
      </c>
    </row>
    <row r="73" spans="2:30">
      <c r="B73" s="250"/>
      <c r="C73" s="246"/>
      <c r="D73" s="246"/>
      <c r="E73" s="246"/>
      <c r="F73" s="246"/>
      <c r="G73" s="1233" t="s">
        <v>554</v>
      </c>
      <c r="H73" s="1234"/>
      <c r="I73" s="1239" t="s">
        <v>552</v>
      </c>
      <c r="J73" s="1239"/>
      <c r="K73" s="1254">
        <v>7.8</v>
      </c>
      <c r="L73" s="1254">
        <v>7.6</v>
      </c>
      <c r="M73" s="1242">
        <v>1.1000000000000001</v>
      </c>
      <c r="N73" s="1242">
        <v>0.5</v>
      </c>
      <c r="O73" s="1242">
        <v>2.5</v>
      </c>
      <c r="S73" s="245">
        <v>9.9</v>
      </c>
    </row>
    <row r="74" spans="2:30">
      <c r="B74" s="250"/>
      <c r="C74" s="246"/>
      <c r="D74" s="246"/>
      <c r="E74" s="246"/>
      <c r="F74" s="246"/>
      <c r="G74" s="1235"/>
      <c r="H74" s="1236"/>
      <c r="I74" s="1240"/>
      <c r="J74" s="1240"/>
      <c r="K74" s="1254"/>
      <c r="L74" s="1254"/>
      <c r="M74" s="1242"/>
      <c r="N74" s="1242"/>
      <c r="O74" s="1242"/>
    </row>
    <row r="75" spans="2:30">
      <c r="B75" s="250"/>
      <c r="C75" s="246"/>
      <c r="D75" s="246"/>
      <c r="E75" s="246"/>
      <c r="F75" s="246"/>
      <c r="G75" s="1235"/>
      <c r="H75" s="1236"/>
      <c r="I75" s="1243" t="s">
        <v>551</v>
      </c>
      <c r="J75" s="1243"/>
      <c r="K75" s="1252">
        <v>5.2</v>
      </c>
      <c r="L75" s="1252">
        <v>3.2</v>
      </c>
      <c r="M75" s="1252">
        <v>2.4</v>
      </c>
      <c r="N75" s="1252">
        <v>1.5</v>
      </c>
      <c r="O75" s="1252">
        <v>1.6</v>
      </c>
      <c r="U75" s="245">
        <v>81.2</v>
      </c>
      <c r="W75" s="245">
        <v>87.2</v>
      </c>
      <c r="Y75" s="245">
        <v>99.8</v>
      </c>
      <c r="AA75" s="245">
        <v>109.5</v>
      </c>
      <c r="AC75" s="245">
        <v>115.2</v>
      </c>
    </row>
    <row r="76" spans="2:30">
      <c r="B76" s="250"/>
      <c r="C76" s="246"/>
      <c r="D76" s="246"/>
      <c r="E76" s="246"/>
      <c r="F76" s="246"/>
      <c r="G76" s="1237"/>
      <c r="H76" s="1238"/>
      <c r="I76" s="1243"/>
      <c r="J76" s="1243"/>
      <c r="K76" s="1251"/>
      <c r="L76" s="1251"/>
      <c r="M76" s="1251"/>
      <c r="N76" s="1251"/>
      <c r="O76" s="1251"/>
    </row>
    <row r="77" spans="2:30">
      <c r="B77" s="250"/>
      <c r="C77" s="246"/>
      <c r="D77" s="246"/>
      <c r="E77" s="246"/>
      <c r="F77" s="246"/>
      <c r="G77" s="1244" t="s">
        <v>553</v>
      </c>
      <c r="H77" s="1245"/>
      <c r="I77" s="1243" t="s">
        <v>552</v>
      </c>
      <c r="J77" s="1243"/>
      <c r="K77" s="1254">
        <v>57.8</v>
      </c>
      <c r="L77" s="1254">
        <v>49.8</v>
      </c>
      <c r="M77" s="1242">
        <v>45.1</v>
      </c>
      <c r="N77" s="1242">
        <v>37.4</v>
      </c>
      <c r="O77" s="1242">
        <v>31</v>
      </c>
      <c r="R77" s="245">
        <v>12.3</v>
      </c>
      <c r="T77" s="245">
        <v>11.1</v>
      </c>
    </row>
    <row r="78" spans="2:30">
      <c r="B78" s="250"/>
      <c r="C78" s="246"/>
      <c r="D78" s="246"/>
      <c r="E78" s="246"/>
      <c r="F78" s="246"/>
      <c r="G78" s="1246"/>
      <c r="H78" s="1247"/>
      <c r="I78" s="1243"/>
      <c r="J78" s="1243"/>
      <c r="K78" s="1254"/>
      <c r="L78" s="1254"/>
      <c r="M78" s="1242"/>
      <c r="N78" s="1242"/>
      <c r="O78" s="1242"/>
    </row>
    <row r="79" spans="2:30">
      <c r="B79" s="250"/>
      <c r="C79" s="246"/>
      <c r="D79" s="246"/>
      <c r="E79" s="246"/>
      <c r="F79" s="246"/>
      <c r="G79" s="1246"/>
      <c r="H79" s="1247"/>
      <c r="I79" s="1255" t="s">
        <v>551</v>
      </c>
      <c r="J79" s="1253"/>
      <c r="K79" s="1256">
        <v>8.3000000000000007</v>
      </c>
      <c r="L79" s="1256">
        <v>7.7</v>
      </c>
      <c r="M79" s="1256">
        <v>7.1</v>
      </c>
      <c r="N79" s="1256">
        <v>6.3</v>
      </c>
      <c r="O79" s="1256">
        <v>5.2</v>
      </c>
      <c r="V79" s="245">
        <v>53.5</v>
      </c>
      <c r="X79" s="245">
        <v>48.2</v>
      </c>
      <c r="Z79" s="245">
        <v>34.200000000000003</v>
      </c>
      <c r="AB79" s="245">
        <v>30.3</v>
      </c>
      <c r="AD79" s="245">
        <v>28.9</v>
      </c>
    </row>
    <row r="80" spans="2:30">
      <c r="B80" s="250"/>
      <c r="C80" s="246"/>
      <c r="D80" s="246"/>
      <c r="E80" s="246"/>
      <c r="F80" s="246"/>
      <c r="G80" s="1248"/>
      <c r="H80" s="1249"/>
      <c r="I80" s="1253"/>
      <c r="J80" s="1253"/>
      <c r="K80" s="1256"/>
      <c r="L80" s="1256"/>
      <c r="M80" s="1256"/>
      <c r="N80" s="1256"/>
      <c r="O80" s="1256"/>
    </row>
    <row r="81" spans="2:17">
      <c r="B81" s="250"/>
      <c r="C81" s="246"/>
      <c r="D81" s="246"/>
      <c r="E81" s="246"/>
      <c r="F81" s="246"/>
      <c r="G81" s="246"/>
      <c r="H81" s="246"/>
      <c r="I81" s="246"/>
      <c r="J81" s="246"/>
      <c r="K81" s="346"/>
      <c r="L81" s="246"/>
      <c r="M81" s="246"/>
      <c r="N81" s="246"/>
      <c r="O81" s="246"/>
    </row>
    <row r="82" spans="2:17" ht="17.25">
      <c r="B82" s="250"/>
      <c r="C82" s="246"/>
      <c r="D82" s="246"/>
      <c r="E82" s="246"/>
      <c r="F82" s="246"/>
      <c r="G82" s="246"/>
      <c r="H82" s="246"/>
      <c r="I82" s="246"/>
      <c r="J82" s="246"/>
      <c r="K82" s="345"/>
      <c r="L82" s="345"/>
      <c r="M82" s="345"/>
      <c r="N82" s="345"/>
      <c r="O82" s="345"/>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44"/>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515</v>
      </c>
      <c r="G2" s="113"/>
      <c r="H2" s="114"/>
    </row>
    <row r="3" spans="1:8">
      <c r="A3" s="110" t="s">
        <v>508</v>
      </c>
      <c r="B3" s="115"/>
      <c r="C3" s="116"/>
      <c r="D3" s="117">
        <v>19262</v>
      </c>
      <c r="E3" s="118"/>
      <c r="F3" s="119">
        <v>39052</v>
      </c>
      <c r="G3" s="120"/>
      <c r="H3" s="121"/>
    </row>
    <row r="4" spans="1:8">
      <c r="A4" s="122"/>
      <c r="B4" s="123"/>
      <c r="C4" s="124"/>
      <c r="D4" s="125">
        <v>15893</v>
      </c>
      <c r="E4" s="126"/>
      <c r="F4" s="127">
        <v>21186</v>
      </c>
      <c r="G4" s="128"/>
      <c r="H4" s="129"/>
    </row>
    <row r="5" spans="1:8">
      <c r="A5" s="110" t="s">
        <v>510</v>
      </c>
      <c r="B5" s="115"/>
      <c r="C5" s="116"/>
      <c r="D5" s="117">
        <v>15776</v>
      </c>
      <c r="E5" s="118"/>
      <c r="F5" s="119">
        <v>41235</v>
      </c>
      <c r="G5" s="120"/>
      <c r="H5" s="121"/>
    </row>
    <row r="6" spans="1:8">
      <c r="A6" s="122"/>
      <c r="B6" s="123"/>
      <c r="C6" s="124"/>
      <c r="D6" s="125">
        <v>12208</v>
      </c>
      <c r="E6" s="126"/>
      <c r="F6" s="127">
        <v>22086</v>
      </c>
      <c r="G6" s="128"/>
      <c r="H6" s="129"/>
    </row>
    <row r="7" spans="1:8">
      <c r="A7" s="110" t="s">
        <v>511</v>
      </c>
      <c r="B7" s="115"/>
      <c r="C7" s="116"/>
      <c r="D7" s="117">
        <v>16578</v>
      </c>
      <c r="E7" s="118"/>
      <c r="F7" s="119">
        <v>41862</v>
      </c>
      <c r="G7" s="120"/>
      <c r="H7" s="121"/>
    </row>
    <row r="8" spans="1:8">
      <c r="A8" s="122"/>
      <c r="B8" s="123"/>
      <c r="C8" s="124"/>
      <c r="D8" s="125">
        <v>13565</v>
      </c>
      <c r="E8" s="126"/>
      <c r="F8" s="127">
        <v>23710</v>
      </c>
      <c r="G8" s="128"/>
      <c r="H8" s="129"/>
    </row>
    <row r="9" spans="1:8">
      <c r="A9" s="110" t="s">
        <v>512</v>
      </c>
      <c r="B9" s="115"/>
      <c r="C9" s="116"/>
      <c r="D9" s="117">
        <v>18728</v>
      </c>
      <c r="E9" s="118"/>
      <c r="F9" s="119">
        <v>43554</v>
      </c>
      <c r="G9" s="120"/>
      <c r="H9" s="121"/>
    </row>
    <row r="10" spans="1:8">
      <c r="A10" s="122"/>
      <c r="B10" s="123"/>
      <c r="C10" s="124"/>
      <c r="D10" s="125">
        <v>14227</v>
      </c>
      <c r="E10" s="126"/>
      <c r="F10" s="127">
        <v>24811</v>
      </c>
      <c r="G10" s="128"/>
      <c r="H10" s="129"/>
    </row>
    <row r="11" spans="1:8">
      <c r="A11" s="110" t="s">
        <v>513</v>
      </c>
      <c r="B11" s="115"/>
      <c r="C11" s="116"/>
      <c r="D11" s="117">
        <v>29595</v>
      </c>
      <c r="E11" s="118"/>
      <c r="F11" s="119">
        <v>42581</v>
      </c>
      <c r="G11" s="120"/>
      <c r="H11" s="121"/>
    </row>
    <row r="12" spans="1:8">
      <c r="A12" s="122"/>
      <c r="B12" s="123"/>
      <c r="C12" s="130"/>
      <c r="D12" s="125">
        <v>23884</v>
      </c>
      <c r="E12" s="126"/>
      <c r="F12" s="127">
        <v>24354</v>
      </c>
      <c r="G12" s="128"/>
      <c r="H12" s="129"/>
    </row>
    <row r="13" spans="1:8">
      <c r="A13" s="110"/>
      <c r="B13" s="115"/>
      <c r="C13" s="131"/>
      <c r="D13" s="132">
        <v>19988</v>
      </c>
      <c r="E13" s="133"/>
      <c r="F13" s="134">
        <v>41657</v>
      </c>
      <c r="G13" s="135"/>
      <c r="H13" s="121"/>
    </row>
    <row r="14" spans="1:8">
      <c r="A14" s="122"/>
      <c r="B14" s="123"/>
      <c r="C14" s="124"/>
      <c r="D14" s="125">
        <v>15955</v>
      </c>
      <c r="E14" s="126"/>
      <c r="F14" s="127">
        <v>23229</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4.4400000000000004</v>
      </c>
      <c r="C19" s="136">
        <f>ROUND(VALUE(SUBSTITUTE(実質収支比率等に係る経年分析!G$48,"▲","-")),2)</f>
        <v>6.47</v>
      </c>
      <c r="D19" s="136">
        <f>ROUND(VALUE(SUBSTITUTE(実質収支比率等に係る経年分析!H$48,"▲","-")),2)</f>
        <v>6.21</v>
      </c>
      <c r="E19" s="136">
        <f>ROUND(VALUE(SUBSTITUTE(実質収支比率等に係る経年分析!I$48,"▲","-")),2)</f>
        <v>7.42</v>
      </c>
      <c r="F19" s="136">
        <f>ROUND(VALUE(SUBSTITUTE(実質収支比率等に係る経年分析!J$48,"▲","-")),2)</f>
        <v>5.25</v>
      </c>
    </row>
    <row r="20" spans="1:11">
      <c r="A20" s="136" t="s">
        <v>44</v>
      </c>
      <c r="B20" s="136">
        <f>ROUND(VALUE(SUBSTITUTE(実質収支比率等に係る経年分析!F$47,"▲","-")),2)</f>
        <v>5.56</v>
      </c>
      <c r="C20" s="136">
        <f>ROUND(VALUE(SUBSTITUTE(実質収支比率等に係る経年分析!G$47,"▲","-")),2)</f>
        <v>5.48</v>
      </c>
      <c r="D20" s="136">
        <f>ROUND(VALUE(SUBSTITUTE(実質収支比率等に係る経年分析!H$47,"▲","-")),2)</f>
        <v>4.32</v>
      </c>
      <c r="E20" s="136">
        <f>ROUND(VALUE(SUBSTITUTE(実質収支比率等に係る経年分析!I$47,"▲","-")),2)</f>
        <v>4.3600000000000003</v>
      </c>
      <c r="F20" s="136">
        <f>ROUND(VALUE(SUBSTITUTE(実質収支比率等に係る経年分析!J$47,"▲","-")),2)</f>
        <v>6.73</v>
      </c>
    </row>
    <row r="21" spans="1:11">
      <c r="A21" s="136" t="s">
        <v>45</v>
      </c>
      <c r="B21" s="136">
        <f>IF(ISNUMBER(VALUE(SUBSTITUTE(実質収支比率等に係る経年分析!F$49,"▲","-"))),ROUND(VALUE(SUBSTITUTE(実質収支比率等に係る経年分析!F$49,"▲","-")),2),NA())</f>
        <v>0.53</v>
      </c>
      <c r="C21" s="136">
        <f>IF(ISNUMBER(VALUE(SUBSTITUTE(実質収支比率等に係る経年分析!G$49,"▲","-"))),ROUND(VALUE(SUBSTITUTE(実質収支比率等に係る経年分析!G$49,"▲","-")),2),NA())</f>
        <v>2.11</v>
      </c>
      <c r="D21" s="136">
        <f>IF(ISNUMBER(VALUE(SUBSTITUTE(実質収支比率等に係る経年分析!H$49,"▲","-"))),ROUND(VALUE(SUBSTITUTE(実質収支比率等に係る経年分析!H$49,"▲","-")),2),NA())</f>
        <v>-1.46</v>
      </c>
      <c r="E21" s="136">
        <f>IF(ISNUMBER(VALUE(SUBSTITUTE(実質収支比率等に係る経年分析!I$49,"▲","-"))),ROUND(VALUE(SUBSTITUTE(実質収支比率等に係る経年分析!I$49,"▲","-")),2),NA())</f>
        <v>1.45</v>
      </c>
      <c r="F21" s="136">
        <f>IF(ISNUMBER(VALUE(SUBSTITUTE(実質収支比率等に係る経年分析!J$49,"▲","-"))),ROUND(VALUE(SUBSTITUTE(実質収支比率等に係る経年分析!J$49,"▲","-")),2),NA())</f>
        <v>0.24</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0.08</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0.03</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0.03</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所沢市交通災害共済特別会計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0.02</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0.03</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0.03</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0.03</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0.04</v>
      </c>
    </row>
    <row r="30" spans="1:11">
      <c r="A30" s="137" t="str">
        <f>IF(連結実質赤字比率に係る赤字・黒字の構成分析!C$40="",NA(),連結実質赤字比率に係る赤字・黒字の構成分析!C$40)</f>
        <v>所沢市病院事業会計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0.73</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0.62</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0.57999999999999996</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0.66</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0.66</v>
      </c>
    </row>
    <row r="31" spans="1:11">
      <c r="A31" s="137" t="str">
        <f>IF(連結実質赤字比率に係る赤字・黒字の構成分析!C$39="",NA(),連結実質赤字比率に係る赤字・黒字の構成分析!C$39)</f>
        <v>所沢市介護保険特別会計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0.85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1.21</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1.29</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1.24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1.53</v>
      </c>
    </row>
    <row r="32" spans="1:11">
      <c r="A32" s="137" t="str">
        <f>IF(連結実質赤字比率に係る赤字・黒字の構成分析!C$38="",NA(),連結実質赤字比率に係る赤字・黒字の構成分析!C$38)</f>
        <v>所沢市国民健康保険特別会計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0.19</v>
      </c>
      <c r="D32" s="137">
        <f>IF(ROUND(VALUE(SUBSTITUTE(連結実質赤字比率に係る赤字・黒字の構成分析!G$38,"▲", "-")), 2) &lt; 0, ABS(ROUND(VALUE(SUBSTITUTE(連結実質赤字比率に係る赤字・黒字の構成分析!G$38,"▲", "-")), 2)), NA())</f>
        <v>0.27</v>
      </c>
      <c r="E32" s="137" t="e">
        <f>IF(ROUND(VALUE(SUBSTITUTE(連結実質赤字比率に係る赤字・黒字の構成分析!G$38,"▲", "-")), 2) &gt;= 0, ABS(ROUND(VALUE(SUBSTITUTE(連結実質赤字比率に係る赤字・黒字の構成分析!G$38,"▲", "-")), 2)), NA())</f>
        <v>#N/A</v>
      </c>
      <c r="F32" s="137">
        <f>IF(ROUND(VALUE(SUBSTITUTE(連結実質赤字比率に係る赤字・黒字の構成分析!H$38,"▲", "-")), 2) &lt; 0, ABS(ROUND(VALUE(SUBSTITUTE(連結実質赤字比率に係る赤字・黒字の構成分析!H$38,"▲", "-")), 2)), NA())</f>
        <v>0.72</v>
      </c>
      <c r="G32" s="137" t="e">
        <f>IF(ROUND(VALUE(SUBSTITUTE(連結実質赤字比率に係る赤字・黒字の構成分析!H$38,"▲", "-")), 2) &gt;= 0, ABS(ROUND(VALUE(SUBSTITUTE(連結実質赤字比率に係る赤字・黒字の構成分析!H$38,"▲", "-")), 2)), NA())</f>
        <v>#N/A</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1.76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2.2599999999999998</v>
      </c>
    </row>
    <row r="33" spans="1:16">
      <c r="A33" s="137" t="str">
        <f>IF(連結実質赤字比率に係る赤字・黒字の構成分析!C$37="",NA(),連結実質赤字比率に係る赤字・黒字の構成分析!C$37)</f>
        <v>所沢市下水道事業特別会計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2.12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3.18</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3.11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3.03</v>
      </c>
    </row>
    <row r="34" spans="1:16">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4.43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6.46</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6.19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7.41</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5.23</v>
      </c>
    </row>
    <row r="35" spans="1:16">
      <c r="A35" s="137" t="str">
        <f>IF(連結実質赤字比率に係る赤字・黒字の構成分析!C$35="",NA(),連結実質赤字比率に係る赤字・黒字の構成分析!C$35)</f>
        <v>所沢市水道事業会計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9.83</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10.61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10.41</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9.7799999999999994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10.4</v>
      </c>
    </row>
    <row r="36" spans="1:16">
      <c r="A36" s="137" t="str">
        <f>IF(連結実質赤字比率に係る赤字・黒字の構成分析!C$34="",NA(),連結実質赤字比率に係る赤字・黒字の構成分析!C$34)</f>
        <v>所沢市所沢都市計画事業所沢駅西口土地区画整理特別会計</v>
      </c>
      <c r="B36" s="137" t="e">
        <f>IF(ROUND(VALUE(SUBSTITUTE(連結実質赤字比率に係る赤字・黒字の構成分析!F$34,"▲", "-")), 2) &lt; 0, ABS(ROUND(VALUE(SUBSTITUTE(連結実質赤字比率に係る赤字・黒字の構成分析!F$34,"▲", "-")), 2)), NA())</f>
        <v>#VALUE!</v>
      </c>
      <c r="C36" s="137" t="e">
        <f>IF(ROUND(VALUE(SUBSTITUTE(連結実質赤字比率に係る赤字・黒字の構成分析!F$34,"▲", "-")), 2) &gt;= 0, ABS(ROUND(VALUE(SUBSTITUTE(連結実質赤字比率に係る赤字・黒字の構成分析!F$34,"▲", "-")), 2)), NA())</f>
        <v>#VALUE!</v>
      </c>
      <c r="D36" s="137" t="e">
        <f>IF(ROUND(VALUE(SUBSTITUTE(連結実質赤字比率に係る赤字・黒字の構成分析!G$34,"▲", "-")), 2) &lt; 0, ABS(ROUND(VALUE(SUBSTITUTE(連結実質赤字比率に係る赤字・黒字の構成分析!G$34,"▲", "-")), 2)), NA())</f>
        <v>#VALUE!</v>
      </c>
      <c r="E36" s="137" t="e">
        <f>IF(ROUND(VALUE(SUBSTITUTE(連結実質赤字比率に係る赤字・黒字の構成分析!G$34,"▲", "-")), 2) &gt;= 0, ABS(ROUND(VALUE(SUBSTITUTE(連結実質赤字比率に係る赤字・黒字の構成分析!G$34,"▲", "-")), 2)), NA())</f>
        <v>#VALUE!</v>
      </c>
      <c r="F36" s="137" t="e">
        <f>IF(ROUND(VALUE(SUBSTITUTE(連結実質赤字比率に係る赤字・黒字の構成分析!H$34,"▲", "-")), 2) &lt; 0, ABS(ROUND(VALUE(SUBSTITUTE(連結実質赤字比率に係る赤字・黒字の構成分析!H$34,"▲", "-")), 2)), NA())</f>
        <v>#VALUE!</v>
      </c>
      <c r="G36" s="137" t="e">
        <f>IF(ROUND(VALUE(SUBSTITUTE(連結実質赤字比率に係る赤字・黒字の構成分析!H$34,"▲", "-")), 2) &gt;= 0, ABS(ROUND(VALUE(SUBSTITUTE(連結実質赤字比率に係る赤字・黒字の構成分析!H$34,"▲", "-")), 2)), NA())</f>
        <v>#VALUE!</v>
      </c>
      <c r="H36" s="137" t="e">
        <f>IF(ROUND(VALUE(SUBSTITUTE(連結実質赤字比率に係る赤字・黒字の構成分析!I$34,"▲", "-")), 2) &lt; 0, ABS(ROUND(VALUE(SUBSTITUTE(連結実質赤字比率に係る赤字・黒字の構成分析!I$34,"▲", "-")), 2)), NA())</f>
        <v>#VALUE!</v>
      </c>
      <c r="I36" s="137" t="e">
        <f>IF(ROUND(VALUE(SUBSTITUTE(連結実質赤字比率に係る赤字・黒字の構成分析!I$34,"▲", "-")), 2) &gt;= 0, ABS(ROUND(VALUE(SUBSTITUTE(連結実質赤字比率に係る赤字・黒字の構成分析!I$34,"▲", "-")), 2)), NA())</f>
        <v>#VALUE!</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0</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7206</v>
      </c>
      <c r="E42" s="138"/>
      <c r="F42" s="138"/>
      <c r="G42" s="138">
        <f>'実質公債費比率（分子）の構造'!L$52</f>
        <v>7435</v>
      </c>
      <c r="H42" s="138"/>
      <c r="I42" s="138"/>
      <c r="J42" s="138">
        <f>'実質公債費比率（分子）の構造'!M$52</f>
        <v>7763</v>
      </c>
      <c r="K42" s="138"/>
      <c r="L42" s="138"/>
      <c r="M42" s="138">
        <f>'実質公債費比率（分子）の構造'!N$52</f>
        <v>6915</v>
      </c>
      <c r="N42" s="138"/>
      <c r="O42" s="138"/>
      <c r="P42" s="138">
        <f>'実質公債費比率（分子）の構造'!O$52</f>
        <v>6685</v>
      </c>
    </row>
    <row r="43" spans="1:16">
      <c r="A43" s="138" t="s">
        <v>53</v>
      </c>
      <c r="B43" s="138">
        <f>'実質公債費比率（分子）の構造'!K$51</f>
        <v>0</v>
      </c>
      <c r="C43" s="138"/>
      <c r="D43" s="138"/>
      <c r="E43" s="138">
        <f>'実質公債費比率（分子）の構造'!L$51</f>
        <v>0</v>
      </c>
      <c r="F43" s="138"/>
      <c r="G43" s="138"/>
      <c r="H43" s="138">
        <f>'実質公債費比率（分子）の構造'!M$51</f>
        <v>0</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1135</v>
      </c>
      <c r="C44" s="138"/>
      <c r="D44" s="138"/>
      <c r="E44" s="138">
        <f>'実質公債費比率（分子）の構造'!L$50</f>
        <v>231</v>
      </c>
      <c r="F44" s="138"/>
      <c r="G44" s="138"/>
      <c r="H44" s="138">
        <f>'実質公債費比率（分子）の構造'!M$50</f>
        <v>231</v>
      </c>
      <c r="I44" s="138"/>
      <c r="J44" s="138"/>
      <c r="K44" s="138">
        <f>'実質公債費比率（分子）の構造'!N$50</f>
        <v>231</v>
      </c>
      <c r="L44" s="138"/>
      <c r="M44" s="138"/>
      <c r="N44" s="138">
        <f>'実質公債費比率（分子）の構造'!O$50</f>
        <v>231</v>
      </c>
      <c r="O44" s="138"/>
      <c r="P44" s="138"/>
    </row>
    <row r="45" spans="1:16">
      <c r="A45" s="138" t="s">
        <v>55</v>
      </c>
      <c r="B45" s="138" t="str">
        <f>'実質公債費比率（分子）の構造'!K$49</f>
        <v>-</v>
      </c>
      <c r="C45" s="138"/>
      <c r="D45" s="138"/>
      <c r="E45" s="138">
        <f>'実質公債費比率（分子）の構造'!L$49</f>
        <v>66</v>
      </c>
      <c r="F45" s="138"/>
      <c r="G45" s="138"/>
      <c r="H45" s="138">
        <f>'実質公債費比率（分子）の構造'!M$49</f>
        <v>89</v>
      </c>
      <c r="I45" s="138"/>
      <c r="J45" s="138"/>
      <c r="K45" s="138">
        <f>'実質公債費比率（分子）の構造'!N$49</f>
        <v>117</v>
      </c>
      <c r="L45" s="138"/>
      <c r="M45" s="138"/>
      <c r="N45" s="138">
        <f>'実質公債費比率（分子）の構造'!O$49</f>
        <v>169</v>
      </c>
      <c r="O45" s="138"/>
      <c r="P45" s="138"/>
    </row>
    <row r="46" spans="1:16">
      <c r="A46" s="138" t="s">
        <v>56</v>
      </c>
      <c r="B46" s="138">
        <f>'実質公債費比率（分子）の構造'!K$48</f>
        <v>894</v>
      </c>
      <c r="C46" s="138"/>
      <c r="D46" s="138"/>
      <c r="E46" s="138">
        <f>'実質公債費比率（分子）の構造'!L$48</f>
        <v>1345</v>
      </c>
      <c r="F46" s="138"/>
      <c r="G46" s="138"/>
      <c r="H46" s="138">
        <f>'実質公債費比率（分子）の構造'!M$48</f>
        <v>1101</v>
      </c>
      <c r="I46" s="138"/>
      <c r="J46" s="138"/>
      <c r="K46" s="138">
        <f>'実質公債費比率（分子）の構造'!N$48</f>
        <v>1039</v>
      </c>
      <c r="L46" s="138"/>
      <c r="M46" s="138"/>
      <c r="N46" s="138">
        <f>'実質公債費比率（分子）の構造'!O$48</f>
        <v>890</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7325</v>
      </c>
      <c r="C49" s="138"/>
      <c r="D49" s="138"/>
      <c r="E49" s="138">
        <f>'実質公債費比率（分子）の構造'!L$45</f>
        <v>6878</v>
      </c>
      <c r="F49" s="138"/>
      <c r="G49" s="138"/>
      <c r="H49" s="138">
        <f>'実質公債費比率（分子）の構造'!M$45</f>
        <v>6815</v>
      </c>
      <c r="I49" s="138"/>
      <c r="J49" s="138"/>
      <c r="K49" s="138">
        <f>'実質公債費比率（分子）の構造'!N$45</f>
        <v>6347</v>
      </c>
      <c r="L49" s="138"/>
      <c r="M49" s="138"/>
      <c r="N49" s="138">
        <f>'実質公債費比率（分子）の構造'!O$45</f>
        <v>6674</v>
      </c>
      <c r="O49" s="138"/>
      <c r="P49" s="138"/>
    </row>
    <row r="50" spans="1:16">
      <c r="A50" s="138" t="s">
        <v>60</v>
      </c>
      <c r="B50" s="138" t="e">
        <f>NA()</f>
        <v>#N/A</v>
      </c>
      <c r="C50" s="138">
        <f>IF(ISNUMBER('実質公債費比率（分子）の構造'!K$53),'実質公債費比率（分子）の構造'!K$53,NA())</f>
        <v>2148</v>
      </c>
      <c r="D50" s="138" t="e">
        <f>NA()</f>
        <v>#N/A</v>
      </c>
      <c r="E50" s="138" t="e">
        <f>NA()</f>
        <v>#N/A</v>
      </c>
      <c r="F50" s="138">
        <f>IF(ISNUMBER('実質公債費比率（分子）の構造'!L$53),'実質公債費比率（分子）の構造'!L$53,NA())</f>
        <v>1085</v>
      </c>
      <c r="G50" s="138" t="e">
        <f>NA()</f>
        <v>#N/A</v>
      </c>
      <c r="H50" s="138" t="e">
        <f>NA()</f>
        <v>#N/A</v>
      </c>
      <c r="I50" s="138">
        <f>IF(ISNUMBER('実質公債費比率（分子）の構造'!M$53),'実質公債費比率（分子）の構造'!M$53,NA())</f>
        <v>473</v>
      </c>
      <c r="J50" s="138" t="e">
        <f>NA()</f>
        <v>#N/A</v>
      </c>
      <c r="K50" s="138" t="e">
        <f>NA()</f>
        <v>#N/A</v>
      </c>
      <c r="L50" s="138">
        <f>IF(ISNUMBER('実質公債費比率（分子）の構造'!N$53),'実質公債費比率（分子）の構造'!N$53,NA())</f>
        <v>819</v>
      </c>
      <c r="M50" s="138" t="e">
        <f>NA()</f>
        <v>#N/A</v>
      </c>
      <c r="N50" s="138" t="e">
        <f>NA()</f>
        <v>#N/A</v>
      </c>
      <c r="O50" s="138">
        <f>IF(ISNUMBER('実質公債費比率（分子）の構造'!O$53),'実質公債費比率（分子）の構造'!O$53,NA())</f>
        <v>1279</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58719</v>
      </c>
      <c r="E56" s="137"/>
      <c r="F56" s="137"/>
      <c r="G56" s="137">
        <f>'将来負担比率（分子）の構造'!J$52</f>
        <v>57978</v>
      </c>
      <c r="H56" s="137"/>
      <c r="I56" s="137"/>
      <c r="J56" s="137">
        <f>'将来負担比率（分子）の構造'!K$52</f>
        <v>57031</v>
      </c>
      <c r="K56" s="137"/>
      <c r="L56" s="137"/>
      <c r="M56" s="137">
        <f>'将来負担比率（分子）の構造'!L$52</f>
        <v>56530</v>
      </c>
      <c r="N56" s="137"/>
      <c r="O56" s="137"/>
      <c r="P56" s="137">
        <f>'将来負担比率（分子）の構造'!M$52</f>
        <v>54967</v>
      </c>
    </row>
    <row r="57" spans="1:16">
      <c r="A57" s="137" t="s">
        <v>36</v>
      </c>
      <c r="B57" s="137"/>
      <c r="C57" s="137"/>
      <c r="D57" s="137">
        <f>'将来負担比率（分子）の構造'!I$51</f>
        <v>17678</v>
      </c>
      <c r="E57" s="137"/>
      <c r="F57" s="137"/>
      <c r="G57" s="137">
        <f>'将来負担比率（分子）の構造'!J$51</f>
        <v>13715</v>
      </c>
      <c r="H57" s="137"/>
      <c r="I57" s="137"/>
      <c r="J57" s="137">
        <f>'将来負担比率（分子）の構造'!K$51</f>
        <v>8876</v>
      </c>
      <c r="K57" s="137"/>
      <c r="L57" s="137"/>
      <c r="M57" s="137">
        <f>'将来負担比率（分子）の構造'!L$51</f>
        <v>7309</v>
      </c>
      <c r="N57" s="137"/>
      <c r="O57" s="137"/>
      <c r="P57" s="137">
        <f>'将来負担比率（分子）の構造'!M$51</f>
        <v>7514</v>
      </c>
    </row>
    <row r="58" spans="1:16">
      <c r="A58" s="137" t="s">
        <v>35</v>
      </c>
      <c r="B58" s="137"/>
      <c r="C58" s="137"/>
      <c r="D58" s="137">
        <f>'将来負担比率（分子）の構造'!I$50</f>
        <v>7544</v>
      </c>
      <c r="E58" s="137"/>
      <c r="F58" s="137"/>
      <c r="G58" s="137">
        <f>'将来負担比率（分子）の構造'!J$50</f>
        <v>7194</v>
      </c>
      <c r="H58" s="137"/>
      <c r="I58" s="137"/>
      <c r="J58" s="137">
        <f>'将来負担比率（分子）の構造'!K$50</f>
        <v>9890</v>
      </c>
      <c r="K58" s="137"/>
      <c r="L58" s="137"/>
      <c r="M58" s="137">
        <f>'将来負担比率（分子）の構造'!L$50</f>
        <v>9341</v>
      </c>
      <c r="N58" s="137"/>
      <c r="O58" s="137"/>
      <c r="P58" s="137">
        <f>'将来負担比率（分子）の構造'!M$50</f>
        <v>10251</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f>'将来負担比率（分子）の構造'!I$46</f>
        <v>3</v>
      </c>
      <c r="C61" s="137"/>
      <c r="D61" s="137"/>
      <c r="E61" s="137">
        <f>'将来負担比率（分子）の構造'!J$46</f>
        <v>1</v>
      </c>
      <c r="F61" s="137"/>
      <c r="G61" s="137"/>
      <c r="H61" s="137">
        <f>'将来負担比率（分子）の構造'!K$46</f>
        <v>1</v>
      </c>
      <c r="I61" s="137"/>
      <c r="J61" s="137"/>
      <c r="K61" s="137">
        <f>'将来負担比率（分子）の構造'!L$46</f>
        <v>2</v>
      </c>
      <c r="L61" s="137"/>
      <c r="M61" s="137"/>
      <c r="N61" s="137">
        <f>'将来負担比率（分子）の構造'!M$46</f>
        <v>5</v>
      </c>
      <c r="O61" s="137"/>
      <c r="P61" s="137"/>
    </row>
    <row r="62" spans="1:16">
      <c r="A62" s="137" t="s">
        <v>29</v>
      </c>
      <c r="B62" s="137">
        <f>'将来負担比率（分子）の構造'!I$45</f>
        <v>12301</v>
      </c>
      <c r="C62" s="137"/>
      <c r="D62" s="137"/>
      <c r="E62" s="137">
        <f>'将来負担比率（分子）の構造'!J$45</f>
        <v>11319</v>
      </c>
      <c r="F62" s="137"/>
      <c r="G62" s="137"/>
      <c r="H62" s="137">
        <f>'将来負担比率（分子）の構造'!K$45</f>
        <v>9856</v>
      </c>
      <c r="I62" s="137"/>
      <c r="J62" s="137"/>
      <c r="K62" s="137">
        <f>'将来負担比率（分子）の構造'!L$45</f>
        <v>8694</v>
      </c>
      <c r="L62" s="137"/>
      <c r="M62" s="137"/>
      <c r="N62" s="137">
        <f>'将来負担比率（分子）の構造'!M$45</f>
        <v>8457</v>
      </c>
      <c r="O62" s="137"/>
      <c r="P62" s="137"/>
    </row>
    <row r="63" spans="1:16">
      <c r="A63" s="137" t="s">
        <v>28</v>
      </c>
      <c r="B63" s="137" t="str">
        <f>'将来負担比率（分子）の構造'!I$44</f>
        <v>-</v>
      </c>
      <c r="C63" s="137"/>
      <c r="D63" s="137"/>
      <c r="E63" s="137">
        <f>'将来負担比率（分子）の構造'!J$44</f>
        <v>584</v>
      </c>
      <c r="F63" s="137"/>
      <c r="G63" s="137"/>
      <c r="H63" s="137">
        <f>'将来負担比率（分子）の構造'!K$44</f>
        <v>834</v>
      </c>
      <c r="I63" s="137"/>
      <c r="J63" s="137"/>
      <c r="K63" s="137">
        <f>'将来負担比率（分子）の構造'!L$44</f>
        <v>952</v>
      </c>
      <c r="L63" s="137"/>
      <c r="M63" s="137"/>
      <c r="N63" s="137">
        <f>'将来負担比率（分子）の構造'!M$44</f>
        <v>996</v>
      </c>
      <c r="O63" s="137"/>
      <c r="P63" s="137"/>
    </row>
    <row r="64" spans="1:16">
      <c r="A64" s="137" t="s">
        <v>27</v>
      </c>
      <c r="B64" s="137">
        <f>'将来負担比率（分子）の構造'!I$43</f>
        <v>11824</v>
      </c>
      <c r="C64" s="137"/>
      <c r="D64" s="137"/>
      <c r="E64" s="137">
        <f>'将来負担比率（分子）の構造'!J$43</f>
        <v>8507</v>
      </c>
      <c r="F64" s="137"/>
      <c r="G64" s="137"/>
      <c r="H64" s="137">
        <f>'将来負担比率（分子）の構造'!K$43</f>
        <v>4267</v>
      </c>
      <c r="I64" s="137"/>
      <c r="J64" s="137"/>
      <c r="K64" s="137">
        <f>'将来負担比率（分子）の構造'!L$43</f>
        <v>2400</v>
      </c>
      <c r="L64" s="137"/>
      <c r="M64" s="137"/>
      <c r="N64" s="137">
        <f>'将来負担比率（分子）の構造'!M$43</f>
        <v>2325</v>
      </c>
      <c r="O64" s="137"/>
      <c r="P64" s="137"/>
    </row>
    <row r="65" spans="1:16">
      <c r="A65" s="137" t="s">
        <v>26</v>
      </c>
      <c r="B65" s="137">
        <f>'将来負担比率（分子）の構造'!I$42</f>
        <v>4549</v>
      </c>
      <c r="C65" s="137"/>
      <c r="D65" s="137"/>
      <c r="E65" s="137">
        <f>'将来負担比率（分子）の構造'!J$42</f>
        <v>4446</v>
      </c>
      <c r="F65" s="137"/>
      <c r="G65" s="137"/>
      <c r="H65" s="137">
        <f>'将来負担比率（分子）の構造'!K$42</f>
        <v>4262</v>
      </c>
      <c r="I65" s="137"/>
      <c r="J65" s="137"/>
      <c r="K65" s="137">
        <f>'将来負担比率（分子）の構造'!L$42</f>
        <v>4193</v>
      </c>
      <c r="L65" s="137"/>
      <c r="M65" s="137"/>
      <c r="N65" s="137">
        <f>'将来負担比率（分子）の構造'!M$42</f>
        <v>3738</v>
      </c>
      <c r="O65" s="137"/>
      <c r="P65" s="137"/>
    </row>
    <row r="66" spans="1:16">
      <c r="A66" s="137" t="s">
        <v>25</v>
      </c>
      <c r="B66" s="137">
        <f>'将来負担比率（分子）の構造'!I$41</f>
        <v>59268</v>
      </c>
      <c r="C66" s="137"/>
      <c r="D66" s="137"/>
      <c r="E66" s="137">
        <f>'将来負担比率（分子）の構造'!J$41</f>
        <v>58002</v>
      </c>
      <c r="F66" s="137"/>
      <c r="G66" s="137"/>
      <c r="H66" s="137">
        <f>'将来負担比率（分子）の構造'!K$41</f>
        <v>57191</v>
      </c>
      <c r="I66" s="137"/>
      <c r="J66" s="137"/>
      <c r="K66" s="137">
        <f>'将来負担比率（分子）の構造'!L$41</f>
        <v>57243</v>
      </c>
      <c r="L66" s="137"/>
      <c r="M66" s="137"/>
      <c r="N66" s="137">
        <f>'将来負担比率（分子）の構造'!M$41</f>
        <v>58572</v>
      </c>
      <c r="O66" s="137"/>
      <c r="P66" s="137"/>
    </row>
    <row r="67" spans="1:16">
      <c r="A67" s="137" t="s">
        <v>64</v>
      </c>
      <c r="B67" s="137" t="e">
        <f>NA()</f>
        <v>#N/A</v>
      </c>
      <c r="C67" s="137">
        <f>IF(ISNUMBER('将来負担比率（分子）の構造'!I$53), IF('将来負担比率（分子）の構造'!I$53 &lt; 0, 0, '将来負担比率（分子）の構造'!I$53), NA())</f>
        <v>4005</v>
      </c>
      <c r="D67" s="137" t="e">
        <f>NA()</f>
        <v>#N/A</v>
      </c>
      <c r="E67" s="137" t="e">
        <f>NA()</f>
        <v>#N/A</v>
      </c>
      <c r="F67" s="137">
        <f>IF(ISNUMBER('将来負担比率（分子）の構造'!J$53), IF('将来負担比率（分子）の構造'!J$53 &lt; 0, 0, '将来負担比率（分子）の構造'!J$53), NA())</f>
        <v>3973</v>
      </c>
      <c r="G67" s="137" t="e">
        <f>NA()</f>
        <v>#N/A</v>
      </c>
      <c r="H67" s="137" t="e">
        <f>NA()</f>
        <v>#N/A</v>
      </c>
      <c r="I67" s="137">
        <f>IF(ISNUMBER('将来負担比率（分子）の構造'!K$53), IF('将来負担比率（分子）の構造'!K$53 &lt; 0, 0, '将来負担比率（分子）の構造'!K$53), NA())</f>
        <v>613</v>
      </c>
      <c r="J67" s="137" t="e">
        <f>NA()</f>
        <v>#N/A</v>
      </c>
      <c r="K67" s="137" t="e">
        <f>NA()</f>
        <v>#N/A</v>
      </c>
      <c r="L67" s="137">
        <f>IF(ISNUMBER('将来負担比率（分子）の構造'!L$53), IF('将来負担比率（分子）の構造'!L$53 &lt; 0, 0, '将来負担比率（分子）の構造'!L$53), NA())</f>
        <v>304</v>
      </c>
      <c r="M67" s="137" t="e">
        <f>NA()</f>
        <v>#N/A</v>
      </c>
      <c r="N67" s="137" t="e">
        <f>NA()</f>
        <v>#N/A</v>
      </c>
      <c r="O67" s="137">
        <f>IF(ISNUMBER('将来負担比率（分子）の構造'!M$53), IF('将来負担比率（分子）の構造'!M$53 &lt; 0, 0, '将来負担比率（分子）の構造'!M$53), NA())</f>
        <v>1360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52232324</v>
      </c>
      <c r="S5" s="615"/>
      <c r="T5" s="615"/>
      <c r="U5" s="615"/>
      <c r="V5" s="615"/>
      <c r="W5" s="615"/>
      <c r="X5" s="615"/>
      <c r="Y5" s="616"/>
      <c r="Z5" s="617">
        <v>49.5</v>
      </c>
      <c r="AA5" s="617"/>
      <c r="AB5" s="617"/>
      <c r="AC5" s="617"/>
      <c r="AD5" s="618">
        <v>48435443</v>
      </c>
      <c r="AE5" s="618"/>
      <c r="AF5" s="618"/>
      <c r="AG5" s="618"/>
      <c r="AH5" s="618"/>
      <c r="AI5" s="618"/>
      <c r="AJ5" s="618"/>
      <c r="AK5" s="618"/>
      <c r="AL5" s="619">
        <v>85</v>
      </c>
      <c r="AM5" s="620"/>
      <c r="AN5" s="620"/>
      <c r="AO5" s="621"/>
      <c r="AP5" s="611" t="s">
        <v>210</v>
      </c>
      <c r="AQ5" s="612"/>
      <c r="AR5" s="612"/>
      <c r="AS5" s="612"/>
      <c r="AT5" s="612"/>
      <c r="AU5" s="612"/>
      <c r="AV5" s="612"/>
      <c r="AW5" s="612"/>
      <c r="AX5" s="612"/>
      <c r="AY5" s="612"/>
      <c r="AZ5" s="612"/>
      <c r="BA5" s="612"/>
      <c r="BB5" s="612"/>
      <c r="BC5" s="612"/>
      <c r="BD5" s="612"/>
      <c r="BE5" s="612"/>
      <c r="BF5" s="613"/>
      <c r="BG5" s="625">
        <v>47700306</v>
      </c>
      <c r="BH5" s="626"/>
      <c r="BI5" s="626"/>
      <c r="BJ5" s="626"/>
      <c r="BK5" s="626"/>
      <c r="BL5" s="626"/>
      <c r="BM5" s="626"/>
      <c r="BN5" s="627"/>
      <c r="BO5" s="628">
        <v>91.3</v>
      </c>
      <c r="BP5" s="628"/>
      <c r="BQ5" s="628"/>
      <c r="BR5" s="628"/>
      <c r="BS5" s="629">
        <v>390760</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c r="B6" s="622" t="s">
        <v>214</v>
      </c>
      <c r="C6" s="623"/>
      <c r="D6" s="623"/>
      <c r="E6" s="623"/>
      <c r="F6" s="623"/>
      <c r="G6" s="623"/>
      <c r="H6" s="623"/>
      <c r="I6" s="623"/>
      <c r="J6" s="623"/>
      <c r="K6" s="623"/>
      <c r="L6" s="623"/>
      <c r="M6" s="623"/>
      <c r="N6" s="623"/>
      <c r="O6" s="623"/>
      <c r="P6" s="623"/>
      <c r="Q6" s="624"/>
      <c r="R6" s="625">
        <v>583768</v>
      </c>
      <c r="S6" s="626"/>
      <c r="T6" s="626"/>
      <c r="U6" s="626"/>
      <c r="V6" s="626"/>
      <c r="W6" s="626"/>
      <c r="X6" s="626"/>
      <c r="Y6" s="627"/>
      <c r="Z6" s="628">
        <v>0.6</v>
      </c>
      <c r="AA6" s="628"/>
      <c r="AB6" s="628"/>
      <c r="AC6" s="628"/>
      <c r="AD6" s="629">
        <v>583768</v>
      </c>
      <c r="AE6" s="629"/>
      <c r="AF6" s="629"/>
      <c r="AG6" s="629"/>
      <c r="AH6" s="629"/>
      <c r="AI6" s="629"/>
      <c r="AJ6" s="629"/>
      <c r="AK6" s="629"/>
      <c r="AL6" s="630">
        <v>1</v>
      </c>
      <c r="AM6" s="631"/>
      <c r="AN6" s="631"/>
      <c r="AO6" s="632"/>
      <c r="AP6" s="622" t="s">
        <v>215</v>
      </c>
      <c r="AQ6" s="623"/>
      <c r="AR6" s="623"/>
      <c r="AS6" s="623"/>
      <c r="AT6" s="623"/>
      <c r="AU6" s="623"/>
      <c r="AV6" s="623"/>
      <c r="AW6" s="623"/>
      <c r="AX6" s="623"/>
      <c r="AY6" s="623"/>
      <c r="AZ6" s="623"/>
      <c r="BA6" s="623"/>
      <c r="BB6" s="623"/>
      <c r="BC6" s="623"/>
      <c r="BD6" s="623"/>
      <c r="BE6" s="623"/>
      <c r="BF6" s="624"/>
      <c r="BG6" s="625">
        <v>47700306</v>
      </c>
      <c r="BH6" s="626"/>
      <c r="BI6" s="626"/>
      <c r="BJ6" s="626"/>
      <c r="BK6" s="626"/>
      <c r="BL6" s="626"/>
      <c r="BM6" s="626"/>
      <c r="BN6" s="627"/>
      <c r="BO6" s="628">
        <v>91.3</v>
      </c>
      <c r="BP6" s="628"/>
      <c r="BQ6" s="628"/>
      <c r="BR6" s="628"/>
      <c r="BS6" s="629">
        <v>390760</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595187</v>
      </c>
      <c r="CS6" s="626"/>
      <c r="CT6" s="626"/>
      <c r="CU6" s="626"/>
      <c r="CV6" s="626"/>
      <c r="CW6" s="626"/>
      <c r="CX6" s="626"/>
      <c r="CY6" s="627"/>
      <c r="CZ6" s="628">
        <v>0.6</v>
      </c>
      <c r="DA6" s="628"/>
      <c r="DB6" s="628"/>
      <c r="DC6" s="628"/>
      <c r="DD6" s="634" t="s">
        <v>217</v>
      </c>
      <c r="DE6" s="626"/>
      <c r="DF6" s="626"/>
      <c r="DG6" s="626"/>
      <c r="DH6" s="626"/>
      <c r="DI6" s="626"/>
      <c r="DJ6" s="626"/>
      <c r="DK6" s="626"/>
      <c r="DL6" s="626"/>
      <c r="DM6" s="626"/>
      <c r="DN6" s="626"/>
      <c r="DO6" s="626"/>
      <c r="DP6" s="627"/>
      <c r="DQ6" s="634">
        <v>595187</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49822</v>
      </c>
      <c r="S7" s="626"/>
      <c r="T7" s="626"/>
      <c r="U7" s="626"/>
      <c r="V7" s="626"/>
      <c r="W7" s="626"/>
      <c r="X7" s="626"/>
      <c r="Y7" s="627"/>
      <c r="Z7" s="628">
        <v>0</v>
      </c>
      <c r="AA7" s="628"/>
      <c r="AB7" s="628"/>
      <c r="AC7" s="628"/>
      <c r="AD7" s="629">
        <v>49822</v>
      </c>
      <c r="AE7" s="629"/>
      <c r="AF7" s="629"/>
      <c r="AG7" s="629"/>
      <c r="AH7" s="629"/>
      <c r="AI7" s="629"/>
      <c r="AJ7" s="629"/>
      <c r="AK7" s="629"/>
      <c r="AL7" s="630">
        <v>0.1</v>
      </c>
      <c r="AM7" s="631"/>
      <c r="AN7" s="631"/>
      <c r="AO7" s="632"/>
      <c r="AP7" s="622" t="s">
        <v>219</v>
      </c>
      <c r="AQ7" s="623"/>
      <c r="AR7" s="623"/>
      <c r="AS7" s="623"/>
      <c r="AT7" s="623"/>
      <c r="AU7" s="623"/>
      <c r="AV7" s="623"/>
      <c r="AW7" s="623"/>
      <c r="AX7" s="623"/>
      <c r="AY7" s="623"/>
      <c r="AZ7" s="623"/>
      <c r="BA7" s="623"/>
      <c r="BB7" s="623"/>
      <c r="BC7" s="623"/>
      <c r="BD7" s="623"/>
      <c r="BE7" s="623"/>
      <c r="BF7" s="624"/>
      <c r="BG7" s="625">
        <v>25431513</v>
      </c>
      <c r="BH7" s="626"/>
      <c r="BI7" s="626"/>
      <c r="BJ7" s="626"/>
      <c r="BK7" s="626"/>
      <c r="BL7" s="626"/>
      <c r="BM7" s="626"/>
      <c r="BN7" s="627"/>
      <c r="BO7" s="628">
        <v>48.7</v>
      </c>
      <c r="BP7" s="628"/>
      <c r="BQ7" s="628"/>
      <c r="BR7" s="628"/>
      <c r="BS7" s="629">
        <v>390760</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11840043</v>
      </c>
      <c r="CS7" s="626"/>
      <c r="CT7" s="626"/>
      <c r="CU7" s="626"/>
      <c r="CV7" s="626"/>
      <c r="CW7" s="626"/>
      <c r="CX7" s="626"/>
      <c r="CY7" s="627"/>
      <c r="CZ7" s="628">
        <v>11.6</v>
      </c>
      <c r="DA7" s="628"/>
      <c r="DB7" s="628"/>
      <c r="DC7" s="628"/>
      <c r="DD7" s="634">
        <v>251518</v>
      </c>
      <c r="DE7" s="626"/>
      <c r="DF7" s="626"/>
      <c r="DG7" s="626"/>
      <c r="DH7" s="626"/>
      <c r="DI7" s="626"/>
      <c r="DJ7" s="626"/>
      <c r="DK7" s="626"/>
      <c r="DL7" s="626"/>
      <c r="DM7" s="626"/>
      <c r="DN7" s="626"/>
      <c r="DO7" s="626"/>
      <c r="DP7" s="627"/>
      <c r="DQ7" s="634">
        <v>10508180</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207250</v>
      </c>
      <c r="S8" s="626"/>
      <c r="T8" s="626"/>
      <c r="U8" s="626"/>
      <c r="V8" s="626"/>
      <c r="W8" s="626"/>
      <c r="X8" s="626"/>
      <c r="Y8" s="627"/>
      <c r="Z8" s="628">
        <v>0.2</v>
      </c>
      <c r="AA8" s="628"/>
      <c r="AB8" s="628"/>
      <c r="AC8" s="628"/>
      <c r="AD8" s="629">
        <v>207250</v>
      </c>
      <c r="AE8" s="629"/>
      <c r="AF8" s="629"/>
      <c r="AG8" s="629"/>
      <c r="AH8" s="629"/>
      <c r="AI8" s="629"/>
      <c r="AJ8" s="629"/>
      <c r="AK8" s="629"/>
      <c r="AL8" s="630">
        <v>0.4</v>
      </c>
      <c r="AM8" s="631"/>
      <c r="AN8" s="631"/>
      <c r="AO8" s="632"/>
      <c r="AP8" s="622" t="s">
        <v>222</v>
      </c>
      <c r="AQ8" s="623"/>
      <c r="AR8" s="623"/>
      <c r="AS8" s="623"/>
      <c r="AT8" s="623"/>
      <c r="AU8" s="623"/>
      <c r="AV8" s="623"/>
      <c r="AW8" s="623"/>
      <c r="AX8" s="623"/>
      <c r="AY8" s="623"/>
      <c r="AZ8" s="623"/>
      <c r="BA8" s="623"/>
      <c r="BB8" s="623"/>
      <c r="BC8" s="623"/>
      <c r="BD8" s="623"/>
      <c r="BE8" s="623"/>
      <c r="BF8" s="624"/>
      <c r="BG8" s="625">
        <v>600392</v>
      </c>
      <c r="BH8" s="626"/>
      <c r="BI8" s="626"/>
      <c r="BJ8" s="626"/>
      <c r="BK8" s="626"/>
      <c r="BL8" s="626"/>
      <c r="BM8" s="626"/>
      <c r="BN8" s="627"/>
      <c r="BO8" s="628">
        <v>1.1000000000000001</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50416992</v>
      </c>
      <c r="CS8" s="626"/>
      <c r="CT8" s="626"/>
      <c r="CU8" s="626"/>
      <c r="CV8" s="626"/>
      <c r="CW8" s="626"/>
      <c r="CX8" s="626"/>
      <c r="CY8" s="627"/>
      <c r="CZ8" s="628">
        <v>49.5</v>
      </c>
      <c r="DA8" s="628"/>
      <c r="DB8" s="628"/>
      <c r="DC8" s="628"/>
      <c r="DD8" s="634">
        <v>2926154</v>
      </c>
      <c r="DE8" s="626"/>
      <c r="DF8" s="626"/>
      <c r="DG8" s="626"/>
      <c r="DH8" s="626"/>
      <c r="DI8" s="626"/>
      <c r="DJ8" s="626"/>
      <c r="DK8" s="626"/>
      <c r="DL8" s="626"/>
      <c r="DM8" s="626"/>
      <c r="DN8" s="626"/>
      <c r="DO8" s="626"/>
      <c r="DP8" s="627"/>
      <c r="DQ8" s="634">
        <v>24916695</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126147</v>
      </c>
      <c r="S9" s="626"/>
      <c r="T9" s="626"/>
      <c r="U9" s="626"/>
      <c r="V9" s="626"/>
      <c r="W9" s="626"/>
      <c r="X9" s="626"/>
      <c r="Y9" s="627"/>
      <c r="Z9" s="628">
        <v>0.1</v>
      </c>
      <c r="AA9" s="628"/>
      <c r="AB9" s="628"/>
      <c r="AC9" s="628"/>
      <c r="AD9" s="629">
        <v>126147</v>
      </c>
      <c r="AE9" s="629"/>
      <c r="AF9" s="629"/>
      <c r="AG9" s="629"/>
      <c r="AH9" s="629"/>
      <c r="AI9" s="629"/>
      <c r="AJ9" s="629"/>
      <c r="AK9" s="629"/>
      <c r="AL9" s="630">
        <v>0.2</v>
      </c>
      <c r="AM9" s="631"/>
      <c r="AN9" s="631"/>
      <c r="AO9" s="632"/>
      <c r="AP9" s="622" t="s">
        <v>225</v>
      </c>
      <c r="AQ9" s="623"/>
      <c r="AR9" s="623"/>
      <c r="AS9" s="623"/>
      <c r="AT9" s="623"/>
      <c r="AU9" s="623"/>
      <c r="AV9" s="623"/>
      <c r="AW9" s="623"/>
      <c r="AX9" s="623"/>
      <c r="AY9" s="623"/>
      <c r="AZ9" s="623"/>
      <c r="BA9" s="623"/>
      <c r="BB9" s="623"/>
      <c r="BC9" s="623"/>
      <c r="BD9" s="623"/>
      <c r="BE9" s="623"/>
      <c r="BF9" s="624"/>
      <c r="BG9" s="625">
        <v>21933198</v>
      </c>
      <c r="BH9" s="626"/>
      <c r="BI9" s="626"/>
      <c r="BJ9" s="626"/>
      <c r="BK9" s="626"/>
      <c r="BL9" s="626"/>
      <c r="BM9" s="626"/>
      <c r="BN9" s="627"/>
      <c r="BO9" s="628">
        <v>42</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11386562</v>
      </c>
      <c r="CS9" s="626"/>
      <c r="CT9" s="626"/>
      <c r="CU9" s="626"/>
      <c r="CV9" s="626"/>
      <c r="CW9" s="626"/>
      <c r="CX9" s="626"/>
      <c r="CY9" s="627"/>
      <c r="CZ9" s="628">
        <v>11.2</v>
      </c>
      <c r="DA9" s="628"/>
      <c r="DB9" s="628"/>
      <c r="DC9" s="628"/>
      <c r="DD9" s="634">
        <v>2883467</v>
      </c>
      <c r="DE9" s="626"/>
      <c r="DF9" s="626"/>
      <c r="DG9" s="626"/>
      <c r="DH9" s="626"/>
      <c r="DI9" s="626"/>
      <c r="DJ9" s="626"/>
      <c r="DK9" s="626"/>
      <c r="DL9" s="626"/>
      <c r="DM9" s="626"/>
      <c r="DN9" s="626"/>
      <c r="DO9" s="626"/>
      <c r="DP9" s="627"/>
      <c r="DQ9" s="634">
        <v>8298986</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4801979</v>
      </c>
      <c r="S10" s="626"/>
      <c r="T10" s="626"/>
      <c r="U10" s="626"/>
      <c r="V10" s="626"/>
      <c r="W10" s="626"/>
      <c r="X10" s="626"/>
      <c r="Y10" s="627"/>
      <c r="Z10" s="628">
        <v>4.5</v>
      </c>
      <c r="AA10" s="628"/>
      <c r="AB10" s="628"/>
      <c r="AC10" s="628"/>
      <c r="AD10" s="629">
        <v>4801979</v>
      </c>
      <c r="AE10" s="629"/>
      <c r="AF10" s="629"/>
      <c r="AG10" s="629"/>
      <c r="AH10" s="629"/>
      <c r="AI10" s="629"/>
      <c r="AJ10" s="629"/>
      <c r="AK10" s="629"/>
      <c r="AL10" s="630">
        <v>8.4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809237</v>
      </c>
      <c r="BH10" s="626"/>
      <c r="BI10" s="626"/>
      <c r="BJ10" s="626"/>
      <c r="BK10" s="626"/>
      <c r="BL10" s="626"/>
      <c r="BM10" s="626"/>
      <c r="BN10" s="627"/>
      <c r="BO10" s="628">
        <v>1.5</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119894</v>
      </c>
      <c r="CS10" s="626"/>
      <c r="CT10" s="626"/>
      <c r="CU10" s="626"/>
      <c r="CV10" s="626"/>
      <c r="CW10" s="626"/>
      <c r="CX10" s="626"/>
      <c r="CY10" s="627"/>
      <c r="CZ10" s="628">
        <v>0.1</v>
      </c>
      <c r="DA10" s="628"/>
      <c r="DB10" s="628"/>
      <c r="DC10" s="628"/>
      <c r="DD10" s="634" t="s">
        <v>112</v>
      </c>
      <c r="DE10" s="626"/>
      <c r="DF10" s="626"/>
      <c r="DG10" s="626"/>
      <c r="DH10" s="626"/>
      <c r="DI10" s="626"/>
      <c r="DJ10" s="626"/>
      <c r="DK10" s="626"/>
      <c r="DL10" s="626"/>
      <c r="DM10" s="626"/>
      <c r="DN10" s="626"/>
      <c r="DO10" s="626"/>
      <c r="DP10" s="627"/>
      <c r="DQ10" s="634">
        <v>119550</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24997</v>
      </c>
      <c r="S11" s="626"/>
      <c r="T11" s="626"/>
      <c r="U11" s="626"/>
      <c r="V11" s="626"/>
      <c r="W11" s="626"/>
      <c r="X11" s="626"/>
      <c r="Y11" s="627"/>
      <c r="Z11" s="628">
        <v>0</v>
      </c>
      <c r="AA11" s="628"/>
      <c r="AB11" s="628"/>
      <c r="AC11" s="628"/>
      <c r="AD11" s="629">
        <v>24997</v>
      </c>
      <c r="AE11" s="629"/>
      <c r="AF11" s="629"/>
      <c r="AG11" s="629"/>
      <c r="AH11" s="629"/>
      <c r="AI11" s="629"/>
      <c r="AJ11" s="629"/>
      <c r="AK11" s="629"/>
      <c r="AL11" s="630">
        <v>0</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2088686</v>
      </c>
      <c r="BH11" s="626"/>
      <c r="BI11" s="626"/>
      <c r="BJ11" s="626"/>
      <c r="BK11" s="626"/>
      <c r="BL11" s="626"/>
      <c r="BM11" s="626"/>
      <c r="BN11" s="627"/>
      <c r="BO11" s="628">
        <v>4</v>
      </c>
      <c r="BP11" s="628"/>
      <c r="BQ11" s="628"/>
      <c r="BR11" s="628"/>
      <c r="BS11" s="634">
        <v>390760</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210327</v>
      </c>
      <c r="CS11" s="626"/>
      <c r="CT11" s="626"/>
      <c r="CU11" s="626"/>
      <c r="CV11" s="626"/>
      <c r="CW11" s="626"/>
      <c r="CX11" s="626"/>
      <c r="CY11" s="627"/>
      <c r="CZ11" s="628">
        <v>0.2</v>
      </c>
      <c r="DA11" s="628"/>
      <c r="DB11" s="628"/>
      <c r="DC11" s="628"/>
      <c r="DD11" s="634" t="s">
        <v>112</v>
      </c>
      <c r="DE11" s="626"/>
      <c r="DF11" s="626"/>
      <c r="DG11" s="626"/>
      <c r="DH11" s="626"/>
      <c r="DI11" s="626"/>
      <c r="DJ11" s="626"/>
      <c r="DK11" s="626"/>
      <c r="DL11" s="626"/>
      <c r="DM11" s="626"/>
      <c r="DN11" s="626"/>
      <c r="DO11" s="626"/>
      <c r="DP11" s="627"/>
      <c r="DQ11" s="634">
        <v>195055</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19892088</v>
      </c>
      <c r="BH12" s="626"/>
      <c r="BI12" s="626"/>
      <c r="BJ12" s="626"/>
      <c r="BK12" s="626"/>
      <c r="BL12" s="626"/>
      <c r="BM12" s="626"/>
      <c r="BN12" s="627"/>
      <c r="BO12" s="628">
        <v>38.1</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615110</v>
      </c>
      <c r="CS12" s="626"/>
      <c r="CT12" s="626"/>
      <c r="CU12" s="626"/>
      <c r="CV12" s="626"/>
      <c r="CW12" s="626"/>
      <c r="CX12" s="626"/>
      <c r="CY12" s="627"/>
      <c r="CZ12" s="628">
        <v>0.6</v>
      </c>
      <c r="DA12" s="628"/>
      <c r="DB12" s="628"/>
      <c r="DC12" s="628"/>
      <c r="DD12" s="634">
        <v>37037</v>
      </c>
      <c r="DE12" s="626"/>
      <c r="DF12" s="626"/>
      <c r="DG12" s="626"/>
      <c r="DH12" s="626"/>
      <c r="DI12" s="626"/>
      <c r="DJ12" s="626"/>
      <c r="DK12" s="626"/>
      <c r="DL12" s="626"/>
      <c r="DM12" s="626"/>
      <c r="DN12" s="626"/>
      <c r="DO12" s="626"/>
      <c r="DP12" s="627"/>
      <c r="DQ12" s="634">
        <v>346801</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183544</v>
      </c>
      <c r="S13" s="626"/>
      <c r="T13" s="626"/>
      <c r="U13" s="626"/>
      <c r="V13" s="626"/>
      <c r="W13" s="626"/>
      <c r="X13" s="626"/>
      <c r="Y13" s="627"/>
      <c r="Z13" s="628">
        <v>0.2</v>
      </c>
      <c r="AA13" s="628"/>
      <c r="AB13" s="628"/>
      <c r="AC13" s="628"/>
      <c r="AD13" s="629">
        <v>183544</v>
      </c>
      <c r="AE13" s="629"/>
      <c r="AF13" s="629"/>
      <c r="AG13" s="629"/>
      <c r="AH13" s="629"/>
      <c r="AI13" s="629"/>
      <c r="AJ13" s="629"/>
      <c r="AK13" s="629"/>
      <c r="AL13" s="630">
        <v>0.3</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19703603</v>
      </c>
      <c r="BH13" s="626"/>
      <c r="BI13" s="626"/>
      <c r="BJ13" s="626"/>
      <c r="BK13" s="626"/>
      <c r="BL13" s="626"/>
      <c r="BM13" s="626"/>
      <c r="BN13" s="627"/>
      <c r="BO13" s="628">
        <v>37.700000000000003</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6809224</v>
      </c>
      <c r="CS13" s="626"/>
      <c r="CT13" s="626"/>
      <c r="CU13" s="626"/>
      <c r="CV13" s="626"/>
      <c r="CW13" s="626"/>
      <c r="CX13" s="626"/>
      <c r="CY13" s="627"/>
      <c r="CZ13" s="628">
        <v>6.7</v>
      </c>
      <c r="DA13" s="628"/>
      <c r="DB13" s="628"/>
      <c r="DC13" s="628"/>
      <c r="DD13" s="634">
        <v>2219538</v>
      </c>
      <c r="DE13" s="626"/>
      <c r="DF13" s="626"/>
      <c r="DG13" s="626"/>
      <c r="DH13" s="626"/>
      <c r="DI13" s="626"/>
      <c r="DJ13" s="626"/>
      <c r="DK13" s="626"/>
      <c r="DL13" s="626"/>
      <c r="DM13" s="626"/>
      <c r="DN13" s="626"/>
      <c r="DO13" s="626"/>
      <c r="DP13" s="627"/>
      <c r="DQ13" s="634">
        <v>5027996</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392311</v>
      </c>
      <c r="BH14" s="626"/>
      <c r="BI14" s="626"/>
      <c r="BJ14" s="626"/>
      <c r="BK14" s="626"/>
      <c r="BL14" s="626"/>
      <c r="BM14" s="626"/>
      <c r="BN14" s="627"/>
      <c r="BO14" s="628">
        <v>0.8</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4032283</v>
      </c>
      <c r="CS14" s="626"/>
      <c r="CT14" s="626"/>
      <c r="CU14" s="626"/>
      <c r="CV14" s="626"/>
      <c r="CW14" s="626"/>
      <c r="CX14" s="626"/>
      <c r="CY14" s="627"/>
      <c r="CZ14" s="628">
        <v>4</v>
      </c>
      <c r="DA14" s="628"/>
      <c r="DB14" s="628"/>
      <c r="DC14" s="628"/>
      <c r="DD14" s="634">
        <v>14961</v>
      </c>
      <c r="DE14" s="626"/>
      <c r="DF14" s="626"/>
      <c r="DG14" s="626"/>
      <c r="DH14" s="626"/>
      <c r="DI14" s="626"/>
      <c r="DJ14" s="626"/>
      <c r="DK14" s="626"/>
      <c r="DL14" s="626"/>
      <c r="DM14" s="626"/>
      <c r="DN14" s="626"/>
      <c r="DO14" s="626"/>
      <c r="DP14" s="627"/>
      <c r="DQ14" s="634">
        <v>4006098</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238757</v>
      </c>
      <c r="S15" s="626"/>
      <c r="T15" s="626"/>
      <c r="U15" s="626"/>
      <c r="V15" s="626"/>
      <c r="W15" s="626"/>
      <c r="X15" s="626"/>
      <c r="Y15" s="627"/>
      <c r="Z15" s="628">
        <v>0.2</v>
      </c>
      <c r="AA15" s="628"/>
      <c r="AB15" s="628"/>
      <c r="AC15" s="628"/>
      <c r="AD15" s="629">
        <v>238757</v>
      </c>
      <c r="AE15" s="629"/>
      <c r="AF15" s="629"/>
      <c r="AG15" s="629"/>
      <c r="AH15" s="629"/>
      <c r="AI15" s="629"/>
      <c r="AJ15" s="629"/>
      <c r="AK15" s="629"/>
      <c r="AL15" s="630">
        <v>0.4</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1984394</v>
      </c>
      <c r="BH15" s="626"/>
      <c r="BI15" s="626"/>
      <c r="BJ15" s="626"/>
      <c r="BK15" s="626"/>
      <c r="BL15" s="626"/>
      <c r="BM15" s="626"/>
      <c r="BN15" s="627"/>
      <c r="BO15" s="628">
        <v>3.8</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9240707</v>
      </c>
      <c r="CS15" s="626"/>
      <c r="CT15" s="626"/>
      <c r="CU15" s="626"/>
      <c r="CV15" s="626"/>
      <c r="CW15" s="626"/>
      <c r="CX15" s="626"/>
      <c r="CY15" s="627"/>
      <c r="CZ15" s="628">
        <v>9.1</v>
      </c>
      <c r="DA15" s="628"/>
      <c r="DB15" s="628"/>
      <c r="DC15" s="628"/>
      <c r="DD15" s="634">
        <v>1847845</v>
      </c>
      <c r="DE15" s="626"/>
      <c r="DF15" s="626"/>
      <c r="DG15" s="626"/>
      <c r="DH15" s="626"/>
      <c r="DI15" s="626"/>
      <c r="DJ15" s="626"/>
      <c r="DK15" s="626"/>
      <c r="DL15" s="626"/>
      <c r="DM15" s="626"/>
      <c r="DN15" s="626"/>
      <c r="DO15" s="626"/>
      <c r="DP15" s="627"/>
      <c r="DQ15" s="634">
        <v>7307757</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1461675</v>
      </c>
      <c r="S16" s="626"/>
      <c r="T16" s="626"/>
      <c r="U16" s="626"/>
      <c r="V16" s="626"/>
      <c r="W16" s="626"/>
      <c r="X16" s="626"/>
      <c r="Y16" s="627"/>
      <c r="Z16" s="628">
        <v>1.4</v>
      </c>
      <c r="AA16" s="628"/>
      <c r="AB16" s="628"/>
      <c r="AC16" s="628"/>
      <c r="AD16" s="629">
        <v>1349928</v>
      </c>
      <c r="AE16" s="629"/>
      <c r="AF16" s="629"/>
      <c r="AG16" s="629"/>
      <c r="AH16" s="629"/>
      <c r="AI16" s="629"/>
      <c r="AJ16" s="629"/>
      <c r="AK16" s="629"/>
      <c r="AL16" s="630">
        <v>2.4</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t="s">
        <v>112</v>
      </c>
      <c r="CS16" s="626"/>
      <c r="CT16" s="626"/>
      <c r="CU16" s="626"/>
      <c r="CV16" s="626"/>
      <c r="CW16" s="626"/>
      <c r="CX16" s="626"/>
      <c r="CY16" s="627"/>
      <c r="CZ16" s="628" t="s">
        <v>112</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1349928</v>
      </c>
      <c r="S17" s="626"/>
      <c r="T17" s="626"/>
      <c r="U17" s="626"/>
      <c r="V17" s="626"/>
      <c r="W17" s="626"/>
      <c r="X17" s="626"/>
      <c r="Y17" s="627"/>
      <c r="Z17" s="628">
        <v>1.3</v>
      </c>
      <c r="AA17" s="628"/>
      <c r="AB17" s="628"/>
      <c r="AC17" s="628"/>
      <c r="AD17" s="629">
        <v>1349928</v>
      </c>
      <c r="AE17" s="629"/>
      <c r="AF17" s="629"/>
      <c r="AG17" s="629"/>
      <c r="AH17" s="629"/>
      <c r="AI17" s="629"/>
      <c r="AJ17" s="629"/>
      <c r="AK17" s="629"/>
      <c r="AL17" s="630">
        <v>2.4</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6673879</v>
      </c>
      <c r="CS17" s="626"/>
      <c r="CT17" s="626"/>
      <c r="CU17" s="626"/>
      <c r="CV17" s="626"/>
      <c r="CW17" s="626"/>
      <c r="CX17" s="626"/>
      <c r="CY17" s="627"/>
      <c r="CZ17" s="628">
        <v>6.5</v>
      </c>
      <c r="DA17" s="628"/>
      <c r="DB17" s="628"/>
      <c r="DC17" s="628"/>
      <c r="DD17" s="634" t="s">
        <v>112</v>
      </c>
      <c r="DE17" s="626"/>
      <c r="DF17" s="626"/>
      <c r="DG17" s="626"/>
      <c r="DH17" s="626"/>
      <c r="DI17" s="626"/>
      <c r="DJ17" s="626"/>
      <c r="DK17" s="626"/>
      <c r="DL17" s="626"/>
      <c r="DM17" s="626"/>
      <c r="DN17" s="626"/>
      <c r="DO17" s="626"/>
      <c r="DP17" s="627"/>
      <c r="DQ17" s="634">
        <v>6633892</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111460</v>
      </c>
      <c r="S18" s="626"/>
      <c r="T18" s="626"/>
      <c r="U18" s="626"/>
      <c r="V18" s="626"/>
      <c r="W18" s="626"/>
      <c r="X18" s="626"/>
      <c r="Y18" s="627"/>
      <c r="Z18" s="628">
        <v>0.1</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v>287</v>
      </c>
      <c r="S19" s="626"/>
      <c r="T19" s="626"/>
      <c r="U19" s="626"/>
      <c r="V19" s="626"/>
      <c r="W19" s="626"/>
      <c r="X19" s="626"/>
      <c r="Y19" s="627"/>
      <c r="Z19" s="628">
        <v>0</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4532018</v>
      </c>
      <c r="BH19" s="626"/>
      <c r="BI19" s="626"/>
      <c r="BJ19" s="626"/>
      <c r="BK19" s="626"/>
      <c r="BL19" s="626"/>
      <c r="BM19" s="626"/>
      <c r="BN19" s="627"/>
      <c r="BO19" s="628">
        <v>8.6999999999999993</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59910263</v>
      </c>
      <c r="S20" s="626"/>
      <c r="T20" s="626"/>
      <c r="U20" s="626"/>
      <c r="V20" s="626"/>
      <c r="W20" s="626"/>
      <c r="X20" s="626"/>
      <c r="Y20" s="627"/>
      <c r="Z20" s="628">
        <v>56.8</v>
      </c>
      <c r="AA20" s="628"/>
      <c r="AB20" s="628"/>
      <c r="AC20" s="628"/>
      <c r="AD20" s="629">
        <v>56001635</v>
      </c>
      <c r="AE20" s="629"/>
      <c r="AF20" s="629"/>
      <c r="AG20" s="629"/>
      <c r="AH20" s="629"/>
      <c r="AI20" s="629"/>
      <c r="AJ20" s="629"/>
      <c r="AK20" s="629"/>
      <c r="AL20" s="630">
        <v>98.3</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4532018</v>
      </c>
      <c r="BH20" s="626"/>
      <c r="BI20" s="626"/>
      <c r="BJ20" s="626"/>
      <c r="BK20" s="626"/>
      <c r="BL20" s="626"/>
      <c r="BM20" s="626"/>
      <c r="BN20" s="627"/>
      <c r="BO20" s="628">
        <v>8.6999999999999993</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101940208</v>
      </c>
      <c r="CS20" s="626"/>
      <c r="CT20" s="626"/>
      <c r="CU20" s="626"/>
      <c r="CV20" s="626"/>
      <c r="CW20" s="626"/>
      <c r="CX20" s="626"/>
      <c r="CY20" s="627"/>
      <c r="CZ20" s="628">
        <v>100</v>
      </c>
      <c r="DA20" s="628"/>
      <c r="DB20" s="628"/>
      <c r="DC20" s="628"/>
      <c r="DD20" s="634">
        <v>10180520</v>
      </c>
      <c r="DE20" s="626"/>
      <c r="DF20" s="626"/>
      <c r="DG20" s="626"/>
      <c r="DH20" s="626"/>
      <c r="DI20" s="626"/>
      <c r="DJ20" s="626"/>
      <c r="DK20" s="626"/>
      <c r="DL20" s="626"/>
      <c r="DM20" s="626"/>
      <c r="DN20" s="626"/>
      <c r="DO20" s="626"/>
      <c r="DP20" s="627"/>
      <c r="DQ20" s="634">
        <v>67956197</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44799</v>
      </c>
      <c r="S21" s="626"/>
      <c r="T21" s="626"/>
      <c r="U21" s="626"/>
      <c r="V21" s="626"/>
      <c r="W21" s="626"/>
      <c r="X21" s="626"/>
      <c r="Y21" s="627"/>
      <c r="Z21" s="628">
        <v>0</v>
      </c>
      <c r="AA21" s="628"/>
      <c r="AB21" s="628"/>
      <c r="AC21" s="628"/>
      <c r="AD21" s="629">
        <v>44799</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t="s">
        <v>112</v>
      </c>
      <c r="BH21" s="626"/>
      <c r="BI21" s="626"/>
      <c r="BJ21" s="626"/>
      <c r="BK21" s="626"/>
      <c r="BL21" s="626"/>
      <c r="BM21" s="626"/>
      <c r="BN21" s="627"/>
      <c r="BO21" s="628" t="s">
        <v>112</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964919</v>
      </c>
      <c r="S22" s="626"/>
      <c r="T22" s="626"/>
      <c r="U22" s="626"/>
      <c r="V22" s="626"/>
      <c r="W22" s="626"/>
      <c r="X22" s="626"/>
      <c r="Y22" s="627"/>
      <c r="Z22" s="628">
        <v>0.9</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v>735137</v>
      </c>
      <c r="BH22" s="626"/>
      <c r="BI22" s="626"/>
      <c r="BJ22" s="626"/>
      <c r="BK22" s="626"/>
      <c r="BL22" s="626"/>
      <c r="BM22" s="626"/>
      <c r="BN22" s="627"/>
      <c r="BO22" s="628">
        <v>1.4</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1446476</v>
      </c>
      <c r="S23" s="626"/>
      <c r="T23" s="626"/>
      <c r="U23" s="626"/>
      <c r="V23" s="626"/>
      <c r="W23" s="626"/>
      <c r="X23" s="626"/>
      <c r="Y23" s="627"/>
      <c r="Z23" s="628">
        <v>1.4</v>
      </c>
      <c r="AA23" s="628"/>
      <c r="AB23" s="628"/>
      <c r="AC23" s="628"/>
      <c r="AD23" s="629">
        <v>222705</v>
      </c>
      <c r="AE23" s="629"/>
      <c r="AF23" s="629"/>
      <c r="AG23" s="629"/>
      <c r="AH23" s="629"/>
      <c r="AI23" s="629"/>
      <c r="AJ23" s="629"/>
      <c r="AK23" s="629"/>
      <c r="AL23" s="630">
        <v>0.4</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v>3796881</v>
      </c>
      <c r="BH23" s="626"/>
      <c r="BI23" s="626"/>
      <c r="BJ23" s="626"/>
      <c r="BK23" s="626"/>
      <c r="BL23" s="626"/>
      <c r="BM23" s="626"/>
      <c r="BN23" s="627"/>
      <c r="BO23" s="628">
        <v>7.3</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618563</v>
      </c>
      <c r="S24" s="626"/>
      <c r="T24" s="626"/>
      <c r="U24" s="626"/>
      <c r="V24" s="626"/>
      <c r="W24" s="626"/>
      <c r="X24" s="626"/>
      <c r="Y24" s="627"/>
      <c r="Z24" s="628">
        <v>0.6</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52267613</v>
      </c>
      <c r="CS24" s="615"/>
      <c r="CT24" s="615"/>
      <c r="CU24" s="615"/>
      <c r="CV24" s="615"/>
      <c r="CW24" s="615"/>
      <c r="CX24" s="615"/>
      <c r="CY24" s="616"/>
      <c r="CZ24" s="652">
        <v>51.3</v>
      </c>
      <c r="DA24" s="653"/>
      <c r="DB24" s="653"/>
      <c r="DC24" s="654"/>
      <c r="DD24" s="651">
        <v>30800144</v>
      </c>
      <c r="DE24" s="615"/>
      <c r="DF24" s="615"/>
      <c r="DG24" s="615"/>
      <c r="DH24" s="615"/>
      <c r="DI24" s="615"/>
      <c r="DJ24" s="615"/>
      <c r="DK24" s="616"/>
      <c r="DL24" s="651">
        <v>30699474</v>
      </c>
      <c r="DM24" s="615"/>
      <c r="DN24" s="615"/>
      <c r="DO24" s="615"/>
      <c r="DP24" s="615"/>
      <c r="DQ24" s="615"/>
      <c r="DR24" s="615"/>
      <c r="DS24" s="615"/>
      <c r="DT24" s="615"/>
      <c r="DU24" s="615"/>
      <c r="DV24" s="616"/>
      <c r="DW24" s="619">
        <v>51.7</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17523102</v>
      </c>
      <c r="S25" s="626"/>
      <c r="T25" s="626"/>
      <c r="U25" s="626"/>
      <c r="V25" s="626"/>
      <c r="W25" s="626"/>
      <c r="X25" s="626"/>
      <c r="Y25" s="627"/>
      <c r="Z25" s="628">
        <v>16.600000000000001</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16420969</v>
      </c>
      <c r="CS25" s="657"/>
      <c r="CT25" s="657"/>
      <c r="CU25" s="657"/>
      <c r="CV25" s="657"/>
      <c r="CW25" s="657"/>
      <c r="CX25" s="657"/>
      <c r="CY25" s="658"/>
      <c r="CZ25" s="659">
        <v>16.100000000000001</v>
      </c>
      <c r="DA25" s="660"/>
      <c r="DB25" s="660"/>
      <c r="DC25" s="661"/>
      <c r="DD25" s="634">
        <v>15236520</v>
      </c>
      <c r="DE25" s="657"/>
      <c r="DF25" s="657"/>
      <c r="DG25" s="657"/>
      <c r="DH25" s="657"/>
      <c r="DI25" s="657"/>
      <c r="DJ25" s="657"/>
      <c r="DK25" s="658"/>
      <c r="DL25" s="634">
        <v>15139910</v>
      </c>
      <c r="DM25" s="657"/>
      <c r="DN25" s="657"/>
      <c r="DO25" s="657"/>
      <c r="DP25" s="657"/>
      <c r="DQ25" s="657"/>
      <c r="DR25" s="657"/>
      <c r="DS25" s="657"/>
      <c r="DT25" s="657"/>
      <c r="DU25" s="657"/>
      <c r="DV25" s="658"/>
      <c r="DW25" s="630">
        <v>25.5</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v>445268</v>
      </c>
      <c r="S26" s="626"/>
      <c r="T26" s="626"/>
      <c r="U26" s="626"/>
      <c r="V26" s="626"/>
      <c r="W26" s="626"/>
      <c r="X26" s="626"/>
      <c r="Y26" s="627"/>
      <c r="Z26" s="628">
        <v>0.4</v>
      </c>
      <c r="AA26" s="628"/>
      <c r="AB26" s="628"/>
      <c r="AC26" s="628"/>
      <c r="AD26" s="629">
        <v>445268</v>
      </c>
      <c r="AE26" s="629"/>
      <c r="AF26" s="629"/>
      <c r="AG26" s="629"/>
      <c r="AH26" s="629"/>
      <c r="AI26" s="629"/>
      <c r="AJ26" s="629"/>
      <c r="AK26" s="629"/>
      <c r="AL26" s="630">
        <v>0.8</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11657478</v>
      </c>
      <c r="CS26" s="626"/>
      <c r="CT26" s="626"/>
      <c r="CU26" s="626"/>
      <c r="CV26" s="626"/>
      <c r="CW26" s="626"/>
      <c r="CX26" s="626"/>
      <c r="CY26" s="627"/>
      <c r="CZ26" s="659">
        <v>11.4</v>
      </c>
      <c r="DA26" s="660"/>
      <c r="DB26" s="660"/>
      <c r="DC26" s="661"/>
      <c r="DD26" s="634">
        <v>10574072</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5921688</v>
      </c>
      <c r="S27" s="626"/>
      <c r="T27" s="626"/>
      <c r="U27" s="626"/>
      <c r="V27" s="626"/>
      <c r="W27" s="626"/>
      <c r="X27" s="626"/>
      <c r="Y27" s="627"/>
      <c r="Z27" s="628">
        <v>5.6</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52232324</v>
      </c>
      <c r="BH27" s="626"/>
      <c r="BI27" s="626"/>
      <c r="BJ27" s="626"/>
      <c r="BK27" s="626"/>
      <c r="BL27" s="626"/>
      <c r="BM27" s="626"/>
      <c r="BN27" s="627"/>
      <c r="BO27" s="628">
        <v>100</v>
      </c>
      <c r="BP27" s="628"/>
      <c r="BQ27" s="628"/>
      <c r="BR27" s="628"/>
      <c r="BS27" s="634">
        <v>390760</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29172765</v>
      </c>
      <c r="CS27" s="657"/>
      <c r="CT27" s="657"/>
      <c r="CU27" s="657"/>
      <c r="CV27" s="657"/>
      <c r="CW27" s="657"/>
      <c r="CX27" s="657"/>
      <c r="CY27" s="658"/>
      <c r="CZ27" s="659">
        <v>28.6</v>
      </c>
      <c r="DA27" s="660"/>
      <c r="DB27" s="660"/>
      <c r="DC27" s="661"/>
      <c r="DD27" s="634">
        <v>8929732</v>
      </c>
      <c r="DE27" s="657"/>
      <c r="DF27" s="657"/>
      <c r="DG27" s="657"/>
      <c r="DH27" s="657"/>
      <c r="DI27" s="657"/>
      <c r="DJ27" s="657"/>
      <c r="DK27" s="658"/>
      <c r="DL27" s="634">
        <v>8925672</v>
      </c>
      <c r="DM27" s="657"/>
      <c r="DN27" s="657"/>
      <c r="DO27" s="657"/>
      <c r="DP27" s="657"/>
      <c r="DQ27" s="657"/>
      <c r="DR27" s="657"/>
      <c r="DS27" s="657"/>
      <c r="DT27" s="657"/>
      <c r="DU27" s="657"/>
      <c r="DV27" s="658"/>
      <c r="DW27" s="630">
        <v>15</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198383</v>
      </c>
      <c r="S28" s="626"/>
      <c r="T28" s="626"/>
      <c r="U28" s="626"/>
      <c r="V28" s="626"/>
      <c r="W28" s="626"/>
      <c r="X28" s="626"/>
      <c r="Y28" s="627"/>
      <c r="Z28" s="628">
        <v>0.2</v>
      </c>
      <c r="AA28" s="628"/>
      <c r="AB28" s="628"/>
      <c r="AC28" s="628"/>
      <c r="AD28" s="629">
        <v>124603</v>
      </c>
      <c r="AE28" s="629"/>
      <c r="AF28" s="629"/>
      <c r="AG28" s="629"/>
      <c r="AH28" s="629"/>
      <c r="AI28" s="629"/>
      <c r="AJ28" s="629"/>
      <c r="AK28" s="629"/>
      <c r="AL28" s="630">
        <v>0.2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6673879</v>
      </c>
      <c r="CS28" s="626"/>
      <c r="CT28" s="626"/>
      <c r="CU28" s="626"/>
      <c r="CV28" s="626"/>
      <c r="CW28" s="626"/>
      <c r="CX28" s="626"/>
      <c r="CY28" s="627"/>
      <c r="CZ28" s="659">
        <v>6.5</v>
      </c>
      <c r="DA28" s="660"/>
      <c r="DB28" s="660"/>
      <c r="DC28" s="661"/>
      <c r="DD28" s="634">
        <v>6633892</v>
      </c>
      <c r="DE28" s="626"/>
      <c r="DF28" s="626"/>
      <c r="DG28" s="626"/>
      <c r="DH28" s="626"/>
      <c r="DI28" s="626"/>
      <c r="DJ28" s="626"/>
      <c r="DK28" s="627"/>
      <c r="DL28" s="634">
        <v>6633892</v>
      </c>
      <c r="DM28" s="626"/>
      <c r="DN28" s="626"/>
      <c r="DO28" s="626"/>
      <c r="DP28" s="626"/>
      <c r="DQ28" s="626"/>
      <c r="DR28" s="626"/>
      <c r="DS28" s="626"/>
      <c r="DT28" s="626"/>
      <c r="DU28" s="626"/>
      <c r="DV28" s="627"/>
      <c r="DW28" s="630">
        <v>11.2</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54191</v>
      </c>
      <c r="S29" s="626"/>
      <c r="T29" s="626"/>
      <c r="U29" s="626"/>
      <c r="V29" s="626"/>
      <c r="W29" s="626"/>
      <c r="X29" s="626"/>
      <c r="Y29" s="627"/>
      <c r="Z29" s="628">
        <v>0.1</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6673866</v>
      </c>
      <c r="CS29" s="657"/>
      <c r="CT29" s="657"/>
      <c r="CU29" s="657"/>
      <c r="CV29" s="657"/>
      <c r="CW29" s="657"/>
      <c r="CX29" s="657"/>
      <c r="CY29" s="658"/>
      <c r="CZ29" s="659">
        <v>6.5</v>
      </c>
      <c r="DA29" s="660"/>
      <c r="DB29" s="660"/>
      <c r="DC29" s="661"/>
      <c r="DD29" s="634">
        <v>6633879</v>
      </c>
      <c r="DE29" s="657"/>
      <c r="DF29" s="657"/>
      <c r="DG29" s="657"/>
      <c r="DH29" s="657"/>
      <c r="DI29" s="657"/>
      <c r="DJ29" s="657"/>
      <c r="DK29" s="658"/>
      <c r="DL29" s="634">
        <v>6633879</v>
      </c>
      <c r="DM29" s="657"/>
      <c r="DN29" s="657"/>
      <c r="DO29" s="657"/>
      <c r="DP29" s="657"/>
      <c r="DQ29" s="657"/>
      <c r="DR29" s="657"/>
      <c r="DS29" s="657"/>
      <c r="DT29" s="657"/>
      <c r="DU29" s="657"/>
      <c r="DV29" s="658"/>
      <c r="DW29" s="630">
        <v>11.2</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3695341</v>
      </c>
      <c r="S30" s="626"/>
      <c r="T30" s="626"/>
      <c r="U30" s="626"/>
      <c r="V30" s="626"/>
      <c r="W30" s="626"/>
      <c r="X30" s="626"/>
      <c r="Y30" s="627"/>
      <c r="Z30" s="628">
        <v>3.5</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98.5</v>
      </c>
      <c r="BH30" s="684"/>
      <c r="BI30" s="684"/>
      <c r="BJ30" s="684"/>
      <c r="BK30" s="684"/>
      <c r="BL30" s="684"/>
      <c r="BM30" s="620">
        <v>92.7</v>
      </c>
      <c r="BN30" s="684"/>
      <c r="BO30" s="684"/>
      <c r="BP30" s="684"/>
      <c r="BQ30" s="685"/>
      <c r="BR30" s="683">
        <v>98.3</v>
      </c>
      <c r="BS30" s="684"/>
      <c r="BT30" s="684"/>
      <c r="BU30" s="684"/>
      <c r="BV30" s="684"/>
      <c r="BW30" s="684"/>
      <c r="BX30" s="620">
        <v>92.2</v>
      </c>
      <c r="BY30" s="684"/>
      <c r="BZ30" s="684"/>
      <c r="CA30" s="684"/>
      <c r="CB30" s="685"/>
      <c r="CD30" s="688"/>
      <c r="CE30" s="689"/>
      <c r="CF30" s="639" t="s">
        <v>293</v>
      </c>
      <c r="CG30" s="640"/>
      <c r="CH30" s="640"/>
      <c r="CI30" s="640"/>
      <c r="CJ30" s="640"/>
      <c r="CK30" s="640"/>
      <c r="CL30" s="640"/>
      <c r="CM30" s="640"/>
      <c r="CN30" s="640"/>
      <c r="CO30" s="640"/>
      <c r="CP30" s="640"/>
      <c r="CQ30" s="641"/>
      <c r="CR30" s="625">
        <v>6227121</v>
      </c>
      <c r="CS30" s="626"/>
      <c r="CT30" s="626"/>
      <c r="CU30" s="626"/>
      <c r="CV30" s="626"/>
      <c r="CW30" s="626"/>
      <c r="CX30" s="626"/>
      <c r="CY30" s="627"/>
      <c r="CZ30" s="659">
        <v>6.1</v>
      </c>
      <c r="DA30" s="660"/>
      <c r="DB30" s="660"/>
      <c r="DC30" s="661"/>
      <c r="DD30" s="634">
        <v>6192825</v>
      </c>
      <c r="DE30" s="626"/>
      <c r="DF30" s="626"/>
      <c r="DG30" s="626"/>
      <c r="DH30" s="626"/>
      <c r="DI30" s="626"/>
      <c r="DJ30" s="626"/>
      <c r="DK30" s="627"/>
      <c r="DL30" s="634">
        <v>6192825</v>
      </c>
      <c r="DM30" s="626"/>
      <c r="DN30" s="626"/>
      <c r="DO30" s="626"/>
      <c r="DP30" s="626"/>
      <c r="DQ30" s="626"/>
      <c r="DR30" s="626"/>
      <c r="DS30" s="626"/>
      <c r="DT30" s="626"/>
      <c r="DU30" s="626"/>
      <c r="DV30" s="627"/>
      <c r="DW30" s="630">
        <v>10.4</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5910109</v>
      </c>
      <c r="S31" s="626"/>
      <c r="T31" s="626"/>
      <c r="U31" s="626"/>
      <c r="V31" s="626"/>
      <c r="W31" s="626"/>
      <c r="X31" s="626"/>
      <c r="Y31" s="627"/>
      <c r="Z31" s="628">
        <v>5.6</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98.1</v>
      </c>
      <c r="BH31" s="657"/>
      <c r="BI31" s="657"/>
      <c r="BJ31" s="657"/>
      <c r="BK31" s="657"/>
      <c r="BL31" s="657"/>
      <c r="BM31" s="631">
        <v>91.3</v>
      </c>
      <c r="BN31" s="681"/>
      <c r="BO31" s="681"/>
      <c r="BP31" s="681"/>
      <c r="BQ31" s="682"/>
      <c r="BR31" s="680">
        <v>98</v>
      </c>
      <c r="BS31" s="657"/>
      <c r="BT31" s="657"/>
      <c r="BU31" s="657"/>
      <c r="BV31" s="657"/>
      <c r="BW31" s="657"/>
      <c r="BX31" s="631">
        <v>90.9</v>
      </c>
      <c r="BY31" s="681"/>
      <c r="BZ31" s="681"/>
      <c r="CA31" s="681"/>
      <c r="CB31" s="682"/>
      <c r="CD31" s="688"/>
      <c r="CE31" s="689"/>
      <c r="CF31" s="639" t="s">
        <v>297</v>
      </c>
      <c r="CG31" s="640"/>
      <c r="CH31" s="640"/>
      <c r="CI31" s="640"/>
      <c r="CJ31" s="640"/>
      <c r="CK31" s="640"/>
      <c r="CL31" s="640"/>
      <c r="CM31" s="640"/>
      <c r="CN31" s="640"/>
      <c r="CO31" s="640"/>
      <c r="CP31" s="640"/>
      <c r="CQ31" s="641"/>
      <c r="CR31" s="625">
        <v>446745</v>
      </c>
      <c r="CS31" s="657"/>
      <c r="CT31" s="657"/>
      <c r="CU31" s="657"/>
      <c r="CV31" s="657"/>
      <c r="CW31" s="657"/>
      <c r="CX31" s="657"/>
      <c r="CY31" s="658"/>
      <c r="CZ31" s="659">
        <v>0.4</v>
      </c>
      <c r="DA31" s="660"/>
      <c r="DB31" s="660"/>
      <c r="DC31" s="661"/>
      <c r="DD31" s="634">
        <v>441054</v>
      </c>
      <c r="DE31" s="657"/>
      <c r="DF31" s="657"/>
      <c r="DG31" s="657"/>
      <c r="DH31" s="657"/>
      <c r="DI31" s="657"/>
      <c r="DJ31" s="657"/>
      <c r="DK31" s="658"/>
      <c r="DL31" s="634">
        <v>441054</v>
      </c>
      <c r="DM31" s="657"/>
      <c r="DN31" s="657"/>
      <c r="DO31" s="657"/>
      <c r="DP31" s="657"/>
      <c r="DQ31" s="657"/>
      <c r="DR31" s="657"/>
      <c r="DS31" s="657"/>
      <c r="DT31" s="657"/>
      <c r="DU31" s="657"/>
      <c r="DV31" s="658"/>
      <c r="DW31" s="630">
        <v>0.7</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1278220</v>
      </c>
      <c r="S32" s="626"/>
      <c r="T32" s="626"/>
      <c r="U32" s="626"/>
      <c r="V32" s="626"/>
      <c r="W32" s="626"/>
      <c r="X32" s="626"/>
      <c r="Y32" s="627"/>
      <c r="Z32" s="628">
        <v>1.2</v>
      </c>
      <c r="AA32" s="628"/>
      <c r="AB32" s="628"/>
      <c r="AC32" s="628"/>
      <c r="AD32" s="629">
        <v>130967</v>
      </c>
      <c r="AE32" s="629"/>
      <c r="AF32" s="629"/>
      <c r="AG32" s="629"/>
      <c r="AH32" s="629"/>
      <c r="AI32" s="629"/>
      <c r="AJ32" s="629"/>
      <c r="AK32" s="629"/>
      <c r="AL32" s="630">
        <v>0.2</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98.7</v>
      </c>
      <c r="BH32" s="693"/>
      <c r="BI32" s="693"/>
      <c r="BJ32" s="693"/>
      <c r="BK32" s="693"/>
      <c r="BL32" s="693"/>
      <c r="BM32" s="694">
        <v>93.5</v>
      </c>
      <c r="BN32" s="693"/>
      <c r="BO32" s="693"/>
      <c r="BP32" s="693"/>
      <c r="BQ32" s="695"/>
      <c r="BR32" s="692">
        <v>98.5</v>
      </c>
      <c r="BS32" s="693"/>
      <c r="BT32" s="693"/>
      <c r="BU32" s="693"/>
      <c r="BV32" s="693"/>
      <c r="BW32" s="693"/>
      <c r="BX32" s="694">
        <v>92.9</v>
      </c>
      <c r="BY32" s="693"/>
      <c r="BZ32" s="693"/>
      <c r="CA32" s="693"/>
      <c r="CB32" s="695"/>
      <c r="CD32" s="690"/>
      <c r="CE32" s="691"/>
      <c r="CF32" s="639" t="s">
        <v>300</v>
      </c>
      <c r="CG32" s="640"/>
      <c r="CH32" s="640"/>
      <c r="CI32" s="640"/>
      <c r="CJ32" s="640"/>
      <c r="CK32" s="640"/>
      <c r="CL32" s="640"/>
      <c r="CM32" s="640"/>
      <c r="CN32" s="640"/>
      <c r="CO32" s="640"/>
      <c r="CP32" s="640"/>
      <c r="CQ32" s="641"/>
      <c r="CR32" s="625">
        <v>13</v>
      </c>
      <c r="CS32" s="626"/>
      <c r="CT32" s="626"/>
      <c r="CU32" s="626"/>
      <c r="CV32" s="626"/>
      <c r="CW32" s="626"/>
      <c r="CX32" s="626"/>
      <c r="CY32" s="627"/>
      <c r="CZ32" s="659">
        <v>0</v>
      </c>
      <c r="DA32" s="660"/>
      <c r="DB32" s="660"/>
      <c r="DC32" s="661"/>
      <c r="DD32" s="634">
        <v>13</v>
      </c>
      <c r="DE32" s="626"/>
      <c r="DF32" s="626"/>
      <c r="DG32" s="626"/>
      <c r="DH32" s="626"/>
      <c r="DI32" s="626"/>
      <c r="DJ32" s="626"/>
      <c r="DK32" s="627"/>
      <c r="DL32" s="634">
        <v>13</v>
      </c>
      <c r="DM32" s="626"/>
      <c r="DN32" s="626"/>
      <c r="DO32" s="626"/>
      <c r="DP32" s="626"/>
      <c r="DQ32" s="626"/>
      <c r="DR32" s="626"/>
      <c r="DS32" s="626"/>
      <c r="DT32" s="626"/>
      <c r="DU32" s="626"/>
      <c r="DV32" s="627"/>
      <c r="DW32" s="630">
        <v>0</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7554735</v>
      </c>
      <c r="S33" s="626"/>
      <c r="T33" s="626"/>
      <c r="U33" s="626"/>
      <c r="V33" s="626"/>
      <c r="W33" s="626"/>
      <c r="X33" s="626"/>
      <c r="Y33" s="627"/>
      <c r="Z33" s="628">
        <v>7.2</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39492075</v>
      </c>
      <c r="CS33" s="657"/>
      <c r="CT33" s="657"/>
      <c r="CU33" s="657"/>
      <c r="CV33" s="657"/>
      <c r="CW33" s="657"/>
      <c r="CX33" s="657"/>
      <c r="CY33" s="658"/>
      <c r="CZ33" s="659">
        <v>38.700000000000003</v>
      </c>
      <c r="DA33" s="660"/>
      <c r="DB33" s="660"/>
      <c r="DC33" s="661"/>
      <c r="DD33" s="634">
        <v>34261584</v>
      </c>
      <c r="DE33" s="657"/>
      <c r="DF33" s="657"/>
      <c r="DG33" s="657"/>
      <c r="DH33" s="657"/>
      <c r="DI33" s="657"/>
      <c r="DJ33" s="657"/>
      <c r="DK33" s="658"/>
      <c r="DL33" s="634">
        <v>26370174</v>
      </c>
      <c r="DM33" s="657"/>
      <c r="DN33" s="657"/>
      <c r="DO33" s="657"/>
      <c r="DP33" s="657"/>
      <c r="DQ33" s="657"/>
      <c r="DR33" s="657"/>
      <c r="DS33" s="657"/>
      <c r="DT33" s="657"/>
      <c r="DU33" s="657"/>
      <c r="DV33" s="658"/>
      <c r="DW33" s="630">
        <v>44.4</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14535347</v>
      </c>
      <c r="CS34" s="626"/>
      <c r="CT34" s="626"/>
      <c r="CU34" s="626"/>
      <c r="CV34" s="626"/>
      <c r="CW34" s="626"/>
      <c r="CX34" s="626"/>
      <c r="CY34" s="627"/>
      <c r="CZ34" s="659">
        <v>14.3</v>
      </c>
      <c r="DA34" s="660"/>
      <c r="DB34" s="660"/>
      <c r="DC34" s="661"/>
      <c r="DD34" s="634">
        <v>11852727</v>
      </c>
      <c r="DE34" s="626"/>
      <c r="DF34" s="626"/>
      <c r="DG34" s="626"/>
      <c r="DH34" s="626"/>
      <c r="DI34" s="626"/>
      <c r="DJ34" s="626"/>
      <c r="DK34" s="627"/>
      <c r="DL34" s="634">
        <v>11312853</v>
      </c>
      <c r="DM34" s="626"/>
      <c r="DN34" s="626"/>
      <c r="DO34" s="626"/>
      <c r="DP34" s="626"/>
      <c r="DQ34" s="626"/>
      <c r="DR34" s="626"/>
      <c r="DS34" s="626"/>
      <c r="DT34" s="626"/>
      <c r="DU34" s="626"/>
      <c r="DV34" s="627"/>
      <c r="DW34" s="630">
        <v>19</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2462535</v>
      </c>
      <c r="S35" s="626"/>
      <c r="T35" s="626"/>
      <c r="U35" s="626"/>
      <c r="V35" s="626"/>
      <c r="W35" s="626"/>
      <c r="X35" s="626"/>
      <c r="Y35" s="627"/>
      <c r="Z35" s="628">
        <v>2.2999999999999998</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12462312</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1330204</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1382884</v>
      </c>
      <c r="CS35" s="657"/>
      <c r="CT35" s="657"/>
      <c r="CU35" s="657"/>
      <c r="CV35" s="657"/>
      <c r="CW35" s="657"/>
      <c r="CX35" s="657"/>
      <c r="CY35" s="658"/>
      <c r="CZ35" s="659">
        <v>1.4</v>
      </c>
      <c r="DA35" s="660"/>
      <c r="DB35" s="660"/>
      <c r="DC35" s="661"/>
      <c r="DD35" s="634">
        <v>1308133</v>
      </c>
      <c r="DE35" s="657"/>
      <c r="DF35" s="657"/>
      <c r="DG35" s="657"/>
      <c r="DH35" s="657"/>
      <c r="DI35" s="657"/>
      <c r="DJ35" s="657"/>
      <c r="DK35" s="658"/>
      <c r="DL35" s="634">
        <v>1308133</v>
      </c>
      <c r="DM35" s="657"/>
      <c r="DN35" s="657"/>
      <c r="DO35" s="657"/>
      <c r="DP35" s="657"/>
      <c r="DQ35" s="657"/>
      <c r="DR35" s="657"/>
      <c r="DS35" s="657"/>
      <c r="DT35" s="657"/>
      <c r="DU35" s="657"/>
      <c r="DV35" s="658"/>
      <c r="DW35" s="630">
        <v>2.2000000000000002</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105566057</v>
      </c>
      <c r="S36" s="698"/>
      <c r="T36" s="698"/>
      <c r="U36" s="698"/>
      <c r="V36" s="698"/>
      <c r="W36" s="698"/>
      <c r="X36" s="698"/>
      <c r="Y36" s="699"/>
      <c r="Z36" s="700">
        <v>100</v>
      </c>
      <c r="AA36" s="700"/>
      <c r="AB36" s="700"/>
      <c r="AC36" s="700"/>
      <c r="AD36" s="701">
        <v>56969977</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1495732</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-467382</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9551815</v>
      </c>
      <c r="CS36" s="626"/>
      <c r="CT36" s="626"/>
      <c r="CU36" s="626"/>
      <c r="CV36" s="626"/>
      <c r="CW36" s="626"/>
      <c r="CX36" s="626"/>
      <c r="CY36" s="627"/>
      <c r="CZ36" s="659">
        <v>9.4</v>
      </c>
      <c r="DA36" s="660"/>
      <c r="DB36" s="660"/>
      <c r="DC36" s="661"/>
      <c r="DD36" s="634">
        <v>8354460</v>
      </c>
      <c r="DE36" s="626"/>
      <c r="DF36" s="626"/>
      <c r="DG36" s="626"/>
      <c r="DH36" s="626"/>
      <c r="DI36" s="626"/>
      <c r="DJ36" s="626"/>
      <c r="DK36" s="627"/>
      <c r="DL36" s="634">
        <v>7059884</v>
      </c>
      <c r="DM36" s="626"/>
      <c r="DN36" s="626"/>
      <c r="DO36" s="626"/>
      <c r="DP36" s="626"/>
      <c r="DQ36" s="626"/>
      <c r="DR36" s="626"/>
      <c r="DS36" s="626"/>
      <c r="DT36" s="626"/>
      <c r="DU36" s="626"/>
      <c r="DV36" s="627"/>
      <c r="DW36" s="630">
        <v>11.9</v>
      </c>
      <c r="DX36" s="655"/>
      <c r="DY36" s="655"/>
      <c r="DZ36" s="655"/>
      <c r="EA36" s="655"/>
      <c r="EB36" s="655"/>
      <c r="EC36" s="656"/>
    </row>
    <row r="37" spans="2:133" ht="11.25" customHeight="1">
      <c r="AQ37" s="704" t="s">
        <v>315</v>
      </c>
      <c r="AR37" s="705"/>
      <c r="AS37" s="705"/>
      <c r="AT37" s="705"/>
      <c r="AU37" s="705"/>
      <c r="AV37" s="705"/>
      <c r="AW37" s="705"/>
      <c r="AX37" s="705"/>
      <c r="AY37" s="706"/>
      <c r="AZ37" s="625">
        <v>366640</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52746</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3908451</v>
      </c>
      <c r="CS37" s="657"/>
      <c r="CT37" s="657"/>
      <c r="CU37" s="657"/>
      <c r="CV37" s="657"/>
      <c r="CW37" s="657"/>
      <c r="CX37" s="657"/>
      <c r="CY37" s="658"/>
      <c r="CZ37" s="659">
        <v>3.8</v>
      </c>
      <c r="DA37" s="660"/>
      <c r="DB37" s="660"/>
      <c r="DC37" s="661"/>
      <c r="DD37" s="634">
        <v>3908451</v>
      </c>
      <c r="DE37" s="657"/>
      <c r="DF37" s="657"/>
      <c r="DG37" s="657"/>
      <c r="DH37" s="657"/>
      <c r="DI37" s="657"/>
      <c r="DJ37" s="657"/>
      <c r="DK37" s="658"/>
      <c r="DL37" s="634">
        <v>3814978</v>
      </c>
      <c r="DM37" s="657"/>
      <c r="DN37" s="657"/>
      <c r="DO37" s="657"/>
      <c r="DP37" s="657"/>
      <c r="DQ37" s="657"/>
      <c r="DR37" s="657"/>
      <c r="DS37" s="657"/>
      <c r="DT37" s="657"/>
      <c r="DU37" s="657"/>
      <c r="DV37" s="658"/>
      <c r="DW37" s="630">
        <v>6.4</v>
      </c>
      <c r="DX37" s="655"/>
      <c r="DY37" s="655"/>
      <c r="DZ37" s="655"/>
      <c r="EA37" s="655"/>
      <c r="EB37" s="655"/>
      <c r="EC37" s="656"/>
    </row>
    <row r="38" spans="2:133" ht="11.25" customHeight="1">
      <c r="AQ38" s="704" t="s">
        <v>318</v>
      </c>
      <c r="AR38" s="705"/>
      <c r="AS38" s="705"/>
      <c r="AT38" s="705"/>
      <c r="AU38" s="705"/>
      <c r="AV38" s="705"/>
      <c r="AW38" s="705"/>
      <c r="AX38" s="705"/>
      <c r="AY38" s="706"/>
      <c r="AZ38" s="625">
        <v>4958</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84578</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10594982</v>
      </c>
      <c r="CS38" s="626"/>
      <c r="CT38" s="626"/>
      <c r="CU38" s="626"/>
      <c r="CV38" s="626"/>
      <c r="CW38" s="626"/>
      <c r="CX38" s="626"/>
      <c r="CY38" s="627"/>
      <c r="CZ38" s="659">
        <v>10.4</v>
      </c>
      <c r="DA38" s="660"/>
      <c r="DB38" s="660"/>
      <c r="DC38" s="661"/>
      <c r="DD38" s="634">
        <v>9362436</v>
      </c>
      <c r="DE38" s="626"/>
      <c r="DF38" s="626"/>
      <c r="DG38" s="626"/>
      <c r="DH38" s="626"/>
      <c r="DI38" s="626"/>
      <c r="DJ38" s="626"/>
      <c r="DK38" s="627"/>
      <c r="DL38" s="634">
        <v>6689304</v>
      </c>
      <c r="DM38" s="626"/>
      <c r="DN38" s="626"/>
      <c r="DO38" s="626"/>
      <c r="DP38" s="626"/>
      <c r="DQ38" s="626"/>
      <c r="DR38" s="626"/>
      <c r="DS38" s="626"/>
      <c r="DT38" s="626"/>
      <c r="DU38" s="626"/>
      <c r="DV38" s="627"/>
      <c r="DW38" s="630">
        <v>11.3</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103</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3427047</v>
      </c>
      <c r="CS39" s="657"/>
      <c r="CT39" s="657"/>
      <c r="CU39" s="657"/>
      <c r="CV39" s="657"/>
      <c r="CW39" s="657"/>
      <c r="CX39" s="657"/>
      <c r="CY39" s="658"/>
      <c r="CZ39" s="659">
        <v>3.4</v>
      </c>
      <c r="DA39" s="660"/>
      <c r="DB39" s="660"/>
      <c r="DC39" s="661"/>
      <c r="DD39" s="634">
        <v>3383828</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4368779</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90</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t="s">
        <v>322</v>
      </c>
      <c r="CS40" s="626"/>
      <c r="CT40" s="626"/>
      <c r="CU40" s="626"/>
      <c r="CV40" s="626"/>
      <c r="CW40" s="626"/>
      <c r="CX40" s="626"/>
      <c r="CY40" s="627"/>
      <c r="CZ40" s="659" t="s">
        <v>322</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6226203</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274</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10180520</v>
      </c>
      <c r="CS42" s="626"/>
      <c r="CT42" s="626"/>
      <c r="CU42" s="626"/>
      <c r="CV42" s="626"/>
      <c r="CW42" s="626"/>
      <c r="CX42" s="626"/>
      <c r="CY42" s="627"/>
      <c r="CZ42" s="659">
        <v>10</v>
      </c>
      <c r="DA42" s="708"/>
      <c r="DB42" s="708"/>
      <c r="DC42" s="709"/>
      <c r="DD42" s="634">
        <v>2894469</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189182</v>
      </c>
      <c r="CS43" s="657"/>
      <c r="CT43" s="657"/>
      <c r="CU43" s="657"/>
      <c r="CV43" s="657"/>
      <c r="CW43" s="657"/>
      <c r="CX43" s="657"/>
      <c r="CY43" s="658"/>
      <c r="CZ43" s="659">
        <v>0.2</v>
      </c>
      <c r="DA43" s="660"/>
      <c r="DB43" s="660"/>
      <c r="DC43" s="661"/>
      <c r="DD43" s="634">
        <v>178024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10180520</v>
      </c>
      <c r="CS44" s="626"/>
      <c r="CT44" s="626"/>
      <c r="CU44" s="626"/>
      <c r="CV44" s="626"/>
      <c r="CW44" s="626"/>
      <c r="CX44" s="626"/>
      <c r="CY44" s="627"/>
      <c r="CZ44" s="659">
        <v>10</v>
      </c>
      <c r="DA44" s="708"/>
      <c r="DB44" s="708"/>
      <c r="DC44" s="709"/>
      <c r="DD44" s="634">
        <v>2894469</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1901954</v>
      </c>
      <c r="CS45" s="657"/>
      <c r="CT45" s="657"/>
      <c r="CU45" s="657"/>
      <c r="CV45" s="657"/>
      <c r="CW45" s="657"/>
      <c r="CX45" s="657"/>
      <c r="CY45" s="658"/>
      <c r="CZ45" s="659">
        <v>1.9</v>
      </c>
      <c r="DA45" s="660"/>
      <c r="DB45" s="660"/>
      <c r="DC45" s="661"/>
      <c r="DD45" s="634">
        <v>190354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8216005</v>
      </c>
      <c r="CS46" s="626"/>
      <c r="CT46" s="626"/>
      <c r="CU46" s="626"/>
      <c r="CV46" s="626"/>
      <c r="CW46" s="626"/>
      <c r="CX46" s="626"/>
      <c r="CY46" s="627"/>
      <c r="CZ46" s="659">
        <v>8.1</v>
      </c>
      <c r="DA46" s="708"/>
      <c r="DB46" s="708"/>
      <c r="DC46" s="709"/>
      <c r="DD46" s="634">
        <v>2641554</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t="s">
        <v>112</v>
      </c>
      <c r="CS47" s="657"/>
      <c r="CT47" s="657"/>
      <c r="CU47" s="657"/>
      <c r="CV47" s="657"/>
      <c r="CW47" s="657"/>
      <c r="CX47" s="657"/>
      <c r="CY47" s="658"/>
      <c r="CZ47" s="659" t="s">
        <v>112</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101940208</v>
      </c>
      <c r="CS49" s="693"/>
      <c r="CT49" s="693"/>
      <c r="CU49" s="693"/>
      <c r="CV49" s="693"/>
      <c r="CW49" s="693"/>
      <c r="CX49" s="693"/>
      <c r="CY49" s="720"/>
      <c r="CZ49" s="721">
        <v>100</v>
      </c>
      <c r="DA49" s="722"/>
      <c r="DB49" s="722"/>
      <c r="DC49" s="723"/>
      <c r="DD49" s="724">
        <v>67956197</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election activeCell="DV102" sqref="DV102:DZ102"/>
    </sheetView>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535</v>
      </c>
      <c r="C7" s="752"/>
      <c r="D7" s="752"/>
      <c r="E7" s="752"/>
      <c r="F7" s="752"/>
      <c r="G7" s="752"/>
      <c r="H7" s="752"/>
      <c r="I7" s="752"/>
      <c r="J7" s="752"/>
      <c r="K7" s="752"/>
      <c r="L7" s="752"/>
      <c r="M7" s="752"/>
      <c r="N7" s="752"/>
      <c r="O7" s="752"/>
      <c r="P7" s="753"/>
      <c r="Q7" s="754">
        <v>105359</v>
      </c>
      <c r="R7" s="755"/>
      <c r="S7" s="755"/>
      <c r="T7" s="755"/>
      <c r="U7" s="755"/>
      <c r="V7" s="755">
        <v>102157</v>
      </c>
      <c r="W7" s="755"/>
      <c r="X7" s="755"/>
      <c r="Y7" s="755"/>
      <c r="Z7" s="755"/>
      <c r="AA7" s="755">
        <v>3203</v>
      </c>
      <c r="AB7" s="755"/>
      <c r="AC7" s="755"/>
      <c r="AD7" s="755"/>
      <c r="AE7" s="756"/>
      <c r="AF7" s="757">
        <v>3071</v>
      </c>
      <c r="AG7" s="758"/>
      <c r="AH7" s="758"/>
      <c r="AI7" s="758"/>
      <c r="AJ7" s="759"/>
      <c r="AK7" s="794">
        <v>3695</v>
      </c>
      <c r="AL7" s="795"/>
      <c r="AM7" s="795"/>
      <c r="AN7" s="795"/>
      <c r="AO7" s="795"/>
      <c r="AP7" s="795">
        <v>57312</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t="s">
        <v>543</v>
      </c>
      <c r="BS7" s="798" t="s">
        <v>537</v>
      </c>
      <c r="BT7" s="799"/>
      <c r="BU7" s="799"/>
      <c r="BV7" s="799"/>
      <c r="BW7" s="799"/>
      <c r="BX7" s="799"/>
      <c r="BY7" s="799"/>
      <c r="BZ7" s="799"/>
      <c r="CA7" s="799"/>
      <c r="CB7" s="799"/>
      <c r="CC7" s="799"/>
      <c r="CD7" s="799"/>
      <c r="CE7" s="799"/>
      <c r="CF7" s="799"/>
      <c r="CG7" s="800"/>
      <c r="CH7" s="791" t="s">
        <v>538</v>
      </c>
      <c r="CI7" s="792"/>
      <c r="CJ7" s="792"/>
      <c r="CK7" s="792"/>
      <c r="CL7" s="793"/>
      <c r="CM7" s="791">
        <v>45</v>
      </c>
      <c r="CN7" s="792"/>
      <c r="CO7" s="792"/>
      <c r="CP7" s="792"/>
      <c r="CQ7" s="793"/>
      <c r="CR7" s="791">
        <v>5</v>
      </c>
      <c r="CS7" s="792"/>
      <c r="CT7" s="792"/>
      <c r="CU7" s="792"/>
      <c r="CV7" s="793"/>
      <c r="CW7" s="791">
        <v>0</v>
      </c>
      <c r="CX7" s="792"/>
      <c r="CY7" s="792"/>
      <c r="CZ7" s="792"/>
      <c r="DA7" s="793"/>
      <c r="DB7" s="791">
        <v>0</v>
      </c>
      <c r="DC7" s="792"/>
      <c r="DD7" s="792"/>
      <c r="DE7" s="792"/>
      <c r="DF7" s="793"/>
      <c r="DG7" s="791">
        <v>201</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c r="A8" s="214">
        <v>2</v>
      </c>
      <c r="B8" s="775" t="s">
        <v>366</v>
      </c>
      <c r="C8" s="776"/>
      <c r="D8" s="776"/>
      <c r="E8" s="776"/>
      <c r="F8" s="776"/>
      <c r="G8" s="776"/>
      <c r="H8" s="776"/>
      <c r="I8" s="776"/>
      <c r="J8" s="776"/>
      <c r="K8" s="776"/>
      <c r="L8" s="776"/>
      <c r="M8" s="776"/>
      <c r="N8" s="776"/>
      <c r="O8" s="776"/>
      <c r="P8" s="777"/>
      <c r="Q8" s="778">
        <v>523</v>
      </c>
      <c r="R8" s="779"/>
      <c r="S8" s="779"/>
      <c r="T8" s="779"/>
      <c r="U8" s="779"/>
      <c r="V8" s="779">
        <v>211</v>
      </c>
      <c r="W8" s="779"/>
      <c r="X8" s="779"/>
      <c r="Y8" s="779"/>
      <c r="Z8" s="779"/>
      <c r="AA8" s="779">
        <v>312</v>
      </c>
      <c r="AB8" s="779"/>
      <c r="AC8" s="779"/>
      <c r="AD8" s="779"/>
      <c r="AE8" s="780"/>
      <c r="AF8" s="781">
        <v>6</v>
      </c>
      <c r="AG8" s="782"/>
      <c r="AH8" s="782"/>
      <c r="AI8" s="782"/>
      <c r="AJ8" s="783"/>
      <c r="AK8" s="784">
        <v>219</v>
      </c>
      <c r="AL8" s="785"/>
      <c r="AM8" s="785"/>
      <c r="AN8" s="785"/>
      <c r="AO8" s="785"/>
      <c r="AP8" s="785">
        <v>1258</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544</v>
      </c>
      <c r="BS8" s="788" t="s">
        <v>539</v>
      </c>
      <c r="BT8" s="789"/>
      <c r="BU8" s="789"/>
      <c r="BV8" s="789"/>
      <c r="BW8" s="789"/>
      <c r="BX8" s="789"/>
      <c r="BY8" s="789"/>
      <c r="BZ8" s="789"/>
      <c r="CA8" s="789"/>
      <c r="CB8" s="789"/>
      <c r="CC8" s="789"/>
      <c r="CD8" s="789"/>
      <c r="CE8" s="789"/>
      <c r="CF8" s="789"/>
      <c r="CG8" s="790"/>
      <c r="CH8" s="801">
        <v>24</v>
      </c>
      <c r="CI8" s="802"/>
      <c r="CJ8" s="802"/>
      <c r="CK8" s="802"/>
      <c r="CL8" s="803"/>
      <c r="CM8" s="801">
        <v>633</v>
      </c>
      <c r="CN8" s="802"/>
      <c r="CO8" s="802"/>
      <c r="CP8" s="802"/>
      <c r="CQ8" s="803"/>
      <c r="CR8" s="801">
        <v>50</v>
      </c>
      <c r="CS8" s="802"/>
      <c r="CT8" s="802"/>
      <c r="CU8" s="802"/>
      <c r="CV8" s="803"/>
      <c r="CW8" s="801">
        <v>0</v>
      </c>
      <c r="CX8" s="802"/>
      <c r="CY8" s="802"/>
      <c r="CZ8" s="802"/>
      <c r="DA8" s="803"/>
      <c r="DB8" s="801">
        <v>0</v>
      </c>
      <c r="DC8" s="802"/>
      <c r="DD8" s="802"/>
      <c r="DE8" s="802"/>
      <c r="DF8" s="803"/>
      <c r="DG8" s="801">
        <v>0</v>
      </c>
      <c r="DH8" s="802"/>
      <c r="DI8" s="802"/>
      <c r="DJ8" s="802"/>
      <c r="DK8" s="803"/>
      <c r="DL8" s="801">
        <v>0</v>
      </c>
      <c r="DM8" s="802"/>
      <c r="DN8" s="802"/>
      <c r="DO8" s="802"/>
      <c r="DP8" s="803"/>
      <c r="DQ8" s="801">
        <v>0</v>
      </c>
      <c r="DR8" s="802"/>
      <c r="DS8" s="802"/>
      <c r="DT8" s="802"/>
      <c r="DU8" s="803"/>
      <c r="DV8" s="804"/>
      <c r="DW8" s="805"/>
      <c r="DX8" s="805"/>
      <c r="DY8" s="805"/>
      <c r="DZ8" s="806"/>
      <c r="EA8" s="207"/>
    </row>
    <row r="9" spans="1:131" s="208" customFormat="1" ht="26.25" customHeight="1">
      <c r="A9" s="214">
        <v>3</v>
      </c>
      <c r="B9" s="775" t="s">
        <v>536</v>
      </c>
      <c r="C9" s="776"/>
      <c r="D9" s="776"/>
      <c r="E9" s="776"/>
      <c r="F9" s="776"/>
      <c r="G9" s="776"/>
      <c r="H9" s="776"/>
      <c r="I9" s="776"/>
      <c r="J9" s="776"/>
      <c r="K9" s="776"/>
      <c r="L9" s="776"/>
      <c r="M9" s="776"/>
      <c r="N9" s="776"/>
      <c r="O9" s="776"/>
      <c r="P9" s="777"/>
      <c r="Q9" s="778">
        <v>406</v>
      </c>
      <c r="R9" s="779"/>
      <c r="S9" s="779"/>
      <c r="T9" s="779"/>
      <c r="U9" s="779"/>
      <c r="V9" s="779">
        <v>295</v>
      </c>
      <c r="W9" s="779"/>
      <c r="X9" s="779"/>
      <c r="Y9" s="779"/>
      <c r="Z9" s="779"/>
      <c r="AA9" s="779">
        <v>111</v>
      </c>
      <c r="AB9" s="779"/>
      <c r="AC9" s="779"/>
      <c r="AD9" s="779"/>
      <c r="AE9" s="780"/>
      <c r="AF9" s="781">
        <v>0</v>
      </c>
      <c r="AG9" s="782"/>
      <c r="AH9" s="782"/>
      <c r="AI9" s="782"/>
      <c r="AJ9" s="783"/>
      <c r="AK9" s="784">
        <v>365</v>
      </c>
      <c r="AL9" s="785"/>
      <c r="AM9" s="785"/>
      <c r="AN9" s="785"/>
      <c r="AO9" s="785"/>
      <c r="AP9" s="785">
        <v>2</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t="s">
        <v>544</v>
      </c>
      <c r="BS9" s="788" t="s">
        <v>540</v>
      </c>
      <c r="BT9" s="789"/>
      <c r="BU9" s="789"/>
      <c r="BV9" s="789"/>
      <c r="BW9" s="789"/>
      <c r="BX9" s="789"/>
      <c r="BY9" s="789"/>
      <c r="BZ9" s="789"/>
      <c r="CA9" s="789"/>
      <c r="CB9" s="789"/>
      <c r="CC9" s="789"/>
      <c r="CD9" s="789"/>
      <c r="CE9" s="789"/>
      <c r="CF9" s="789"/>
      <c r="CG9" s="790"/>
      <c r="CH9" s="801">
        <v>11</v>
      </c>
      <c r="CI9" s="802"/>
      <c r="CJ9" s="802"/>
      <c r="CK9" s="802"/>
      <c r="CL9" s="803"/>
      <c r="CM9" s="801">
        <v>110</v>
      </c>
      <c r="CN9" s="802"/>
      <c r="CO9" s="802"/>
      <c r="CP9" s="802"/>
      <c r="CQ9" s="803"/>
      <c r="CR9" s="801">
        <v>50</v>
      </c>
      <c r="CS9" s="802"/>
      <c r="CT9" s="802"/>
      <c r="CU9" s="802"/>
      <c r="CV9" s="803"/>
      <c r="CW9" s="801">
        <v>0</v>
      </c>
      <c r="CX9" s="802"/>
      <c r="CY9" s="802"/>
      <c r="CZ9" s="802"/>
      <c r="DA9" s="803"/>
      <c r="DB9" s="801">
        <v>0</v>
      </c>
      <c r="DC9" s="802"/>
      <c r="DD9" s="802"/>
      <c r="DE9" s="802"/>
      <c r="DF9" s="803"/>
      <c r="DG9" s="801">
        <v>0</v>
      </c>
      <c r="DH9" s="802"/>
      <c r="DI9" s="802"/>
      <c r="DJ9" s="802"/>
      <c r="DK9" s="803"/>
      <c r="DL9" s="801">
        <v>0</v>
      </c>
      <c r="DM9" s="802"/>
      <c r="DN9" s="802"/>
      <c r="DO9" s="802"/>
      <c r="DP9" s="803"/>
      <c r="DQ9" s="801">
        <v>0</v>
      </c>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t="s">
        <v>544</v>
      </c>
      <c r="BS10" s="788" t="s">
        <v>541</v>
      </c>
      <c r="BT10" s="789"/>
      <c r="BU10" s="789"/>
      <c r="BV10" s="789"/>
      <c r="BW10" s="789"/>
      <c r="BX10" s="789"/>
      <c r="BY10" s="789"/>
      <c r="BZ10" s="789"/>
      <c r="CA10" s="789"/>
      <c r="CB10" s="789"/>
      <c r="CC10" s="789"/>
      <c r="CD10" s="789"/>
      <c r="CE10" s="789"/>
      <c r="CF10" s="789"/>
      <c r="CG10" s="790"/>
      <c r="CH10" s="801">
        <v>17</v>
      </c>
      <c r="CI10" s="802"/>
      <c r="CJ10" s="802"/>
      <c r="CK10" s="802"/>
      <c r="CL10" s="803"/>
      <c r="CM10" s="801">
        <v>402</v>
      </c>
      <c r="CN10" s="802"/>
      <c r="CO10" s="802"/>
      <c r="CP10" s="802"/>
      <c r="CQ10" s="803"/>
      <c r="CR10" s="801">
        <v>200</v>
      </c>
      <c r="CS10" s="802"/>
      <c r="CT10" s="802"/>
      <c r="CU10" s="802"/>
      <c r="CV10" s="803"/>
      <c r="CW10" s="801">
        <v>0</v>
      </c>
      <c r="CX10" s="802"/>
      <c r="CY10" s="802"/>
      <c r="CZ10" s="802"/>
      <c r="DA10" s="803"/>
      <c r="DB10" s="801">
        <v>0</v>
      </c>
      <c r="DC10" s="802"/>
      <c r="DD10" s="802"/>
      <c r="DE10" s="802"/>
      <c r="DF10" s="803"/>
      <c r="DG10" s="801">
        <v>0</v>
      </c>
      <c r="DH10" s="802"/>
      <c r="DI10" s="802"/>
      <c r="DJ10" s="802"/>
      <c r="DK10" s="803"/>
      <c r="DL10" s="801">
        <v>0</v>
      </c>
      <c r="DM10" s="802"/>
      <c r="DN10" s="802"/>
      <c r="DO10" s="802"/>
      <c r="DP10" s="803"/>
      <c r="DQ10" s="801">
        <v>0</v>
      </c>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t="s">
        <v>544</v>
      </c>
      <c r="BS11" s="788" t="s">
        <v>542</v>
      </c>
      <c r="BT11" s="789"/>
      <c r="BU11" s="789"/>
      <c r="BV11" s="789"/>
      <c r="BW11" s="789"/>
      <c r="BX11" s="789"/>
      <c r="BY11" s="789"/>
      <c r="BZ11" s="789"/>
      <c r="CA11" s="789"/>
      <c r="CB11" s="789"/>
      <c r="CC11" s="789"/>
      <c r="CD11" s="789"/>
      <c r="CE11" s="789"/>
      <c r="CF11" s="789"/>
      <c r="CG11" s="790"/>
      <c r="CH11" s="801">
        <v>5</v>
      </c>
      <c r="CI11" s="802"/>
      <c r="CJ11" s="802"/>
      <c r="CK11" s="802"/>
      <c r="CL11" s="803"/>
      <c r="CM11" s="801">
        <v>1373</v>
      </c>
      <c r="CN11" s="802"/>
      <c r="CO11" s="802"/>
      <c r="CP11" s="802"/>
      <c r="CQ11" s="803"/>
      <c r="CR11" s="801">
        <v>1292</v>
      </c>
      <c r="CS11" s="802"/>
      <c r="CT11" s="802"/>
      <c r="CU11" s="802"/>
      <c r="CV11" s="803"/>
      <c r="CW11" s="801">
        <v>0</v>
      </c>
      <c r="CX11" s="802"/>
      <c r="CY11" s="802"/>
      <c r="CZ11" s="802"/>
      <c r="DA11" s="803"/>
      <c r="DB11" s="801">
        <v>95</v>
      </c>
      <c r="DC11" s="802"/>
      <c r="DD11" s="802"/>
      <c r="DE11" s="802"/>
      <c r="DF11" s="803"/>
      <c r="DG11" s="801">
        <v>0</v>
      </c>
      <c r="DH11" s="802"/>
      <c r="DI11" s="802"/>
      <c r="DJ11" s="802"/>
      <c r="DK11" s="803"/>
      <c r="DL11" s="801">
        <v>0</v>
      </c>
      <c r="DM11" s="802"/>
      <c r="DN11" s="802"/>
      <c r="DO11" s="802"/>
      <c r="DP11" s="803"/>
      <c r="DQ11" s="801">
        <v>0</v>
      </c>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368</v>
      </c>
      <c r="B23" s="810" t="s">
        <v>369</v>
      </c>
      <c r="C23" s="811"/>
      <c r="D23" s="811"/>
      <c r="E23" s="811"/>
      <c r="F23" s="811"/>
      <c r="G23" s="811"/>
      <c r="H23" s="811"/>
      <c r="I23" s="811"/>
      <c r="J23" s="811"/>
      <c r="K23" s="811"/>
      <c r="L23" s="811"/>
      <c r="M23" s="811"/>
      <c r="N23" s="811"/>
      <c r="O23" s="811"/>
      <c r="P23" s="812"/>
      <c r="Q23" s="813">
        <v>105704</v>
      </c>
      <c r="R23" s="814"/>
      <c r="S23" s="814"/>
      <c r="T23" s="814"/>
      <c r="U23" s="814"/>
      <c r="V23" s="814">
        <v>102078</v>
      </c>
      <c r="W23" s="814"/>
      <c r="X23" s="814"/>
      <c r="Y23" s="814"/>
      <c r="Z23" s="814"/>
      <c r="AA23" s="814">
        <v>3626</v>
      </c>
      <c r="AB23" s="814"/>
      <c r="AC23" s="814"/>
      <c r="AD23" s="814"/>
      <c r="AE23" s="815"/>
      <c r="AF23" s="816">
        <v>3077</v>
      </c>
      <c r="AG23" s="814"/>
      <c r="AH23" s="814"/>
      <c r="AI23" s="814"/>
      <c r="AJ23" s="817"/>
      <c r="AK23" s="818"/>
      <c r="AL23" s="819"/>
      <c r="AM23" s="819"/>
      <c r="AN23" s="819"/>
      <c r="AO23" s="819"/>
      <c r="AP23" s="814">
        <v>58572</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370</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371</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372</v>
      </c>
      <c r="R26" s="738"/>
      <c r="S26" s="738"/>
      <c r="T26" s="738"/>
      <c r="U26" s="739"/>
      <c r="V26" s="737" t="s">
        <v>373</v>
      </c>
      <c r="W26" s="738"/>
      <c r="X26" s="738"/>
      <c r="Y26" s="738"/>
      <c r="Z26" s="739"/>
      <c r="AA26" s="737" t="s">
        <v>374</v>
      </c>
      <c r="AB26" s="738"/>
      <c r="AC26" s="738"/>
      <c r="AD26" s="738"/>
      <c r="AE26" s="738"/>
      <c r="AF26" s="832" t="s">
        <v>375</v>
      </c>
      <c r="AG26" s="833"/>
      <c r="AH26" s="833"/>
      <c r="AI26" s="833"/>
      <c r="AJ26" s="834"/>
      <c r="AK26" s="738" t="s">
        <v>376</v>
      </c>
      <c r="AL26" s="738"/>
      <c r="AM26" s="738"/>
      <c r="AN26" s="738"/>
      <c r="AO26" s="739"/>
      <c r="AP26" s="737" t="s">
        <v>377</v>
      </c>
      <c r="AQ26" s="738"/>
      <c r="AR26" s="738"/>
      <c r="AS26" s="738"/>
      <c r="AT26" s="739"/>
      <c r="AU26" s="737" t="s">
        <v>378</v>
      </c>
      <c r="AV26" s="738"/>
      <c r="AW26" s="738"/>
      <c r="AX26" s="738"/>
      <c r="AY26" s="739"/>
      <c r="AZ26" s="737" t="s">
        <v>379</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380</v>
      </c>
      <c r="C28" s="752"/>
      <c r="D28" s="752"/>
      <c r="E28" s="752"/>
      <c r="F28" s="752"/>
      <c r="G28" s="752"/>
      <c r="H28" s="752"/>
      <c r="I28" s="752"/>
      <c r="J28" s="752"/>
      <c r="K28" s="752"/>
      <c r="L28" s="752"/>
      <c r="M28" s="752"/>
      <c r="N28" s="752"/>
      <c r="O28" s="752"/>
      <c r="P28" s="753"/>
      <c r="Q28" s="842">
        <v>53</v>
      </c>
      <c r="R28" s="843"/>
      <c r="S28" s="843"/>
      <c r="T28" s="843"/>
      <c r="U28" s="843"/>
      <c r="V28" s="843">
        <v>27</v>
      </c>
      <c r="W28" s="843"/>
      <c r="X28" s="843"/>
      <c r="Y28" s="843"/>
      <c r="Z28" s="843"/>
      <c r="AA28" s="843">
        <v>26</v>
      </c>
      <c r="AB28" s="843"/>
      <c r="AC28" s="843"/>
      <c r="AD28" s="843"/>
      <c r="AE28" s="844"/>
      <c r="AF28" s="845">
        <v>26</v>
      </c>
      <c r="AG28" s="843"/>
      <c r="AH28" s="843"/>
      <c r="AI28" s="843"/>
      <c r="AJ28" s="846"/>
      <c r="AK28" s="847">
        <v>0</v>
      </c>
      <c r="AL28" s="838"/>
      <c r="AM28" s="838"/>
      <c r="AN28" s="838"/>
      <c r="AO28" s="838"/>
      <c r="AP28" s="838">
        <v>0</v>
      </c>
      <c r="AQ28" s="838"/>
      <c r="AR28" s="838"/>
      <c r="AS28" s="838"/>
      <c r="AT28" s="838"/>
      <c r="AU28" s="838"/>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381</v>
      </c>
      <c r="C29" s="776"/>
      <c r="D29" s="776"/>
      <c r="E29" s="776"/>
      <c r="F29" s="776"/>
      <c r="G29" s="776"/>
      <c r="H29" s="776"/>
      <c r="I29" s="776"/>
      <c r="J29" s="776"/>
      <c r="K29" s="776"/>
      <c r="L29" s="776"/>
      <c r="M29" s="776"/>
      <c r="N29" s="776"/>
      <c r="O29" s="776"/>
      <c r="P29" s="777"/>
      <c r="Q29" s="778">
        <v>42538</v>
      </c>
      <c r="R29" s="779"/>
      <c r="S29" s="779"/>
      <c r="T29" s="779"/>
      <c r="U29" s="779"/>
      <c r="V29" s="779">
        <v>41208</v>
      </c>
      <c r="W29" s="779"/>
      <c r="X29" s="779"/>
      <c r="Y29" s="779"/>
      <c r="Z29" s="779"/>
      <c r="AA29" s="779">
        <v>1330</v>
      </c>
      <c r="AB29" s="779"/>
      <c r="AC29" s="779"/>
      <c r="AD29" s="779"/>
      <c r="AE29" s="780"/>
      <c r="AF29" s="781">
        <v>1330</v>
      </c>
      <c r="AG29" s="782"/>
      <c r="AH29" s="782"/>
      <c r="AI29" s="782"/>
      <c r="AJ29" s="783"/>
      <c r="AK29" s="850">
        <v>4064</v>
      </c>
      <c r="AL29" s="851"/>
      <c r="AM29" s="851"/>
      <c r="AN29" s="851"/>
      <c r="AO29" s="851"/>
      <c r="AP29" s="851">
        <v>0</v>
      </c>
      <c r="AQ29" s="851"/>
      <c r="AR29" s="851"/>
      <c r="AS29" s="851"/>
      <c r="AT29" s="851"/>
      <c r="AU29" s="851"/>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545</v>
      </c>
      <c r="C30" s="776"/>
      <c r="D30" s="776"/>
      <c r="E30" s="776"/>
      <c r="F30" s="776"/>
      <c r="G30" s="776"/>
      <c r="H30" s="776"/>
      <c r="I30" s="776"/>
      <c r="J30" s="776"/>
      <c r="K30" s="776"/>
      <c r="L30" s="776"/>
      <c r="M30" s="776"/>
      <c r="N30" s="776"/>
      <c r="O30" s="776"/>
      <c r="P30" s="777"/>
      <c r="Q30" s="778">
        <v>20656</v>
      </c>
      <c r="R30" s="779"/>
      <c r="S30" s="779"/>
      <c r="T30" s="779"/>
      <c r="U30" s="779"/>
      <c r="V30" s="779">
        <v>19755</v>
      </c>
      <c r="W30" s="779"/>
      <c r="X30" s="779"/>
      <c r="Y30" s="779"/>
      <c r="Z30" s="779"/>
      <c r="AA30" s="779">
        <v>901</v>
      </c>
      <c r="AB30" s="779"/>
      <c r="AC30" s="779"/>
      <c r="AD30" s="779"/>
      <c r="AE30" s="780"/>
      <c r="AF30" s="781">
        <v>901</v>
      </c>
      <c r="AG30" s="782"/>
      <c r="AH30" s="782"/>
      <c r="AI30" s="782"/>
      <c r="AJ30" s="783"/>
      <c r="AK30" s="850">
        <v>3321</v>
      </c>
      <c r="AL30" s="851"/>
      <c r="AM30" s="851"/>
      <c r="AN30" s="851"/>
      <c r="AO30" s="851"/>
      <c r="AP30" s="851">
        <v>0</v>
      </c>
      <c r="AQ30" s="851"/>
      <c r="AR30" s="851"/>
      <c r="AS30" s="851"/>
      <c r="AT30" s="851"/>
      <c r="AU30" s="851"/>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382</v>
      </c>
      <c r="C31" s="776"/>
      <c r="D31" s="776"/>
      <c r="E31" s="776"/>
      <c r="F31" s="776"/>
      <c r="G31" s="776"/>
      <c r="H31" s="776"/>
      <c r="I31" s="776"/>
      <c r="J31" s="776"/>
      <c r="K31" s="776"/>
      <c r="L31" s="776"/>
      <c r="M31" s="776"/>
      <c r="N31" s="776"/>
      <c r="O31" s="776"/>
      <c r="P31" s="777"/>
      <c r="Q31" s="778">
        <v>3958</v>
      </c>
      <c r="R31" s="779"/>
      <c r="S31" s="779"/>
      <c r="T31" s="779"/>
      <c r="U31" s="779"/>
      <c r="V31" s="779">
        <v>3945</v>
      </c>
      <c r="W31" s="779"/>
      <c r="X31" s="779"/>
      <c r="Y31" s="779"/>
      <c r="Z31" s="779"/>
      <c r="AA31" s="779">
        <v>13</v>
      </c>
      <c r="AB31" s="779"/>
      <c r="AC31" s="779"/>
      <c r="AD31" s="779"/>
      <c r="AE31" s="780"/>
      <c r="AF31" s="781">
        <v>13</v>
      </c>
      <c r="AG31" s="782"/>
      <c r="AH31" s="782"/>
      <c r="AI31" s="782"/>
      <c r="AJ31" s="783"/>
      <c r="AK31" s="850">
        <v>506</v>
      </c>
      <c r="AL31" s="851"/>
      <c r="AM31" s="851"/>
      <c r="AN31" s="851"/>
      <c r="AO31" s="851"/>
      <c r="AP31" s="851">
        <v>0</v>
      </c>
      <c r="AQ31" s="851"/>
      <c r="AR31" s="851"/>
      <c r="AS31" s="851"/>
      <c r="AT31" s="851"/>
      <c r="AU31" s="851"/>
      <c r="AV31" s="851"/>
      <c r="AW31" s="851"/>
      <c r="AX31" s="851"/>
      <c r="AY31" s="851"/>
      <c r="AZ31" s="852"/>
      <c r="BA31" s="852"/>
      <c r="BB31" s="852"/>
      <c r="BC31" s="852"/>
      <c r="BD31" s="852"/>
      <c r="BE31" s="848"/>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546</v>
      </c>
      <c r="C32" s="776"/>
      <c r="D32" s="776"/>
      <c r="E32" s="776"/>
      <c r="F32" s="776"/>
      <c r="G32" s="776"/>
      <c r="H32" s="776"/>
      <c r="I32" s="776"/>
      <c r="J32" s="776"/>
      <c r="K32" s="776"/>
      <c r="L32" s="776"/>
      <c r="M32" s="776"/>
      <c r="N32" s="776"/>
      <c r="O32" s="776"/>
      <c r="P32" s="777"/>
      <c r="Q32" s="778">
        <v>6517</v>
      </c>
      <c r="R32" s="779"/>
      <c r="S32" s="779"/>
      <c r="T32" s="779"/>
      <c r="U32" s="779"/>
      <c r="V32" s="779">
        <v>5533</v>
      </c>
      <c r="W32" s="779"/>
      <c r="X32" s="779"/>
      <c r="Y32" s="779"/>
      <c r="Z32" s="779"/>
      <c r="AA32" s="779">
        <v>984</v>
      </c>
      <c r="AB32" s="779"/>
      <c r="AC32" s="779"/>
      <c r="AD32" s="779"/>
      <c r="AE32" s="780"/>
      <c r="AF32" s="781">
        <v>6102</v>
      </c>
      <c r="AG32" s="782"/>
      <c r="AH32" s="782"/>
      <c r="AI32" s="782"/>
      <c r="AJ32" s="783"/>
      <c r="AK32" s="850">
        <v>46</v>
      </c>
      <c r="AL32" s="851"/>
      <c r="AM32" s="851"/>
      <c r="AN32" s="851"/>
      <c r="AO32" s="851"/>
      <c r="AP32" s="851">
        <v>4499</v>
      </c>
      <c r="AQ32" s="851"/>
      <c r="AR32" s="851"/>
      <c r="AS32" s="851"/>
      <c r="AT32" s="851"/>
      <c r="AU32" s="851">
        <v>0</v>
      </c>
      <c r="AV32" s="851"/>
      <c r="AW32" s="851"/>
      <c r="AX32" s="851"/>
      <c r="AY32" s="851"/>
      <c r="AZ32" s="852"/>
      <c r="BA32" s="852"/>
      <c r="BB32" s="852"/>
      <c r="BC32" s="852"/>
      <c r="BD32" s="852"/>
      <c r="BE32" s="848" t="s">
        <v>547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548</v>
      </c>
      <c r="C33" s="776"/>
      <c r="D33" s="776"/>
      <c r="E33" s="776"/>
      <c r="F33" s="776"/>
      <c r="G33" s="776"/>
      <c r="H33" s="776"/>
      <c r="I33" s="776"/>
      <c r="J33" s="776"/>
      <c r="K33" s="776"/>
      <c r="L33" s="776"/>
      <c r="M33" s="776"/>
      <c r="N33" s="776"/>
      <c r="O33" s="776"/>
      <c r="P33" s="777"/>
      <c r="Q33" s="778">
        <v>5044</v>
      </c>
      <c r="R33" s="779"/>
      <c r="S33" s="779"/>
      <c r="T33" s="779"/>
      <c r="U33" s="779"/>
      <c r="V33" s="779">
        <v>5360</v>
      </c>
      <c r="W33" s="779"/>
      <c r="X33" s="779"/>
      <c r="Y33" s="779"/>
      <c r="Z33" s="779"/>
      <c r="AA33" s="779">
        <v>-316</v>
      </c>
      <c r="AB33" s="779"/>
      <c r="AC33" s="779"/>
      <c r="AD33" s="779"/>
      <c r="AE33" s="780"/>
      <c r="AF33" s="781">
        <v>1780</v>
      </c>
      <c r="AG33" s="782"/>
      <c r="AH33" s="782"/>
      <c r="AI33" s="782"/>
      <c r="AJ33" s="783"/>
      <c r="AK33" s="850">
        <v>1495</v>
      </c>
      <c r="AL33" s="851"/>
      <c r="AM33" s="851"/>
      <c r="AN33" s="851"/>
      <c r="AO33" s="851"/>
      <c r="AP33" s="851">
        <v>18272</v>
      </c>
      <c r="AQ33" s="851"/>
      <c r="AR33" s="851"/>
      <c r="AS33" s="851"/>
      <c r="AT33" s="851"/>
      <c r="AU33" s="851">
        <v>2325</v>
      </c>
      <c r="AV33" s="851"/>
      <c r="AW33" s="851"/>
      <c r="AX33" s="851"/>
      <c r="AY33" s="851"/>
      <c r="AZ33" s="852"/>
      <c r="BA33" s="852"/>
      <c r="BB33" s="852"/>
      <c r="BC33" s="852"/>
      <c r="BD33" s="852"/>
      <c r="BE33" s="848" t="s">
        <v>547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t="s">
        <v>549</v>
      </c>
      <c r="C34" s="776"/>
      <c r="D34" s="776"/>
      <c r="E34" s="776"/>
      <c r="F34" s="776"/>
      <c r="G34" s="776"/>
      <c r="H34" s="776"/>
      <c r="I34" s="776"/>
      <c r="J34" s="776"/>
      <c r="K34" s="776"/>
      <c r="L34" s="776"/>
      <c r="M34" s="776"/>
      <c r="N34" s="776"/>
      <c r="O34" s="776"/>
      <c r="P34" s="777"/>
      <c r="Q34" s="778">
        <v>1754</v>
      </c>
      <c r="R34" s="779"/>
      <c r="S34" s="779"/>
      <c r="T34" s="779"/>
      <c r="U34" s="779"/>
      <c r="V34" s="779">
        <v>1812</v>
      </c>
      <c r="W34" s="779"/>
      <c r="X34" s="779"/>
      <c r="Y34" s="779"/>
      <c r="Z34" s="779"/>
      <c r="AA34" s="779">
        <v>-57</v>
      </c>
      <c r="AB34" s="779"/>
      <c r="AC34" s="779"/>
      <c r="AD34" s="779"/>
      <c r="AE34" s="780"/>
      <c r="AF34" s="781">
        <v>387</v>
      </c>
      <c r="AG34" s="782"/>
      <c r="AH34" s="782"/>
      <c r="AI34" s="782"/>
      <c r="AJ34" s="783"/>
      <c r="AK34" s="850">
        <v>367</v>
      </c>
      <c r="AL34" s="851"/>
      <c r="AM34" s="851"/>
      <c r="AN34" s="851"/>
      <c r="AO34" s="851"/>
      <c r="AP34" s="851">
        <v>58</v>
      </c>
      <c r="AQ34" s="851"/>
      <c r="AR34" s="851"/>
      <c r="AS34" s="851"/>
      <c r="AT34" s="851"/>
      <c r="AU34" s="851">
        <v>0</v>
      </c>
      <c r="AV34" s="851"/>
      <c r="AW34" s="851"/>
      <c r="AX34" s="851"/>
      <c r="AY34" s="851"/>
      <c r="AZ34" s="852"/>
      <c r="BA34" s="852"/>
      <c r="BB34" s="852"/>
      <c r="BC34" s="852"/>
      <c r="BD34" s="852"/>
      <c r="BE34" s="848" t="s">
        <v>547</v>
      </c>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385</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368</v>
      </c>
      <c r="B63" s="810" t="s">
        <v>386</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10540</v>
      </c>
      <c r="AG63" s="862"/>
      <c r="AH63" s="862"/>
      <c r="AI63" s="862"/>
      <c r="AJ63" s="863"/>
      <c r="AK63" s="864"/>
      <c r="AL63" s="859"/>
      <c r="AM63" s="859"/>
      <c r="AN63" s="859"/>
      <c r="AO63" s="859"/>
      <c r="AP63" s="862">
        <v>22829</v>
      </c>
      <c r="AQ63" s="862"/>
      <c r="AR63" s="862"/>
      <c r="AS63" s="862"/>
      <c r="AT63" s="862"/>
      <c r="AU63" s="862">
        <v>2325</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387</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388</v>
      </c>
      <c r="B66" s="761"/>
      <c r="C66" s="761"/>
      <c r="D66" s="761"/>
      <c r="E66" s="761"/>
      <c r="F66" s="761"/>
      <c r="G66" s="761"/>
      <c r="H66" s="761"/>
      <c r="I66" s="761"/>
      <c r="J66" s="761"/>
      <c r="K66" s="761"/>
      <c r="L66" s="761"/>
      <c r="M66" s="761"/>
      <c r="N66" s="761"/>
      <c r="O66" s="761"/>
      <c r="P66" s="762"/>
      <c r="Q66" s="737" t="s">
        <v>372</v>
      </c>
      <c r="R66" s="738"/>
      <c r="S66" s="738"/>
      <c r="T66" s="738"/>
      <c r="U66" s="739"/>
      <c r="V66" s="737" t="s">
        <v>373</v>
      </c>
      <c r="W66" s="738"/>
      <c r="X66" s="738"/>
      <c r="Y66" s="738"/>
      <c r="Z66" s="739"/>
      <c r="AA66" s="737" t="s">
        <v>374</v>
      </c>
      <c r="AB66" s="738"/>
      <c r="AC66" s="738"/>
      <c r="AD66" s="738"/>
      <c r="AE66" s="739"/>
      <c r="AF66" s="872" t="s">
        <v>375</v>
      </c>
      <c r="AG66" s="833"/>
      <c r="AH66" s="833"/>
      <c r="AI66" s="833"/>
      <c r="AJ66" s="873"/>
      <c r="AK66" s="737" t="s">
        <v>376</v>
      </c>
      <c r="AL66" s="761"/>
      <c r="AM66" s="761"/>
      <c r="AN66" s="761"/>
      <c r="AO66" s="762"/>
      <c r="AP66" s="737" t="s">
        <v>377</v>
      </c>
      <c r="AQ66" s="738"/>
      <c r="AR66" s="738"/>
      <c r="AS66" s="738"/>
      <c r="AT66" s="739"/>
      <c r="AU66" s="737" t="s">
        <v>389</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550</v>
      </c>
      <c r="C68" s="890"/>
      <c r="D68" s="890"/>
      <c r="E68" s="890"/>
      <c r="F68" s="890"/>
      <c r="G68" s="890"/>
      <c r="H68" s="890"/>
      <c r="I68" s="890"/>
      <c r="J68" s="890"/>
      <c r="K68" s="890"/>
      <c r="L68" s="890"/>
      <c r="M68" s="890"/>
      <c r="N68" s="890"/>
      <c r="O68" s="890"/>
      <c r="P68" s="891"/>
      <c r="Q68" s="892">
        <v>10531</v>
      </c>
      <c r="R68" s="886"/>
      <c r="S68" s="886"/>
      <c r="T68" s="886"/>
      <c r="U68" s="886"/>
      <c r="V68" s="886">
        <v>10138</v>
      </c>
      <c r="W68" s="886"/>
      <c r="X68" s="886"/>
      <c r="Y68" s="886"/>
      <c r="Z68" s="886"/>
      <c r="AA68" s="886">
        <v>393</v>
      </c>
      <c r="AB68" s="886"/>
      <c r="AC68" s="886"/>
      <c r="AD68" s="886"/>
      <c r="AE68" s="886"/>
      <c r="AF68" s="886">
        <v>143</v>
      </c>
      <c r="AG68" s="886"/>
      <c r="AH68" s="886"/>
      <c r="AI68" s="886"/>
      <c r="AJ68" s="886"/>
      <c r="AK68" s="886">
        <v>0</v>
      </c>
      <c r="AL68" s="886"/>
      <c r="AM68" s="886"/>
      <c r="AN68" s="886"/>
      <c r="AO68" s="886"/>
      <c r="AP68" s="886">
        <v>3362</v>
      </c>
      <c r="AQ68" s="886"/>
      <c r="AR68" s="886"/>
      <c r="AS68" s="886"/>
      <c r="AT68" s="886"/>
      <c r="AU68" s="886">
        <v>996</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c r="C69" s="894"/>
      <c r="D69" s="894"/>
      <c r="E69" s="894"/>
      <c r="F69" s="894"/>
      <c r="G69" s="894"/>
      <c r="H69" s="894"/>
      <c r="I69" s="894"/>
      <c r="J69" s="894"/>
      <c r="K69" s="894"/>
      <c r="L69" s="894"/>
      <c r="M69" s="894"/>
      <c r="N69" s="894"/>
      <c r="O69" s="894"/>
      <c r="P69" s="895"/>
      <c r="Q69" s="896"/>
      <c r="R69" s="851"/>
      <c r="S69" s="851"/>
      <c r="T69" s="851"/>
      <c r="U69" s="851"/>
      <c r="V69" s="851"/>
      <c r="W69" s="851"/>
      <c r="X69" s="851"/>
      <c r="Y69" s="851"/>
      <c r="Z69" s="851"/>
      <c r="AA69" s="851"/>
      <c r="AB69" s="851"/>
      <c r="AC69" s="851"/>
      <c r="AD69" s="851"/>
      <c r="AE69" s="851"/>
      <c r="AF69" s="851"/>
      <c r="AG69" s="851"/>
      <c r="AH69" s="851"/>
      <c r="AI69" s="851"/>
      <c r="AJ69" s="851"/>
      <c r="AK69" s="851"/>
      <c r="AL69" s="851"/>
      <c r="AM69" s="851"/>
      <c r="AN69" s="851"/>
      <c r="AO69" s="851"/>
      <c r="AP69" s="851"/>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c r="C70" s="894"/>
      <c r="D70" s="894"/>
      <c r="E70" s="894"/>
      <c r="F70" s="894"/>
      <c r="G70" s="894"/>
      <c r="H70" s="894"/>
      <c r="I70" s="894"/>
      <c r="J70" s="894"/>
      <c r="K70" s="894"/>
      <c r="L70" s="894"/>
      <c r="M70" s="894"/>
      <c r="N70" s="894"/>
      <c r="O70" s="894"/>
      <c r="P70" s="895"/>
      <c r="Q70" s="896"/>
      <c r="R70" s="851"/>
      <c r="S70" s="851"/>
      <c r="T70" s="851"/>
      <c r="U70" s="851"/>
      <c r="V70" s="851"/>
      <c r="W70" s="851"/>
      <c r="X70" s="851"/>
      <c r="Y70" s="851"/>
      <c r="Z70" s="851"/>
      <c r="AA70" s="851"/>
      <c r="AB70" s="851"/>
      <c r="AC70" s="851"/>
      <c r="AD70" s="851"/>
      <c r="AE70" s="851"/>
      <c r="AF70" s="851"/>
      <c r="AG70" s="851"/>
      <c r="AH70" s="851"/>
      <c r="AI70" s="851"/>
      <c r="AJ70" s="851"/>
      <c r="AK70" s="851"/>
      <c r="AL70" s="851"/>
      <c r="AM70" s="851"/>
      <c r="AN70" s="851"/>
      <c r="AO70" s="851"/>
      <c r="AP70" s="851"/>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c r="C72" s="894"/>
      <c r="D72" s="894"/>
      <c r="E72" s="894"/>
      <c r="F72" s="894"/>
      <c r="G72" s="894"/>
      <c r="H72" s="894"/>
      <c r="I72" s="894"/>
      <c r="J72" s="894"/>
      <c r="K72" s="894"/>
      <c r="L72" s="894"/>
      <c r="M72" s="894"/>
      <c r="N72" s="894"/>
      <c r="O72" s="894"/>
      <c r="P72" s="895"/>
      <c r="Q72" s="896"/>
      <c r="R72" s="851"/>
      <c r="S72" s="851"/>
      <c r="T72" s="851"/>
      <c r="U72" s="851"/>
      <c r="V72" s="851"/>
      <c r="W72" s="851"/>
      <c r="X72" s="851"/>
      <c r="Y72" s="851"/>
      <c r="Z72" s="851"/>
      <c r="AA72" s="851"/>
      <c r="AB72" s="851"/>
      <c r="AC72" s="851"/>
      <c r="AD72" s="851"/>
      <c r="AE72" s="851"/>
      <c r="AF72" s="851"/>
      <c r="AG72" s="851"/>
      <c r="AH72" s="851"/>
      <c r="AI72" s="851"/>
      <c r="AJ72" s="851"/>
      <c r="AK72" s="851"/>
      <c r="AL72" s="851"/>
      <c r="AM72" s="851"/>
      <c r="AN72" s="851"/>
      <c r="AO72" s="851"/>
      <c r="AP72" s="851"/>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c r="C73" s="894"/>
      <c r="D73" s="894"/>
      <c r="E73" s="894"/>
      <c r="F73" s="894"/>
      <c r="G73" s="894"/>
      <c r="H73" s="894"/>
      <c r="I73" s="894"/>
      <c r="J73" s="894"/>
      <c r="K73" s="894"/>
      <c r="L73" s="894"/>
      <c r="M73" s="894"/>
      <c r="N73" s="894"/>
      <c r="O73" s="894"/>
      <c r="P73" s="895"/>
      <c r="Q73" s="896"/>
      <c r="R73" s="851"/>
      <c r="S73" s="851"/>
      <c r="T73" s="851"/>
      <c r="U73" s="851"/>
      <c r="V73" s="851"/>
      <c r="W73" s="851"/>
      <c r="X73" s="851"/>
      <c r="Y73" s="851"/>
      <c r="Z73" s="851"/>
      <c r="AA73" s="851"/>
      <c r="AB73" s="851"/>
      <c r="AC73" s="851"/>
      <c r="AD73" s="851"/>
      <c r="AE73" s="851"/>
      <c r="AF73" s="851"/>
      <c r="AG73" s="851"/>
      <c r="AH73" s="851"/>
      <c r="AI73" s="851"/>
      <c r="AJ73" s="851"/>
      <c r="AK73" s="851"/>
      <c r="AL73" s="851"/>
      <c r="AM73" s="851"/>
      <c r="AN73" s="851"/>
      <c r="AO73" s="851"/>
      <c r="AP73" s="851"/>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c r="C75" s="894"/>
      <c r="D75" s="894"/>
      <c r="E75" s="894"/>
      <c r="F75" s="894"/>
      <c r="G75" s="894"/>
      <c r="H75" s="894"/>
      <c r="I75" s="894"/>
      <c r="J75" s="894"/>
      <c r="K75" s="894"/>
      <c r="L75" s="894"/>
      <c r="M75" s="894"/>
      <c r="N75" s="894"/>
      <c r="O75" s="894"/>
      <c r="P75" s="895"/>
      <c r="Q75" s="899"/>
      <c r="R75" s="900"/>
      <c r="S75" s="900"/>
      <c r="T75" s="900"/>
      <c r="U75" s="850"/>
      <c r="V75" s="901"/>
      <c r="W75" s="900"/>
      <c r="X75" s="900"/>
      <c r="Y75" s="900"/>
      <c r="Z75" s="850"/>
      <c r="AA75" s="901"/>
      <c r="AB75" s="900"/>
      <c r="AC75" s="900"/>
      <c r="AD75" s="900"/>
      <c r="AE75" s="850"/>
      <c r="AF75" s="901"/>
      <c r="AG75" s="900"/>
      <c r="AH75" s="900"/>
      <c r="AI75" s="900"/>
      <c r="AJ75" s="850"/>
      <c r="AK75" s="901"/>
      <c r="AL75" s="900"/>
      <c r="AM75" s="900"/>
      <c r="AN75" s="900"/>
      <c r="AO75" s="850"/>
      <c r="AP75" s="901"/>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c r="C76" s="894"/>
      <c r="D76" s="894"/>
      <c r="E76" s="894"/>
      <c r="F76" s="894"/>
      <c r="G76" s="894"/>
      <c r="H76" s="894"/>
      <c r="I76" s="894"/>
      <c r="J76" s="894"/>
      <c r="K76" s="894"/>
      <c r="L76" s="894"/>
      <c r="M76" s="894"/>
      <c r="N76" s="894"/>
      <c r="O76" s="894"/>
      <c r="P76" s="895"/>
      <c r="Q76" s="899"/>
      <c r="R76" s="900"/>
      <c r="S76" s="900"/>
      <c r="T76" s="900"/>
      <c r="U76" s="850"/>
      <c r="V76" s="901"/>
      <c r="W76" s="900"/>
      <c r="X76" s="900"/>
      <c r="Y76" s="900"/>
      <c r="Z76" s="850"/>
      <c r="AA76" s="901"/>
      <c r="AB76" s="900"/>
      <c r="AC76" s="900"/>
      <c r="AD76" s="900"/>
      <c r="AE76" s="850"/>
      <c r="AF76" s="901"/>
      <c r="AG76" s="900"/>
      <c r="AH76" s="900"/>
      <c r="AI76" s="900"/>
      <c r="AJ76" s="850"/>
      <c r="AK76" s="901"/>
      <c r="AL76" s="900"/>
      <c r="AM76" s="900"/>
      <c r="AN76" s="900"/>
      <c r="AO76" s="850"/>
      <c r="AP76" s="901"/>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368</v>
      </c>
      <c r="B88" s="810" t="s">
        <v>390</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143</v>
      </c>
      <c r="AG88" s="862"/>
      <c r="AH88" s="862"/>
      <c r="AI88" s="862"/>
      <c r="AJ88" s="862"/>
      <c r="AK88" s="859"/>
      <c r="AL88" s="859"/>
      <c r="AM88" s="859"/>
      <c r="AN88" s="859"/>
      <c r="AO88" s="859"/>
      <c r="AP88" s="862">
        <v>3362</v>
      </c>
      <c r="AQ88" s="862"/>
      <c r="AR88" s="862"/>
      <c r="AS88" s="862"/>
      <c r="AT88" s="862"/>
      <c r="AU88" s="862">
        <v>996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391</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1597</v>
      </c>
      <c r="CS102" s="870"/>
      <c r="CT102" s="870"/>
      <c r="CU102" s="870"/>
      <c r="CV102" s="913"/>
      <c r="CW102" s="912">
        <v>0</v>
      </c>
      <c r="CX102" s="870"/>
      <c r="CY102" s="870"/>
      <c r="CZ102" s="870"/>
      <c r="DA102" s="913"/>
      <c r="DB102" s="912">
        <v>95</v>
      </c>
      <c r="DC102" s="870"/>
      <c r="DD102" s="870"/>
      <c r="DE102" s="870"/>
      <c r="DF102" s="913"/>
      <c r="DG102" s="912">
        <v>201</v>
      </c>
      <c r="DH102" s="870"/>
      <c r="DI102" s="870"/>
      <c r="DJ102" s="870"/>
      <c r="DK102" s="913"/>
      <c r="DL102" s="912">
        <v>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394</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395</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398</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399</v>
      </c>
      <c r="AB109" s="915"/>
      <c r="AC109" s="915"/>
      <c r="AD109" s="915"/>
      <c r="AE109" s="916"/>
      <c r="AF109" s="914" t="s">
        <v>288</v>
      </c>
      <c r="AG109" s="915"/>
      <c r="AH109" s="915"/>
      <c r="AI109" s="915"/>
      <c r="AJ109" s="916"/>
      <c r="AK109" s="914" t="s">
        <v>287</v>
      </c>
      <c r="AL109" s="915"/>
      <c r="AM109" s="915"/>
      <c r="AN109" s="915"/>
      <c r="AO109" s="916"/>
      <c r="AP109" s="914" t="s">
        <v>400</v>
      </c>
      <c r="AQ109" s="915"/>
      <c r="AR109" s="915"/>
      <c r="AS109" s="915"/>
      <c r="AT109" s="917"/>
      <c r="AU109" s="934" t="s">
        <v>398</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399</v>
      </c>
      <c r="BR109" s="915"/>
      <c r="BS109" s="915"/>
      <c r="BT109" s="915"/>
      <c r="BU109" s="916"/>
      <c r="BV109" s="914" t="s">
        <v>288</v>
      </c>
      <c r="BW109" s="915"/>
      <c r="BX109" s="915"/>
      <c r="BY109" s="915"/>
      <c r="BZ109" s="916"/>
      <c r="CA109" s="914" t="s">
        <v>287</v>
      </c>
      <c r="CB109" s="915"/>
      <c r="CC109" s="915"/>
      <c r="CD109" s="915"/>
      <c r="CE109" s="916"/>
      <c r="CF109" s="935" t="s">
        <v>400</v>
      </c>
      <c r="CG109" s="935"/>
      <c r="CH109" s="935"/>
      <c r="CI109" s="935"/>
      <c r="CJ109" s="935"/>
      <c r="CK109" s="914" t="s">
        <v>401</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399</v>
      </c>
      <c r="DH109" s="915"/>
      <c r="DI109" s="915"/>
      <c r="DJ109" s="915"/>
      <c r="DK109" s="916"/>
      <c r="DL109" s="914" t="s">
        <v>288</v>
      </c>
      <c r="DM109" s="915"/>
      <c r="DN109" s="915"/>
      <c r="DO109" s="915"/>
      <c r="DP109" s="916"/>
      <c r="DQ109" s="914" t="s">
        <v>287</v>
      </c>
      <c r="DR109" s="915"/>
      <c r="DS109" s="915"/>
      <c r="DT109" s="915"/>
      <c r="DU109" s="916"/>
      <c r="DV109" s="914" t="s">
        <v>400</v>
      </c>
      <c r="DW109" s="915"/>
      <c r="DX109" s="915"/>
      <c r="DY109" s="915"/>
      <c r="DZ109" s="917"/>
    </row>
    <row r="110" spans="1:131" s="199" customFormat="1" ht="26.25" customHeight="1">
      <c r="A110" s="918" t="s">
        <v>402</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6814805</v>
      </c>
      <c r="AB110" s="922"/>
      <c r="AC110" s="922"/>
      <c r="AD110" s="922"/>
      <c r="AE110" s="923"/>
      <c r="AF110" s="924">
        <v>6346584</v>
      </c>
      <c r="AG110" s="922"/>
      <c r="AH110" s="922"/>
      <c r="AI110" s="922"/>
      <c r="AJ110" s="923"/>
      <c r="AK110" s="924">
        <v>6673866</v>
      </c>
      <c r="AL110" s="922"/>
      <c r="AM110" s="922"/>
      <c r="AN110" s="922"/>
      <c r="AO110" s="923"/>
      <c r="AP110" s="925">
        <v>12.5</v>
      </c>
      <c r="AQ110" s="926"/>
      <c r="AR110" s="926"/>
      <c r="AS110" s="926"/>
      <c r="AT110" s="927"/>
      <c r="AU110" s="928" t="s">
        <v>62</v>
      </c>
      <c r="AV110" s="929"/>
      <c r="AW110" s="929"/>
      <c r="AX110" s="929"/>
      <c r="AY110" s="929"/>
      <c r="AZ110" s="970" t="s">
        <v>403</v>
      </c>
      <c r="BA110" s="919"/>
      <c r="BB110" s="919"/>
      <c r="BC110" s="919"/>
      <c r="BD110" s="919"/>
      <c r="BE110" s="919"/>
      <c r="BF110" s="919"/>
      <c r="BG110" s="919"/>
      <c r="BH110" s="919"/>
      <c r="BI110" s="919"/>
      <c r="BJ110" s="919"/>
      <c r="BK110" s="919"/>
      <c r="BL110" s="919"/>
      <c r="BM110" s="919"/>
      <c r="BN110" s="919"/>
      <c r="BO110" s="919"/>
      <c r="BP110" s="920"/>
      <c r="BQ110" s="956">
        <v>57190577</v>
      </c>
      <c r="BR110" s="957"/>
      <c r="BS110" s="957"/>
      <c r="BT110" s="957"/>
      <c r="BU110" s="957"/>
      <c r="BV110" s="957">
        <v>57242977</v>
      </c>
      <c r="BW110" s="957"/>
      <c r="BX110" s="957"/>
      <c r="BY110" s="957"/>
      <c r="BZ110" s="957"/>
      <c r="CA110" s="957">
        <v>58571823</v>
      </c>
      <c r="CB110" s="957"/>
      <c r="CC110" s="957"/>
      <c r="CD110" s="957"/>
      <c r="CE110" s="957"/>
      <c r="CF110" s="971">
        <v>109.8</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407</v>
      </c>
      <c r="BA111" s="980"/>
      <c r="BB111" s="980"/>
      <c r="BC111" s="980"/>
      <c r="BD111" s="980"/>
      <c r="BE111" s="980"/>
      <c r="BF111" s="980"/>
      <c r="BG111" s="980"/>
      <c r="BH111" s="980"/>
      <c r="BI111" s="980"/>
      <c r="BJ111" s="980"/>
      <c r="BK111" s="980"/>
      <c r="BL111" s="980"/>
      <c r="BM111" s="980"/>
      <c r="BN111" s="980"/>
      <c r="BO111" s="980"/>
      <c r="BP111" s="981"/>
      <c r="BQ111" s="949">
        <v>4262129</v>
      </c>
      <c r="BR111" s="950"/>
      <c r="BS111" s="950"/>
      <c r="BT111" s="950"/>
      <c r="BU111" s="950"/>
      <c r="BV111" s="950">
        <v>4193377</v>
      </c>
      <c r="BW111" s="950"/>
      <c r="BX111" s="950"/>
      <c r="BY111" s="950"/>
      <c r="BZ111" s="950"/>
      <c r="CA111" s="950">
        <v>3737524</v>
      </c>
      <c r="CB111" s="950"/>
      <c r="CC111" s="950"/>
      <c r="CD111" s="950"/>
      <c r="CE111" s="950"/>
      <c r="CF111" s="944">
        <v>7</v>
      </c>
      <c r="CG111" s="945"/>
      <c r="CH111" s="945"/>
      <c r="CI111" s="945"/>
      <c r="CJ111" s="945"/>
      <c r="CK111" s="975"/>
      <c r="CL111" s="976"/>
      <c r="CM111" s="946" t="s">
        <v>408</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v>3870422</v>
      </c>
      <c r="DH111" s="950"/>
      <c r="DI111" s="950"/>
      <c r="DJ111" s="950"/>
      <c r="DK111" s="950"/>
      <c r="DL111" s="950">
        <v>3704790</v>
      </c>
      <c r="DM111" s="950"/>
      <c r="DN111" s="950"/>
      <c r="DO111" s="950"/>
      <c r="DP111" s="950"/>
      <c r="DQ111" s="950">
        <v>3536496</v>
      </c>
      <c r="DR111" s="950"/>
      <c r="DS111" s="950"/>
      <c r="DT111" s="950"/>
      <c r="DU111" s="950"/>
      <c r="DV111" s="951">
        <v>6.6</v>
      </c>
      <c r="DW111" s="951"/>
      <c r="DX111" s="951"/>
      <c r="DY111" s="951"/>
      <c r="DZ111" s="952"/>
    </row>
    <row r="112" spans="1:131" s="199" customFormat="1" ht="26.25" customHeight="1">
      <c r="A112" s="982" t="s">
        <v>409</v>
      </c>
      <c r="B112" s="983"/>
      <c r="C112" s="980" t="s">
        <v>410</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411</v>
      </c>
      <c r="BA112" s="980"/>
      <c r="BB112" s="980"/>
      <c r="BC112" s="980"/>
      <c r="BD112" s="980"/>
      <c r="BE112" s="980"/>
      <c r="BF112" s="980"/>
      <c r="BG112" s="980"/>
      <c r="BH112" s="980"/>
      <c r="BI112" s="980"/>
      <c r="BJ112" s="980"/>
      <c r="BK112" s="980"/>
      <c r="BL112" s="980"/>
      <c r="BM112" s="980"/>
      <c r="BN112" s="980"/>
      <c r="BO112" s="980"/>
      <c r="BP112" s="981"/>
      <c r="BQ112" s="949">
        <v>4267026</v>
      </c>
      <c r="BR112" s="950"/>
      <c r="BS112" s="950"/>
      <c r="BT112" s="950"/>
      <c r="BU112" s="950"/>
      <c r="BV112" s="950">
        <v>2400117</v>
      </c>
      <c r="BW112" s="950"/>
      <c r="BX112" s="950"/>
      <c r="BY112" s="950"/>
      <c r="BZ112" s="950"/>
      <c r="CA112" s="950">
        <v>2325093</v>
      </c>
      <c r="CB112" s="950"/>
      <c r="CC112" s="950"/>
      <c r="CD112" s="950"/>
      <c r="CE112" s="950"/>
      <c r="CF112" s="944">
        <v>4.4000000000000004</v>
      </c>
      <c r="CG112" s="945"/>
      <c r="CH112" s="945"/>
      <c r="CI112" s="945"/>
      <c r="CJ112" s="945"/>
      <c r="CK112" s="975"/>
      <c r="CL112" s="976"/>
      <c r="CM112" s="946" t="s">
        <v>412</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112</v>
      </c>
      <c r="DH112" s="950"/>
      <c r="DI112" s="950"/>
      <c r="DJ112" s="950"/>
      <c r="DK112" s="950"/>
      <c r="DL112" s="950" t="s">
        <v>112</v>
      </c>
      <c r="DM112" s="950"/>
      <c r="DN112" s="950"/>
      <c r="DO112" s="950"/>
      <c r="DP112" s="950"/>
      <c r="DQ112" s="950" t="s">
        <v>112</v>
      </c>
      <c r="DR112" s="950"/>
      <c r="DS112" s="950"/>
      <c r="DT112" s="950"/>
      <c r="DU112" s="950"/>
      <c r="DV112" s="951" t="s">
        <v>112</v>
      </c>
      <c r="DW112" s="951"/>
      <c r="DX112" s="951"/>
      <c r="DY112" s="951"/>
      <c r="DZ112" s="952"/>
    </row>
    <row r="113" spans="1:130" s="199" customFormat="1" ht="26.25" customHeight="1">
      <c r="A113" s="984"/>
      <c r="B113" s="985"/>
      <c r="C113" s="980" t="s">
        <v>413</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1100645</v>
      </c>
      <c r="AB113" s="964"/>
      <c r="AC113" s="964"/>
      <c r="AD113" s="964"/>
      <c r="AE113" s="965"/>
      <c r="AF113" s="966">
        <v>1038884</v>
      </c>
      <c r="AG113" s="964"/>
      <c r="AH113" s="964"/>
      <c r="AI113" s="964"/>
      <c r="AJ113" s="965"/>
      <c r="AK113" s="966">
        <v>890468</v>
      </c>
      <c r="AL113" s="964"/>
      <c r="AM113" s="964"/>
      <c r="AN113" s="964"/>
      <c r="AO113" s="965"/>
      <c r="AP113" s="967">
        <v>1.7</v>
      </c>
      <c r="AQ113" s="968"/>
      <c r="AR113" s="968"/>
      <c r="AS113" s="968"/>
      <c r="AT113" s="969"/>
      <c r="AU113" s="930"/>
      <c r="AV113" s="931"/>
      <c r="AW113" s="931"/>
      <c r="AX113" s="931"/>
      <c r="AY113" s="931"/>
      <c r="AZ113" s="979" t="s">
        <v>414</v>
      </c>
      <c r="BA113" s="980"/>
      <c r="BB113" s="980"/>
      <c r="BC113" s="980"/>
      <c r="BD113" s="980"/>
      <c r="BE113" s="980"/>
      <c r="BF113" s="980"/>
      <c r="BG113" s="980"/>
      <c r="BH113" s="980"/>
      <c r="BI113" s="980"/>
      <c r="BJ113" s="980"/>
      <c r="BK113" s="980"/>
      <c r="BL113" s="980"/>
      <c r="BM113" s="980"/>
      <c r="BN113" s="980"/>
      <c r="BO113" s="980"/>
      <c r="BP113" s="981"/>
      <c r="BQ113" s="949">
        <v>833855</v>
      </c>
      <c r="BR113" s="950"/>
      <c r="BS113" s="950"/>
      <c r="BT113" s="950"/>
      <c r="BU113" s="950"/>
      <c r="BV113" s="950">
        <v>951782</v>
      </c>
      <c r="BW113" s="950"/>
      <c r="BX113" s="950"/>
      <c r="BY113" s="950"/>
      <c r="BZ113" s="950"/>
      <c r="CA113" s="950">
        <v>995964</v>
      </c>
      <c r="CB113" s="950"/>
      <c r="CC113" s="950"/>
      <c r="CD113" s="950"/>
      <c r="CE113" s="950"/>
      <c r="CF113" s="944">
        <v>1.9</v>
      </c>
      <c r="CG113" s="945"/>
      <c r="CH113" s="945"/>
      <c r="CI113" s="945"/>
      <c r="CJ113" s="945"/>
      <c r="CK113" s="975"/>
      <c r="CL113" s="976"/>
      <c r="CM113" s="946" t="s">
        <v>415</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c r="A114" s="984"/>
      <c r="B114" s="985"/>
      <c r="C114" s="980" t="s">
        <v>416</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88926</v>
      </c>
      <c r="AB114" s="989"/>
      <c r="AC114" s="989"/>
      <c r="AD114" s="989"/>
      <c r="AE114" s="990"/>
      <c r="AF114" s="991">
        <v>116731</v>
      </c>
      <c r="AG114" s="989"/>
      <c r="AH114" s="989"/>
      <c r="AI114" s="989"/>
      <c r="AJ114" s="990"/>
      <c r="AK114" s="991">
        <v>168530</v>
      </c>
      <c r="AL114" s="989"/>
      <c r="AM114" s="989"/>
      <c r="AN114" s="989"/>
      <c r="AO114" s="990"/>
      <c r="AP114" s="992">
        <v>0.3</v>
      </c>
      <c r="AQ114" s="993"/>
      <c r="AR114" s="993"/>
      <c r="AS114" s="993"/>
      <c r="AT114" s="994"/>
      <c r="AU114" s="930"/>
      <c r="AV114" s="931"/>
      <c r="AW114" s="931"/>
      <c r="AX114" s="931"/>
      <c r="AY114" s="931"/>
      <c r="AZ114" s="979" t="s">
        <v>417</v>
      </c>
      <c r="BA114" s="980"/>
      <c r="BB114" s="980"/>
      <c r="BC114" s="980"/>
      <c r="BD114" s="980"/>
      <c r="BE114" s="980"/>
      <c r="BF114" s="980"/>
      <c r="BG114" s="980"/>
      <c r="BH114" s="980"/>
      <c r="BI114" s="980"/>
      <c r="BJ114" s="980"/>
      <c r="BK114" s="980"/>
      <c r="BL114" s="980"/>
      <c r="BM114" s="980"/>
      <c r="BN114" s="980"/>
      <c r="BO114" s="980"/>
      <c r="BP114" s="981"/>
      <c r="BQ114" s="949">
        <v>9855835</v>
      </c>
      <c r="BR114" s="950"/>
      <c r="BS114" s="950"/>
      <c r="BT114" s="950"/>
      <c r="BU114" s="950"/>
      <c r="BV114" s="950">
        <v>8693882</v>
      </c>
      <c r="BW114" s="950"/>
      <c r="BX114" s="950"/>
      <c r="BY114" s="950"/>
      <c r="BZ114" s="950"/>
      <c r="CA114" s="950">
        <v>8456687</v>
      </c>
      <c r="CB114" s="950"/>
      <c r="CC114" s="950"/>
      <c r="CD114" s="950"/>
      <c r="CE114" s="950"/>
      <c r="CF114" s="944">
        <v>15.8</v>
      </c>
      <c r="CG114" s="945"/>
      <c r="CH114" s="945"/>
      <c r="CI114" s="945"/>
      <c r="CJ114" s="945"/>
      <c r="CK114" s="975"/>
      <c r="CL114" s="976"/>
      <c r="CM114" s="946" t="s">
        <v>418</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c r="A115" s="984"/>
      <c r="B115" s="985"/>
      <c r="C115" s="980" t="s">
        <v>419</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231138</v>
      </c>
      <c r="AB115" s="964"/>
      <c r="AC115" s="964"/>
      <c r="AD115" s="964"/>
      <c r="AE115" s="965"/>
      <c r="AF115" s="966">
        <v>230999</v>
      </c>
      <c r="AG115" s="964"/>
      <c r="AH115" s="964"/>
      <c r="AI115" s="964"/>
      <c r="AJ115" s="965"/>
      <c r="AK115" s="966">
        <v>230825</v>
      </c>
      <c r="AL115" s="964"/>
      <c r="AM115" s="964"/>
      <c r="AN115" s="964"/>
      <c r="AO115" s="965"/>
      <c r="AP115" s="967">
        <v>0.4</v>
      </c>
      <c r="AQ115" s="968"/>
      <c r="AR115" s="968"/>
      <c r="AS115" s="968"/>
      <c r="AT115" s="969"/>
      <c r="AU115" s="930"/>
      <c r="AV115" s="931"/>
      <c r="AW115" s="931"/>
      <c r="AX115" s="931"/>
      <c r="AY115" s="931"/>
      <c r="AZ115" s="979" t="s">
        <v>420</v>
      </c>
      <c r="BA115" s="980"/>
      <c r="BB115" s="980"/>
      <c r="BC115" s="980"/>
      <c r="BD115" s="980"/>
      <c r="BE115" s="980"/>
      <c r="BF115" s="980"/>
      <c r="BG115" s="980"/>
      <c r="BH115" s="980"/>
      <c r="BI115" s="980"/>
      <c r="BJ115" s="980"/>
      <c r="BK115" s="980"/>
      <c r="BL115" s="980"/>
      <c r="BM115" s="980"/>
      <c r="BN115" s="980"/>
      <c r="BO115" s="980"/>
      <c r="BP115" s="981"/>
      <c r="BQ115" s="949">
        <v>1173</v>
      </c>
      <c r="BR115" s="950"/>
      <c r="BS115" s="950"/>
      <c r="BT115" s="950"/>
      <c r="BU115" s="950"/>
      <c r="BV115" s="950">
        <v>1938</v>
      </c>
      <c r="BW115" s="950"/>
      <c r="BX115" s="950"/>
      <c r="BY115" s="950"/>
      <c r="BZ115" s="950"/>
      <c r="CA115" s="950">
        <v>4630</v>
      </c>
      <c r="CB115" s="950"/>
      <c r="CC115" s="950"/>
      <c r="CD115" s="950"/>
      <c r="CE115" s="950"/>
      <c r="CF115" s="944">
        <v>0</v>
      </c>
      <c r="CG115" s="945"/>
      <c r="CH115" s="945"/>
      <c r="CI115" s="945"/>
      <c r="CJ115" s="945"/>
      <c r="CK115" s="975"/>
      <c r="CL115" s="976"/>
      <c r="CM115" s="979" t="s">
        <v>421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v>391707</v>
      </c>
      <c r="DH115" s="989"/>
      <c r="DI115" s="989"/>
      <c r="DJ115" s="989"/>
      <c r="DK115" s="990"/>
      <c r="DL115" s="991">
        <v>488587</v>
      </c>
      <c r="DM115" s="989"/>
      <c r="DN115" s="989"/>
      <c r="DO115" s="989"/>
      <c r="DP115" s="990"/>
      <c r="DQ115" s="991">
        <v>201028</v>
      </c>
      <c r="DR115" s="989"/>
      <c r="DS115" s="989"/>
      <c r="DT115" s="989"/>
      <c r="DU115" s="990"/>
      <c r="DV115" s="992">
        <v>0.4</v>
      </c>
      <c r="DW115" s="993"/>
      <c r="DX115" s="993"/>
      <c r="DY115" s="993"/>
      <c r="DZ115" s="994"/>
    </row>
    <row r="116" spans="1:130" s="199" customFormat="1" ht="26.25" customHeight="1">
      <c r="A116" s="986"/>
      <c r="B116" s="987"/>
      <c r="C116" s="995" t="s">
        <v>422</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v>414</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423</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424</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425</v>
      </c>
      <c r="Z117" s="916"/>
      <c r="AA117" s="1006">
        <v>8235928</v>
      </c>
      <c r="AB117" s="1007"/>
      <c r="AC117" s="1007"/>
      <c r="AD117" s="1007"/>
      <c r="AE117" s="1008"/>
      <c r="AF117" s="1009">
        <v>7733198</v>
      </c>
      <c r="AG117" s="1007"/>
      <c r="AH117" s="1007"/>
      <c r="AI117" s="1007"/>
      <c r="AJ117" s="1008"/>
      <c r="AK117" s="1009">
        <v>7963689</v>
      </c>
      <c r="AL117" s="1007"/>
      <c r="AM117" s="1007"/>
      <c r="AN117" s="1007"/>
      <c r="AO117" s="1008"/>
      <c r="AP117" s="1010"/>
      <c r="AQ117" s="1011"/>
      <c r="AR117" s="1011"/>
      <c r="AS117" s="1011"/>
      <c r="AT117" s="1012"/>
      <c r="AU117" s="930"/>
      <c r="AV117" s="931"/>
      <c r="AW117" s="931"/>
      <c r="AX117" s="931"/>
      <c r="AY117" s="931"/>
      <c r="AZ117" s="997" t="s">
        <v>426</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427</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c r="A118" s="934" t="s">
        <v>401</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399</v>
      </c>
      <c r="AB118" s="915"/>
      <c r="AC118" s="915"/>
      <c r="AD118" s="915"/>
      <c r="AE118" s="916"/>
      <c r="AF118" s="914" t="s">
        <v>288</v>
      </c>
      <c r="AG118" s="915"/>
      <c r="AH118" s="915"/>
      <c r="AI118" s="915"/>
      <c r="AJ118" s="916"/>
      <c r="AK118" s="914" t="s">
        <v>287</v>
      </c>
      <c r="AL118" s="915"/>
      <c r="AM118" s="915"/>
      <c r="AN118" s="915"/>
      <c r="AO118" s="916"/>
      <c r="AP118" s="1001" t="s">
        <v>400</v>
      </c>
      <c r="AQ118" s="1002"/>
      <c r="AR118" s="1002"/>
      <c r="AS118" s="1002"/>
      <c r="AT118" s="1003"/>
      <c r="AU118" s="930"/>
      <c r="AV118" s="931"/>
      <c r="AW118" s="931"/>
      <c r="AX118" s="931"/>
      <c r="AY118" s="931"/>
      <c r="AZ118" s="1004" t="s">
        <v>428</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429</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430</v>
      </c>
      <c r="BP119" s="1036"/>
      <c r="BQ119" s="1027">
        <v>76410595</v>
      </c>
      <c r="BR119" s="1028"/>
      <c r="BS119" s="1028"/>
      <c r="BT119" s="1028"/>
      <c r="BU119" s="1028"/>
      <c r="BV119" s="1028">
        <v>73484073</v>
      </c>
      <c r="BW119" s="1028"/>
      <c r="BX119" s="1028"/>
      <c r="BY119" s="1028"/>
      <c r="BZ119" s="1028"/>
      <c r="CA119" s="1028">
        <v>74091721</v>
      </c>
      <c r="CB119" s="1028"/>
      <c r="CC119" s="1028"/>
      <c r="CD119" s="1028"/>
      <c r="CE119" s="1028"/>
      <c r="CF119" s="1029"/>
      <c r="CG119" s="1030"/>
      <c r="CH119" s="1030"/>
      <c r="CI119" s="1030"/>
      <c r="CJ119" s="1031"/>
      <c r="CK119" s="977"/>
      <c r="CL119" s="978"/>
      <c r="CM119" s="1032" t="s">
        <v>431</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t="s">
        <v>112</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408</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432</v>
      </c>
      <c r="AV120" s="1020"/>
      <c r="AW120" s="1020"/>
      <c r="AX120" s="1020"/>
      <c r="AY120" s="1021"/>
      <c r="AZ120" s="970" t="s">
        <v>433</v>
      </c>
      <c r="BA120" s="919"/>
      <c r="BB120" s="919"/>
      <c r="BC120" s="919"/>
      <c r="BD120" s="919"/>
      <c r="BE120" s="919"/>
      <c r="BF120" s="919"/>
      <c r="BG120" s="919"/>
      <c r="BH120" s="919"/>
      <c r="BI120" s="919"/>
      <c r="BJ120" s="919"/>
      <c r="BK120" s="919"/>
      <c r="BL120" s="919"/>
      <c r="BM120" s="919"/>
      <c r="BN120" s="919"/>
      <c r="BO120" s="919"/>
      <c r="BP120" s="920"/>
      <c r="BQ120" s="956">
        <v>9890265</v>
      </c>
      <c r="BR120" s="957"/>
      <c r="BS120" s="957"/>
      <c r="BT120" s="957"/>
      <c r="BU120" s="957"/>
      <c r="BV120" s="957">
        <v>9341230</v>
      </c>
      <c r="BW120" s="957"/>
      <c r="BX120" s="957"/>
      <c r="BY120" s="957"/>
      <c r="BZ120" s="957"/>
      <c r="CA120" s="957">
        <v>10251234</v>
      </c>
      <c r="CB120" s="957"/>
      <c r="CC120" s="957"/>
      <c r="CD120" s="957"/>
      <c r="CE120" s="957"/>
      <c r="CF120" s="971">
        <v>19.2</v>
      </c>
      <c r="CG120" s="972"/>
      <c r="CH120" s="972"/>
      <c r="CI120" s="972"/>
      <c r="CJ120" s="972"/>
      <c r="CK120" s="1037" t="s">
        <v>434</v>
      </c>
      <c r="CL120" s="1038"/>
      <c r="CM120" s="1038"/>
      <c r="CN120" s="1038"/>
      <c r="CO120" s="1039"/>
      <c r="CP120" s="1045" t="s">
        <v>435</v>
      </c>
      <c r="CQ120" s="1046"/>
      <c r="CR120" s="1046"/>
      <c r="CS120" s="1046"/>
      <c r="CT120" s="1046"/>
      <c r="CU120" s="1046"/>
      <c r="CV120" s="1046"/>
      <c r="CW120" s="1046"/>
      <c r="CX120" s="1046"/>
      <c r="CY120" s="1046"/>
      <c r="CZ120" s="1046"/>
      <c r="DA120" s="1046"/>
      <c r="DB120" s="1046"/>
      <c r="DC120" s="1046"/>
      <c r="DD120" s="1046"/>
      <c r="DE120" s="1046"/>
      <c r="DF120" s="1047"/>
      <c r="DG120" s="956">
        <v>4267026</v>
      </c>
      <c r="DH120" s="957"/>
      <c r="DI120" s="957"/>
      <c r="DJ120" s="957"/>
      <c r="DK120" s="957"/>
      <c r="DL120" s="957">
        <v>2400117</v>
      </c>
      <c r="DM120" s="957"/>
      <c r="DN120" s="957"/>
      <c r="DO120" s="957"/>
      <c r="DP120" s="957"/>
      <c r="DQ120" s="957">
        <v>2325093</v>
      </c>
      <c r="DR120" s="957"/>
      <c r="DS120" s="957"/>
      <c r="DT120" s="957"/>
      <c r="DU120" s="957"/>
      <c r="DV120" s="958">
        <v>4.4000000000000004</v>
      </c>
      <c r="DW120" s="958"/>
      <c r="DX120" s="958"/>
      <c r="DY120" s="958"/>
      <c r="DZ120" s="959"/>
    </row>
    <row r="121" spans="1:130" s="199" customFormat="1" ht="26.25" customHeight="1">
      <c r="A121" s="1089"/>
      <c r="B121" s="976"/>
      <c r="C121" s="997" t="s">
        <v>436</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t="s">
        <v>112</v>
      </c>
      <c r="AB121" s="989"/>
      <c r="AC121" s="989"/>
      <c r="AD121" s="989"/>
      <c r="AE121" s="990"/>
      <c r="AF121" s="991" t="s">
        <v>112</v>
      </c>
      <c r="AG121" s="989"/>
      <c r="AH121" s="989"/>
      <c r="AI121" s="989"/>
      <c r="AJ121" s="990"/>
      <c r="AK121" s="991" t="s">
        <v>112</v>
      </c>
      <c r="AL121" s="989"/>
      <c r="AM121" s="989"/>
      <c r="AN121" s="989"/>
      <c r="AO121" s="990"/>
      <c r="AP121" s="992" t="s">
        <v>112</v>
      </c>
      <c r="AQ121" s="993"/>
      <c r="AR121" s="993"/>
      <c r="AS121" s="993"/>
      <c r="AT121" s="994"/>
      <c r="AU121" s="1022"/>
      <c r="AV121" s="1023"/>
      <c r="AW121" s="1023"/>
      <c r="AX121" s="1023"/>
      <c r="AY121" s="1024"/>
      <c r="AZ121" s="979" t="s">
        <v>437</v>
      </c>
      <c r="BA121" s="980"/>
      <c r="BB121" s="980"/>
      <c r="BC121" s="980"/>
      <c r="BD121" s="980"/>
      <c r="BE121" s="980"/>
      <c r="BF121" s="980"/>
      <c r="BG121" s="980"/>
      <c r="BH121" s="980"/>
      <c r="BI121" s="980"/>
      <c r="BJ121" s="980"/>
      <c r="BK121" s="980"/>
      <c r="BL121" s="980"/>
      <c r="BM121" s="980"/>
      <c r="BN121" s="980"/>
      <c r="BO121" s="980"/>
      <c r="BP121" s="981"/>
      <c r="BQ121" s="949">
        <v>8876331</v>
      </c>
      <c r="BR121" s="950"/>
      <c r="BS121" s="950"/>
      <c r="BT121" s="950"/>
      <c r="BU121" s="950"/>
      <c r="BV121" s="950">
        <v>7308686</v>
      </c>
      <c r="BW121" s="950"/>
      <c r="BX121" s="950"/>
      <c r="BY121" s="950"/>
      <c r="BZ121" s="950"/>
      <c r="CA121" s="950">
        <v>7513515</v>
      </c>
      <c r="CB121" s="950"/>
      <c r="CC121" s="950"/>
      <c r="CD121" s="950"/>
      <c r="CE121" s="950"/>
      <c r="CF121" s="944">
        <v>14.1</v>
      </c>
      <c r="CG121" s="945"/>
      <c r="CH121" s="945"/>
      <c r="CI121" s="945"/>
      <c r="CJ121" s="945"/>
      <c r="CK121" s="1040"/>
      <c r="CL121" s="1041"/>
      <c r="CM121" s="1041"/>
      <c r="CN121" s="1041"/>
      <c r="CO121" s="1042"/>
      <c r="CP121" s="1050" t="s">
        <v>383</v>
      </c>
      <c r="CQ121" s="1051"/>
      <c r="CR121" s="1051"/>
      <c r="CS121" s="1051"/>
      <c r="CT121" s="1051"/>
      <c r="CU121" s="1051"/>
      <c r="CV121" s="1051"/>
      <c r="CW121" s="1051"/>
      <c r="CX121" s="1051"/>
      <c r="CY121" s="1051"/>
      <c r="CZ121" s="1051"/>
      <c r="DA121" s="1051"/>
      <c r="DB121" s="1051"/>
      <c r="DC121" s="1051"/>
      <c r="DD121" s="1051"/>
      <c r="DE121" s="1051"/>
      <c r="DF121" s="1052"/>
      <c r="DG121" s="949" t="s">
        <v>112</v>
      </c>
      <c r="DH121" s="950"/>
      <c r="DI121" s="950"/>
      <c r="DJ121" s="950"/>
      <c r="DK121" s="950"/>
      <c r="DL121" s="950" t="s">
        <v>112</v>
      </c>
      <c r="DM121" s="950"/>
      <c r="DN121" s="950"/>
      <c r="DO121" s="950"/>
      <c r="DP121" s="950"/>
      <c r="DQ121" s="950" t="s">
        <v>112</v>
      </c>
      <c r="DR121" s="950"/>
      <c r="DS121" s="950"/>
      <c r="DT121" s="950"/>
      <c r="DU121" s="950"/>
      <c r="DV121" s="951" t="s">
        <v>112</v>
      </c>
      <c r="DW121" s="951"/>
      <c r="DX121" s="951"/>
      <c r="DY121" s="951"/>
      <c r="DZ121" s="952"/>
    </row>
    <row r="122" spans="1:130" s="199" customFormat="1" ht="26.25" customHeight="1">
      <c r="A122" s="1089"/>
      <c r="B122" s="976"/>
      <c r="C122" s="946" t="s">
        <v>418</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438</v>
      </c>
      <c r="BA122" s="995"/>
      <c r="BB122" s="995"/>
      <c r="BC122" s="995"/>
      <c r="BD122" s="995"/>
      <c r="BE122" s="995"/>
      <c r="BF122" s="995"/>
      <c r="BG122" s="995"/>
      <c r="BH122" s="995"/>
      <c r="BI122" s="995"/>
      <c r="BJ122" s="995"/>
      <c r="BK122" s="995"/>
      <c r="BL122" s="995"/>
      <c r="BM122" s="995"/>
      <c r="BN122" s="995"/>
      <c r="BO122" s="995"/>
      <c r="BP122" s="996"/>
      <c r="BQ122" s="1027">
        <v>57031305</v>
      </c>
      <c r="BR122" s="1028"/>
      <c r="BS122" s="1028"/>
      <c r="BT122" s="1028"/>
      <c r="BU122" s="1028"/>
      <c r="BV122" s="1028">
        <v>56530228</v>
      </c>
      <c r="BW122" s="1028"/>
      <c r="BX122" s="1028"/>
      <c r="BY122" s="1028"/>
      <c r="BZ122" s="1028"/>
      <c r="CA122" s="1028">
        <v>54967104</v>
      </c>
      <c r="CB122" s="1028"/>
      <c r="CC122" s="1028"/>
      <c r="CD122" s="1028"/>
      <c r="CE122" s="1028"/>
      <c r="CF122" s="1048">
        <v>103</v>
      </c>
      <c r="CG122" s="1049"/>
      <c r="CH122" s="1049"/>
      <c r="CI122" s="1049"/>
      <c r="CJ122" s="1049"/>
      <c r="CK122" s="1040"/>
      <c r="CL122" s="1041"/>
      <c r="CM122" s="1041"/>
      <c r="CN122" s="1041"/>
      <c r="CO122" s="1042"/>
      <c r="CP122" s="1050" t="s">
        <v>384</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c r="A123" s="1089"/>
      <c r="B123" s="976"/>
      <c r="C123" s="946" t="s">
        <v>424</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439</v>
      </c>
      <c r="BP123" s="1036"/>
      <c r="BQ123" s="1095">
        <v>75797901</v>
      </c>
      <c r="BR123" s="1096"/>
      <c r="BS123" s="1096"/>
      <c r="BT123" s="1096"/>
      <c r="BU123" s="1096"/>
      <c r="BV123" s="1096">
        <v>73180144</v>
      </c>
      <c r="BW123" s="1096"/>
      <c r="BX123" s="1096"/>
      <c r="BY123" s="1096"/>
      <c r="BZ123" s="1096"/>
      <c r="CA123" s="1096">
        <v>72731853</v>
      </c>
      <c r="CB123" s="1096"/>
      <c r="CC123" s="1096"/>
      <c r="CD123" s="1096"/>
      <c r="CE123" s="1096"/>
      <c r="CF123" s="1029"/>
      <c r="CG123" s="1030"/>
      <c r="CH123" s="1030"/>
      <c r="CI123" s="1030"/>
      <c r="CJ123" s="1031"/>
      <c r="CK123" s="1040"/>
      <c r="CL123" s="1041"/>
      <c r="CM123" s="1041"/>
      <c r="CN123" s="1041"/>
      <c r="CO123" s="1042"/>
      <c r="CP123" s="1050"/>
      <c r="CQ123" s="1051"/>
      <c r="CR123" s="1051"/>
      <c r="CS123" s="1051"/>
      <c r="CT123" s="1051"/>
      <c r="CU123" s="1051"/>
      <c r="CV123" s="1051"/>
      <c r="CW123" s="1051"/>
      <c r="CX123" s="1051"/>
      <c r="CY123" s="1051"/>
      <c r="CZ123" s="1051"/>
      <c r="DA123" s="1051"/>
      <c r="DB123" s="1051"/>
      <c r="DC123" s="1051"/>
      <c r="DD123" s="1051"/>
      <c r="DE123" s="1051"/>
      <c r="DF123" s="1052"/>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9" customFormat="1" ht="26.25" customHeight="1" thickBot="1">
      <c r="A124" s="1089"/>
      <c r="B124" s="976"/>
      <c r="C124" s="946" t="s">
        <v>427</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440</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1.1000000000000001</v>
      </c>
      <c r="BR124" s="1058"/>
      <c r="BS124" s="1058"/>
      <c r="BT124" s="1058"/>
      <c r="BU124" s="1058"/>
      <c r="BV124" s="1058">
        <v>0.5</v>
      </c>
      <c r="BW124" s="1058"/>
      <c r="BX124" s="1058"/>
      <c r="BY124" s="1058"/>
      <c r="BZ124" s="1058"/>
      <c r="CA124" s="1058">
        <v>2.5</v>
      </c>
      <c r="CB124" s="1058"/>
      <c r="CC124" s="1058"/>
      <c r="CD124" s="1058"/>
      <c r="CE124" s="1058"/>
      <c r="CF124" s="1059"/>
      <c r="CG124" s="1060"/>
      <c r="CH124" s="1060"/>
      <c r="CI124" s="1060"/>
      <c r="CJ124" s="1061"/>
      <c r="CK124" s="1043"/>
      <c r="CL124" s="1043"/>
      <c r="CM124" s="1043"/>
      <c r="CN124" s="1043"/>
      <c r="CO124" s="1044"/>
      <c r="CP124" s="1050" t="s">
        <v>441</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429</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442</v>
      </c>
      <c r="CL125" s="1038"/>
      <c r="CM125" s="1038"/>
      <c r="CN125" s="1038"/>
      <c r="CO125" s="1039"/>
      <c r="CP125" s="970" t="s">
        <v>443</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431</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230892</v>
      </c>
      <c r="AB126" s="989"/>
      <c r="AC126" s="989"/>
      <c r="AD126" s="989"/>
      <c r="AE126" s="990"/>
      <c r="AF126" s="991">
        <v>230729</v>
      </c>
      <c r="AG126" s="989"/>
      <c r="AH126" s="989"/>
      <c r="AI126" s="989"/>
      <c r="AJ126" s="990"/>
      <c r="AK126" s="991">
        <v>230563</v>
      </c>
      <c r="AL126" s="989"/>
      <c r="AM126" s="989"/>
      <c r="AN126" s="989"/>
      <c r="AO126" s="990"/>
      <c r="AP126" s="992">
        <v>0.4</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444</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445</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246</v>
      </c>
      <c r="AB127" s="989"/>
      <c r="AC127" s="989"/>
      <c r="AD127" s="989"/>
      <c r="AE127" s="990"/>
      <c r="AF127" s="991">
        <v>270</v>
      </c>
      <c r="AG127" s="989"/>
      <c r="AH127" s="989"/>
      <c r="AI127" s="989"/>
      <c r="AJ127" s="990"/>
      <c r="AK127" s="991">
        <v>262</v>
      </c>
      <c r="AL127" s="989"/>
      <c r="AM127" s="989"/>
      <c r="AN127" s="989"/>
      <c r="AO127" s="990"/>
      <c r="AP127" s="992">
        <v>0</v>
      </c>
      <c r="AQ127" s="993"/>
      <c r="AR127" s="993"/>
      <c r="AS127" s="993"/>
      <c r="AT127" s="994"/>
      <c r="AU127" s="235"/>
      <c r="AV127" s="235"/>
      <c r="AW127" s="235"/>
      <c r="AX127" s="1062" t="s">
        <v>446</v>
      </c>
      <c r="AY127" s="1063"/>
      <c r="AZ127" s="1063"/>
      <c r="BA127" s="1063"/>
      <c r="BB127" s="1063"/>
      <c r="BC127" s="1063"/>
      <c r="BD127" s="1063"/>
      <c r="BE127" s="1064"/>
      <c r="BF127" s="1065" t="s">
        <v>447</v>
      </c>
      <c r="BG127" s="1063"/>
      <c r="BH127" s="1063"/>
      <c r="BI127" s="1063"/>
      <c r="BJ127" s="1063"/>
      <c r="BK127" s="1063"/>
      <c r="BL127" s="1064"/>
      <c r="BM127" s="1065" t="s">
        <v>448</v>
      </c>
      <c r="BN127" s="1063"/>
      <c r="BO127" s="1063"/>
      <c r="BP127" s="1063"/>
      <c r="BQ127" s="1063"/>
      <c r="BR127" s="1063"/>
      <c r="BS127" s="1064"/>
      <c r="BT127" s="1065" t="s">
        <v>449</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450</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451</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452</v>
      </c>
      <c r="X128" s="1075"/>
      <c r="Y128" s="1075"/>
      <c r="Z128" s="1076"/>
      <c r="AA128" s="1077">
        <v>1801224</v>
      </c>
      <c r="AB128" s="1078"/>
      <c r="AC128" s="1078"/>
      <c r="AD128" s="1078"/>
      <c r="AE128" s="1079"/>
      <c r="AF128" s="1080">
        <v>1723406</v>
      </c>
      <c r="AG128" s="1078"/>
      <c r="AH128" s="1078"/>
      <c r="AI128" s="1078"/>
      <c r="AJ128" s="1079"/>
      <c r="AK128" s="1080">
        <v>1415395</v>
      </c>
      <c r="AL128" s="1078"/>
      <c r="AM128" s="1078"/>
      <c r="AN128" s="1078"/>
      <c r="AO128" s="1079"/>
      <c r="AP128" s="1081"/>
      <c r="AQ128" s="1082"/>
      <c r="AR128" s="1082"/>
      <c r="AS128" s="1082"/>
      <c r="AT128" s="1083"/>
      <c r="AU128" s="235"/>
      <c r="AV128" s="235"/>
      <c r="AW128" s="235"/>
      <c r="AX128" s="918" t="s">
        <v>453</v>
      </c>
      <c r="AY128" s="919"/>
      <c r="AZ128" s="919"/>
      <c r="BA128" s="919"/>
      <c r="BB128" s="919"/>
      <c r="BC128" s="919"/>
      <c r="BD128" s="919"/>
      <c r="BE128" s="920"/>
      <c r="BF128" s="1084" t="s">
        <v>112</v>
      </c>
      <c r="BG128" s="1085"/>
      <c r="BH128" s="1085"/>
      <c r="BI128" s="1085"/>
      <c r="BJ128" s="1085"/>
      <c r="BK128" s="1085"/>
      <c r="BL128" s="1086"/>
      <c r="BM128" s="1084">
        <v>11.25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454</v>
      </c>
      <c r="CQ128" s="1067"/>
      <c r="CR128" s="1067"/>
      <c r="CS128" s="1067"/>
      <c r="CT128" s="1067"/>
      <c r="CU128" s="1067"/>
      <c r="CV128" s="1067"/>
      <c r="CW128" s="1067"/>
      <c r="CX128" s="1067"/>
      <c r="CY128" s="1067"/>
      <c r="CZ128" s="1067"/>
      <c r="DA128" s="1067"/>
      <c r="DB128" s="1067"/>
      <c r="DC128" s="1067"/>
      <c r="DD128" s="1067"/>
      <c r="DE128" s="1067"/>
      <c r="DF128" s="1068"/>
      <c r="DG128" s="1069">
        <v>1173</v>
      </c>
      <c r="DH128" s="1070"/>
      <c r="DI128" s="1070"/>
      <c r="DJ128" s="1070"/>
      <c r="DK128" s="1070"/>
      <c r="DL128" s="1070">
        <v>1938</v>
      </c>
      <c r="DM128" s="1070"/>
      <c r="DN128" s="1070"/>
      <c r="DO128" s="1070"/>
      <c r="DP128" s="1070"/>
      <c r="DQ128" s="1070">
        <v>4630</v>
      </c>
      <c r="DR128" s="1070"/>
      <c r="DS128" s="1070"/>
      <c r="DT128" s="1070"/>
      <c r="DU128" s="1070"/>
      <c r="DV128" s="1071">
        <v>0</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455</v>
      </c>
      <c r="X129" s="1104"/>
      <c r="Y129" s="1104"/>
      <c r="Z129" s="1105"/>
      <c r="AA129" s="988">
        <v>57355651</v>
      </c>
      <c r="AB129" s="989"/>
      <c r="AC129" s="989"/>
      <c r="AD129" s="989"/>
      <c r="AE129" s="990"/>
      <c r="AF129" s="991">
        <v>58380084</v>
      </c>
      <c r="AG129" s="989"/>
      <c r="AH129" s="989"/>
      <c r="AI129" s="989"/>
      <c r="AJ129" s="990"/>
      <c r="AK129" s="991">
        <v>58635298</v>
      </c>
      <c r="AL129" s="989"/>
      <c r="AM129" s="989"/>
      <c r="AN129" s="989"/>
      <c r="AO129" s="990"/>
      <c r="AP129" s="1106"/>
      <c r="AQ129" s="1107"/>
      <c r="AR129" s="1107"/>
      <c r="AS129" s="1107"/>
      <c r="AT129" s="1108"/>
      <c r="AU129" s="237"/>
      <c r="AV129" s="237"/>
      <c r="AW129" s="237"/>
      <c r="AX129" s="1097" t="s">
        <v>456</v>
      </c>
      <c r="AY129" s="980"/>
      <c r="AZ129" s="980"/>
      <c r="BA129" s="980"/>
      <c r="BB129" s="980"/>
      <c r="BC129" s="980"/>
      <c r="BD129" s="980"/>
      <c r="BE129" s="981"/>
      <c r="BF129" s="1098" t="s">
        <v>112</v>
      </c>
      <c r="BG129" s="1099"/>
      <c r="BH129" s="1099"/>
      <c r="BI129" s="1099"/>
      <c r="BJ129" s="1099"/>
      <c r="BK129" s="1099"/>
      <c r="BL129" s="1100"/>
      <c r="BM129" s="1098">
        <v>16.25</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457</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458</v>
      </c>
      <c r="X130" s="1104"/>
      <c r="Y130" s="1104"/>
      <c r="Z130" s="1105"/>
      <c r="AA130" s="988">
        <v>5960887</v>
      </c>
      <c r="AB130" s="989"/>
      <c r="AC130" s="989"/>
      <c r="AD130" s="989"/>
      <c r="AE130" s="990"/>
      <c r="AF130" s="991">
        <v>5191783</v>
      </c>
      <c r="AG130" s="989"/>
      <c r="AH130" s="989"/>
      <c r="AI130" s="989"/>
      <c r="AJ130" s="990"/>
      <c r="AK130" s="991">
        <v>5271155</v>
      </c>
      <c r="AL130" s="989"/>
      <c r="AM130" s="989"/>
      <c r="AN130" s="989"/>
      <c r="AO130" s="990"/>
      <c r="AP130" s="1106"/>
      <c r="AQ130" s="1107"/>
      <c r="AR130" s="1107"/>
      <c r="AS130" s="1107"/>
      <c r="AT130" s="1108"/>
      <c r="AU130" s="237"/>
      <c r="AV130" s="237"/>
      <c r="AW130" s="237"/>
      <c r="AX130" s="1097" t="s">
        <v>459</v>
      </c>
      <c r="AY130" s="980"/>
      <c r="AZ130" s="980"/>
      <c r="BA130" s="980"/>
      <c r="BB130" s="980"/>
      <c r="BC130" s="980"/>
      <c r="BD130" s="980"/>
      <c r="BE130" s="981"/>
      <c r="BF130" s="1134">
        <v>1.6</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460</v>
      </c>
      <c r="X131" s="1142"/>
      <c r="Y131" s="1142"/>
      <c r="Z131" s="1143"/>
      <c r="AA131" s="1035">
        <v>51394764</v>
      </c>
      <c r="AB131" s="1014"/>
      <c r="AC131" s="1014"/>
      <c r="AD131" s="1014"/>
      <c r="AE131" s="1015"/>
      <c r="AF131" s="1013">
        <v>53188301</v>
      </c>
      <c r="AG131" s="1014"/>
      <c r="AH131" s="1014"/>
      <c r="AI131" s="1014"/>
      <c r="AJ131" s="1015"/>
      <c r="AK131" s="1013">
        <v>53364143</v>
      </c>
      <c r="AL131" s="1014"/>
      <c r="AM131" s="1014"/>
      <c r="AN131" s="1014"/>
      <c r="AO131" s="1015"/>
      <c r="AP131" s="1144"/>
      <c r="AQ131" s="1145"/>
      <c r="AR131" s="1145"/>
      <c r="AS131" s="1145"/>
      <c r="AT131" s="1146"/>
      <c r="AU131" s="237"/>
      <c r="AV131" s="237"/>
      <c r="AW131" s="237"/>
      <c r="AX131" s="1116" t="s">
        <v>461</v>
      </c>
      <c r="AY131" s="1067"/>
      <c r="AZ131" s="1067"/>
      <c r="BA131" s="1067"/>
      <c r="BB131" s="1067"/>
      <c r="BC131" s="1067"/>
      <c r="BD131" s="1067"/>
      <c r="BE131" s="1068"/>
      <c r="BF131" s="1117">
        <v>2.5</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462</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463</v>
      </c>
      <c r="W132" s="1127"/>
      <c r="X132" s="1127"/>
      <c r="Y132" s="1127"/>
      <c r="Z132" s="1128"/>
      <c r="AA132" s="1129">
        <v>0.92191687099999997</v>
      </c>
      <c r="AB132" s="1130"/>
      <c r="AC132" s="1130"/>
      <c r="AD132" s="1130"/>
      <c r="AE132" s="1131"/>
      <c r="AF132" s="1132">
        <v>1.5379494570000001</v>
      </c>
      <c r="AG132" s="1130"/>
      <c r="AH132" s="1130"/>
      <c r="AI132" s="1130"/>
      <c r="AJ132" s="1131"/>
      <c r="AK132" s="1132">
        <v>2.3932530879999998</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464</v>
      </c>
      <c r="W133" s="1110"/>
      <c r="X133" s="1110"/>
      <c r="Y133" s="1110"/>
      <c r="Z133" s="1111"/>
      <c r="AA133" s="1112">
        <v>2.4</v>
      </c>
      <c r="AB133" s="1113"/>
      <c r="AC133" s="1113"/>
      <c r="AD133" s="1113"/>
      <c r="AE133" s="1114"/>
      <c r="AF133" s="1112">
        <v>1.5</v>
      </c>
      <c r="AG133" s="1113"/>
      <c r="AH133" s="1113"/>
      <c r="AI133" s="1113"/>
      <c r="AJ133" s="1114"/>
      <c r="AK133" s="1112">
        <v>1.6</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5" zoomScaleSheetLayoutView="75"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465</v>
      </c>
      <c r="B5" s="248"/>
      <c r="C5" s="248"/>
      <c r="D5" s="248"/>
      <c r="E5" s="248"/>
      <c r="F5" s="248"/>
      <c r="G5" s="248"/>
      <c r="H5" s="248"/>
      <c r="I5" s="248"/>
      <c r="J5" s="248"/>
      <c r="K5" s="248"/>
      <c r="L5" s="248"/>
      <c r="M5" s="248"/>
      <c r="N5" s="248"/>
      <c r="O5" s="249"/>
    </row>
    <row r="6" spans="1:16">
      <c r="A6" s="250"/>
      <c r="B6" s="246"/>
      <c r="C6" s="246"/>
      <c r="D6" s="246"/>
      <c r="E6" s="246"/>
      <c r="F6" s="246"/>
      <c r="G6" s="251" t="s">
        <v>466</v>
      </c>
      <c r="H6" s="251"/>
      <c r="I6" s="251"/>
      <c r="J6" s="251"/>
      <c r="K6" s="246"/>
      <c r="L6" s="246"/>
      <c r="M6" s="246"/>
      <c r="N6" s="246"/>
    </row>
    <row r="7" spans="1:16">
      <c r="A7" s="250"/>
      <c r="B7" s="246"/>
      <c r="C7" s="246"/>
      <c r="D7" s="246"/>
      <c r="E7" s="246"/>
      <c r="F7" s="246"/>
      <c r="G7" s="253"/>
      <c r="H7" s="254"/>
      <c r="I7" s="254"/>
      <c r="J7" s="255"/>
      <c r="K7" s="1150" t="s">
        <v>467</v>
      </c>
      <c r="L7" s="256"/>
      <c r="M7" s="257" t="s">
        <v>468</v>
      </c>
      <c r="N7" s="258"/>
    </row>
    <row r="8" spans="1:16">
      <c r="A8" s="250"/>
      <c r="B8" s="246"/>
      <c r="C8" s="246"/>
      <c r="D8" s="246"/>
      <c r="E8" s="246"/>
      <c r="F8" s="246"/>
      <c r="G8" s="259"/>
      <c r="H8" s="260"/>
      <c r="I8" s="260"/>
      <c r="J8" s="261"/>
      <c r="K8" s="1151"/>
      <c r="L8" s="262" t="s">
        <v>469</v>
      </c>
      <c r="M8" s="263" t="s">
        <v>470</v>
      </c>
      <c r="N8" s="264" t="s">
        <v>471</v>
      </c>
    </row>
    <row r="9" spans="1:16">
      <c r="A9" s="250"/>
      <c r="B9" s="246"/>
      <c r="C9" s="246"/>
      <c r="D9" s="246"/>
      <c r="E9" s="246"/>
      <c r="F9" s="246"/>
      <c r="G9" s="1152" t="s">
        <v>472</v>
      </c>
      <c r="H9" s="1153"/>
      <c r="I9" s="1153"/>
      <c r="J9" s="1154"/>
      <c r="K9" s="265">
        <v>16420969</v>
      </c>
      <c r="L9" s="266">
        <v>47736</v>
      </c>
      <c r="M9" s="267">
        <v>55816</v>
      </c>
      <c r="N9" s="268">
        <v>-14.5</v>
      </c>
    </row>
    <row r="10" spans="1:16">
      <c r="A10" s="250"/>
      <c r="B10" s="246"/>
      <c r="C10" s="246"/>
      <c r="D10" s="246"/>
      <c r="E10" s="246"/>
      <c r="F10" s="246"/>
      <c r="G10" s="1152" t="s">
        <v>473</v>
      </c>
      <c r="H10" s="1153"/>
      <c r="I10" s="1153"/>
      <c r="J10" s="1154"/>
      <c r="K10" s="269">
        <v>1328982</v>
      </c>
      <c r="L10" s="270">
        <v>3863</v>
      </c>
      <c r="M10" s="271">
        <v>3693</v>
      </c>
      <c r="N10" s="272">
        <v>4.5999999999999996</v>
      </c>
    </row>
    <row r="11" spans="1:16" ht="13.5" customHeight="1">
      <c r="A11" s="250"/>
      <c r="B11" s="246"/>
      <c r="C11" s="246"/>
      <c r="D11" s="246"/>
      <c r="E11" s="246"/>
      <c r="F11" s="246"/>
      <c r="G11" s="1152" t="s">
        <v>474</v>
      </c>
      <c r="H11" s="1153"/>
      <c r="I11" s="1153"/>
      <c r="J11" s="1154"/>
      <c r="K11" s="269">
        <v>3224197</v>
      </c>
      <c r="L11" s="270">
        <v>9373</v>
      </c>
      <c r="M11" s="271">
        <v>2201</v>
      </c>
      <c r="N11" s="272">
        <v>325.89999999999998</v>
      </c>
    </row>
    <row r="12" spans="1:16" ht="13.5" customHeight="1">
      <c r="A12" s="250"/>
      <c r="B12" s="246"/>
      <c r="C12" s="246"/>
      <c r="D12" s="246"/>
      <c r="E12" s="246"/>
      <c r="F12" s="246"/>
      <c r="G12" s="1152" t="s">
        <v>475</v>
      </c>
      <c r="H12" s="1153"/>
      <c r="I12" s="1153"/>
      <c r="J12" s="1154"/>
      <c r="K12" s="269">
        <v>394342</v>
      </c>
      <c r="L12" s="270">
        <v>1146</v>
      </c>
      <c r="M12" s="271">
        <v>1372</v>
      </c>
      <c r="N12" s="272">
        <v>-16.5</v>
      </c>
    </row>
    <row r="13" spans="1:16" ht="13.5" customHeight="1">
      <c r="A13" s="250"/>
      <c r="B13" s="246"/>
      <c r="C13" s="246"/>
      <c r="D13" s="246"/>
      <c r="E13" s="246"/>
      <c r="F13" s="246"/>
      <c r="G13" s="1152" t="s">
        <v>476</v>
      </c>
      <c r="H13" s="1153"/>
      <c r="I13" s="1153"/>
      <c r="J13" s="1154"/>
      <c r="K13" s="269" t="s">
        <v>477</v>
      </c>
      <c r="L13" s="270" t="s">
        <v>477</v>
      </c>
      <c r="M13" s="271">
        <v>67</v>
      </c>
      <c r="N13" s="272" t="s">
        <v>477</v>
      </c>
    </row>
    <row r="14" spans="1:16" ht="13.5" customHeight="1">
      <c r="A14" s="250"/>
      <c r="B14" s="246"/>
      <c r="C14" s="246"/>
      <c r="D14" s="246"/>
      <c r="E14" s="246"/>
      <c r="F14" s="246"/>
      <c r="G14" s="1152" t="s">
        <v>478</v>
      </c>
      <c r="H14" s="1153"/>
      <c r="I14" s="1153"/>
      <c r="J14" s="1154"/>
      <c r="K14" s="269">
        <v>540309</v>
      </c>
      <c r="L14" s="270">
        <v>1571</v>
      </c>
      <c r="M14" s="271">
        <v>1915</v>
      </c>
      <c r="N14" s="272">
        <v>-18</v>
      </c>
    </row>
    <row r="15" spans="1:16" ht="13.5" customHeight="1">
      <c r="A15" s="250"/>
      <c r="B15" s="246"/>
      <c r="C15" s="246"/>
      <c r="D15" s="246"/>
      <c r="E15" s="246"/>
      <c r="F15" s="246"/>
      <c r="G15" s="1152" t="s">
        <v>479</v>
      </c>
      <c r="H15" s="1153"/>
      <c r="I15" s="1153"/>
      <c r="J15" s="1154"/>
      <c r="K15" s="269">
        <v>189182</v>
      </c>
      <c r="L15" s="270">
        <v>550</v>
      </c>
      <c r="M15" s="271">
        <v>1099</v>
      </c>
      <c r="N15" s="272">
        <v>-50</v>
      </c>
    </row>
    <row r="16" spans="1:16">
      <c r="A16" s="250"/>
      <c r="B16" s="246"/>
      <c r="C16" s="246"/>
      <c r="D16" s="246"/>
      <c r="E16" s="246"/>
      <c r="F16" s="246"/>
      <c r="G16" s="1155" t="s">
        <v>480</v>
      </c>
      <c r="H16" s="1156"/>
      <c r="I16" s="1156"/>
      <c r="J16" s="1157"/>
      <c r="K16" s="270">
        <v>-1460410</v>
      </c>
      <c r="L16" s="270">
        <v>-4245</v>
      </c>
      <c r="M16" s="271">
        <v>-4462</v>
      </c>
      <c r="N16" s="272">
        <v>-4.9000000000000004</v>
      </c>
    </row>
    <row r="17" spans="1:16">
      <c r="A17" s="250"/>
      <c r="B17" s="246"/>
      <c r="C17" s="246"/>
      <c r="D17" s="246"/>
      <c r="E17" s="246"/>
      <c r="F17" s="246"/>
      <c r="G17" s="1155" t="s">
        <v>171</v>
      </c>
      <c r="H17" s="1156"/>
      <c r="I17" s="1156"/>
      <c r="J17" s="1157"/>
      <c r="K17" s="270">
        <v>20637571</v>
      </c>
      <c r="L17" s="270">
        <v>59994</v>
      </c>
      <c r="M17" s="271">
        <v>61701</v>
      </c>
      <c r="N17" s="272">
        <v>-2.8</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481</v>
      </c>
      <c r="H19" s="246"/>
      <c r="I19" s="246"/>
      <c r="J19" s="246"/>
      <c r="K19" s="246"/>
      <c r="L19" s="246"/>
      <c r="M19" s="246"/>
      <c r="N19" s="246"/>
    </row>
    <row r="20" spans="1:16">
      <c r="A20" s="250"/>
      <c r="B20" s="246"/>
      <c r="C20" s="246"/>
      <c r="D20" s="246"/>
      <c r="E20" s="246"/>
      <c r="F20" s="246"/>
      <c r="G20" s="274"/>
      <c r="H20" s="275"/>
      <c r="I20" s="275"/>
      <c r="J20" s="276"/>
      <c r="K20" s="277" t="s">
        <v>482</v>
      </c>
      <c r="L20" s="278" t="s">
        <v>483</v>
      </c>
      <c r="M20" s="279" t="s">
        <v>484</v>
      </c>
      <c r="N20" s="280"/>
    </row>
    <row r="21" spans="1:16" s="286" customFormat="1">
      <c r="A21" s="281"/>
      <c r="B21" s="251"/>
      <c r="C21" s="251"/>
      <c r="D21" s="251"/>
      <c r="E21" s="251"/>
      <c r="F21" s="251"/>
      <c r="G21" s="1147" t="s">
        <v>485</v>
      </c>
      <c r="H21" s="1148"/>
      <c r="I21" s="1148"/>
      <c r="J21" s="1149"/>
      <c r="K21" s="282">
        <v>5.39</v>
      </c>
      <c r="L21" s="283">
        <v>6.17</v>
      </c>
      <c r="M21" s="284">
        <v>-0.78</v>
      </c>
      <c r="N21" s="251"/>
      <c r="O21" s="285"/>
      <c r="P21" s="281"/>
    </row>
    <row r="22" spans="1:16" s="286" customFormat="1">
      <c r="A22" s="281"/>
      <c r="B22" s="251"/>
      <c r="C22" s="251"/>
      <c r="D22" s="251"/>
      <c r="E22" s="251"/>
      <c r="F22" s="251"/>
      <c r="G22" s="1147" t="s">
        <v>486</v>
      </c>
      <c r="H22" s="1148"/>
      <c r="I22" s="1148"/>
      <c r="J22" s="1149"/>
      <c r="K22" s="287">
        <v>101.4</v>
      </c>
      <c r="L22" s="288">
        <v>100.1</v>
      </c>
      <c r="M22" s="289">
        <v>1.3</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487</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488</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489</v>
      </c>
      <c r="H29" s="251"/>
      <c r="I29" s="251"/>
      <c r="J29" s="251"/>
      <c r="K29" s="246"/>
      <c r="L29" s="246"/>
      <c r="M29" s="246"/>
      <c r="N29" s="246"/>
      <c r="O29" s="295"/>
    </row>
    <row r="30" spans="1:16">
      <c r="A30" s="250"/>
      <c r="B30" s="246"/>
      <c r="C30" s="246"/>
      <c r="D30" s="246"/>
      <c r="E30" s="246"/>
      <c r="F30" s="246"/>
      <c r="G30" s="253"/>
      <c r="H30" s="254"/>
      <c r="I30" s="254"/>
      <c r="J30" s="255"/>
      <c r="K30" s="1150" t="s">
        <v>467</v>
      </c>
      <c r="L30" s="256"/>
      <c r="M30" s="257" t="s">
        <v>468</v>
      </c>
      <c r="N30" s="258"/>
    </row>
    <row r="31" spans="1:16">
      <c r="A31" s="250"/>
      <c r="B31" s="246"/>
      <c r="C31" s="246"/>
      <c r="D31" s="246"/>
      <c r="E31" s="246"/>
      <c r="F31" s="246"/>
      <c r="G31" s="259"/>
      <c r="H31" s="260"/>
      <c r="I31" s="260"/>
      <c r="J31" s="261"/>
      <c r="K31" s="1151"/>
      <c r="L31" s="262" t="s">
        <v>469</v>
      </c>
      <c r="M31" s="263" t="s">
        <v>470</v>
      </c>
      <c r="N31" s="264" t="s">
        <v>471</v>
      </c>
    </row>
    <row r="32" spans="1:16" ht="27" customHeight="1">
      <c r="A32" s="250"/>
      <c r="B32" s="246"/>
      <c r="C32" s="246"/>
      <c r="D32" s="246"/>
      <c r="E32" s="246"/>
      <c r="F32" s="246"/>
      <c r="G32" s="1163" t="s">
        <v>490</v>
      </c>
      <c r="H32" s="1164"/>
      <c r="I32" s="1164"/>
      <c r="J32" s="1165"/>
      <c r="K32" s="296">
        <v>6673866</v>
      </c>
      <c r="L32" s="296">
        <v>19401</v>
      </c>
      <c r="M32" s="297">
        <v>31774</v>
      </c>
      <c r="N32" s="298">
        <v>-38.9</v>
      </c>
    </row>
    <row r="33" spans="1:16" ht="13.5" customHeight="1">
      <c r="A33" s="250"/>
      <c r="B33" s="246"/>
      <c r="C33" s="246"/>
      <c r="D33" s="246"/>
      <c r="E33" s="246"/>
      <c r="F33" s="246"/>
      <c r="G33" s="1163" t="s">
        <v>491</v>
      </c>
      <c r="H33" s="1164"/>
      <c r="I33" s="1164"/>
      <c r="J33" s="1165"/>
      <c r="K33" s="296" t="s">
        <v>477</v>
      </c>
      <c r="L33" s="296" t="s">
        <v>477</v>
      </c>
      <c r="M33" s="297">
        <v>8</v>
      </c>
      <c r="N33" s="298" t="s">
        <v>477</v>
      </c>
    </row>
    <row r="34" spans="1:16" ht="27" customHeight="1">
      <c r="A34" s="250"/>
      <c r="B34" s="246"/>
      <c r="C34" s="246"/>
      <c r="D34" s="246"/>
      <c r="E34" s="246"/>
      <c r="F34" s="246"/>
      <c r="G34" s="1163" t="s">
        <v>492</v>
      </c>
      <c r="H34" s="1164"/>
      <c r="I34" s="1164"/>
      <c r="J34" s="1165"/>
      <c r="K34" s="296" t="s">
        <v>477</v>
      </c>
      <c r="L34" s="296" t="s">
        <v>477</v>
      </c>
      <c r="M34" s="297">
        <v>51</v>
      </c>
      <c r="N34" s="298" t="s">
        <v>477</v>
      </c>
    </row>
    <row r="35" spans="1:16" ht="27" customHeight="1">
      <c r="A35" s="250"/>
      <c r="B35" s="246"/>
      <c r="C35" s="246"/>
      <c r="D35" s="246"/>
      <c r="E35" s="246"/>
      <c r="F35" s="246"/>
      <c r="G35" s="1163" t="s">
        <v>493</v>
      </c>
      <c r="H35" s="1164"/>
      <c r="I35" s="1164"/>
      <c r="J35" s="1165"/>
      <c r="K35" s="296">
        <v>890468</v>
      </c>
      <c r="L35" s="296">
        <v>2589</v>
      </c>
      <c r="M35" s="297">
        <v>10918</v>
      </c>
      <c r="N35" s="298">
        <v>-76.3</v>
      </c>
    </row>
    <row r="36" spans="1:16" ht="27" customHeight="1">
      <c r="A36" s="250"/>
      <c r="B36" s="246"/>
      <c r="C36" s="246"/>
      <c r="D36" s="246"/>
      <c r="E36" s="246"/>
      <c r="F36" s="246"/>
      <c r="G36" s="1163" t="s">
        <v>494</v>
      </c>
      <c r="H36" s="1164"/>
      <c r="I36" s="1164"/>
      <c r="J36" s="1165"/>
      <c r="K36" s="296">
        <v>168530</v>
      </c>
      <c r="L36" s="296">
        <v>490</v>
      </c>
      <c r="M36" s="297">
        <v>463</v>
      </c>
      <c r="N36" s="298">
        <v>5.8</v>
      </c>
    </row>
    <row r="37" spans="1:16" ht="13.5" customHeight="1">
      <c r="A37" s="250"/>
      <c r="B37" s="246"/>
      <c r="C37" s="246"/>
      <c r="D37" s="246"/>
      <c r="E37" s="246"/>
      <c r="F37" s="246"/>
      <c r="G37" s="1163" t="s">
        <v>495</v>
      </c>
      <c r="H37" s="1164"/>
      <c r="I37" s="1164"/>
      <c r="J37" s="1165"/>
      <c r="K37" s="296">
        <v>230825</v>
      </c>
      <c r="L37" s="296">
        <v>671</v>
      </c>
      <c r="M37" s="297">
        <v>976</v>
      </c>
      <c r="N37" s="298">
        <v>-31.3</v>
      </c>
    </row>
    <row r="38" spans="1:16" ht="27" customHeight="1">
      <c r="A38" s="250"/>
      <c r="B38" s="246"/>
      <c r="C38" s="246"/>
      <c r="D38" s="246"/>
      <c r="E38" s="246"/>
      <c r="F38" s="246"/>
      <c r="G38" s="1166" t="s">
        <v>496</v>
      </c>
      <c r="H38" s="1167"/>
      <c r="I38" s="1167"/>
      <c r="J38" s="1168"/>
      <c r="K38" s="299" t="s">
        <v>477</v>
      </c>
      <c r="L38" s="299" t="s">
        <v>477</v>
      </c>
      <c r="M38" s="300">
        <v>2</v>
      </c>
      <c r="N38" s="301" t="s">
        <v>477</v>
      </c>
      <c r="O38" s="295"/>
    </row>
    <row r="39" spans="1:16">
      <c r="A39" s="250"/>
      <c r="B39" s="246"/>
      <c r="C39" s="246"/>
      <c r="D39" s="246"/>
      <c r="E39" s="246"/>
      <c r="F39" s="246"/>
      <c r="G39" s="1166" t="s">
        <v>497</v>
      </c>
      <c r="H39" s="1167"/>
      <c r="I39" s="1167"/>
      <c r="J39" s="1168"/>
      <c r="K39" s="302">
        <v>-1415395</v>
      </c>
      <c r="L39" s="302">
        <v>-4115</v>
      </c>
      <c r="M39" s="303">
        <v>-8001</v>
      </c>
      <c r="N39" s="304">
        <v>-48.6</v>
      </c>
      <c r="O39" s="295"/>
    </row>
    <row r="40" spans="1:16" ht="27" customHeight="1">
      <c r="A40" s="250"/>
      <c r="B40" s="246"/>
      <c r="C40" s="246"/>
      <c r="D40" s="246"/>
      <c r="E40" s="246"/>
      <c r="F40" s="246"/>
      <c r="G40" s="1163" t="s">
        <v>498</v>
      </c>
      <c r="H40" s="1164"/>
      <c r="I40" s="1164"/>
      <c r="J40" s="1165"/>
      <c r="K40" s="302">
        <v>-5271155</v>
      </c>
      <c r="L40" s="302">
        <v>-15323</v>
      </c>
      <c r="M40" s="303">
        <v>-27445</v>
      </c>
      <c r="N40" s="304">
        <v>-44.2</v>
      </c>
      <c r="O40" s="295"/>
    </row>
    <row r="41" spans="1:16">
      <c r="A41" s="250"/>
      <c r="B41" s="246"/>
      <c r="C41" s="246"/>
      <c r="D41" s="246"/>
      <c r="E41" s="246"/>
      <c r="F41" s="246"/>
      <c r="G41" s="1169" t="s">
        <v>282</v>
      </c>
      <c r="H41" s="1170"/>
      <c r="I41" s="1170"/>
      <c r="J41" s="1171"/>
      <c r="K41" s="296">
        <v>1277139</v>
      </c>
      <c r="L41" s="302">
        <v>3713</v>
      </c>
      <c r="M41" s="303">
        <v>8747</v>
      </c>
      <c r="N41" s="304">
        <v>-57.6</v>
      </c>
      <c r="O41" s="295"/>
    </row>
    <row r="42" spans="1:16">
      <c r="A42" s="250"/>
      <c r="B42" s="246"/>
      <c r="C42" s="246"/>
      <c r="D42" s="246"/>
      <c r="E42" s="246"/>
      <c r="F42" s="246"/>
      <c r="G42" s="305" t="s">
        <v>499</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500</v>
      </c>
      <c r="B47" s="246"/>
      <c r="C47" s="246"/>
      <c r="D47" s="246"/>
      <c r="E47" s="246"/>
      <c r="F47" s="246"/>
      <c r="G47" s="246"/>
      <c r="H47" s="246"/>
      <c r="I47" s="246"/>
      <c r="J47" s="246"/>
      <c r="K47" s="246"/>
      <c r="L47" s="246"/>
      <c r="M47" s="246"/>
      <c r="N47" s="246"/>
    </row>
    <row r="48" spans="1:16">
      <c r="A48" s="250"/>
      <c r="B48" s="246"/>
      <c r="C48" s="246"/>
      <c r="D48" s="246"/>
      <c r="E48" s="246"/>
      <c r="F48" s="246"/>
      <c r="G48" s="310" t="s">
        <v>501</v>
      </c>
      <c r="H48" s="310"/>
      <c r="I48" s="310"/>
      <c r="J48" s="310"/>
      <c r="K48" s="310"/>
      <c r="L48" s="310"/>
      <c r="M48" s="311"/>
      <c r="N48" s="310"/>
    </row>
    <row r="49" spans="1:14" ht="13.5" customHeight="1">
      <c r="A49" s="250"/>
      <c r="B49" s="246"/>
      <c r="C49" s="246"/>
      <c r="D49" s="246"/>
      <c r="E49" s="246"/>
      <c r="F49" s="246"/>
      <c r="G49" s="312"/>
      <c r="H49" s="313"/>
      <c r="I49" s="1158" t="s">
        <v>467</v>
      </c>
      <c r="J49" s="1160" t="s">
        <v>502</v>
      </c>
      <c r="K49" s="1161"/>
      <c r="L49" s="1161"/>
      <c r="M49" s="1161"/>
      <c r="N49" s="1162"/>
    </row>
    <row r="50" spans="1:14">
      <c r="A50" s="250"/>
      <c r="B50" s="246"/>
      <c r="C50" s="246"/>
      <c r="D50" s="246"/>
      <c r="E50" s="246"/>
      <c r="F50" s="246"/>
      <c r="G50" s="314"/>
      <c r="H50" s="315"/>
      <c r="I50" s="1159"/>
      <c r="J50" s="316" t="s">
        <v>503</v>
      </c>
      <c r="K50" s="317" t="s">
        <v>504</v>
      </c>
      <c r="L50" s="318" t="s">
        <v>505</v>
      </c>
      <c r="M50" s="319" t="s">
        <v>506</v>
      </c>
      <c r="N50" s="320" t="s">
        <v>507</v>
      </c>
    </row>
    <row r="51" spans="1:14">
      <c r="A51" s="250"/>
      <c r="B51" s="246"/>
      <c r="C51" s="246"/>
      <c r="D51" s="246"/>
      <c r="E51" s="246"/>
      <c r="F51" s="246"/>
      <c r="G51" s="312" t="s">
        <v>508</v>
      </c>
      <c r="H51" s="313"/>
      <c r="I51" s="321">
        <v>6607179</v>
      </c>
      <c r="J51" s="322">
        <v>19262</v>
      </c>
      <c r="K51" s="323">
        <v>-12.3</v>
      </c>
      <c r="L51" s="324">
        <v>39052</v>
      </c>
      <c r="M51" s="325">
        <v>6.2</v>
      </c>
      <c r="N51" s="326">
        <v>-18.5</v>
      </c>
    </row>
    <row r="52" spans="1:14">
      <c r="A52" s="250"/>
      <c r="B52" s="246"/>
      <c r="C52" s="246"/>
      <c r="D52" s="246"/>
      <c r="E52" s="246"/>
      <c r="F52" s="246"/>
      <c r="G52" s="327"/>
      <c r="H52" s="328" t="s">
        <v>509</v>
      </c>
      <c r="I52" s="329">
        <v>5451625</v>
      </c>
      <c r="J52" s="330">
        <v>15893</v>
      </c>
      <c r="K52" s="331">
        <v>-3.2</v>
      </c>
      <c r="L52" s="332">
        <v>21186</v>
      </c>
      <c r="M52" s="333">
        <v>1</v>
      </c>
      <c r="N52" s="334">
        <v>-4.2</v>
      </c>
    </row>
    <row r="53" spans="1:14">
      <c r="A53" s="250"/>
      <c r="B53" s="246"/>
      <c r="C53" s="246"/>
      <c r="D53" s="246"/>
      <c r="E53" s="246"/>
      <c r="F53" s="246"/>
      <c r="G53" s="312" t="s">
        <v>510</v>
      </c>
      <c r="H53" s="313"/>
      <c r="I53" s="321">
        <v>5409989</v>
      </c>
      <c r="J53" s="322">
        <v>15776</v>
      </c>
      <c r="K53" s="323">
        <v>-18.100000000000001</v>
      </c>
      <c r="L53" s="324">
        <v>41235</v>
      </c>
      <c r="M53" s="325">
        <v>5.6</v>
      </c>
      <c r="N53" s="326">
        <v>-23.7</v>
      </c>
    </row>
    <row r="54" spans="1:14">
      <c r="A54" s="250"/>
      <c r="B54" s="246"/>
      <c r="C54" s="246"/>
      <c r="D54" s="246"/>
      <c r="E54" s="246"/>
      <c r="F54" s="246"/>
      <c r="G54" s="327"/>
      <c r="H54" s="328" t="s">
        <v>509</v>
      </c>
      <c r="I54" s="329">
        <v>4186449</v>
      </c>
      <c r="J54" s="330">
        <v>12208</v>
      </c>
      <c r="K54" s="331">
        <v>-23.2</v>
      </c>
      <c r="L54" s="332">
        <v>22086</v>
      </c>
      <c r="M54" s="333">
        <v>4.2</v>
      </c>
      <c r="N54" s="334">
        <v>-27.4</v>
      </c>
    </row>
    <row r="55" spans="1:14">
      <c r="A55" s="250"/>
      <c r="B55" s="246"/>
      <c r="C55" s="246"/>
      <c r="D55" s="246"/>
      <c r="E55" s="246"/>
      <c r="F55" s="246"/>
      <c r="G55" s="312" t="s">
        <v>511</v>
      </c>
      <c r="H55" s="313"/>
      <c r="I55" s="321">
        <v>5687766</v>
      </c>
      <c r="J55" s="322">
        <v>16578</v>
      </c>
      <c r="K55" s="323">
        <v>5.0999999999999996</v>
      </c>
      <c r="L55" s="324">
        <v>41862</v>
      </c>
      <c r="M55" s="325">
        <v>1.5</v>
      </c>
      <c r="N55" s="326">
        <v>3.6</v>
      </c>
    </row>
    <row r="56" spans="1:14">
      <c r="A56" s="250"/>
      <c r="B56" s="246"/>
      <c r="C56" s="246"/>
      <c r="D56" s="246"/>
      <c r="E56" s="246"/>
      <c r="F56" s="246"/>
      <c r="G56" s="327"/>
      <c r="H56" s="328" t="s">
        <v>509</v>
      </c>
      <c r="I56" s="329">
        <v>4653986</v>
      </c>
      <c r="J56" s="330">
        <v>13565</v>
      </c>
      <c r="K56" s="331">
        <v>11.1</v>
      </c>
      <c r="L56" s="332">
        <v>23710</v>
      </c>
      <c r="M56" s="333">
        <v>7.4</v>
      </c>
      <c r="N56" s="334">
        <v>3.7</v>
      </c>
    </row>
    <row r="57" spans="1:14">
      <c r="A57" s="250"/>
      <c r="B57" s="246"/>
      <c r="C57" s="246"/>
      <c r="D57" s="246"/>
      <c r="E57" s="246"/>
      <c r="F57" s="246"/>
      <c r="G57" s="312" t="s">
        <v>512</v>
      </c>
      <c r="H57" s="313"/>
      <c r="I57" s="321">
        <v>6431119</v>
      </c>
      <c r="J57" s="322">
        <v>18728</v>
      </c>
      <c r="K57" s="323">
        <v>13</v>
      </c>
      <c r="L57" s="324">
        <v>43554</v>
      </c>
      <c r="M57" s="325">
        <v>4</v>
      </c>
      <c r="N57" s="326">
        <v>9</v>
      </c>
    </row>
    <row r="58" spans="1:14">
      <c r="A58" s="250"/>
      <c r="B58" s="246"/>
      <c r="C58" s="246"/>
      <c r="D58" s="246"/>
      <c r="E58" s="246"/>
      <c r="F58" s="246"/>
      <c r="G58" s="327"/>
      <c r="H58" s="328" t="s">
        <v>509</v>
      </c>
      <c r="I58" s="329">
        <v>4885528</v>
      </c>
      <c r="J58" s="330">
        <v>14227</v>
      </c>
      <c r="K58" s="331">
        <v>4.9000000000000004</v>
      </c>
      <c r="L58" s="332">
        <v>24811</v>
      </c>
      <c r="M58" s="333">
        <v>4.5999999999999996</v>
      </c>
      <c r="N58" s="334">
        <v>0.3</v>
      </c>
    </row>
    <row r="59" spans="1:14">
      <c r="A59" s="250"/>
      <c r="B59" s="246"/>
      <c r="C59" s="246"/>
      <c r="D59" s="246"/>
      <c r="E59" s="246"/>
      <c r="F59" s="246"/>
      <c r="G59" s="312" t="s">
        <v>513</v>
      </c>
      <c r="H59" s="313"/>
      <c r="I59" s="321">
        <v>10180520</v>
      </c>
      <c r="J59" s="322">
        <v>29595</v>
      </c>
      <c r="K59" s="323">
        <v>58</v>
      </c>
      <c r="L59" s="324">
        <v>42581</v>
      </c>
      <c r="M59" s="325">
        <v>-2.2000000000000002</v>
      </c>
      <c r="N59" s="326">
        <v>60.2</v>
      </c>
    </row>
    <row r="60" spans="1:14">
      <c r="A60" s="250"/>
      <c r="B60" s="246"/>
      <c r="C60" s="246"/>
      <c r="D60" s="246"/>
      <c r="E60" s="246"/>
      <c r="F60" s="246"/>
      <c r="G60" s="327"/>
      <c r="H60" s="328" t="s">
        <v>509</v>
      </c>
      <c r="I60" s="335">
        <v>8216005</v>
      </c>
      <c r="J60" s="330">
        <v>23884</v>
      </c>
      <c r="K60" s="331">
        <v>67.900000000000006</v>
      </c>
      <c r="L60" s="332">
        <v>24354</v>
      </c>
      <c r="M60" s="333">
        <v>-1.8</v>
      </c>
      <c r="N60" s="334">
        <v>69.7</v>
      </c>
    </row>
    <row r="61" spans="1:14">
      <c r="A61" s="250"/>
      <c r="B61" s="246"/>
      <c r="C61" s="246"/>
      <c r="D61" s="246"/>
      <c r="E61" s="246"/>
      <c r="F61" s="246"/>
      <c r="G61" s="312" t="s">
        <v>514</v>
      </c>
      <c r="H61" s="336"/>
      <c r="I61" s="337">
        <v>6863315</v>
      </c>
      <c r="J61" s="338">
        <v>19988</v>
      </c>
      <c r="K61" s="339">
        <v>9.1</v>
      </c>
      <c r="L61" s="340">
        <v>41657</v>
      </c>
      <c r="M61" s="341">
        <v>3</v>
      </c>
      <c r="N61" s="326">
        <v>6.1</v>
      </c>
    </row>
    <row r="62" spans="1:14">
      <c r="A62" s="250"/>
      <c r="B62" s="246"/>
      <c r="C62" s="246"/>
      <c r="D62" s="246"/>
      <c r="E62" s="246"/>
      <c r="F62" s="246"/>
      <c r="G62" s="327"/>
      <c r="H62" s="328" t="s">
        <v>509</v>
      </c>
      <c r="I62" s="329">
        <v>5478719</v>
      </c>
      <c r="J62" s="330">
        <v>15955</v>
      </c>
      <c r="K62" s="331">
        <v>11.5</v>
      </c>
      <c r="L62" s="332">
        <v>23229</v>
      </c>
      <c r="M62" s="333">
        <v>3.1</v>
      </c>
      <c r="N62" s="334">
        <v>8.4</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election activeCell="O116" sqref="O116"/>
    </sheetView>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516</v>
      </c>
      <c r="G46" s="8" t="s">
        <v>517</v>
      </c>
      <c r="H46" s="8" t="s">
        <v>518</v>
      </c>
      <c r="I46" s="8" t="s">
        <v>519</v>
      </c>
      <c r="J46" s="9" t="s">
        <v>520</v>
      </c>
    </row>
    <row r="47" spans="2:10" ht="57.75" customHeight="1">
      <c r="B47" s="10"/>
      <c r="C47" s="1172" t="s">
        <v>3</v>
      </c>
      <c r="D47" s="1172"/>
      <c r="E47" s="1173"/>
      <c r="F47" s="11">
        <v>5.56</v>
      </c>
      <c r="G47" s="12">
        <v>5.48</v>
      </c>
      <c r="H47" s="12">
        <v>4.32</v>
      </c>
      <c r="I47" s="12">
        <v>4.3600000000000003</v>
      </c>
      <c r="J47" s="13">
        <v>6.73</v>
      </c>
    </row>
    <row r="48" spans="2:10" ht="57.75" customHeight="1">
      <c r="B48" s="14"/>
      <c r="C48" s="1174" t="s">
        <v>4</v>
      </c>
      <c r="D48" s="1174"/>
      <c r="E48" s="1175"/>
      <c r="F48" s="15">
        <v>4.4400000000000004</v>
      </c>
      <c r="G48" s="16">
        <v>6.47</v>
      </c>
      <c r="H48" s="16">
        <v>6.21</v>
      </c>
      <c r="I48" s="16">
        <v>7.42</v>
      </c>
      <c r="J48" s="17">
        <v>5.25</v>
      </c>
    </row>
    <row r="49" spans="2:10" ht="57.75" customHeight="1" thickBot="1">
      <c r="B49" s="18"/>
      <c r="C49" s="1176" t="s">
        <v>5</v>
      </c>
      <c r="D49" s="1176"/>
      <c r="E49" s="1177"/>
      <c r="F49" s="19">
        <v>0.53</v>
      </c>
      <c r="G49" s="20">
        <v>2.11</v>
      </c>
      <c r="H49" s="20" t="s">
        <v>521</v>
      </c>
      <c r="I49" s="20">
        <v>1.45</v>
      </c>
      <c r="J49" s="21">
        <v>0.24</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2018-10-17T02:56:44Z</cp:lastPrinted>
  <dcterms:created xsi:type="dcterms:W3CDTF">2018-01-24T04:13:35Z</dcterms:created>
  <dcterms:modified xsi:type="dcterms:W3CDTF">2018-11-21T02:09:47Z</dcterms:modified>
  <cp:category/>
</cp:coreProperties>
</file>