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87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<sst xmlns="http://schemas.openxmlformats.org/spreadsheetml/2006/main" count="1073" uniqueCount="565">
  <si>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</si>
  <si>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</si>
  <si>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</si>
  <si>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</si>
  <si>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</si>
  <si>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</si>
  <si>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</si>
  <si>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</si>
  <si>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</si>
  <si>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</si>
  <si>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</si>
  <si>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</si>
  <si>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</si>
  <si>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</si>
  <si>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</si>
  <si>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</si>
  <si>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</si>
  <si>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</si>
  <si>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</si>
  <si>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</si>
  <si>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</si>
  <si>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</si>
  <si>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</si>
  <si>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</si>
  <si>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</si>
  <si>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</si>
  <si>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</si>
  <si>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</si>
  <si>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</si>
  <si>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</si>
  <si>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</si>
  <si>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</si>
  <si>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</si>
  <si>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</si>
  <si>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</si>
  <si>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</si>
  <si>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</si>
  <si>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</si>
  <si>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</si>
  <si>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</si>
  <si>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</si>
  <si>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</si>
  <si>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</si>
  <si>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</si>
  <si>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</si>
  <si>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</si>
  <si>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</si>
  <si>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</si>
  <si>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</si>
  <si>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</si>
  <si>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</si>
  <si>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</si>
  <si>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</si>
  <si>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</si>
  <si>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</si>
  <si>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</si>
  <si>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</si>
  <si>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</si>
  <si>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</si>
  <si>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</si>
  <si>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</si>
  <si>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</si>
  <si>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</si>
  <si>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</si>
  <si>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</si>
  <si>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</si>
  <si>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</si>
  <si>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</si>
  <si>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</si>
  <si>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</si>
  <si>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</si>
  <si>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</si>
  <si>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</si>
  <si>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</si>
  <si>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</si>
  <si>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</si>
  <si>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</si>
  <si>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</si>
  <si>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</si>
  <si>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</si>
  <si>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</si>
  <si>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</si>
  <si>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杉戸町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</si>
  <si>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</si>
  <si>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</si>
  <si>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</si>
  <si>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</si>
  <si>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</si>
  <si>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</si>
  <si>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</si>
  <si>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</si>
  <si>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</si>
  <si>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</si>
  <si>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</si>
  <si>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</si>
  <si>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</si>
  <si>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</si>
  <si>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</si>
  <si>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</si>
  <si>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</si>
  <si>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</si>
  <si>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</si>
  <si>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</si>
  <si>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</si>
  <si>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</si>
  <si>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</si>
  <si>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</si>
  <si>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</si>
  <si>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</si>
  <si>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</si>
  <si>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</si>
  <si>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</si>
  <si>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</si>
  <si>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</si>
  <si>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</si>
  <si>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</si>
  <si>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</si>
  <si>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</si>
  <si>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</si>
  <si>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</si>
  <si>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</si>
  <si>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</si>
  <si>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</si>
  <si>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</si>
  <si>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</si>
  <si>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</si>
  <si>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</si>
  <si>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</si>
  <si>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</si>
  <si>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</si>
  <si>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</si>
  <si>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</si>
  <si>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</si>
  <si>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</si>
  <si>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</si>
  <si>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</si>
  <si>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</si>
  <si>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</si>
  <si>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</si>
  <si>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</si>
  <si>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</si>
  <si>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</si>
  <si>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</si>
  <si>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</si>
  <si>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</si>
  <si>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</si>
  <si>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</si>
  <si>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</si>
  <si>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</si>
  <si>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</si>
  <si>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</si>
  <si>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</si>
  <si>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</si>
  <si>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</si>
  <si>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</si>
  <si>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</si>
  <si>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</si>
  <si>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</si>
  <si>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</si>
  <si>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</si>
  <si>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</si>
  <si>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</si>
  <si>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</si>
  <si>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</si>
  <si>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</si>
  <si>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</si>
  <si>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</si>
  <si>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</si>
  <si>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</si>
  <si>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</si>
  <si>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</si>
  <si>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</si>
  <si>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</si>
  <si>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</si>
  <si>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</si>
  <si>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</si>
  <si>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</si>
  <si>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</si>
  <si>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</si>
  <si>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</si>
  <si>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</si>
  <si>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</si>
  <si>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</si>
  <si>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</si>
  <si>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</si>
  <si>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</si>
  <si>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</si>
  <si>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</si>
  <si>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</si>
  <si>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</si>
  <si>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</si>
  <si>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</si>
  <si>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</si>
  <si>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</si>
  <si>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</si>
  <si>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</si>
  <si>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</si>
  <si>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</si>
  <si>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</si>
  <si>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</si>
  <si>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</si>
  <si>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</si>
  <si>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</si>
  <si>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</si>
  <si>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</si>
  <si>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</si>
  <si>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</si>
  <si>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</si>
  <si>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</si>
  <si>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</si>
  <si>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</si>
  <si>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</si>
  <si>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</si>
  <si>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</si>
  <si>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</si>
  <si>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</si>
  <si>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</si>
  <si>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</si>
  <si>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</si>
  <si>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</si>
  <si>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</si>
  <si>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</si>
  <si>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</si>
  <si>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</si>
  <si>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</si>
  <si>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</si>
  <si>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</si>
  <si>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</si>
  <si>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</si>
  <si>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</si>
  <si>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</si>
  <si>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</si>
  <si>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</si>
  <si>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</si>
  <si>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</si>
  <si>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</si>
  <si>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</si>
  <si>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</si>
  <si>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</si>
  <si>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</si>
  <si>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</si>
  <si>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</si>
  <si>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</si>
  <si>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</si>
  <si>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</si>
  <si>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</si>
  <si>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</si>
  <si>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</si>
  <si>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</si>
  <si>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</si>
  <si>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</si>
  <si>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</si>
  <si>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</si>
  <si>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</si>
  <si>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</si>
  <si>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</si>
  <si>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</si>
  <si>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</si>
  <si>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</si>
  <si>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</si>
  <si>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</si>
  <si>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</si>
  <si>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</si>
  <si>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</si>
  <si>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</si>
  <si>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</si>
  <si>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</si>
  <si>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</si>
  <si>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</si>
  <si>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</si>
  <si>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</si>
  <si>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</si>
  <si>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</si>
  <si>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</si>
  <si>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</si>
  <si>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</si>
  <si>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</si>
  <si>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</si>
  <si>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</si>
  <si>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</si>
  <si>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</si>
  <si>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</si>
  <si>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</si>
  <si>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</si>
  <si>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</si>
  <si>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</si>
  <si>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</si>
  <si>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</si>
  <si>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</si>
  <si>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</si>
  <si>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</si>
  <si>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</si>
  <si>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</si>
  <si>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</si>
  <si>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</si>
  <si>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</si>
  <si>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</si>
  <si>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</si>
  <si>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</si>
  <si>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</si>
  <si>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</si>
  <si>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</si>
  <si>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</si>
  <si>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</si>
  <si>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</si>
  <si>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</si>
  <si>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</si>
  <si>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</si>
  <si>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</si>
  <si>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</si>
  <si>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</si>
  <si>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</si>
  <si>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</si>
  <si>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</si>
  <si>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</si>
  <si>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</si>
  <si>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</si>
  <si>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</si>
  <si>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</si>
  <si>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</si>
  <si>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</si>
  <si>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</si>
  <si>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</si>
  <si>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</si>
  <si>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</si>
  <si>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</si>
  <si>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</si>
  <si>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</si>
  <si>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</si>
  <si>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</si>
  <si>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</si>
  <si>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</si>
  <si>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</si>
  <si>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</si>
  <si>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</si>
  <si>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</si>
  <si>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</si>
  <si>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</si>
  <si>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</si>
  <si>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</si>
  <si>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</si>
  <si>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</si>
  <si>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</si>
  <si>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</si>
  <si>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</si>
  <si>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</si>
  <si>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</si>
  <si>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</si>
  <si>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</si>
  <si>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</si>
  <si>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</si>
  <si>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</si>
  <si>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</si>
  <si>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</si>
  <si>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</si>
  <si>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</si>
  <si>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</si>
  <si>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</si>
  <si>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</si>
  <si>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</si>
  <si>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</si>
  <si>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</si>
  <si>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</si>
  <si>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</si>
  <si>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</si>
  <si>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</si>
  <si>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</si>
  <si>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</si>
  <si>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</si>
  <si>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</si>
  <si>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</si>
  <si>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</si>
  <si>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</si>
  <si>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</si>
  <si>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</si>
  <si>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</si>
  <si>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</si>
  <si>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</si>
  <si>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</si>
  <si>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</si>
  <si>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</si>
  <si>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</si>
  <si>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</si>
  <si>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</si>
  <si>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杉戸町水道事業会計</t>
    <phoneticPr fontId="5"/>
  </si>
  <si>
    <t>法適用企業</t>
    <phoneticPr fontId="5"/>
  </si>
  <si>
    <t>杉戸町公共下水道事業特別会計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</si>
  <si>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</si>
  <si>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</si>
  <si>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</si>
  <si>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</si>
  <si>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</si>
  <si>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</si>
  <si>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</si>
  <si>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</si>
  <si>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</si>
  <si>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</si>
  <si>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</si>
  <si>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</si>
  <si>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</si>
  <si>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</si>
  <si>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</si>
  <si>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</si>
  <si>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</si>
  <si>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</si>
  <si>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</si>
  <si>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</si>
  <si>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</si>
  <si>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</si>
  <si>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</si>
  <si>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</si>
  <si>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</si>
  <si>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</si>
  <si>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</si>
  <si>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</si>
  <si>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</si>
  <si>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</si>
  <si>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</si>
  <si>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</si>
  <si>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</si>
  <si>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</si>
  <si>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</si>
  <si>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</si>
  <si>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</si>
  <si>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</si>
  <si>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</si>
  <si>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</si>
  <si>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</si>
  <si>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</si>
  <si>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</si>
  <si>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</si>
  <si>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</si>
  <si>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</si>
  <si>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</si>
  <si>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</si>
  <si>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</si>
  <si>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</si>
  <si>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</si>
  <si>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</si>
  <si>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</si>
  <si>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</si>
  <si>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</si>
  <si>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</si>
  <si>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</si>
  <si>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</si>
  <si>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</si>
  <si>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</si>
  <si>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</si>
  <si>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</si>
  <si>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</si>
  <si>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</si>
  <si>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</si>
  <si>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</si>
  <si>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</si>
  <si>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</si>
  <si>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</si>
  <si>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</si>
  <si>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</si>
  <si>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</si>
  <si>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</si>
  <si>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</si>
  <si>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</si>
  <si>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</si>
  <si>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</si>
  <si>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</si>
  <si>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</si>
  <si>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</si>
  <si>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</si>
  <si>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</si>
  <si>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</si>
  <si>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</si>
  <si>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</si>
  <si>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</si>
  <si>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</si>
  <si>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</si>
  <si>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</si>
  <si>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</si>
  <si>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</si>
  <si>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</si>
  <si>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</si>
  <si>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</si>
  <si>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</si>
  <si>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</si>
  <si>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</si>
  <si>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</si>
  <si>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</si>
  <si>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</si>
  <si>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</si>
  <si>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</si>
  <si>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</si>
  <si>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</si>
  <si>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</si>
  <si>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</si>
  <si>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</si>
  <si>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</si>
  <si>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</si>
  <si>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</si>
  <si>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</si>
  <si>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</si>
  <si>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</si>
  <si>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</si>
  <si>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</si>
  <si>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</si>
  <si>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</si>
  <si>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</si>
  <si>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</si>
  <si>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</si>
  <si>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</si>
  <si>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</si>
  <si>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</si>
  <si>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</si>
  <si>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</si>
  <si>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</si>
  <si>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</si>
  <si>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</si>
  <si>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</si>
  <si>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</si>
  <si>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</si>
  <si>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</si>
  <si>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</si>
  <si>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</si>
  <si>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</si>
  <si>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</si>
  <si>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</si>
  <si>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</si>
  <si>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</si>
  <si>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</si>
  <si>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</si>
  <si>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</si>
  <si>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1.11</t>
  </si>
  <si>
    <t>▲ 6.03</t>
  </si>
  <si>
    <t>▲ 7.93</t>
  </si>
  <si>
    <t>▲ 6.83</t>
  </si>
  <si>
    <t>杉戸町水道事業会計</t>
  </si>
  <si>
    <t>一般会計</t>
  </si>
  <si>
    <t>国民健康保険特別会計</t>
  </si>
  <si>
    <t>介護保険特別会計</t>
  </si>
  <si>
    <t>杉戸町公共下水道事業特別会計</t>
  </si>
  <si>
    <t>後期高齢者医療特別会計</t>
  </si>
  <si>
    <t>その他会計（赤字）</t>
  </si>
  <si>
    <t>その他会計（黒字）</t>
  </si>
  <si>
    <t>-</t>
    <phoneticPr fontId="2"/>
  </si>
  <si>
    <t>埼葛斎場組合</t>
    <rPh sb="0" eb="2">
      <t>サイカツ</t>
    </rPh>
    <rPh sb="2" eb="4">
      <t>サイジョウ</t>
    </rPh>
    <rPh sb="4" eb="6">
      <t>クミアイ</t>
    </rPh>
    <phoneticPr fontId="30"/>
  </si>
  <si>
    <t>利根川栗橋流域水防事務組合</t>
    <rPh sb="0" eb="3">
      <t>トネガワ</t>
    </rPh>
    <rPh sb="3" eb="5">
      <t>クリハシ</t>
    </rPh>
    <rPh sb="5" eb="7">
      <t>リュウイキ</t>
    </rPh>
    <rPh sb="7" eb="9">
      <t>スイボウ</t>
    </rPh>
    <rPh sb="9" eb="11">
      <t>ジム</t>
    </rPh>
    <rPh sb="11" eb="13">
      <t>クミアイ</t>
    </rPh>
    <phoneticPr fontId="30"/>
  </si>
  <si>
    <t>埼玉県市町村総合事務組合</t>
    <rPh sb="0" eb="3">
      <t>サイタマケン</t>
    </rPh>
    <rPh sb="3" eb="6">
      <t>シチョウソン</t>
    </rPh>
    <rPh sb="6" eb="8">
      <t>ソウゴウ</t>
    </rPh>
    <rPh sb="8" eb="10">
      <t>ジム</t>
    </rPh>
    <rPh sb="10" eb="12">
      <t>クミアイ</t>
    </rPh>
    <phoneticPr fontId="30"/>
  </si>
  <si>
    <t>彩の国さいたま人づくり広域連合</t>
    <rPh sb="0" eb="1">
      <t>サイ</t>
    </rPh>
    <rPh sb="2" eb="3">
      <t>クニ</t>
    </rPh>
    <rPh sb="7" eb="8">
      <t>ヒト</t>
    </rPh>
    <rPh sb="11" eb="13">
      <t>コウイキ</t>
    </rPh>
    <rPh sb="13" eb="15">
      <t>レンゴウ</t>
    </rPh>
    <phoneticPr fontId="30"/>
  </si>
  <si>
    <t>埼玉県後期高齢者医療広域連合</t>
    <rPh sb="0" eb="3">
      <t>サイタマケン</t>
    </rPh>
    <rPh sb="3" eb="5">
      <t>コウキ</t>
    </rPh>
    <rPh sb="5" eb="8">
      <t>コウレイシャ</t>
    </rPh>
    <rPh sb="8" eb="10">
      <t>イリョウ</t>
    </rPh>
    <rPh sb="10" eb="12">
      <t>コウイキ</t>
    </rPh>
    <rPh sb="12" eb="14">
      <t>レンゴウ</t>
    </rPh>
    <phoneticPr fontId="30"/>
  </si>
  <si>
    <t>埼玉東部消防組合</t>
    <rPh sb="0" eb="2">
      <t>サイタマ</t>
    </rPh>
    <rPh sb="2" eb="4">
      <t>トウブ</t>
    </rPh>
    <rPh sb="4" eb="6">
      <t>ショウボウ</t>
    </rPh>
    <rPh sb="6" eb="8">
      <t>クミアイ</t>
    </rPh>
    <phoneticPr fontId="30"/>
  </si>
  <si>
    <t>一般会計</t>
    <rPh sb="0" eb="2">
      <t>イッパン</t>
    </rPh>
    <rPh sb="2" eb="4">
      <t>カイケイ</t>
    </rPh>
    <phoneticPr fontId="30"/>
  </si>
  <si>
    <t>交通災害特別会計</t>
    <rPh sb="0" eb="2">
      <t>コウツウ</t>
    </rPh>
    <rPh sb="2" eb="4">
      <t>サイガイ</t>
    </rPh>
    <rPh sb="4" eb="6">
      <t>トクベツ</t>
    </rPh>
    <rPh sb="6" eb="8">
      <t>カイケイ</t>
    </rPh>
    <phoneticPr fontId="30"/>
  </si>
  <si>
    <t>特別会計</t>
    <rPh sb="0" eb="2">
      <t>トクベツ</t>
    </rPh>
    <rPh sb="2" eb="4">
      <t>カイケイ</t>
    </rPh>
    <phoneticPr fontId="30"/>
  </si>
  <si>
    <t>-</t>
    <phoneticPr fontId="2"/>
  </si>
  <si>
    <t>㈲アグリパークゆめすぎと</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</si>
  <si>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</si>
  <si>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</si>
  <si>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</si>
  <si>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</si>
  <si>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</si>
  <si>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</si>
  <si>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</si>
  <si>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</si>
  <si>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</si>
  <si>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実質公債費比率は新規の地方債発行の抑制などにより横ばいとなっているが、公債費に準ずる債務負担行為（高野台中、高野台小、生涯学習センターに関するもの）に係る額が大きいことが要因として、類似団体よりも高い水準となっている。将来負担比率は減少傾向にあり、これは公営企業債等繰入見込額の減少及び地方債現在高の減少などが要因である。今後、公共施設総合管理計画に基づく公共施設の改修等が想定されるため、これまで以上に公債費の適正化に取り組んでいく必要があ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39" eb="41">
      <t>ジッシツ</t>
    </rPh>
    <rPh sb="41" eb="44">
      <t>コウサイヒ</t>
    </rPh>
    <rPh sb="44" eb="46">
      <t>ヒリツ</t>
    </rPh>
    <rPh sb="47" eb="49">
      <t>シンキ</t>
    </rPh>
    <rPh sb="50" eb="52">
      <t>チホウ</t>
    </rPh>
    <rPh sb="52" eb="53">
      <t>サイ</t>
    </rPh>
    <rPh sb="53" eb="55">
      <t>ハッコウ</t>
    </rPh>
    <rPh sb="56" eb="58">
      <t>ヨクセイ</t>
    </rPh>
    <rPh sb="63" eb="64">
      <t>ヨコ</t>
    </rPh>
    <rPh sb="74" eb="77">
      <t>コウサイヒ</t>
    </rPh>
    <rPh sb="78" eb="79">
      <t>ジュン</t>
    </rPh>
    <rPh sb="81" eb="83">
      <t>サイム</t>
    </rPh>
    <rPh sb="83" eb="85">
      <t>フタン</t>
    </rPh>
    <rPh sb="85" eb="87">
      <t>コウイ</t>
    </rPh>
    <rPh sb="88" eb="91">
      <t>タカノダイ</t>
    </rPh>
    <rPh sb="91" eb="92">
      <t>チュウ</t>
    </rPh>
    <rPh sb="93" eb="96">
      <t>タカノダイ</t>
    </rPh>
    <rPh sb="96" eb="97">
      <t>ショウ</t>
    </rPh>
    <rPh sb="98" eb="100">
      <t>ショウガイ</t>
    </rPh>
    <rPh sb="100" eb="102">
      <t>ガクシュウ</t>
    </rPh>
    <rPh sb="107" eb="108">
      <t>カン</t>
    </rPh>
    <rPh sb="114" eb="115">
      <t>カカワ</t>
    </rPh>
    <rPh sb="116" eb="117">
      <t>ガク</t>
    </rPh>
    <rPh sb="118" eb="119">
      <t>オオ</t>
    </rPh>
    <rPh sb="124" eb="126">
      <t>ヨウイン</t>
    </rPh>
    <rPh sb="130" eb="132">
      <t>ルイジ</t>
    </rPh>
    <rPh sb="132" eb="134">
      <t>ダンタイ</t>
    </rPh>
    <rPh sb="137" eb="138">
      <t>タカ</t>
    </rPh>
    <rPh sb="139" eb="141">
      <t>スイジュン</t>
    </rPh>
    <rPh sb="148" eb="150">
      <t>ショウライ</t>
    </rPh>
    <rPh sb="150" eb="152">
      <t>フタン</t>
    </rPh>
    <rPh sb="152" eb="154">
      <t>ヒリツ</t>
    </rPh>
    <rPh sb="155" eb="157">
      <t>ゲンショウ</t>
    </rPh>
    <rPh sb="157" eb="159">
      <t>ケイコウ</t>
    </rPh>
    <rPh sb="166" eb="168">
      <t>コウエイ</t>
    </rPh>
    <rPh sb="168" eb="170">
      <t>キギョウ</t>
    </rPh>
    <rPh sb="170" eb="171">
      <t>サイ</t>
    </rPh>
    <rPh sb="171" eb="172">
      <t>トウ</t>
    </rPh>
    <rPh sb="172" eb="174">
      <t>クリイレ</t>
    </rPh>
    <rPh sb="174" eb="176">
      <t>ミコミ</t>
    </rPh>
    <rPh sb="176" eb="177">
      <t>ガク</t>
    </rPh>
    <rPh sb="178" eb="180">
      <t>ゲンショウ</t>
    </rPh>
    <rPh sb="180" eb="181">
      <t>オヨ</t>
    </rPh>
    <rPh sb="182" eb="185">
      <t>チホウサイ</t>
    </rPh>
    <rPh sb="185" eb="188">
      <t>ゲンザイダカ</t>
    </rPh>
    <rPh sb="189" eb="191">
      <t>ゲンショウ</t>
    </rPh>
    <rPh sb="194" eb="196">
      <t>ヨウイン</t>
    </rPh>
    <rPh sb="200" eb="202">
      <t>コンゴ</t>
    </rPh>
    <rPh sb="203" eb="205">
      <t>コウキョウ</t>
    </rPh>
    <rPh sb="205" eb="207">
      <t>シセツ</t>
    </rPh>
    <rPh sb="207" eb="209">
      <t>ソウゴウ</t>
    </rPh>
    <rPh sb="209" eb="211">
      <t>カンリ</t>
    </rPh>
    <rPh sb="211" eb="213">
      <t>ケイカク</t>
    </rPh>
    <rPh sb="214" eb="215">
      <t>モト</t>
    </rPh>
    <rPh sb="217" eb="219">
      <t>コウキョウ</t>
    </rPh>
    <rPh sb="219" eb="221">
      <t>シセツ</t>
    </rPh>
    <rPh sb="222" eb="224">
      <t>カイシュウ</t>
    </rPh>
    <rPh sb="224" eb="225">
      <t>トウ</t>
    </rPh>
    <rPh sb="226" eb="228">
      <t>ソウテイ</t>
    </rPh>
    <rPh sb="238" eb="240">
      <t>イジョウ</t>
    </rPh>
    <rPh sb="241" eb="244">
      <t>コウサイヒ</t>
    </rPh>
    <rPh sb="245" eb="248">
      <t>テキセイカ</t>
    </rPh>
    <rPh sb="249" eb="250">
      <t>ト</t>
    </rPh>
    <rPh sb="251" eb="252">
      <t>ク</t>
    </rPh>
    <rPh sb="256" eb="258">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</si>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</sst>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15853</c:v>
                </c:pt>
                <c:pt idx="1">
                  <c:v>21035</c:v>
                </c:pt>
                <c:pt idx="2">
                  <c:v>26126</c:v>
                </c:pt>
                <c:pt idx="3">
                  <c:v>39896</c:v>
                </c:pt>
                <c:pt idx="4">
                  <c:v>27303</c:v>
                </c:pt>
              </c:numCache>
            </c:numRef>
          </c:val>
          <c:smooth val="0"/>
        </c:ser>
        <c:dLbls>
          <c:showLegendKey val="0"/>
          <c:showVal val="0"/>
          <c:showCatName val="0"/>
          <c:showSerName val="0"/>
          <c:showPercent val="0"/>
          <c:showBubbleSize val="0"/>
        </c:dLbls>
        <c:marker val="1"/>
        <c:smooth val="0"/>
        <c:axId val="111967616"/>
        <c:axId val="111969792"/>
      </c:lineChart>
      <c:catAx>
        <c:axId val="111967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69792"/>
        <c:crosses val="autoZero"/>
        <c:auto val="1"/>
        <c:lblAlgn val="ctr"/>
        <c:lblOffset val="100"/>
        <c:tickLblSkip val="1"/>
        <c:tickMarkSkip val="1"/>
        <c:noMultiLvlLbl val="0"/>
      </c:catAx>
      <c:valAx>
        <c:axId val="1119697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67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6.28</c:v>
                </c:pt>
                <c:pt idx="1">
                  <c:v>5.0999999999999996</c:v>
                </c:pt>
                <c:pt idx="2">
                  <c:v>6.26</c:v>
                </c:pt>
                <c:pt idx="3">
                  <c:v>6.54</c:v>
                </c:pt>
                <c:pt idx="4">
                  <c:v>4.28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19.399999999999999</c:v>
                </c:pt>
                <c:pt idx="1">
                  <c:v>17.47</c:v>
                </c:pt>
                <c:pt idx="2">
                  <c:v>10.97</c:v>
                </c:pt>
                <c:pt idx="3">
                  <c:v>12.58</c:v>
                </c:pt>
                <c:pt idx="4">
                  <c:v>11.45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879168"/>
        <c:axId val="11788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-1.1100000000000001</c:v>
                </c:pt>
                <c:pt idx="1">
                  <c:v>-6.03</c:v>
                </c:pt>
                <c:pt idx="2">
                  <c:v>-7.93</c:v>
                </c:pt>
                <c:pt idx="3">
                  <c:v>-1.1100000000000001</c:v>
                </c:pt>
                <c:pt idx="4">
                  <c:v>-6.83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879168"/>
        <c:axId val="117881088"/>
      </c:lineChart>
      <c:catAx>
        <c:axId val="11787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81088"/>
        <c:crosses val="autoZero"/>
        <c:auto val="1"/>
        <c:lblAlgn val="ctr"/>
        <c:lblOffset val="100"/>
        <c:tickLblSkip val="1"/>
        <c:tickMarkSkip val="1"/>
        <c:noMultiLvlLbl val="0"/>
      </c:catAx>
      <c:valAx>
        <c:axId val="11788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7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杉戸町公共下水道事業特別会計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0.33</c:v>
                </c:pt>
                <c:pt idx="2">
                  <c:v>#N/A</c:v>
                </c:pt>
                <c:pt idx="3">
                  <c:v>0.28000000000000003</c:v>
                </c:pt>
                <c:pt idx="4">
                  <c:v>#N/A</c:v>
                </c:pt>
                <c:pt idx="5">
                  <c:v>0.2</c:v>
                </c:pt>
                <c:pt idx="6">
                  <c:v>#N/A</c:v>
                </c:pt>
                <c:pt idx="7">
                  <c:v>0.35</c:v>
                </c:pt>
                <c:pt idx="8">
                  <c:v>#N/A</c:v>
                </c:pt>
                <c:pt idx="9">
                  <c:v>0.35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1.02</c:v>
                </c:pt>
                <c:pt idx="2">
                  <c:v>#N/A</c:v>
                </c:pt>
                <c:pt idx="3">
                  <c:v>1.44</c:v>
                </c:pt>
                <c:pt idx="4">
                  <c:v>#N/A</c:v>
                </c:pt>
                <c:pt idx="5">
                  <c:v>1.87</c:v>
                </c:pt>
                <c:pt idx="6">
                  <c:v>#N/A</c:v>
                </c:pt>
                <c:pt idx="7">
                  <c:v>1.63</c:v>
                </c:pt>
                <c:pt idx="8">
                  <c:v>#N/A</c:v>
                </c:pt>
                <c:pt idx="9">
                  <c:v>2.09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c:v>
                </c:pt>
                <c:pt idx="2">
                  <c:v>#N/A</c:v>
                </c:pt>
                <c:pt idx="3">
                  <c:v>2.92</c:v>
                </c:pt>
                <c:pt idx="4">
                  <c:v>#N/A</c:v>
                </c:pt>
                <c:pt idx="5">
                  <c:v>2.85</c:v>
                </c:pt>
                <c:pt idx="6">
                  <c:v>#N/A</c:v>
                </c:pt>
                <c:pt idx="7">
                  <c:v>5.76</c:v>
                </c:pt>
                <c:pt idx="8">
                  <c:v>#N/A</c:v>
                </c:pt>
                <c:pt idx="9">
                  <c:v>2.93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6.27</c:v>
                </c:pt>
                <c:pt idx="2">
                  <c:v>#N/A</c:v>
                </c:pt>
                <c:pt idx="3">
                  <c:v>5.0999999999999996</c:v>
                </c:pt>
                <c:pt idx="4">
                  <c:v>#N/A</c:v>
                </c:pt>
                <c:pt idx="5">
                  <c:v>6.25</c:v>
                </c:pt>
                <c:pt idx="6">
                  <c:v>#N/A</c:v>
                </c:pt>
                <c:pt idx="7">
                  <c:v>6.54</c:v>
                </c:pt>
                <c:pt idx="8">
                  <c:v>#N/A</c:v>
                </c:pt>
                <c:pt idx="9">
                  <c:v>4.2699999999999996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杉戸町水道事業会計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12.54</c:v>
                </c:pt>
                <c:pt idx="2">
                  <c:v>#N/A</c:v>
                </c:pt>
                <c:pt idx="3">
                  <c:v>12.44</c:v>
                </c:pt>
                <c:pt idx="4">
                  <c:v>#N/A</c:v>
                </c:pt>
                <c:pt idx="5">
                  <c:v>12.05</c:v>
                </c:pt>
                <c:pt idx="6">
                  <c:v>#N/A</c:v>
                </c:pt>
                <c:pt idx="7">
                  <c:v>14.03</c:v>
                </c:pt>
                <c:pt idx="8">
                  <c:v>#N/A</c:v>
                </c:pt>
                <c:pt idx="9">
                  <c:v>14.79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643328"/>
        <c:axId val="118657408"/>
      </c:barChart>
      <c:catAx>
        <c:axId val="1186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57408"/>
        <c:crosses val="autoZero"/>
        <c:auto val="1"/>
        <c:lblAlgn val="ctr"/>
        <c:lblOffset val="100"/>
        <c:tickLblSkip val="1"/>
        <c:tickMarkSkip val="1"/>
        <c:noMultiLvlLbl val="0"/>
      </c:catAx>
      <c:valAx>
        <c:axId val="11865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4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939</c:v>
                </c:pt>
                <c:pt idx="5">
                  <c:v>963</c:v>
                </c:pt>
                <c:pt idx="8">
                  <c:v>1018</c:v>
                </c:pt>
                <c:pt idx="11">
                  <c:v>840</c:v>
                </c:pt>
                <c:pt idx="14">
                  <c:v>850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261</c:v>
                </c:pt>
                <c:pt idx="3">
                  <c:v>260</c:v>
                </c:pt>
                <c:pt idx="6">
                  <c:v>261</c:v>
                </c:pt>
                <c:pt idx="9">
                  <c:v>262</c:v>
                </c:pt>
                <c:pt idx="12">
                  <c:v>261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42</c:v>
                </c:pt>
                <c:pt idx="6">
                  <c:v>36</c:v>
                </c:pt>
                <c:pt idx="9">
                  <c:v>38</c:v>
                </c:pt>
                <c:pt idx="12">
                  <c:v>51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236</c:v>
                </c:pt>
                <c:pt idx="3">
                  <c:v>277</c:v>
                </c:pt>
                <c:pt idx="6">
                  <c:v>266</c:v>
                </c:pt>
                <c:pt idx="9">
                  <c:v>229</c:v>
                </c:pt>
                <c:pt idx="12">
                  <c:v>209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1082</c:v>
                </c:pt>
                <c:pt idx="3">
                  <c:v>1075</c:v>
                </c:pt>
                <c:pt idx="6">
                  <c:v>1106</c:v>
                </c:pt>
                <c:pt idx="9">
                  <c:v>989</c:v>
                </c:pt>
                <c:pt idx="12">
                  <c:v>1029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473216"/>
        <c:axId val="11247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663</c:v>
                </c:pt>
                <c:pt idx="2">
                  <c:v>#N/A</c:v>
                </c:pt>
                <c:pt idx="3">
                  <c:v>#N/A</c:v>
                </c:pt>
                <c:pt idx="4">
                  <c:v>691</c:v>
                </c:pt>
                <c:pt idx="5">
                  <c:v>#N/A</c:v>
                </c:pt>
                <c:pt idx="6">
                  <c:v>#N/A</c:v>
                </c:pt>
                <c:pt idx="7">
                  <c:v>651</c:v>
                </c:pt>
                <c:pt idx="8">
                  <c:v>#N/A</c:v>
                </c:pt>
                <c:pt idx="9">
                  <c:v>#N/A</c:v>
                </c:pt>
                <c:pt idx="10">
                  <c:v>678</c:v>
                </c:pt>
                <c:pt idx="11">
                  <c:v>#N/A</c:v>
                </c:pt>
                <c:pt idx="12">
                  <c:v>#N/A</c:v>
                </c:pt>
                <c:pt idx="13">
                  <c:v>700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473216"/>
        <c:axId val="112475136"/>
      </c:lineChart>
      <c:catAx>
        <c:axId val="1124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75136"/>
        <c:crosses val="autoZero"/>
        <c:auto val="1"/>
        <c:lblAlgn val="ctr"/>
        <c:lblOffset val="100"/>
        <c:tickLblSkip val="1"/>
        <c:tickMarkSkip val="1"/>
        <c:noMultiLvlLbl val="0"/>
      </c:catAx>
      <c:valAx>
        <c:axId val="11247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7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10400</c:v>
                </c:pt>
                <c:pt idx="5">
                  <c:v>10753</c:v>
                </c:pt>
                <c:pt idx="8">
                  <c:v>10932</c:v>
                </c:pt>
                <c:pt idx="11">
                  <c:v>10848</c:v>
                </c:pt>
                <c:pt idx="14">
                  <c:v>10824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2067</c:v>
                </c:pt>
                <c:pt idx="5">
                  <c:v>2086</c:v>
                </c:pt>
                <c:pt idx="8">
                  <c:v>1482</c:v>
                </c:pt>
                <c:pt idx="11">
                  <c:v>1543</c:v>
                </c:pt>
                <c:pt idx="14">
                  <c:v>1440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1115</c:v>
                </c:pt>
                <c:pt idx="3">
                  <c:v>837</c:v>
                </c:pt>
                <c:pt idx="6">
                  <c:v>627</c:v>
                </c:pt>
                <c:pt idx="9">
                  <c:v>366</c:v>
                </c:pt>
                <c:pt idx="12">
                  <c:v>483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154</c:v>
                </c:pt>
                <c:pt idx="3">
                  <c:v>146</c:v>
                </c:pt>
                <c:pt idx="6">
                  <c:v>112</c:v>
                </c:pt>
                <c:pt idx="9">
                  <c:v>257</c:v>
                </c:pt>
                <c:pt idx="12">
                  <c:v>216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3026</c:v>
                </c:pt>
                <c:pt idx="3">
                  <c:v>2993</c:v>
                </c:pt>
                <c:pt idx="6">
                  <c:v>2929</c:v>
                </c:pt>
                <c:pt idx="9">
                  <c:v>2955</c:v>
                </c:pt>
                <c:pt idx="12">
                  <c:v>2692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1615</c:v>
                </c:pt>
                <c:pt idx="3">
                  <c:v>1463</c:v>
                </c:pt>
                <c:pt idx="6">
                  <c:v>1304</c:v>
                </c:pt>
                <c:pt idx="9">
                  <c:v>1125</c:v>
                </c:pt>
                <c:pt idx="12">
                  <c:v>939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8911</c:v>
                </c:pt>
                <c:pt idx="3">
                  <c:v>8852</c:v>
                </c:pt>
                <c:pt idx="6">
                  <c:v>8708</c:v>
                </c:pt>
                <c:pt idx="9">
                  <c:v>8872</c:v>
                </c:pt>
                <c:pt idx="12">
                  <c:v>8667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073024"/>
        <c:axId val="11876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2353</c:v>
                </c:pt>
                <c:pt idx="2">
                  <c:v>#N/A</c:v>
                </c:pt>
                <c:pt idx="3">
                  <c:v>#N/A</c:v>
                </c:pt>
                <c:pt idx="4">
                  <c:v>1452</c:v>
                </c:pt>
                <c:pt idx="5">
                  <c:v>#N/A</c:v>
                </c:pt>
                <c:pt idx="6">
                  <c:v>#N/A</c:v>
                </c:pt>
                <c:pt idx="7">
                  <c:v>1266</c:v>
                </c:pt>
                <c:pt idx="8">
                  <c:v>#N/A</c:v>
                </c:pt>
                <c:pt idx="9">
                  <c:v>#N/A</c:v>
                </c:pt>
                <c:pt idx="10">
                  <c:v>1185</c:v>
                </c:pt>
                <c:pt idx="11">
                  <c:v>#N/A</c:v>
                </c:pt>
                <c:pt idx="12">
                  <c:v>#N/A</c:v>
                </c:pt>
                <c:pt idx="13">
                  <c:v>733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073024"/>
        <c:axId val="118763520"/>
      </c:lineChart>
      <c:catAx>
        <c:axId val="11907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63520"/>
        <c:crosses val="autoZero"/>
        <c:auto val="1"/>
        <c:lblAlgn val="ctr"/>
        <c:lblOffset val="100"/>
        <c:tickLblSkip val="1"/>
        <c:tickMarkSkip val="1"/>
        <c:noMultiLvlLbl val="0"/>
      </c:catAx>
      <c:valAx>
        <c:axId val="11876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7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{4D6EE279-EBB5-4614-B92C-A01915AD1494}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{24586C9F-61A3-45F0-A2D9-000610402C9F}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{C6039B94-AD5A-4CAA-B7A8-643BB3A11A58}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{57791A0C-87F8-41E0-A60A-10ECA7F597AA}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{89C75917-54AE-47BA-8918-970CBB818047}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{844A88F7-CBF2-4429-B24F-3024CB3D3142}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{B975B580-7593-485D-8AC8-3FFDC6A4E1E0}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{E47F2DB5-E23C-4D82-B599-CA0DD31BEFB7}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{3CA8EC51-F02C-4BF2-9518-B280A69A8ABC}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{6599B90C-C7AE-4F72-8954-36365C6AA655}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454528"/>
        <c:axId val="118477184"/>
      </c:scatterChart>
      <c:valAx>
        <c:axId val="118454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477184"/>
        <c:crosses val="autoZero"/>
        <c:crossBetween val="midCat"/>
      </c:valAx>
      <c:valAx>
        <c:axId val="1184771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45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{72BB7D77-C4BF-49B4-8D37-C794337905CD}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{0D2661FC-805C-41A3-AE66-6C903E275CE7}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{4AEC78FC-3673-4C8B-99D4-C0AA15D5F3E7}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{053A8484-44DA-4232-90AE-7802C673B0F8}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{AF9E8969-0380-471B-A5D4-04CE5892E7D0}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9.6</c:v>
                </c:pt>
                <c:pt idx="2">
                  <c:v>8.9</c:v>
                </c:pt>
                <c:pt idx="3">
                  <c:v>8.9</c:v>
                </c:pt>
                <c:pt idx="4">
                  <c:v>8.9</c:v>
                </c:pt>
              </c:numCache>
            </c:numRef>
          </c:xVal>
          <c:yVal>
            <c:numRef>
              <c:f>公会計指標分析・財政指標組合せ分析表!$K$73:$O$73</c:f>
              <c:numCache>
                <c:formatCode>#,##0.0;"▲ "#,##0.0</c:formatCode>
                <c:ptCount val="5"/>
                <c:pt idx="0">
                  <c:v>31.5</c:v>
                </c:pt>
                <c:pt idx="1">
                  <c:v>19.3</c:v>
                </c:pt>
                <c:pt idx="2">
                  <c:v>17</c:v>
                </c:pt>
                <c:pt idx="3">
                  <c:v>15.4</c:v>
                </c:pt>
                <c:pt idx="4">
                  <c:v>9.6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{7C4330FD-C515-450D-B9E3-E8CFB8F2E8A1}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{EEAD8F37-4FE7-4530-8C3C-D439C6957DF9}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{9A8796C0-C2CA-43AE-950A-5B1CFA52A7C1}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{A9807CDD-5AE2-47F4-A172-4BD81CE7978F}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{53F99674-41C8-4150-BD9A-B145889696CF}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577408"/>
        <c:axId val="118604160"/>
      </c:scatterChart>
      <c:valAx>
        <c:axId val="118577408"/>
        <c:scaling>
          <c:orientation val="minMax"/>
          <c:max val="10.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604160"/>
        <c:crosses val="autoZero"/>
        <c:crossBetween val="midCat"/>
      </c:valAx>
      <c:valAx>
        <c:axId val="118604160"/>
        <c:scaling>
          <c:orientation val="minMax"/>
          <c:max val="3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577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年度の分子に相当する額が、約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億円増加となった理由は、一般会計債の元利償還金が約</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億円増加になったことが主因である。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は平成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年度の統合幼稚園・保育園整備事業債（</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億円）等の発行により、例年よりも借入額が高額となり、この償還が平成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年度から始まったこと</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が主因である。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年度の分子に相当する額が、約</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億円減少となった理由は、公共下水道事業特別会計の地方債現在高の減少による公営企業債等繰入見込額の減（約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億円）、及び一般会計等に係る地方債の現在高の減（約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億円）、並びに債務負担行為に基づく支出予定額の減（約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億円）等によるものである。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45,883
45,425
30.03
12,981,073
12,508,245
361,337
8,442,970
8,666,817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45,883
45,425
30.03
12,981,073
12,508,245
361,337
8,442,970
8,666,817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45,883
45,425
30.03
12,981,073
12,508,245
361,337
8,442,970
8,666,817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45,883
45,425
30.03
12,981,073
12,508,245
361,337
8,442,970
8,666,817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地方消費税交付金の増等により、基準財政需要額よりも基準財政収入額の伸びが大きかったため、</a:t>
          </a:r>
          <a:r>
            <a:rPr kumimoji="1" lang="en-US" altLang="ja-JP" sz="1300">
              <a:latin typeface="ＭＳ Ｐゴシック"/>
            </a:rPr>
            <a:t>3</a:t>
          </a:r>
          <a:r>
            <a:rPr kumimoji="1" lang="ja-JP" altLang="en-US" sz="1300">
              <a:latin typeface="ＭＳ Ｐゴシック"/>
            </a:rPr>
            <a:t>か年平均である財政力指数は横ばいであるが、単年度の財政力指数は、やや持ち直しをしている。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年度決算では、税収が前年度よりも微増になったものの、実質単年度収支は</a:t>
          </a:r>
          <a:r>
            <a:rPr kumimoji="1" lang="en-US" altLang="ja-JP" sz="1300">
              <a:latin typeface="ＭＳ Ｐゴシック"/>
            </a:rPr>
            <a:t>5</a:t>
          </a:r>
          <a:r>
            <a:rPr kumimoji="1" lang="ja-JP" altLang="en-US" sz="1300">
              <a:latin typeface="ＭＳ Ｐゴシック"/>
            </a:rPr>
            <a:t>年連続赤字となっている。今後も町税の適正な賦課徴収に努め、町税収入をはじめとした財源確保の強化に取り組み、財政基盤の強化に努める。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1" name="直線コネクタ 70"/>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41</xdr:row>
      <xdr:rowOff>170039</xdr:rowOff>
    </xdr:to>
    <xdr:cxnSp macro="">
      <xdr:nvCxnSpPr>
        <xdr:cNvPr id="74" name="直線コネクタ 73"/>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42</xdr:row>
      <xdr:rowOff>11995</xdr:rowOff>
    </xdr:to>
    <xdr:cxnSp macro="">
      <xdr:nvCxnSpPr>
        <xdr:cNvPr id="77" name="直線コネクタ 76"/>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2" name="テキスト ボックス 91"/>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94" name="テキスト ボックス 93"/>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6" name="テキスト ボックス 95"/>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扶助費及び物件費の増加や地方交付税及び臨時財政対策債の減少等により、前年度比</a:t>
          </a:r>
          <a:r>
            <a:rPr kumimoji="1" lang="en-US" altLang="ja-JP" sz="1300">
              <a:latin typeface="ＭＳ Ｐゴシック"/>
            </a:rPr>
            <a:t>3.3</a:t>
          </a:r>
          <a:r>
            <a:rPr kumimoji="1" lang="ja-JP" altLang="en-US" sz="1300">
              <a:latin typeface="ＭＳ Ｐゴシック"/>
            </a:rPr>
            <a:t>ポイント上昇し、比率は悪化している。</a:t>
          </a:r>
          <a:endParaRPr kumimoji="1" lang="en-US" altLang="ja-JP" sz="1300">
            <a:latin typeface="ＭＳ Ｐゴシック"/>
          </a:endParaRPr>
        </a:p>
        <a:p>
          <a:r>
            <a:rPr kumimoji="1" lang="ja-JP" altLang="en-US" sz="1300">
              <a:latin typeface="ＭＳ Ｐゴシック"/>
            </a:rPr>
            <a:t>　今後も社会保障関係経費等の増加が避けられない状況であり、</a:t>
          </a:r>
          <a:r>
            <a:rPr kumimoji="1" lang="en-US" altLang="ja-JP" sz="1300">
              <a:latin typeface="ＭＳ Ｐゴシック"/>
            </a:rPr>
            <a:t>90</a:t>
          </a:r>
          <a:r>
            <a:rPr kumimoji="1" lang="ja-JP" altLang="en-US" sz="1300">
              <a:latin typeface="ＭＳ Ｐゴシック"/>
            </a:rPr>
            <a:t>％を超える高止まりの傾向から脱却できない状態にある。</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6</a:t>
          </a:r>
          <a:r>
            <a:rPr kumimoji="1" lang="ja-JP" altLang="en-US" sz="1300">
              <a:latin typeface="ＭＳ Ｐゴシック"/>
            </a:rPr>
            <a:t>次杉戸町行政改革大綱等に基づき、人件費の削減など義務的経費の削減に努め、比率の改善を図る。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65</xdr:row>
      <xdr:rowOff>85090</xdr:rowOff>
    </xdr:to>
    <xdr:cxnSp macro="">
      <xdr:nvCxnSpPr>
        <xdr:cNvPr id="129" name="直線コネクタ 128"/>
        <xdr:cNvCxnSpPr/>
      </xdr:nvCxnSpPr>
      <xdr:spPr>
        <a:xfrm>
          <a:off x="4114800" y="1107008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97282</xdr:rowOff>
    </xdr:from>
    <xdr:to>
      <xdr:col>6</xdr:col>
      <xdr:colOff>0</xdr:colOff>
      <xdr:row>65</xdr:row>
      <xdr:rowOff>75438</xdr:rowOff>
    </xdr:to>
    <xdr:cxnSp macro="">
      <xdr:nvCxnSpPr>
        <xdr:cNvPr id="132" name="直線コネクタ 131"/>
        <xdr:cNvCxnSpPr/>
      </xdr:nvCxnSpPr>
      <xdr:spPr>
        <a:xfrm flipV="1">
          <a:off x="3225800" y="1107008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75438</xdr:rowOff>
    </xdr:to>
    <xdr:cxnSp macro="">
      <xdr:nvCxnSpPr>
        <xdr:cNvPr id="135" name="直線コネクタ 134"/>
        <xdr:cNvCxnSpPr/>
      </xdr:nvCxnSpPr>
      <xdr:spPr>
        <a:xfrm>
          <a:off x="2336800" y="1111834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49022</xdr:rowOff>
    </xdr:from>
    <xdr:to>
      <xdr:col>3</xdr:col>
      <xdr:colOff>279400</xdr:colOff>
      <xdr:row>64</xdr:row>
      <xdr:rowOff>145542</xdr:rowOff>
    </xdr:to>
    <xdr:cxnSp macro="">
      <xdr:nvCxnSpPr>
        <xdr:cNvPr id="138" name="直線コネクタ 137"/>
        <xdr:cNvCxnSpPr/>
      </xdr:nvCxnSpPr>
      <xdr:spPr>
        <a:xfrm>
          <a:off x="1447800" y="110218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8" name="円/楕円 147"/>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49"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46482</xdr:rowOff>
    </xdr:from>
    <xdr:to>
      <xdr:col>6</xdr:col>
      <xdr:colOff>50800</xdr:colOff>
      <xdr:row>64</xdr:row>
      <xdr:rowOff>148082</xdr:rowOff>
    </xdr:to>
    <xdr:sp macro="" textlink="">
      <xdr:nvSpPr>
        <xdr:cNvPr id="150" name="円/楕円 149"/>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51" name="テキスト ボックス 150"/>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24638</xdr:rowOff>
    </xdr:from>
    <xdr:to>
      <xdr:col>4</xdr:col>
      <xdr:colOff>533400</xdr:colOff>
      <xdr:row>65</xdr:row>
      <xdr:rowOff>126238</xdr:rowOff>
    </xdr:to>
    <xdr:sp macro="" textlink="">
      <xdr:nvSpPr>
        <xdr:cNvPr id="152" name="円/楕円 151"/>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53" name="テキスト ボックス 152"/>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4" name="円/楕円 153"/>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5" name="テキスト ボックス 154"/>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6" name="円/楕円 155"/>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7" name="テキスト ボックス 156"/>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25</a:t>
          </a:r>
          <a:r>
            <a:rPr kumimoji="1" lang="ja-JP" altLang="en-US" sz="1300">
              <a:latin typeface="ＭＳ Ｐゴシック"/>
            </a:rPr>
            <a:t>の消防広域化により消防職員の人件費が、一部事務組合への負担金（補助費等）に振り替わったことにより、人件費の総額は減少しているものの、ごみ処理事業や町立幼稚園３園の運営等を単独で実施していることから物件費が他団体に比較して高い状況となっていることから、県平均よりも高い水準にある。</a:t>
          </a:r>
          <a:endParaRPr kumimoji="1" lang="en-US" altLang="ja-JP" sz="1300">
            <a:latin typeface="ＭＳ Ｐゴシック"/>
          </a:endParaRPr>
        </a:p>
        <a:p>
          <a:r>
            <a:rPr kumimoji="1" lang="ja-JP" altLang="en-US" sz="1300">
              <a:latin typeface="ＭＳ Ｐゴシック"/>
            </a:rPr>
            <a:t>　今後も、より適切な定員管理に努めるとともに、契約内容や方法の見直しをはじめとした物件費の更なる縮減に努める。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7530</xdr:rowOff>
    </xdr:from>
    <xdr:to>
      <xdr:col>7</xdr:col>
      <xdr:colOff>152400</xdr:colOff>
      <xdr:row>81</xdr:row>
      <xdr:rowOff>18827</xdr:rowOff>
    </xdr:to>
    <xdr:cxnSp macro="">
      <xdr:nvCxnSpPr>
        <xdr:cNvPr id="190" name="直線コネクタ 189"/>
        <xdr:cNvCxnSpPr/>
      </xdr:nvCxnSpPr>
      <xdr:spPr>
        <a:xfrm>
          <a:off x="4114800" y="13894980"/>
          <a:ext cx="8382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7530</xdr:rowOff>
    </xdr:from>
    <xdr:to>
      <xdr:col>6</xdr:col>
      <xdr:colOff>0</xdr:colOff>
      <xdr:row>81</xdr:row>
      <xdr:rowOff>9663</xdr:rowOff>
    </xdr:to>
    <xdr:cxnSp macro="">
      <xdr:nvCxnSpPr>
        <xdr:cNvPr id="193" name="直線コネクタ 192"/>
        <xdr:cNvCxnSpPr/>
      </xdr:nvCxnSpPr>
      <xdr:spPr>
        <a:xfrm flipV="1">
          <a:off x="3225800" y="1389498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160641</xdr:rowOff>
    </xdr:from>
    <xdr:to>
      <xdr:col>4</xdr:col>
      <xdr:colOff>482600</xdr:colOff>
      <xdr:row>81</xdr:row>
      <xdr:rowOff>9663</xdr:rowOff>
    </xdr:to>
    <xdr:cxnSp macro="">
      <xdr:nvCxnSpPr>
        <xdr:cNvPr id="196" name="直線コネクタ 195"/>
        <xdr:cNvCxnSpPr/>
      </xdr:nvCxnSpPr>
      <xdr:spPr>
        <a:xfrm>
          <a:off x="2336800" y="13876641"/>
          <a:ext cx="889000" cy="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160641</xdr:rowOff>
    </xdr:from>
    <xdr:to>
      <xdr:col>3</xdr:col>
      <xdr:colOff>279400</xdr:colOff>
      <xdr:row>81</xdr:row>
      <xdr:rowOff>60996</xdr:rowOff>
    </xdr:to>
    <xdr:cxnSp macro="">
      <xdr:nvCxnSpPr>
        <xdr:cNvPr id="199" name="直線コネクタ 198"/>
        <xdr:cNvCxnSpPr/>
      </xdr:nvCxnSpPr>
      <xdr:spPr>
        <a:xfrm flipV="1">
          <a:off x="1447800" y="13876641"/>
          <a:ext cx="889000" cy="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139477</xdr:rowOff>
    </xdr:from>
    <xdr:to>
      <xdr:col>7</xdr:col>
      <xdr:colOff>203200</xdr:colOff>
      <xdr:row>81</xdr:row>
      <xdr:rowOff>69627</xdr:rowOff>
    </xdr:to>
    <xdr:sp macro="" textlink="">
      <xdr:nvSpPr>
        <xdr:cNvPr id="209" name="円/楕円 208"/>
        <xdr:cNvSpPr/>
      </xdr:nvSpPr>
      <xdr:spPr>
        <a:xfrm>
          <a:off x="4902200" y="138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156004</xdr:rowOff>
    </xdr:from>
    <xdr:ext cx="762000" cy="259045"/>
    <xdr:sp macro="" textlink="">
      <xdr:nvSpPr>
        <xdr:cNvPr id="210" name="人件費・物件費等の状況該当値テキスト"/>
        <xdr:cNvSpPr txBox="1"/>
      </xdr:nvSpPr>
      <xdr:spPr>
        <a:xfrm>
          <a:off x="5041900" y="137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128180</xdr:rowOff>
    </xdr:from>
    <xdr:to>
      <xdr:col>6</xdr:col>
      <xdr:colOff>50800</xdr:colOff>
      <xdr:row>81</xdr:row>
      <xdr:rowOff>58330</xdr:rowOff>
    </xdr:to>
    <xdr:sp macro="" textlink="">
      <xdr:nvSpPr>
        <xdr:cNvPr id="211" name="円/楕円 210"/>
        <xdr:cNvSpPr/>
      </xdr:nvSpPr>
      <xdr:spPr>
        <a:xfrm>
          <a:off x="4064000" y="138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68507</xdr:rowOff>
    </xdr:from>
    <xdr:ext cx="736600" cy="259045"/>
    <xdr:sp macro="" textlink="">
      <xdr:nvSpPr>
        <xdr:cNvPr id="212" name="テキスト ボックス 211"/>
        <xdr:cNvSpPr txBox="1"/>
      </xdr:nvSpPr>
      <xdr:spPr>
        <a:xfrm>
          <a:off x="3733800" y="1361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102,876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130313</xdr:rowOff>
    </xdr:from>
    <xdr:to>
      <xdr:col>4</xdr:col>
      <xdr:colOff>533400</xdr:colOff>
      <xdr:row>81</xdr:row>
      <xdr:rowOff>60463</xdr:rowOff>
    </xdr:to>
    <xdr:sp macro="" textlink="">
      <xdr:nvSpPr>
        <xdr:cNvPr id="213" name="円/楕円 212"/>
        <xdr:cNvSpPr/>
      </xdr:nvSpPr>
      <xdr:spPr>
        <a:xfrm>
          <a:off x="3175000" y="138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70640</xdr:rowOff>
    </xdr:from>
    <xdr:ext cx="762000" cy="259045"/>
    <xdr:sp macro="" textlink="">
      <xdr:nvSpPr>
        <xdr:cNvPr id="214" name="テキスト ボックス 213"/>
        <xdr:cNvSpPr txBox="1"/>
      </xdr:nvSpPr>
      <xdr:spPr>
        <a:xfrm>
          <a:off x="2844800" y="1361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103,318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109841</xdr:rowOff>
    </xdr:from>
    <xdr:to>
      <xdr:col>3</xdr:col>
      <xdr:colOff>330200</xdr:colOff>
      <xdr:row>81</xdr:row>
      <xdr:rowOff>39991</xdr:rowOff>
    </xdr:to>
    <xdr:sp macro="" textlink="">
      <xdr:nvSpPr>
        <xdr:cNvPr id="215" name="円/楕円 214"/>
        <xdr:cNvSpPr/>
      </xdr:nvSpPr>
      <xdr:spPr>
        <a:xfrm>
          <a:off x="2286000" y="138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50168</xdr:rowOff>
    </xdr:from>
    <xdr:ext cx="762000" cy="259045"/>
    <xdr:sp macro="" textlink="">
      <xdr:nvSpPr>
        <xdr:cNvPr id="216" name="テキスト ボックス 215"/>
        <xdr:cNvSpPr txBox="1"/>
      </xdr:nvSpPr>
      <xdr:spPr>
        <a:xfrm>
          <a:off x="1955800" y="1359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10196</xdr:rowOff>
    </xdr:from>
    <xdr:to>
      <xdr:col>2</xdr:col>
      <xdr:colOff>127000</xdr:colOff>
      <xdr:row>81</xdr:row>
      <xdr:rowOff>111796</xdr:rowOff>
    </xdr:to>
    <xdr:sp macro="" textlink="">
      <xdr:nvSpPr>
        <xdr:cNvPr id="217" name="円/楕円 216"/>
        <xdr:cNvSpPr/>
      </xdr:nvSpPr>
      <xdr:spPr>
        <a:xfrm>
          <a:off x="1397000" y="138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96573</xdr:rowOff>
    </xdr:from>
    <xdr:ext cx="762000" cy="259045"/>
    <xdr:sp macro="" textlink="">
      <xdr:nvSpPr>
        <xdr:cNvPr id="218" name="テキスト ボックス 217"/>
        <xdr:cNvSpPr txBox="1"/>
      </xdr:nvSpPr>
      <xdr:spPr>
        <a:xfrm>
          <a:off x="1066800" y="1398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類似団体平均の水準であるが、今後も、国や他団体の給与水準等を踏まえ、給与の適正化を図る。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20259</xdr:rowOff>
    </xdr:to>
    <xdr:cxnSp macro="">
      <xdr:nvCxnSpPr>
        <xdr:cNvPr id="254" name="直線コネクタ 253"/>
        <xdr:cNvCxnSpPr/>
      </xdr:nvCxnSpPr>
      <xdr:spPr>
        <a:xfrm>
          <a:off x="16179800" y="14570529"/>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5"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84</xdr:row>
      <xdr:rowOff>168729</xdr:rowOff>
    </xdr:to>
    <xdr:cxnSp macro="">
      <xdr:nvCxnSpPr>
        <xdr:cNvPr id="257" name="直線コネクタ 256"/>
        <xdr:cNvCxnSpPr/>
      </xdr:nvCxnSpPr>
      <xdr:spPr>
        <a:xfrm>
          <a:off x="15290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76805</xdr:rowOff>
    </xdr:to>
    <xdr:cxnSp macro="">
      <xdr:nvCxnSpPr>
        <xdr:cNvPr id="260" name="直線コネクタ 259"/>
        <xdr:cNvCxnSpPr/>
      </xdr:nvCxnSpPr>
      <xdr:spPr>
        <a:xfrm>
          <a:off x="14401800" y="143751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81341</xdr:rowOff>
    </xdr:to>
    <xdr:cxnSp macro="">
      <xdr:nvCxnSpPr>
        <xdr:cNvPr id="263" name="直線コネクタ 262"/>
        <xdr:cNvCxnSpPr/>
      </xdr:nvCxnSpPr>
      <xdr:spPr>
        <a:xfrm flipV="1">
          <a:off x="13512800" y="14375191"/>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73" name="円/楕円 272"/>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112986</xdr:rowOff>
    </xdr:from>
    <xdr:ext cx="762000" cy="259045"/>
    <xdr:sp macro="" textlink="">
      <xdr:nvSpPr>
        <xdr:cNvPr id="274" name="給与水準   （国との比較）該当値テキスト"/>
        <xdr:cNvSpPr txBox="1"/>
      </xdr:nvSpPr>
      <xdr:spPr>
        <a:xfrm>
          <a:off x="17106900" y="145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5" name="円/楕円 274"/>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6" name="テキスト ボックス 275"/>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77" name="円/楕円 276"/>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78" name="テキスト ボックス 277"/>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79" name="円/楕円 278"/>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80" name="テキスト ボックス 279"/>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1" name="円/楕円 280"/>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142318</xdr:rowOff>
    </xdr:from>
    <xdr:ext cx="762000" cy="259045"/>
    <xdr:sp macro="" textlink="">
      <xdr:nvSpPr>
        <xdr:cNvPr id="282" name="テキスト ボックス 281"/>
        <xdr:cNvSpPr txBox="1"/>
      </xdr:nvSpPr>
      <xdr:spPr>
        <a:xfrm>
          <a:off x="13131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年度は、前年に比して</a:t>
          </a:r>
          <a:r>
            <a:rPr kumimoji="1" lang="en-US" altLang="ja-JP" sz="1300">
              <a:latin typeface="ＭＳ Ｐゴシック"/>
            </a:rPr>
            <a:t>1</a:t>
          </a:r>
          <a:r>
            <a:rPr kumimoji="1" lang="ja-JP" altLang="en-US" sz="1300">
              <a:latin typeface="ＭＳ Ｐゴシック"/>
            </a:rPr>
            <a:t>名職員が減少したが、人口が減少したことにより、人口千人当たり職員数が</a:t>
          </a:r>
          <a:r>
            <a:rPr kumimoji="1" lang="en-US" altLang="ja-JP" sz="1300">
              <a:latin typeface="ＭＳ Ｐゴシック"/>
            </a:rPr>
            <a:t>0.01</a:t>
          </a:r>
          <a:r>
            <a:rPr kumimoji="1" lang="ja-JP" altLang="en-US" sz="1300">
              <a:latin typeface="ＭＳ Ｐゴシック"/>
            </a:rPr>
            <a:t>人上昇した。</a:t>
          </a:r>
          <a:endParaRPr kumimoji="1" lang="en-US" altLang="ja-JP" sz="1300">
            <a:latin typeface="ＭＳ Ｐゴシック"/>
          </a:endParaRPr>
        </a:p>
        <a:p>
          <a:r>
            <a:rPr kumimoji="1" lang="ja-JP" altLang="en-US" sz="1300">
              <a:latin typeface="ＭＳ Ｐゴシック"/>
            </a:rPr>
            <a:t>　類似団体平均の水準ではあるが、今後も、より適切な定員管理に努める。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44359</xdr:rowOff>
    </xdr:from>
    <xdr:to>
      <xdr:col>24</xdr:col>
      <xdr:colOff>558800</xdr:colOff>
      <xdr:row>60</xdr:row>
      <xdr:rowOff>46083</xdr:rowOff>
    </xdr:to>
    <xdr:cxnSp macro="">
      <xdr:nvCxnSpPr>
        <xdr:cNvPr id="319" name="直線コネクタ 318"/>
        <xdr:cNvCxnSpPr/>
      </xdr:nvCxnSpPr>
      <xdr:spPr>
        <a:xfrm>
          <a:off x="16179800" y="1033135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6441</xdr:rowOff>
    </xdr:from>
    <xdr:to>
      <xdr:col>23</xdr:col>
      <xdr:colOff>406400</xdr:colOff>
      <xdr:row>60</xdr:row>
      <xdr:rowOff>44359</xdr:rowOff>
    </xdr:to>
    <xdr:cxnSp macro="">
      <xdr:nvCxnSpPr>
        <xdr:cNvPr id="322" name="直線コネクタ 321"/>
        <xdr:cNvCxnSpPr/>
      </xdr:nvCxnSpPr>
      <xdr:spPr>
        <a:xfrm>
          <a:off x="15290800" y="1029344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4717</xdr:rowOff>
    </xdr:from>
    <xdr:to>
      <xdr:col>22</xdr:col>
      <xdr:colOff>203200</xdr:colOff>
      <xdr:row>60</xdr:row>
      <xdr:rowOff>6441</xdr:rowOff>
    </xdr:to>
    <xdr:cxnSp macro="">
      <xdr:nvCxnSpPr>
        <xdr:cNvPr id="325" name="直線コネクタ 324"/>
        <xdr:cNvCxnSpPr/>
      </xdr:nvCxnSpPr>
      <xdr:spPr>
        <a:xfrm>
          <a:off x="14401800" y="1029171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165826</xdr:rowOff>
    </xdr:from>
    <xdr:to>
      <xdr:col>21</xdr:col>
      <xdr:colOff>0</xdr:colOff>
      <xdr:row>60</xdr:row>
      <xdr:rowOff>4717</xdr:rowOff>
    </xdr:to>
    <xdr:cxnSp macro="">
      <xdr:nvCxnSpPr>
        <xdr:cNvPr id="328" name="直線コネクタ 327"/>
        <xdr:cNvCxnSpPr/>
      </xdr:nvCxnSpPr>
      <xdr:spPr>
        <a:xfrm>
          <a:off x="13512800" y="1028137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166733</xdr:rowOff>
    </xdr:from>
    <xdr:to>
      <xdr:col>24</xdr:col>
      <xdr:colOff>609600</xdr:colOff>
      <xdr:row>60</xdr:row>
      <xdr:rowOff>96883</xdr:rowOff>
    </xdr:to>
    <xdr:sp macro="" textlink="">
      <xdr:nvSpPr>
        <xdr:cNvPr id="338" name="円/楕円 337"/>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11810</xdr:rowOff>
    </xdr:from>
    <xdr:ext cx="762000" cy="259045"/>
    <xdr:sp macro="" textlink="">
      <xdr:nvSpPr>
        <xdr:cNvPr id="339"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165009</xdr:rowOff>
    </xdr:from>
    <xdr:to>
      <xdr:col>23</xdr:col>
      <xdr:colOff>457200</xdr:colOff>
      <xdr:row>60</xdr:row>
      <xdr:rowOff>95159</xdr:rowOff>
    </xdr:to>
    <xdr:sp macro="" textlink="">
      <xdr:nvSpPr>
        <xdr:cNvPr id="340" name="円/楕円 339"/>
        <xdr:cNvSpPr/>
      </xdr:nvSpPr>
      <xdr:spPr>
        <a:xfrm>
          <a:off x="16129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79936</xdr:rowOff>
    </xdr:from>
    <xdr:ext cx="736600" cy="259045"/>
    <xdr:sp macro="" textlink="">
      <xdr:nvSpPr>
        <xdr:cNvPr id="341" name="テキスト ボックス 340"/>
        <xdr:cNvSpPr txBox="1"/>
      </xdr:nvSpPr>
      <xdr:spPr>
        <a:xfrm>
          <a:off x="15798800" y="10366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127091</xdr:rowOff>
    </xdr:from>
    <xdr:to>
      <xdr:col>22</xdr:col>
      <xdr:colOff>254000</xdr:colOff>
      <xdr:row>60</xdr:row>
      <xdr:rowOff>57241</xdr:rowOff>
    </xdr:to>
    <xdr:sp macro="" textlink="">
      <xdr:nvSpPr>
        <xdr:cNvPr id="342" name="円/楕円 341"/>
        <xdr:cNvSpPr/>
      </xdr:nvSpPr>
      <xdr:spPr>
        <a:xfrm>
          <a:off x="15240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67418</xdr:rowOff>
    </xdr:from>
    <xdr:ext cx="762000" cy="259045"/>
    <xdr:sp macro="" textlink="">
      <xdr:nvSpPr>
        <xdr:cNvPr id="343" name="テキスト ボックス 342"/>
        <xdr:cNvSpPr txBox="1"/>
      </xdr:nvSpPr>
      <xdr:spPr>
        <a:xfrm>
          <a:off x="14909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4" name="円/楕円 343"/>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45" name="テキスト ボックス 344"/>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115026</xdr:rowOff>
    </xdr:from>
    <xdr:to>
      <xdr:col>19</xdr:col>
      <xdr:colOff>533400</xdr:colOff>
      <xdr:row>60</xdr:row>
      <xdr:rowOff>45176</xdr:rowOff>
    </xdr:to>
    <xdr:sp macro="" textlink="">
      <xdr:nvSpPr>
        <xdr:cNvPr id="346" name="円/楕円 345"/>
        <xdr:cNvSpPr/>
      </xdr:nvSpPr>
      <xdr:spPr>
        <a:xfrm>
          <a:off x="13462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55353</xdr:rowOff>
    </xdr:from>
    <xdr:ext cx="762000" cy="259045"/>
    <xdr:sp macro="" textlink="">
      <xdr:nvSpPr>
        <xdr:cNvPr id="347" name="テキスト ボックス 346"/>
        <xdr:cNvSpPr txBox="1"/>
      </xdr:nvSpPr>
      <xdr:spPr>
        <a:xfrm>
          <a:off x="13131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年度の単年度実質公債費比率は、分子となる一般会計債の償還が増加（約</a:t>
          </a:r>
          <a:r>
            <a:rPr kumimoji="1" lang="en-US" altLang="ja-JP" sz="1300">
              <a:latin typeface="ＭＳ Ｐゴシック"/>
            </a:rPr>
            <a:t>0.4</a:t>
          </a:r>
          <a:r>
            <a:rPr kumimoji="1" lang="ja-JP" altLang="en-US" sz="1300">
              <a:latin typeface="ＭＳ Ｐゴシック"/>
            </a:rPr>
            <a:t>億円）したこと、並びに分母となる臨時財政対策債が減少（約▲</a:t>
          </a:r>
          <a:r>
            <a:rPr kumimoji="1" lang="en-US" altLang="ja-JP" sz="1300">
              <a:latin typeface="ＭＳ Ｐゴシック"/>
            </a:rPr>
            <a:t>0.9</a:t>
          </a:r>
          <a:r>
            <a:rPr kumimoji="1" lang="ja-JP" altLang="en-US" sz="1300">
              <a:latin typeface="ＭＳ Ｐゴシック"/>
            </a:rPr>
            <a:t>億）したこと等から、前年度比で</a:t>
          </a:r>
          <a:r>
            <a:rPr kumimoji="1" lang="en-US" altLang="ja-JP" sz="1300">
              <a:latin typeface="ＭＳ Ｐゴシック"/>
            </a:rPr>
            <a:t>0.4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類似団体平均よりも上回っていることから、今後とも、新規の地方債発行や債務負担行為設定の抑制に努め、比率の減少に努める。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41</xdr:row>
      <xdr:rowOff>90678</xdr:rowOff>
    </xdr:to>
    <xdr:cxnSp macro="">
      <xdr:nvCxnSpPr>
        <xdr:cNvPr id="379" name="直線コネクタ 378"/>
        <xdr:cNvCxnSpPr/>
      </xdr:nvCxnSpPr>
      <xdr:spPr>
        <a:xfrm>
          <a:off x="16179800" y="7120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90678</xdr:rowOff>
    </xdr:to>
    <xdr:cxnSp macro="">
      <xdr:nvCxnSpPr>
        <xdr:cNvPr id="382" name="直線コネクタ 381"/>
        <xdr:cNvCxnSpPr/>
      </xdr:nvCxnSpPr>
      <xdr:spPr>
        <a:xfrm>
          <a:off x="15290800" y="712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158242</xdr:rowOff>
    </xdr:to>
    <xdr:cxnSp macro="">
      <xdr:nvCxnSpPr>
        <xdr:cNvPr id="385" name="直線コネクタ 384"/>
        <xdr:cNvCxnSpPr/>
      </xdr:nvCxnSpPr>
      <xdr:spPr>
        <a:xfrm flipV="1">
          <a:off x="14401800" y="712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73660</xdr:rowOff>
    </xdr:to>
    <xdr:cxnSp macro="">
      <xdr:nvCxnSpPr>
        <xdr:cNvPr id="388" name="直線コネクタ 387"/>
        <xdr:cNvCxnSpPr/>
      </xdr:nvCxnSpPr>
      <xdr:spPr>
        <a:xfrm flipV="1">
          <a:off x="13512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8" name="円/楕円 397"/>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11955</xdr:rowOff>
    </xdr:from>
    <xdr:ext cx="762000" cy="259045"/>
    <xdr:sp macro="" textlink="">
      <xdr:nvSpPr>
        <xdr:cNvPr id="399"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400" name="円/楕円 399"/>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401" name="テキスト ボックス 400"/>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2" name="円/楕円 401"/>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126255</xdr:rowOff>
    </xdr:from>
    <xdr:ext cx="762000" cy="259045"/>
    <xdr:sp macro="" textlink="">
      <xdr:nvSpPr>
        <xdr:cNvPr id="403" name="テキスト ボックス 402"/>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4" name="円/楕円 403"/>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405" name="テキスト ボックス 404"/>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6" name="円/楕円 405"/>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7" name="テキスト ボックス 40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公共下水道事業特別会計の地方債現在高の減少による公営企業債等繰入見込額の減少（▲</a:t>
          </a:r>
          <a:r>
            <a:rPr kumimoji="1" lang="en-US" altLang="ja-JP" sz="1300">
              <a:latin typeface="ＭＳ Ｐゴシック"/>
            </a:rPr>
            <a:t>2.6</a:t>
          </a:r>
          <a:r>
            <a:rPr kumimoji="1" lang="ja-JP" altLang="en-US" sz="1300">
              <a:latin typeface="ＭＳ Ｐゴシック"/>
            </a:rPr>
            <a:t>億円）及び地方債現在高の減少（約</a:t>
          </a:r>
          <a:r>
            <a:rPr kumimoji="1" lang="en-US" altLang="ja-JP" sz="1300">
              <a:latin typeface="ＭＳ Ｐゴシック"/>
            </a:rPr>
            <a:t>2.1</a:t>
          </a:r>
          <a:r>
            <a:rPr kumimoji="1" lang="ja-JP" altLang="en-US" sz="1300">
              <a:latin typeface="ＭＳ Ｐゴシック"/>
            </a:rPr>
            <a:t>億円）等により、将来負担比率が</a:t>
          </a:r>
          <a:r>
            <a:rPr kumimoji="1" lang="en-US" altLang="ja-JP" sz="1300">
              <a:latin typeface="ＭＳ Ｐゴシック"/>
            </a:rPr>
            <a:t>5.8</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早期健全化基準である</a:t>
          </a:r>
          <a:r>
            <a:rPr kumimoji="1" lang="en-US" altLang="ja-JP" sz="1300">
              <a:latin typeface="ＭＳ Ｐゴシック"/>
            </a:rPr>
            <a:t>350</a:t>
          </a:r>
          <a:r>
            <a:rPr kumimoji="1" lang="ja-JP" altLang="en-US" sz="1300">
              <a:latin typeface="ＭＳ Ｐゴシック"/>
            </a:rPr>
            <a:t>％を大きく下回っており、また、類似団体平均よりも下回っていることから、健全であるといえるが、今後も、地方債残高の減少及び債務負担行為設定の抑制等に努め、比率の減少に努める。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143459</xdr:rowOff>
    </xdr:from>
    <xdr:to>
      <xdr:col>24</xdr:col>
      <xdr:colOff>558800</xdr:colOff>
      <xdr:row>15</xdr:row>
      <xdr:rowOff>27991</xdr:rowOff>
    </xdr:to>
    <xdr:cxnSp macro="">
      <xdr:nvCxnSpPr>
        <xdr:cNvPr id="439" name="直線コネクタ 438"/>
        <xdr:cNvCxnSpPr/>
      </xdr:nvCxnSpPr>
      <xdr:spPr>
        <a:xfrm flipV="1">
          <a:off x="16179800" y="2543759"/>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27991</xdr:rowOff>
    </xdr:from>
    <xdr:to>
      <xdr:col>23</xdr:col>
      <xdr:colOff>406400</xdr:colOff>
      <xdr:row>15</xdr:row>
      <xdr:rowOff>43434</xdr:rowOff>
    </xdr:to>
    <xdr:cxnSp macro="">
      <xdr:nvCxnSpPr>
        <xdr:cNvPr id="442" name="直線コネクタ 441"/>
        <xdr:cNvCxnSpPr/>
      </xdr:nvCxnSpPr>
      <xdr:spPr>
        <a:xfrm flipV="1">
          <a:off x="15290800" y="2599741"/>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43434</xdr:rowOff>
    </xdr:from>
    <xdr:to>
      <xdr:col>22</xdr:col>
      <xdr:colOff>203200</xdr:colOff>
      <xdr:row>15</xdr:row>
      <xdr:rowOff>65634</xdr:rowOff>
    </xdr:to>
    <xdr:cxnSp macro="">
      <xdr:nvCxnSpPr>
        <xdr:cNvPr id="445" name="直線コネクタ 444"/>
        <xdr:cNvCxnSpPr/>
      </xdr:nvCxnSpPr>
      <xdr:spPr>
        <a:xfrm flipV="1">
          <a:off x="14401800" y="2615184"/>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65634</xdr:rowOff>
    </xdr:from>
    <xdr:to>
      <xdr:col>21</xdr:col>
      <xdr:colOff>0</xdr:colOff>
      <xdr:row>16</xdr:row>
      <xdr:rowOff>11938</xdr:rowOff>
    </xdr:to>
    <xdr:cxnSp macro="">
      <xdr:nvCxnSpPr>
        <xdr:cNvPr id="448" name="直線コネクタ 447"/>
        <xdr:cNvCxnSpPr/>
      </xdr:nvCxnSpPr>
      <xdr:spPr>
        <a:xfrm flipV="1">
          <a:off x="13512800" y="2637384"/>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130167</xdr:rowOff>
    </xdr:from>
    <xdr:ext cx="762000" cy="259045"/>
    <xdr:sp macro="" textlink="">
      <xdr:nvSpPr>
        <xdr:cNvPr id="450" name="テキスト ボックス 449"/>
        <xdr:cNvSpPr txBox="1"/>
      </xdr:nvSpPr>
      <xdr:spPr>
        <a:xfrm>
          <a:off x="14020800" y="27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92659</xdr:rowOff>
    </xdr:from>
    <xdr:to>
      <xdr:col>24</xdr:col>
      <xdr:colOff>609600</xdr:colOff>
      <xdr:row>15</xdr:row>
      <xdr:rowOff>22809</xdr:rowOff>
    </xdr:to>
    <xdr:sp macro="" textlink="">
      <xdr:nvSpPr>
        <xdr:cNvPr id="458" name="円/楕円 457"/>
        <xdr:cNvSpPr/>
      </xdr:nvSpPr>
      <xdr:spPr>
        <a:xfrm>
          <a:off x="169672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13936</xdr:rowOff>
    </xdr:from>
    <xdr:ext cx="762000" cy="259045"/>
    <xdr:sp macro="" textlink="">
      <xdr:nvSpPr>
        <xdr:cNvPr id="459" name="将来負担の状況該当値テキスト"/>
        <xdr:cNvSpPr txBox="1"/>
      </xdr:nvSpPr>
      <xdr:spPr>
        <a:xfrm>
          <a:off x="17106900" y="24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148641</xdr:rowOff>
    </xdr:from>
    <xdr:to>
      <xdr:col>23</xdr:col>
      <xdr:colOff>457200</xdr:colOff>
      <xdr:row>15</xdr:row>
      <xdr:rowOff>78791</xdr:rowOff>
    </xdr:to>
    <xdr:sp macro="" textlink="">
      <xdr:nvSpPr>
        <xdr:cNvPr id="460" name="円/楕円 459"/>
        <xdr:cNvSpPr/>
      </xdr:nvSpPr>
      <xdr:spPr>
        <a:xfrm>
          <a:off x="16129000" y="25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63568</xdr:rowOff>
    </xdr:from>
    <xdr:ext cx="736600" cy="259045"/>
    <xdr:sp macro="" textlink="">
      <xdr:nvSpPr>
        <xdr:cNvPr id="461" name="テキスト ボックス 460"/>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164084</xdr:rowOff>
    </xdr:from>
    <xdr:to>
      <xdr:col>22</xdr:col>
      <xdr:colOff>254000</xdr:colOff>
      <xdr:row>15</xdr:row>
      <xdr:rowOff>94234</xdr:rowOff>
    </xdr:to>
    <xdr:sp macro="" textlink="">
      <xdr:nvSpPr>
        <xdr:cNvPr id="462" name="円/楕円 461"/>
        <xdr:cNvSpPr/>
      </xdr:nvSpPr>
      <xdr:spPr>
        <a:xfrm>
          <a:off x="15240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104411</xdr:rowOff>
    </xdr:from>
    <xdr:ext cx="762000" cy="259045"/>
    <xdr:sp macro="" textlink="">
      <xdr:nvSpPr>
        <xdr:cNvPr id="463" name="テキスト ボックス 462"/>
        <xdr:cNvSpPr txBox="1"/>
      </xdr:nvSpPr>
      <xdr:spPr>
        <a:xfrm>
          <a:off x="14909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14834</xdr:rowOff>
    </xdr:from>
    <xdr:to>
      <xdr:col>21</xdr:col>
      <xdr:colOff>50800</xdr:colOff>
      <xdr:row>15</xdr:row>
      <xdr:rowOff>116434</xdr:rowOff>
    </xdr:to>
    <xdr:sp macro="" textlink="">
      <xdr:nvSpPr>
        <xdr:cNvPr id="464" name="円/楕円 463"/>
        <xdr:cNvSpPr/>
      </xdr:nvSpPr>
      <xdr:spPr>
        <a:xfrm>
          <a:off x="14351000" y="25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126611</xdr:rowOff>
    </xdr:from>
    <xdr:ext cx="762000" cy="259045"/>
    <xdr:sp macro="" textlink="">
      <xdr:nvSpPr>
        <xdr:cNvPr id="465" name="テキスト ボックス 464"/>
        <xdr:cNvSpPr txBox="1"/>
      </xdr:nvSpPr>
      <xdr:spPr>
        <a:xfrm>
          <a:off x="14020800" y="235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132588</xdr:rowOff>
    </xdr:from>
    <xdr:to>
      <xdr:col>19</xdr:col>
      <xdr:colOff>533400</xdr:colOff>
      <xdr:row>16</xdr:row>
      <xdr:rowOff>62738</xdr:rowOff>
    </xdr:to>
    <xdr:sp macro="" textlink="">
      <xdr:nvSpPr>
        <xdr:cNvPr id="466" name="円/楕円 465"/>
        <xdr:cNvSpPr/>
      </xdr:nvSpPr>
      <xdr:spPr>
        <a:xfrm>
          <a:off x="134620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47515</xdr:rowOff>
    </xdr:from>
    <xdr:ext cx="762000" cy="259045"/>
    <xdr:sp macro="" textlink="">
      <xdr:nvSpPr>
        <xdr:cNvPr id="467" name="テキスト ボックス 466"/>
        <xdr:cNvSpPr txBox="1"/>
      </xdr:nvSpPr>
      <xdr:spPr>
        <a:xfrm>
          <a:off x="13131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45,883
45,425
30.03
12,981,073
12,508,245
361,337
8,442,970
8,666,817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ごみ処理事業及び町立幼稚園</a:t>
          </a:r>
          <a:r>
            <a:rPr kumimoji="1" lang="en-US" altLang="ja-JP" sz="1250">
              <a:latin typeface="ＭＳ Ｐゴシック"/>
            </a:rPr>
            <a:t>3</a:t>
          </a:r>
          <a:r>
            <a:rPr kumimoji="1" lang="ja-JP" altLang="en-US" sz="1250">
              <a:latin typeface="ＭＳ Ｐゴシック"/>
            </a:rPr>
            <a:t>園を町単独で運営していることが主因として、類似団体よりも高い水準となっているが、行政サービスの提供方法の差異によるものといえる。</a:t>
          </a:r>
          <a:endParaRPr kumimoji="1" lang="en-US" altLang="ja-JP" sz="1250">
            <a:latin typeface="ＭＳ Ｐゴシック"/>
          </a:endParaRPr>
        </a:p>
        <a:p>
          <a:r>
            <a:rPr kumimoji="1" lang="ja-JP" altLang="en-US" sz="1250">
              <a:latin typeface="ＭＳ Ｐゴシック"/>
            </a:rPr>
            <a:t>　平成</a:t>
          </a:r>
          <a:r>
            <a:rPr kumimoji="1" lang="en-US" altLang="ja-JP" sz="1250">
              <a:latin typeface="ＭＳ Ｐゴシック"/>
            </a:rPr>
            <a:t>28</a:t>
          </a:r>
          <a:r>
            <a:rPr kumimoji="1" lang="ja-JP" altLang="en-US" sz="1250">
              <a:latin typeface="ＭＳ Ｐゴシック"/>
            </a:rPr>
            <a:t>年度は、前年度と比較し</a:t>
          </a:r>
          <a:r>
            <a:rPr kumimoji="1" lang="en-US" altLang="ja-JP" sz="1250">
              <a:latin typeface="ＭＳ Ｐゴシック"/>
            </a:rPr>
            <a:t>0.7</a:t>
          </a:r>
          <a:r>
            <a:rPr kumimoji="1" lang="ja-JP" altLang="en-US" sz="1250">
              <a:latin typeface="ＭＳ Ｐゴシック"/>
            </a:rPr>
            <a:t>ポイント上昇しているが、人件費は減少しており、分母である経常一般財源の減少が要因である。</a:t>
          </a:r>
          <a:endParaRPr kumimoji="1" lang="en-US" altLang="ja-JP" sz="1250">
            <a:latin typeface="ＭＳ Ｐゴシック"/>
          </a:endParaRPr>
        </a:p>
        <a:p>
          <a:r>
            <a:rPr kumimoji="1" lang="ja-JP" altLang="en-US" sz="1250">
              <a:latin typeface="ＭＳ Ｐゴシック"/>
            </a:rPr>
            <a:t>　今後とも、適正な定員管理に努めるとともに、民間でも実施可能な部分については、指定管理者制度の導入などを検討し、人件費の削減に努める。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124714</xdr:rowOff>
    </xdr:to>
    <xdr:cxnSp macro="">
      <xdr:nvCxnSpPr>
        <xdr:cNvPr id="64" name="直線コネクタ 63"/>
        <xdr:cNvCxnSpPr/>
      </xdr:nvCxnSpPr>
      <xdr:spPr>
        <a:xfrm>
          <a:off x="3987800" y="6436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92710</xdr:rowOff>
    </xdr:to>
    <xdr:cxnSp macro="">
      <xdr:nvCxnSpPr>
        <xdr:cNvPr id="67" name="直線コネクタ 66"/>
        <xdr:cNvCxnSpPr/>
      </xdr:nvCxnSpPr>
      <xdr:spPr>
        <a:xfrm>
          <a:off x="3098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69850</xdr:rowOff>
    </xdr:to>
    <xdr:cxnSp macro="">
      <xdr:nvCxnSpPr>
        <xdr:cNvPr id="70" name="直線コネクタ 69"/>
        <xdr:cNvCxnSpPr/>
      </xdr:nvCxnSpPr>
      <xdr:spPr>
        <a:xfrm>
          <a:off x="2209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39</xdr:row>
      <xdr:rowOff>110998</xdr:rowOff>
    </xdr:to>
    <xdr:cxnSp macro="">
      <xdr:nvCxnSpPr>
        <xdr:cNvPr id="73" name="直線コネクタ 72"/>
        <xdr:cNvCxnSpPr/>
      </xdr:nvCxnSpPr>
      <xdr:spPr>
        <a:xfrm flipV="1">
          <a:off x="1320800" y="637235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60198</xdr:rowOff>
    </xdr:from>
    <xdr:to>
      <xdr:col>1</xdr:col>
      <xdr:colOff>676275</xdr:colOff>
      <xdr:row>39</xdr:row>
      <xdr:rowOff>161798</xdr:rowOff>
    </xdr:to>
    <xdr:sp macro="" textlink="">
      <xdr:nvSpPr>
        <xdr:cNvPr id="91" name="円/楕円 90"/>
        <xdr:cNvSpPr/>
      </xdr:nvSpPr>
      <xdr:spPr>
        <a:xfrm>
          <a:off x="1270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146575</xdr:rowOff>
    </xdr:from>
    <xdr:ext cx="762000" cy="259045"/>
    <xdr:sp macro="" textlink="">
      <xdr:nvSpPr>
        <xdr:cNvPr id="92" name="テキスト ボックス 91"/>
        <xdr:cNvSpPr txBox="1"/>
      </xdr:nvSpPr>
      <xdr:spPr>
        <a:xfrm>
          <a:off x="939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物件費が類似団体平均に比べ高止まりしているのは、ごみ処理事業を町単独で運営、かつ幸手市分も受託していることや、学校給食事業を一般会計で処理していることなどが主因である。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年度は、前年度と比較し</a:t>
          </a:r>
          <a:r>
            <a:rPr kumimoji="1" lang="en-US" altLang="ja-JP" sz="1300">
              <a:latin typeface="ＭＳ Ｐゴシック"/>
            </a:rPr>
            <a:t>0.6</a:t>
          </a:r>
          <a:r>
            <a:rPr kumimoji="1" lang="ja-JP" altLang="en-US" sz="1300">
              <a:latin typeface="ＭＳ Ｐゴシック"/>
            </a:rPr>
            <a:t>ポイント上昇しているが、これは学校給食センター調理等業務委託料の増（約</a:t>
          </a:r>
          <a:r>
            <a:rPr kumimoji="1" lang="en-US" altLang="ja-JP" sz="1300">
              <a:latin typeface="ＭＳ Ｐゴシック"/>
            </a:rPr>
            <a:t>11</a:t>
          </a:r>
          <a:r>
            <a:rPr kumimoji="1" lang="ja-JP" altLang="en-US" sz="1300">
              <a:latin typeface="ＭＳ Ｐゴシック"/>
            </a:rPr>
            <a:t>百万円）等によるものである。</a:t>
          </a:r>
          <a:endParaRPr kumimoji="1" lang="en-US" altLang="ja-JP" sz="1300">
            <a:latin typeface="ＭＳ Ｐゴシック"/>
          </a:endParaRPr>
        </a:p>
        <a:p>
          <a:r>
            <a:rPr kumimoji="1" lang="ja-JP" altLang="en-US" sz="1300">
              <a:latin typeface="ＭＳ Ｐゴシック"/>
            </a:rPr>
            <a:t>　今後は、契約内容や方法の見直しなどにより、物件費の縮減に努める。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43180</xdr:rowOff>
    </xdr:to>
    <xdr:cxnSp macro="">
      <xdr:nvCxnSpPr>
        <xdr:cNvPr id="125" name="直線コネクタ 124"/>
        <xdr:cNvCxnSpPr/>
      </xdr:nvCxnSpPr>
      <xdr:spPr>
        <a:xfrm>
          <a:off x="15671800" y="274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104140</xdr:rowOff>
    </xdr:to>
    <xdr:cxnSp macro="">
      <xdr:nvCxnSpPr>
        <xdr:cNvPr id="128" name="直線コネクタ 127"/>
        <xdr:cNvCxnSpPr/>
      </xdr:nvCxnSpPr>
      <xdr:spPr>
        <a:xfrm flipV="1">
          <a:off x="14782800" y="274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104140</xdr:rowOff>
    </xdr:to>
    <xdr:cxnSp macro="">
      <xdr:nvCxnSpPr>
        <xdr:cNvPr id="131" name="直線コネクタ 130"/>
        <xdr:cNvCxnSpPr/>
      </xdr:nvCxnSpPr>
      <xdr:spPr>
        <a:xfrm>
          <a:off x="13893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73660</xdr:rowOff>
    </xdr:to>
    <xdr:cxnSp macro="">
      <xdr:nvCxnSpPr>
        <xdr:cNvPr id="134" name="直線コネクタ 133"/>
        <xdr:cNvCxnSpPr/>
      </xdr:nvCxnSpPr>
      <xdr:spPr>
        <a:xfrm>
          <a:off x="13004800" y="275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135907</xdr:rowOff>
    </xdr:from>
    <xdr:ext cx="762000" cy="259045"/>
    <xdr:sp macro="" textlink="">
      <xdr:nvSpPr>
        <xdr:cNvPr id="145"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33037</xdr:rowOff>
    </xdr:from>
    <xdr:ext cx="736600" cy="259045"/>
    <xdr:sp macro="" textlink="">
      <xdr:nvSpPr>
        <xdr:cNvPr id="147" name="テキスト ボックス 146"/>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1" name="テキスト ボックス 150"/>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3" name="テキスト ボックス 152"/>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年度は、こども医療費支給事業の減（約▲</a:t>
          </a:r>
          <a:r>
            <a:rPr kumimoji="1" lang="en-US" altLang="ja-JP" sz="1300">
              <a:latin typeface="ＭＳ Ｐゴシック"/>
            </a:rPr>
            <a:t>6.4</a:t>
          </a:r>
          <a:r>
            <a:rPr kumimoji="1" lang="ja-JP" altLang="en-US" sz="1300">
              <a:latin typeface="ＭＳ Ｐゴシック"/>
            </a:rPr>
            <a:t>百万円）等により、前年度比</a:t>
          </a:r>
          <a:r>
            <a:rPr kumimoji="1" lang="en-US" altLang="ja-JP" sz="1300">
              <a:latin typeface="ＭＳ Ｐゴシック"/>
            </a:rPr>
            <a:t>0.1</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一般的に扶助費の削減は困難であるが、町単独事業に係るものについては、不断の見直しを行うなど、引き続き適正水準の維持に努める。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76200</xdr:rowOff>
    </xdr:to>
    <xdr:cxnSp macro="">
      <xdr:nvCxnSpPr>
        <xdr:cNvPr id="186" name="直線コネクタ 185"/>
        <xdr:cNvCxnSpPr/>
      </xdr:nvCxnSpPr>
      <xdr:spPr>
        <a:xfrm flipV="1">
          <a:off x="3987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76200</xdr:rowOff>
    </xdr:to>
    <xdr:cxnSp macro="">
      <xdr:nvCxnSpPr>
        <xdr:cNvPr id="189" name="直線コネクタ 188"/>
        <xdr:cNvCxnSpPr/>
      </xdr:nvCxnSpPr>
      <xdr:spPr>
        <a:xfrm>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63500</xdr:rowOff>
    </xdr:to>
    <xdr:cxnSp macro="">
      <xdr:nvCxnSpPr>
        <xdr:cNvPr id="192" name="直線コネクタ 191"/>
        <xdr:cNvCxnSpPr/>
      </xdr:nvCxnSpPr>
      <xdr:spPr>
        <a:xfrm flipV="1">
          <a:off x="2209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56</xdr:row>
      <xdr:rowOff>63500</xdr:rowOff>
    </xdr:to>
    <xdr:cxnSp macro="">
      <xdr:nvCxnSpPr>
        <xdr:cNvPr id="195" name="直線コネクタ 194"/>
        <xdr:cNvCxnSpPr/>
      </xdr:nvCxnSpPr>
      <xdr:spPr>
        <a:xfrm>
          <a:off x="1320800" y="955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7" name="円/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208" name="テキスト ボックス 207"/>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09" name="円/楕円 208"/>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0" name="テキスト ボックス 209"/>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1" name="円/楕円 210"/>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12" name="テキスト ボックス 211"/>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3" name="円/楕円 212"/>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10177</xdr:rowOff>
    </xdr:from>
    <xdr:ext cx="762000" cy="259045"/>
    <xdr:sp macro="" textlink="">
      <xdr:nvSpPr>
        <xdr:cNvPr id="214" name="テキスト ボックス 213"/>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るのは、繰出金の増加が主因と考えられる。国民健康保険事業の赤字補てん的な繰出しや、下水道施設の起債償還費や維持管理費に対する繰出しなどが必要とされているためである。</a:t>
          </a:r>
          <a:endParaRPr kumimoji="1" lang="en-US" altLang="ja-JP" sz="1300">
            <a:latin typeface="ＭＳ Ｐゴシック"/>
          </a:endParaRPr>
        </a:p>
        <a:p>
          <a:r>
            <a:rPr kumimoji="1" lang="ja-JP" altLang="en-US" sz="1300">
              <a:latin typeface="ＭＳ Ｐゴシック"/>
            </a:rPr>
            <a:t>　今後は、特別会計への繰出金の抑制を図るため、税率や使用料の見直しによる経営健全化をはじめ、各種負担の適正化を検討し、普通会計からの負担額を減らすよう努める。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16510</xdr:rowOff>
    </xdr:to>
    <xdr:cxnSp macro="">
      <xdr:nvCxnSpPr>
        <xdr:cNvPr id="247" name="直線コネクタ 246"/>
        <xdr:cNvCxnSpPr/>
      </xdr:nvCxnSpPr>
      <xdr:spPr>
        <a:xfrm>
          <a:off x="15671800" y="1008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59</xdr:row>
      <xdr:rowOff>1270</xdr:rowOff>
    </xdr:to>
    <xdr:cxnSp macro="">
      <xdr:nvCxnSpPr>
        <xdr:cNvPr id="250" name="直線コネクタ 249"/>
        <xdr:cNvCxnSpPr/>
      </xdr:nvCxnSpPr>
      <xdr:spPr>
        <a:xfrm flipV="1">
          <a:off x="14782800" y="1008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59</xdr:row>
      <xdr:rowOff>1270</xdr:rowOff>
    </xdr:to>
    <xdr:cxnSp macro="">
      <xdr:nvCxnSpPr>
        <xdr:cNvPr id="253" name="直線コネクタ 252"/>
        <xdr:cNvCxnSpPr/>
      </xdr:nvCxnSpPr>
      <xdr:spPr>
        <a:xfrm>
          <a:off x="13893800" y="10017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73660</xdr:rowOff>
    </xdr:to>
    <xdr:cxnSp macro="">
      <xdr:nvCxnSpPr>
        <xdr:cNvPr id="256" name="直線コネクタ 255"/>
        <xdr:cNvCxnSpPr/>
      </xdr:nvCxnSpPr>
      <xdr:spPr>
        <a:xfrm>
          <a:off x="13004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6" name="円/楕円 265"/>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7"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8" name="円/楕円 267"/>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9" name="テキスト ボックス 268"/>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0" name="円/楕円 269"/>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1" name="テキスト ボックス 270"/>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2" name="円/楕円 271"/>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3" name="テキスト ボックス 272"/>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4" name="円/楕円 273"/>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5" name="テキスト ボックス 274"/>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補助費等については、消防の広域化により人件費等を補助費等（組合に対する負担金）として支出していることから、Ｈ</a:t>
          </a:r>
          <a:r>
            <a:rPr kumimoji="1" lang="en-US" altLang="ja-JP" sz="1300">
              <a:latin typeface="ＭＳ Ｐゴシック"/>
            </a:rPr>
            <a:t>25</a:t>
          </a:r>
          <a:r>
            <a:rPr kumimoji="1" lang="ja-JP" altLang="en-US" sz="1300">
              <a:latin typeface="ＭＳ Ｐゴシック"/>
            </a:rPr>
            <a:t>以後はＨ</a:t>
          </a:r>
          <a:r>
            <a:rPr kumimoji="1" lang="en-US" altLang="ja-JP" sz="1300">
              <a:latin typeface="ＭＳ Ｐゴシック"/>
            </a:rPr>
            <a:t>24</a:t>
          </a:r>
          <a:r>
            <a:rPr kumimoji="1" lang="ja-JP" altLang="en-US" sz="1300">
              <a:latin typeface="ＭＳ Ｐゴシック"/>
            </a:rPr>
            <a:t>以前に比べ高止まりとなっている。</a:t>
          </a:r>
          <a:endParaRPr kumimoji="1" lang="en-US" altLang="ja-JP" sz="1300">
            <a:latin typeface="ＭＳ Ｐゴシック"/>
          </a:endParaRPr>
        </a:p>
        <a:p>
          <a:r>
            <a:rPr kumimoji="1" lang="ja-JP" altLang="en-US" sz="1300">
              <a:latin typeface="ＭＳ Ｐゴシック"/>
            </a:rPr>
            <a:t>　今後は、各種補助金等の見直しを進め、補助費等の抑制に努める。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94996</xdr:rowOff>
    </xdr:to>
    <xdr:cxnSp macro="">
      <xdr:nvCxnSpPr>
        <xdr:cNvPr id="305" name="直線コネクタ 304"/>
        <xdr:cNvCxnSpPr/>
      </xdr:nvCxnSpPr>
      <xdr:spPr>
        <a:xfrm>
          <a:off x="15671800" y="6239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99568</xdr:rowOff>
    </xdr:to>
    <xdr:cxnSp macro="">
      <xdr:nvCxnSpPr>
        <xdr:cNvPr id="308" name="直線コネクタ 307"/>
        <xdr:cNvCxnSpPr/>
      </xdr:nvCxnSpPr>
      <xdr:spPr>
        <a:xfrm flipV="1">
          <a:off x="14782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108712</xdr:rowOff>
    </xdr:to>
    <xdr:cxnSp macro="">
      <xdr:nvCxnSpPr>
        <xdr:cNvPr id="311" name="直線コネクタ 310"/>
        <xdr:cNvCxnSpPr/>
      </xdr:nvCxnSpPr>
      <xdr:spPr>
        <a:xfrm flipV="1">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62992</xdr:rowOff>
    </xdr:from>
    <xdr:to>
      <xdr:col>20</xdr:col>
      <xdr:colOff>158750</xdr:colOff>
      <xdr:row>36</xdr:row>
      <xdr:rowOff>108712</xdr:rowOff>
    </xdr:to>
    <xdr:cxnSp macro="">
      <xdr:nvCxnSpPr>
        <xdr:cNvPr id="314" name="直線コネクタ 313"/>
        <xdr:cNvCxnSpPr/>
      </xdr:nvCxnSpPr>
      <xdr:spPr>
        <a:xfrm>
          <a:off x="13004800" y="5892292"/>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4" name="円/楕円 323"/>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5"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6" name="円/楕円 325"/>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7" name="テキスト ボックス 326"/>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8" name="円/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9" name="テキスト ボックス 328"/>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0" name="円/楕円 329"/>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1" name="テキスト ボックス 33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xdr:rowOff>
    </xdr:from>
    <xdr:to>
      <xdr:col>19</xdr:col>
      <xdr:colOff>6350</xdr:colOff>
      <xdr:row>34</xdr:row>
      <xdr:rowOff>113792</xdr:rowOff>
    </xdr:to>
    <xdr:sp macro="" textlink="">
      <xdr:nvSpPr>
        <xdr:cNvPr id="332" name="円/楕円 331"/>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123969</xdr:rowOff>
    </xdr:from>
    <xdr:ext cx="762000" cy="259045"/>
    <xdr:sp macro="" textlink="">
      <xdr:nvSpPr>
        <xdr:cNvPr id="333" name="テキスト ボックス 332"/>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年度は、前年度と比較し</a:t>
          </a:r>
          <a:r>
            <a:rPr kumimoji="1" lang="en-US" altLang="ja-JP" sz="1300">
              <a:latin typeface="ＭＳ Ｐゴシック"/>
            </a:rPr>
            <a:t>0.9</a:t>
          </a:r>
          <a:r>
            <a:rPr kumimoji="1" lang="ja-JP" altLang="en-US" sz="1300">
              <a:latin typeface="ＭＳ Ｐゴシック"/>
            </a:rPr>
            <a:t>ポイント上昇しているが、これは平成</a:t>
          </a:r>
          <a:r>
            <a:rPr kumimoji="1" lang="en-US" altLang="ja-JP" sz="1300">
              <a:latin typeface="ＭＳ Ｐゴシック"/>
            </a:rPr>
            <a:t>27</a:t>
          </a:r>
          <a:r>
            <a:rPr kumimoji="1" lang="ja-JP" altLang="en-US" sz="1300">
              <a:latin typeface="ＭＳ Ｐゴシック"/>
            </a:rPr>
            <a:t>年度の統合幼稚園・保育園整備事業債（</a:t>
          </a:r>
          <a:r>
            <a:rPr kumimoji="1" lang="en-US" altLang="ja-JP" sz="1300">
              <a:latin typeface="ＭＳ Ｐゴシック"/>
            </a:rPr>
            <a:t>2.5</a:t>
          </a:r>
          <a:r>
            <a:rPr kumimoji="1" lang="ja-JP" altLang="en-US" sz="1300">
              <a:latin typeface="ＭＳ Ｐゴシック"/>
            </a:rPr>
            <a:t>億円）等の発行により、例年よりも借入額が高額となり、この償還が平成</a:t>
          </a:r>
          <a:r>
            <a:rPr kumimoji="1" lang="en-US" altLang="ja-JP" sz="1300">
              <a:latin typeface="ＭＳ Ｐゴシック"/>
            </a:rPr>
            <a:t>28</a:t>
          </a:r>
          <a:r>
            <a:rPr kumimoji="1" lang="ja-JP" altLang="en-US" sz="1300">
              <a:latin typeface="ＭＳ Ｐゴシック"/>
            </a:rPr>
            <a:t>年度から始まったことにより公債費が増額となった。</a:t>
          </a:r>
          <a:endParaRPr kumimoji="1" lang="en-US" altLang="ja-JP" sz="1300">
            <a:latin typeface="ＭＳ Ｐゴシック"/>
          </a:endParaRPr>
        </a:p>
        <a:p>
          <a:r>
            <a:rPr kumimoji="1" lang="ja-JP" altLang="en-US" sz="1300">
              <a:latin typeface="ＭＳ Ｐゴシック"/>
            </a:rPr>
            <a:t>　今後とも、「起債額を当該年度の償還元金を超えない」を基本ルールとして、新規の地方債発行の抑制を図る。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27939</xdr:rowOff>
    </xdr:to>
    <xdr:cxnSp macro="">
      <xdr:nvCxnSpPr>
        <xdr:cNvPr id="366" name="直線コネクタ 365"/>
        <xdr:cNvCxnSpPr/>
      </xdr:nvCxnSpPr>
      <xdr:spPr>
        <a:xfrm>
          <a:off x="3987800" y="12989560"/>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73661</xdr:rowOff>
    </xdr:to>
    <xdr:cxnSp macro="">
      <xdr:nvCxnSpPr>
        <xdr:cNvPr id="369" name="直線コネクタ 368"/>
        <xdr:cNvCxnSpPr/>
      </xdr:nvCxnSpPr>
      <xdr:spPr>
        <a:xfrm flipV="1">
          <a:off x="3098800" y="1298956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76</xdr:row>
      <xdr:rowOff>73661</xdr:rowOff>
    </xdr:to>
    <xdr:cxnSp macro="">
      <xdr:nvCxnSpPr>
        <xdr:cNvPr id="372" name="直線コネクタ 371"/>
        <xdr:cNvCxnSpPr/>
      </xdr:nvCxnSpPr>
      <xdr:spPr>
        <a:xfrm>
          <a:off x="2209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76</xdr:row>
      <xdr:rowOff>73661</xdr:rowOff>
    </xdr:to>
    <xdr:cxnSp macro="">
      <xdr:nvCxnSpPr>
        <xdr:cNvPr id="375" name="直線コネクタ 374"/>
        <xdr:cNvCxnSpPr/>
      </xdr:nvCxnSpPr>
      <xdr:spPr>
        <a:xfrm>
          <a:off x="1320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5" name="円/楕円 384"/>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6"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7" name="円/楕円 386"/>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8" name="テキスト ボックス 387"/>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89" name="円/楕円 388"/>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90" name="テキスト ボックス 389"/>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1" name="円/楕円 390"/>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2" name="テキスト ボックス 391"/>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3" name="円/楕円 392"/>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4" name="テキスト ボックス 393"/>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公債費以外に係る経常収支比率が類似団体平均を上回っているのは、ゴミ処理事業、町立幼稚園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園を町単独で運営していることなどによる物件費の高止まり、及び、高齢化の進展などを背景に国民健康保険事業など各特別会計への繰出金が増加していることが原因となっている。</a:t>
          </a:r>
          <a:endParaRPr lang="ja-JP" altLang="ja-JP" sz="1300">
            <a:effectLst/>
          </a:endParaRPr>
        </a:p>
        <a:p>
          <a:r>
            <a:rPr kumimoji="1" lang="ja-JP" altLang="ja-JP" sz="1300">
              <a:solidFill>
                <a:schemeClr val="dk1"/>
              </a:solidFill>
              <a:effectLst/>
              <a:latin typeface="+mn-lt"/>
              <a:ea typeface="+mn-ea"/>
              <a:cs typeface="+mn-cs"/>
            </a:rPr>
            <a:t>　今後も、普通会計から特別会計</a:t>
          </a:r>
          <a:r>
            <a:rPr kumimoji="1" lang="ja-JP" altLang="en-US" sz="1300">
              <a:solidFill>
                <a:schemeClr val="dk1"/>
              </a:solidFill>
              <a:effectLst/>
              <a:latin typeface="+mn-lt"/>
              <a:ea typeface="+mn-ea"/>
              <a:cs typeface="+mn-cs"/>
            </a:rPr>
            <a:t>へ</a:t>
          </a:r>
          <a:r>
            <a:rPr kumimoji="1" lang="ja-JP" altLang="ja-JP" sz="1300">
              <a:solidFill>
                <a:schemeClr val="dk1"/>
              </a:solidFill>
              <a:effectLst/>
              <a:latin typeface="+mn-lt"/>
              <a:ea typeface="+mn-ea"/>
              <a:cs typeface="+mn-cs"/>
            </a:rPr>
            <a:t>の繰出金</a:t>
          </a:r>
          <a:r>
            <a:rPr kumimoji="1" lang="ja-JP" altLang="en-US" sz="1300">
              <a:solidFill>
                <a:schemeClr val="dk1"/>
              </a:solidFill>
              <a:effectLst/>
              <a:latin typeface="+mn-lt"/>
              <a:ea typeface="+mn-ea"/>
              <a:cs typeface="+mn-cs"/>
            </a:rPr>
            <a:t>の抑制を図るため、</a:t>
          </a:r>
          <a:r>
            <a:rPr kumimoji="1" lang="ja-JP" altLang="ja-JP" sz="1300">
              <a:solidFill>
                <a:schemeClr val="dk1"/>
              </a:solidFill>
              <a:effectLst/>
              <a:latin typeface="+mn-lt"/>
              <a:ea typeface="+mn-ea"/>
              <a:cs typeface="+mn-cs"/>
            </a:rPr>
            <a:t>税率や使用料の見直しを検討するとともに、契約内容や方法の見直しをはじめとした物件費の更なる縮減に努める。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79</xdr:row>
      <xdr:rowOff>37846</xdr:rowOff>
    </xdr:to>
    <xdr:cxnSp macro="">
      <xdr:nvCxnSpPr>
        <xdr:cNvPr id="425" name="直線コネクタ 424"/>
        <xdr:cNvCxnSpPr/>
      </xdr:nvCxnSpPr>
      <xdr:spPr>
        <a:xfrm>
          <a:off x="15671800" y="134726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99568</xdr:rowOff>
    </xdr:from>
    <xdr:to>
      <xdr:col>22</xdr:col>
      <xdr:colOff>565150</xdr:colOff>
      <xdr:row>79</xdr:row>
      <xdr:rowOff>1270</xdr:rowOff>
    </xdr:to>
    <xdr:cxnSp macro="">
      <xdr:nvCxnSpPr>
        <xdr:cNvPr id="428" name="直線コネクタ 427"/>
        <xdr:cNvCxnSpPr/>
      </xdr:nvCxnSpPr>
      <xdr:spPr>
        <a:xfrm flipV="1">
          <a:off x="14782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79</xdr:row>
      <xdr:rowOff>1270</xdr:rowOff>
    </xdr:to>
    <xdr:cxnSp macro="">
      <xdr:nvCxnSpPr>
        <xdr:cNvPr id="431" name="直線コネクタ 430"/>
        <xdr:cNvCxnSpPr/>
      </xdr:nvCxnSpPr>
      <xdr:spPr>
        <a:xfrm>
          <a:off x="13893800" y="13449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76708</xdr:rowOff>
    </xdr:to>
    <xdr:cxnSp macro="">
      <xdr:nvCxnSpPr>
        <xdr:cNvPr id="434" name="直線コネクタ 433"/>
        <xdr:cNvCxnSpPr/>
      </xdr:nvCxnSpPr>
      <xdr:spPr>
        <a:xfrm>
          <a:off x="13004800" y="133629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44" name="円/楕円 443"/>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45"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46" name="円/楕円 445"/>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47" name="テキスト ボックス 446"/>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8" name="円/楕円 447"/>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9" name="テキスト ボックス 448"/>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0" name="円/楕円 449"/>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51" name="テキスト ボックス 450"/>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2" name="円/楕円 451"/>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3" name="テキスト ボックス 452"/>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144172</xdr:rowOff>
    </xdr:from>
    <xdr:to>
      <xdr:col>4</xdr:col>
      <xdr:colOff>1117600</xdr:colOff>
      <xdr:row>17</xdr:row>
      <xdr:rowOff>157986</xdr:rowOff>
    </xdr:to>
    <xdr:cxnSp macro="">
      <xdr:nvCxnSpPr>
        <xdr:cNvPr id="52" name="直線コネクタ 51"/>
        <xdr:cNvCxnSpPr/>
      </xdr:nvCxnSpPr>
      <xdr:spPr bwMode="auto">
        <a:xfrm>
          <a:off x="5003800" y="3106447"/>
          <a:ext cx="6477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142763</xdr:rowOff>
    </xdr:from>
    <xdr:ext cx="762000" cy="259045"/>
    <xdr:sp macro="" textlink="">
      <xdr:nvSpPr>
        <xdr:cNvPr id="53" name="人口1人当たり決算額の推移平均値テキスト130"/>
        <xdr:cNvSpPr txBox="1"/>
      </xdr:nvSpPr>
      <xdr:spPr>
        <a:xfrm>
          <a:off x="5740400" y="3105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144172</xdr:rowOff>
    </xdr:from>
    <xdr:to>
      <xdr:col>4</xdr:col>
      <xdr:colOff>469900</xdr:colOff>
      <xdr:row>18</xdr:row>
      <xdr:rowOff>98942</xdr:rowOff>
    </xdr:to>
    <xdr:cxnSp macro="">
      <xdr:nvCxnSpPr>
        <xdr:cNvPr id="55" name="直線コネクタ 54"/>
        <xdr:cNvCxnSpPr/>
      </xdr:nvCxnSpPr>
      <xdr:spPr bwMode="auto">
        <a:xfrm flipV="1">
          <a:off x="4305300" y="3106447"/>
          <a:ext cx="698500" cy="126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40959</xdr:rowOff>
    </xdr:from>
    <xdr:to>
      <xdr:col>3</xdr:col>
      <xdr:colOff>904875</xdr:colOff>
      <xdr:row>18</xdr:row>
      <xdr:rowOff>98942</xdr:rowOff>
    </xdr:to>
    <xdr:cxnSp macro="">
      <xdr:nvCxnSpPr>
        <xdr:cNvPr id="58" name="直線コネクタ 57"/>
        <xdr:cNvCxnSpPr/>
      </xdr:nvCxnSpPr>
      <xdr:spPr bwMode="auto">
        <a:xfrm>
          <a:off x="3606800" y="3174684"/>
          <a:ext cx="698500" cy="5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24206</xdr:rowOff>
    </xdr:from>
    <xdr:to>
      <xdr:col>3</xdr:col>
      <xdr:colOff>206375</xdr:colOff>
      <xdr:row>18</xdr:row>
      <xdr:rowOff>40959</xdr:rowOff>
    </xdr:to>
    <xdr:cxnSp macro="">
      <xdr:nvCxnSpPr>
        <xdr:cNvPr id="61" name="直線コネクタ 60"/>
        <xdr:cNvCxnSpPr/>
      </xdr:nvCxnSpPr>
      <xdr:spPr bwMode="auto">
        <a:xfrm>
          <a:off x="2908300" y="3157931"/>
          <a:ext cx="698500" cy="1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107186</xdr:rowOff>
    </xdr:from>
    <xdr:to>
      <xdr:col>5</xdr:col>
      <xdr:colOff>34925</xdr:colOff>
      <xdr:row>18</xdr:row>
      <xdr:rowOff>37336</xdr:rowOff>
    </xdr:to>
    <xdr:sp macro="" textlink="">
      <xdr:nvSpPr>
        <xdr:cNvPr id="71" name="円/楕円 70"/>
        <xdr:cNvSpPr/>
      </xdr:nvSpPr>
      <xdr:spPr bwMode="auto">
        <a:xfrm>
          <a:off x="5600700" y="306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123713</xdr:rowOff>
    </xdr:from>
    <xdr:ext cx="762000" cy="259045"/>
    <xdr:sp macro="" textlink="">
      <xdr:nvSpPr>
        <xdr:cNvPr id="72" name="人口1人当たり決算額の推移該当値テキスト130"/>
        <xdr:cNvSpPr txBox="1"/>
      </xdr:nvSpPr>
      <xdr:spPr>
        <a:xfrm>
          <a:off x="5740400" y="291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70,019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93372</xdr:rowOff>
    </xdr:from>
    <xdr:to>
      <xdr:col>4</xdr:col>
      <xdr:colOff>520700</xdr:colOff>
      <xdr:row>18</xdr:row>
      <xdr:rowOff>23522</xdr:rowOff>
    </xdr:to>
    <xdr:sp macro="" textlink="">
      <xdr:nvSpPr>
        <xdr:cNvPr id="73" name="円/楕円 72"/>
        <xdr:cNvSpPr/>
      </xdr:nvSpPr>
      <xdr:spPr bwMode="auto">
        <a:xfrm>
          <a:off x="4953000" y="305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33699</xdr:rowOff>
    </xdr:from>
    <xdr:ext cx="736600" cy="259045"/>
    <xdr:sp macro="" textlink="">
      <xdr:nvSpPr>
        <xdr:cNvPr id="74" name="テキスト ボックス 73"/>
        <xdr:cNvSpPr txBox="1"/>
      </xdr:nvSpPr>
      <xdr:spPr>
        <a:xfrm>
          <a:off x="4622800" y="2824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48142</xdr:rowOff>
    </xdr:from>
    <xdr:to>
      <xdr:col>3</xdr:col>
      <xdr:colOff>955675</xdr:colOff>
      <xdr:row>18</xdr:row>
      <xdr:rowOff>149742</xdr:rowOff>
    </xdr:to>
    <xdr:sp macro="" textlink="">
      <xdr:nvSpPr>
        <xdr:cNvPr id="75" name="円/楕円 74"/>
        <xdr:cNvSpPr/>
      </xdr:nvSpPr>
      <xdr:spPr bwMode="auto">
        <a:xfrm>
          <a:off x="4254500" y="318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134519</xdr:rowOff>
    </xdr:from>
    <xdr:ext cx="762000" cy="259045"/>
    <xdr:sp macro="" textlink="">
      <xdr:nvSpPr>
        <xdr:cNvPr id="76" name="テキスト ボックス 75"/>
        <xdr:cNvSpPr txBox="1"/>
      </xdr:nvSpPr>
      <xdr:spPr>
        <a:xfrm>
          <a:off x="3924300" y="326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63,135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161609</xdr:rowOff>
    </xdr:from>
    <xdr:to>
      <xdr:col>3</xdr:col>
      <xdr:colOff>257175</xdr:colOff>
      <xdr:row>18</xdr:row>
      <xdr:rowOff>91759</xdr:rowOff>
    </xdr:to>
    <xdr:sp macro="" textlink="">
      <xdr:nvSpPr>
        <xdr:cNvPr id="77" name="円/楕円 76"/>
        <xdr:cNvSpPr/>
      </xdr:nvSpPr>
      <xdr:spPr bwMode="auto">
        <a:xfrm>
          <a:off x="3556000" y="312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76536</xdr:rowOff>
    </xdr:from>
    <xdr:ext cx="762000" cy="259045"/>
    <xdr:sp macro="" textlink="">
      <xdr:nvSpPr>
        <xdr:cNvPr id="78" name="テキスト ボックス 77"/>
        <xdr:cNvSpPr txBox="1"/>
      </xdr:nvSpPr>
      <xdr:spPr>
        <a:xfrm>
          <a:off x="3225800" y="321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144856</xdr:rowOff>
    </xdr:from>
    <xdr:to>
      <xdr:col>2</xdr:col>
      <xdr:colOff>692150</xdr:colOff>
      <xdr:row>18</xdr:row>
      <xdr:rowOff>75006</xdr:rowOff>
    </xdr:to>
    <xdr:sp macro="" textlink="">
      <xdr:nvSpPr>
        <xdr:cNvPr id="79" name="円/楕円 78"/>
        <xdr:cNvSpPr/>
      </xdr:nvSpPr>
      <xdr:spPr bwMode="auto">
        <a:xfrm>
          <a:off x="2857500" y="310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59783</xdr:rowOff>
    </xdr:from>
    <xdr:ext cx="762000" cy="259045"/>
    <xdr:sp macro="" textlink="">
      <xdr:nvSpPr>
        <xdr:cNvPr id="80" name="テキスト ボックス 79"/>
        <xdr:cNvSpPr txBox="1"/>
      </xdr:nvSpPr>
      <xdr:spPr>
        <a:xfrm>
          <a:off x="2527300" y="319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22949</xdr:rowOff>
    </xdr:from>
    <xdr:to>
      <xdr:col>4</xdr:col>
      <xdr:colOff>1117600</xdr:colOff>
      <xdr:row>36</xdr:row>
      <xdr:rowOff>43523</xdr:rowOff>
    </xdr:to>
    <xdr:cxnSp macro="">
      <xdr:nvCxnSpPr>
        <xdr:cNvPr id="114" name="直線コネクタ 113"/>
        <xdr:cNvCxnSpPr/>
      </xdr:nvCxnSpPr>
      <xdr:spPr bwMode="auto">
        <a:xfrm flipV="1">
          <a:off x="5003800" y="6976199"/>
          <a:ext cx="6477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43523</xdr:rowOff>
    </xdr:from>
    <xdr:to>
      <xdr:col>4</xdr:col>
      <xdr:colOff>469900</xdr:colOff>
      <xdr:row>36</xdr:row>
      <xdr:rowOff>68097</xdr:rowOff>
    </xdr:to>
    <xdr:cxnSp macro="">
      <xdr:nvCxnSpPr>
        <xdr:cNvPr id="117" name="直線コネクタ 116"/>
        <xdr:cNvCxnSpPr/>
      </xdr:nvCxnSpPr>
      <xdr:spPr bwMode="auto">
        <a:xfrm flipV="1">
          <a:off x="4305300" y="6996773"/>
          <a:ext cx="698500" cy="2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38760</xdr:rowOff>
    </xdr:from>
    <xdr:to>
      <xdr:col>3</xdr:col>
      <xdr:colOff>904875</xdr:colOff>
      <xdr:row>36</xdr:row>
      <xdr:rowOff>68097</xdr:rowOff>
    </xdr:to>
    <xdr:cxnSp macro="">
      <xdr:nvCxnSpPr>
        <xdr:cNvPr id="120" name="直線コネクタ 119"/>
        <xdr:cNvCxnSpPr/>
      </xdr:nvCxnSpPr>
      <xdr:spPr bwMode="auto">
        <a:xfrm>
          <a:off x="3606800" y="6992010"/>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38760</xdr:rowOff>
    </xdr:from>
    <xdr:to>
      <xdr:col>3</xdr:col>
      <xdr:colOff>206375</xdr:colOff>
      <xdr:row>36</xdr:row>
      <xdr:rowOff>63602</xdr:rowOff>
    </xdr:to>
    <xdr:cxnSp macro="">
      <xdr:nvCxnSpPr>
        <xdr:cNvPr id="123" name="直線コネクタ 122"/>
        <xdr:cNvCxnSpPr/>
      </xdr:nvCxnSpPr>
      <xdr:spPr bwMode="auto">
        <a:xfrm flipV="1">
          <a:off x="2908300" y="6992010"/>
          <a:ext cx="698500" cy="2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315049</xdr:rowOff>
    </xdr:from>
    <xdr:to>
      <xdr:col>5</xdr:col>
      <xdr:colOff>34925</xdr:colOff>
      <xdr:row>36</xdr:row>
      <xdr:rowOff>73749</xdr:rowOff>
    </xdr:to>
    <xdr:sp macro="" textlink="">
      <xdr:nvSpPr>
        <xdr:cNvPr id="133" name="円/楕円 132"/>
        <xdr:cNvSpPr/>
      </xdr:nvSpPr>
      <xdr:spPr bwMode="auto">
        <a:xfrm>
          <a:off x="5600700" y="692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160126</xdr:rowOff>
    </xdr:from>
    <xdr:ext cx="762000" cy="259045"/>
    <xdr:sp macro="" textlink="">
      <xdr:nvSpPr>
        <xdr:cNvPr id="134" name="人口1人当たり決算額の推移該当値テキスト445"/>
        <xdr:cNvSpPr txBox="1"/>
      </xdr:nvSpPr>
      <xdr:spPr>
        <a:xfrm>
          <a:off x="5740400" y="677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335623</xdr:rowOff>
    </xdr:from>
    <xdr:to>
      <xdr:col>4</xdr:col>
      <xdr:colOff>520700</xdr:colOff>
      <xdr:row>36</xdr:row>
      <xdr:rowOff>94323</xdr:rowOff>
    </xdr:to>
    <xdr:sp macro="" textlink="">
      <xdr:nvSpPr>
        <xdr:cNvPr id="135" name="円/楕円 134"/>
        <xdr:cNvSpPr/>
      </xdr:nvSpPr>
      <xdr:spPr bwMode="auto">
        <a:xfrm>
          <a:off x="4953000" y="694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104500</xdr:rowOff>
    </xdr:from>
    <xdr:ext cx="736600" cy="259045"/>
    <xdr:sp macro="" textlink="">
      <xdr:nvSpPr>
        <xdr:cNvPr id="136" name="テキスト ボックス 135"/>
        <xdr:cNvSpPr txBox="1"/>
      </xdr:nvSpPr>
      <xdr:spPr>
        <a:xfrm>
          <a:off x="4622800" y="671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17297</xdr:rowOff>
    </xdr:from>
    <xdr:to>
      <xdr:col>3</xdr:col>
      <xdr:colOff>955675</xdr:colOff>
      <xdr:row>36</xdr:row>
      <xdr:rowOff>118897</xdr:rowOff>
    </xdr:to>
    <xdr:sp macro="" textlink="">
      <xdr:nvSpPr>
        <xdr:cNvPr id="137" name="円/楕円 136"/>
        <xdr:cNvSpPr/>
      </xdr:nvSpPr>
      <xdr:spPr bwMode="auto">
        <a:xfrm>
          <a:off x="4254500" y="697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129074</xdr:rowOff>
    </xdr:from>
    <xdr:ext cx="762000" cy="259045"/>
    <xdr:sp macro="" textlink="">
      <xdr:nvSpPr>
        <xdr:cNvPr id="138" name="テキスト ボックス 137"/>
        <xdr:cNvSpPr txBox="1"/>
      </xdr:nvSpPr>
      <xdr:spPr>
        <a:xfrm>
          <a:off x="3924300" y="67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330860</xdr:rowOff>
    </xdr:from>
    <xdr:to>
      <xdr:col>3</xdr:col>
      <xdr:colOff>257175</xdr:colOff>
      <xdr:row>36</xdr:row>
      <xdr:rowOff>89560</xdr:rowOff>
    </xdr:to>
    <xdr:sp macro="" textlink="">
      <xdr:nvSpPr>
        <xdr:cNvPr id="139" name="円/楕円 138"/>
        <xdr:cNvSpPr/>
      </xdr:nvSpPr>
      <xdr:spPr bwMode="auto">
        <a:xfrm>
          <a:off x="3556000" y="694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74337</xdr:rowOff>
    </xdr:from>
    <xdr:ext cx="762000" cy="259045"/>
    <xdr:sp macro="" textlink="">
      <xdr:nvSpPr>
        <xdr:cNvPr id="140" name="テキスト ボックス 139"/>
        <xdr:cNvSpPr txBox="1"/>
      </xdr:nvSpPr>
      <xdr:spPr>
        <a:xfrm>
          <a:off x="3225800" y="702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12802</xdr:rowOff>
    </xdr:from>
    <xdr:to>
      <xdr:col>2</xdr:col>
      <xdr:colOff>692150</xdr:colOff>
      <xdr:row>36</xdr:row>
      <xdr:rowOff>114402</xdr:rowOff>
    </xdr:to>
    <xdr:sp macro="" textlink="">
      <xdr:nvSpPr>
        <xdr:cNvPr id="141" name="円/楕円 140"/>
        <xdr:cNvSpPr/>
      </xdr:nvSpPr>
      <xdr:spPr bwMode="auto">
        <a:xfrm>
          <a:off x="2857500" y="69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99179</xdr:rowOff>
    </xdr:from>
    <xdr:ext cx="762000" cy="259045"/>
    <xdr:sp macro="" textlink="">
      <xdr:nvSpPr>
        <xdr:cNvPr id="142" name="テキスト ボックス 141"/>
        <xdr:cNvSpPr txBox="1"/>
      </xdr:nvSpPr>
      <xdr:spPr>
        <a:xfrm>
          <a:off x="2527300" y="705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45,883
45,425
30.03
12,981,073
12,508,245
361,337
8,442,970
8,666,817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138366</xdr:rowOff>
    </xdr:from>
    <xdr:to>
      <xdr:col>6</xdr:col>
      <xdr:colOff>511175</xdr:colOff>
      <xdr:row>37</xdr:row>
      <xdr:rowOff>148996</xdr:rowOff>
    </xdr:to>
    <xdr:cxnSp macro="">
      <xdr:nvCxnSpPr>
        <xdr:cNvPr id="61" name="直線コネクタ 60"/>
        <xdr:cNvCxnSpPr/>
      </xdr:nvCxnSpPr>
      <xdr:spPr>
        <a:xfrm>
          <a:off x="3797300" y="6482016"/>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138366</xdr:rowOff>
    </xdr:from>
    <xdr:to>
      <xdr:col>5</xdr:col>
      <xdr:colOff>358775</xdr:colOff>
      <xdr:row>37</xdr:row>
      <xdr:rowOff>154406</xdr:rowOff>
    </xdr:to>
    <xdr:cxnSp macro="">
      <xdr:nvCxnSpPr>
        <xdr:cNvPr id="64" name="直線コネクタ 63"/>
        <xdr:cNvCxnSpPr/>
      </xdr:nvCxnSpPr>
      <xdr:spPr>
        <a:xfrm flipV="1">
          <a:off x="2908300" y="6482016"/>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154406</xdr:rowOff>
    </xdr:from>
    <xdr:to>
      <xdr:col>4</xdr:col>
      <xdr:colOff>155575</xdr:colOff>
      <xdr:row>38</xdr:row>
      <xdr:rowOff>6236</xdr:rowOff>
    </xdr:to>
    <xdr:cxnSp macro="">
      <xdr:nvCxnSpPr>
        <xdr:cNvPr id="67" name="直線コネクタ 66"/>
        <xdr:cNvCxnSpPr/>
      </xdr:nvCxnSpPr>
      <xdr:spPr>
        <a:xfrm flipV="1">
          <a:off x="2019300" y="6498056"/>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47689</xdr:rowOff>
    </xdr:from>
    <xdr:to>
      <xdr:col>2</xdr:col>
      <xdr:colOff>638175</xdr:colOff>
      <xdr:row>38</xdr:row>
      <xdr:rowOff>6236</xdr:rowOff>
    </xdr:to>
    <xdr:cxnSp macro="">
      <xdr:nvCxnSpPr>
        <xdr:cNvPr id="70" name="直線コネクタ 69"/>
        <xdr:cNvCxnSpPr/>
      </xdr:nvCxnSpPr>
      <xdr:spPr>
        <a:xfrm>
          <a:off x="1130300" y="6219889"/>
          <a:ext cx="889000" cy="30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98196</xdr:rowOff>
    </xdr:from>
    <xdr:to>
      <xdr:col>6</xdr:col>
      <xdr:colOff>561975</xdr:colOff>
      <xdr:row>38</xdr:row>
      <xdr:rowOff>28346</xdr:rowOff>
    </xdr:to>
    <xdr:sp macro="" textlink="">
      <xdr:nvSpPr>
        <xdr:cNvPr id="80" name="円/楕円 79"/>
        <xdr:cNvSpPr/>
      </xdr:nvSpPr>
      <xdr:spPr>
        <a:xfrm>
          <a:off x="4584700" y="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76623</xdr:rowOff>
    </xdr:from>
    <xdr:ext cx="534377" cy="259045"/>
    <xdr:sp macro="" textlink="">
      <xdr:nvSpPr>
        <xdr:cNvPr id="81" name="人件費該当値テキスト"/>
        <xdr:cNvSpPr txBox="1"/>
      </xdr:nvSpPr>
      <xdr:spPr>
        <a:xfrm>
          <a:off x="4686300" y="64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87566</xdr:rowOff>
    </xdr:from>
    <xdr:to>
      <xdr:col>5</xdr:col>
      <xdr:colOff>409575</xdr:colOff>
      <xdr:row>38</xdr:row>
      <xdr:rowOff>17717</xdr:rowOff>
    </xdr:to>
    <xdr:sp macro="" textlink="">
      <xdr:nvSpPr>
        <xdr:cNvPr id="82" name="円/楕円 81"/>
        <xdr:cNvSpPr/>
      </xdr:nvSpPr>
      <xdr:spPr>
        <a:xfrm>
          <a:off x="37465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8844</xdr:rowOff>
    </xdr:from>
    <xdr:ext cx="534377" cy="259045"/>
    <xdr:sp macro="" textlink="">
      <xdr:nvSpPr>
        <xdr:cNvPr id="83" name="テキスト ボックス 82"/>
        <xdr:cNvSpPr txBox="1"/>
      </xdr:nvSpPr>
      <xdr:spPr>
        <a:xfrm>
          <a:off x="3530111" y="65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103606</xdr:rowOff>
    </xdr:from>
    <xdr:to>
      <xdr:col>4</xdr:col>
      <xdr:colOff>206375</xdr:colOff>
      <xdr:row>38</xdr:row>
      <xdr:rowOff>33756</xdr:rowOff>
    </xdr:to>
    <xdr:sp macro="" textlink="">
      <xdr:nvSpPr>
        <xdr:cNvPr id="84" name="円/楕円 83"/>
        <xdr:cNvSpPr/>
      </xdr:nvSpPr>
      <xdr:spPr>
        <a:xfrm>
          <a:off x="2857500" y="64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24884</xdr:rowOff>
    </xdr:from>
    <xdr:ext cx="534377" cy="259045"/>
    <xdr:sp macro="" textlink="">
      <xdr:nvSpPr>
        <xdr:cNvPr id="85" name="テキスト ボックス 84"/>
        <xdr:cNvSpPr txBox="1"/>
      </xdr:nvSpPr>
      <xdr:spPr>
        <a:xfrm>
          <a:off x="2641111" y="65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126886</xdr:rowOff>
    </xdr:from>
    <xdr:to>
      <xdr:col>3</xdr:col>
      <xdr:colOff>3175</xdr:colOff>
      <xdr:row>38</xdr:row>
      <xdr:rowOff>57035</xdr:rowOff>
    </xdr:to>
    <xdr:sp macro="" textlink="">
      <xdr:nvSpPr>
        <xdr:cNvPr id="86" name="円/楕円 85"/>
        <xdr:cNvSpPr/>
      </xdr:nvSpPr>
      <xdr:spPr>
        <a:xfrm>
          <a:off x="1968500" y="647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48163</xdr:rowOff>
    </xdr:from>
    <xdr:ext cx="534377" cy="259045"/>
    <xdr:sp macro="" textlink="">
      <xdr:nvSpPr>
        <xdr:cNvPr id="87" name="テキスト ボックス 86"/>
        <xdr:cNvSpPr txBox="1"/>
      </xdr:nvSpPr>
      <xdr:spPr>
        <a:xfrm>
          <a:off x="1752111" y="65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168339</xdr:rowOff>
    </xdr:from>
    <xdr:to>
      <xdr:col>1</xdr:col>
      <xdr:colOff>485775</xdr:colOff>
      <xdr:row>36</xdr:row>
      <xdr:rowOff>98489</xdr:rowOff>
    </xdr:to>
    <xdr:sp macro="" textlink="">
      <xdr:nvSpPr>
        <xdr:cNvPr id="88" name="円/楕円 87"/>
        <xdr:cNvSpPr/>
      </xdr:nvSpPr>
      <xdr:spPr>
        <a:xfrm>
          <a:off x="1079500" y="61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115016</xdr:rowOff>
    </xdr:from>
    <xdr:ext cx="534377" cy="259045"/>
    <xdr:sp macro="" textlink="">
      <xdr:nvSpPr>
        <xdr:cNvPr id="89" name="テキスト ボックス 88"/>
        <xdr:cNvSpPr txBox="1"/>
      </xdr:nvSpPr>
      <xdr:spPr>
        <a:xfrm>
          <a:off x="863111" y="59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65167</xdr:rowOff>
    </xdr:from>
    <xdr:to>
      <xdr:col>6</xdr:col>
      <xdr:colOff>511175</xdr:colOff>
      <xdr:row>57</xdr:row>
      <xdr:rowOff>74416</xdr:rowOff>
    </xdr:to>
    <xdr:cxnSp macro="">
      <xdr:nvCxnSpPr>
        <xdr:cNvPr id="116" name="直線コネクタ 115"/>
        <xdr:cNvCxnSpPr/>
      </xdr:nvCxnSpPr>
      <xdr:spPr>
        <a:xfrm flipV="1">
          <a:off x="3797300" y="9837817"/>
          <a:ext cx="8382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68290</xdr:rowOff>
    </xdr:from>
    <xdr:to>
      <xdr:col>5</xdr:col>
      <xdr:colOff>358775</xdr:colOff>
      <xdr:row>57</xdr:row>
      <xdr:rowOff>74416</xdr:rowOff>
    </xdr:to>
    <xdr:cxnSp macro="">
      <xdr:nvCxnSpPr>
        <xdr:cNvPr id="119" name="直線コネクタ 118"/>
        <xdr:cNvCxnSpPr/>
      </xdr:nvCxnSpPr>
      <xdr:spPr>
        <a:xfrm>
          <a:off x="2908300" y="984094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68290</xdr:rowOff>
    </xdr:from>
    <xdr:to>
      <xdr:col>4</xdr:col>
      <xdr:colOff>155575</xdr:colOff>
      <xdr:row>57</xdr:row>
      <xdr:rowOff>77800</xdr:rowOff>
    </xdr:to>
    <xdr:cxnSp macro="">
      <xdr:nvCxnSpPr>
        <xdr:cNvPr id="122" name="直線コネクタ 121"/>
        <xdr:cNvCxnSpPr/>
      </xdr:nvCxnSpPr>
      <xdr:spPr>
        <a:xfrm flipV="1">
          <a:off x="2019300" y="9840940"/>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75161</xdr:rowOff>
    </xdr:from>
    <xdr:to>
      <xdr:col>2</xdr:col>
      <xdr:colOff>638175</xdr:colOff>
      <xdr:row>57</xdr:row>
      <xdr:rowOff>77800</xdr:rowOff>
    </xdr:to>
    <xdr:cxnSp macro="">
      <xdr:nvCxnSpPr>
        <xdr:cNvPr id="125" name="直線コネクタ 124"/>
        <xdr:cNvCxnSpPr/>
      </xdr:nvCxnSpPr>
      <xdr:spPr>
        <a:xfrm>
          <a:off x="1130300" y="9847811"/>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14367</xdr:rowOff>
    </xdr:from>
    <xdr:to>
      <xdr:col>6</xdr:col>
      <xdr:colOff>561975</xdr:colOff>
      <xdr:row>57</xdr:row>
      <xdr:rowOff>115967</xdr:rowOff>
    </xdr:to>
    <xdr:sp macro="" textlink="">
      <xdr:nvSpPr>
        <xdr:cNvPr id="135" name="円/楕円 134"/>
        <xdr:cNvSpPr/>
      </xdr:nvSpPr>
      <xdr:spPr>
        <a:xfrm>
          <a:off x="4584700" y="97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23616</xdr:rowOff>
    </xdr:from>
    <xdr:to>
      <xdr:col>5</xdr:col>
      <xdr:colOff>409575</xdr:colOff>
      <xdr:row>57</xdr:row>
      <xdr:rowOff>125216</xdr:rowOff>
    </xdr:to>
    <xdr:sp macro="" textlink="">
      <xdr:nvSpPr>
        <xdr:cNvPr id="137" name="円/楕円 136"/>
        <xdr:cNvSpPr/>
      </xdr:nvSpPr>
      <xdr:spPr>
        <a:xfrm>
          <a:off x="3746500" y="97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116343</xdr:rowOff>
    </xdr:from>
    <xdr:ext cx="534377" cy="259045"/>
    <xdr:sp macro="" textlink="">
      <xdr:nvSpPr>
        <xdr:cNvPr id="138" name="テキスト ボックス 137"/>
        <xdr:cNvSpPr txBox="1"/>
      </xdr:nvSpPr>
      <xdr:spPr>
        <a:xfrm>
          <a:off x="3530111" y="9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17490</xdr:rowOff>
    </xdr:from>
    <xdr:to>
      <xdr:col>4</xdr:col>
      <xdr:colOff>206375</xdr:colOff>
      <xdr:row>57</xdr:row>
      <xdr:rowOff>119090</xdr:rowOff>
    </xdr:to>
    <xdr:sp macro="" textlink="">
      <xdr:nvSpPr>
        <xdr:cNvPr id="139" name="円/楕円 138"/>
        <xdr:cNvSpPr/>
      </xdr:nvSpPr>
      <xdr:spPr>
        <a:xfrm>
          <a:off x="2857500" y="97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110217</xdr:rowOff>
    </xdr:from>
    <xdr:ext cx="534377" cy="259045"/>
    <xdr:sp macro="" textlink="">
      <xdr:nvSpPr>
        <xdr:cNvPr id="140" name="テキスト ボックス 139"/>
        <xdr:cNvSpPr txBox="1"/>
      </xdr:nvSpPr>
      <xdr:spPr>
        <a:xfrm>
          <a:off x="2641111" y="988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27000</xdr:rowOff>
    </xdr:from>
    <xdr:to>
      <xdr:col>3</xdr:col>
      <xdr:colOff>3175</xdr:colOff>
      <xdr:row>57</xdr:row>
      <xdr:rowOff>128600</xdr:rowOff>
    </xdr:to>
    <xdr:sp macro="" textlink="">
      <xdr:nvSpPr>
        <xdr:cNvPr id="141" name="円/楕円 140"/>
        <xdr:cNvSpPr/>
      </xdr:nvSpPr>
      <xdr:spPr>
        <a:xfrm>
          <a:off x="1968500" y="97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119727</xdr:rowOff>
    </xdr:from>
    <xdr:ext cx="534377" cy="259045"/>
    <xdr:sp macro="" textlink="">
      <xdr:nvSpPr>
        <xdr:cNvPr id="142" name="テキスト ボックス 141"/>
        <xdr:cNvSpPr txBox="1"/>
      </xdr:nvSpPr>
      <xdr:spPr>
        <a:xfrm>
          <a:off x="1752111" y="98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24361</xdr:rowOff>
    </xdr:from>
    <xdr:to>
      <xdr:col>1</xdr:col>
      <xdr:colOff>485775</xdr:colOff>
      <xdr:row>57</xdr:row>
      <xdr:rowOff>125961</xdr:rowOff>
    </xdr:to>
    <xdr:sp macro="" textlink="">
      <xdr:nvSpPr>
        <xdr:cNvPr id="143" name="円/楕円 142"/>
        <xdr:cNvSpPr/>
      </xdr:nvSpPr>
      <xdr:spPr>
        <a:xfrm>
          <a:off x="1079500" y="979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142488</xdr:rowOff>
    </xdr:from>
    <xdr:ext cx="534377" cy="259045"/>
    <xdr:sp macro="" textlink="">
      <xdr:nvSpPr>
        <xdr:cNvPr id="144" name="テキスト ボックス 143"/>
        <xdr:cNvSpPr txBox="1"/>
      </xdr:nvSpPr>
      <xdr:spPr>
        <a:xfrm>
          <a:off x="863111" y="957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151206</xdr:rowOff>
    </xdr:from>
    <xdr:to>
      <xdr:col>6</xdr:col>
      <xdr:colOff>511175</xdr:colOff>
      <xdr:row>77</xdr:row>
      <xdr:rowOff>171095</xdr:rowOff>
    </xdr:to>
    <xdr:cxnSp macro="">
      <xdr:nvCxnSpPr>
        <xdr:cNvPr id="173" name="直線コネクタ 172"/>
        <xdr:cNvCxnSpPr/>
      </xdr:nvCxnSpPr>
      <xdr:spPr>
        <a:xfrm flipV="1">
          <a:off x="3797300" y="13352856"/>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171095</xdr:rowOff>
    </xdr:from>
    <xdr:to>
      <xdr:col>5</xdr:col>
      <xdr:colOff>358775</xdr:colOff>
      <xdr:row>78</xdr:row>
      <xdr:rowOff>13742</xdr:rowOff>
    </xdr:to>
    <xdr:cxnSp macro="">
      <xdr:nvCxnSpPr>
        <xdr:cNvPr id="176" name="直線コネクタ 175"/>
        <xdr:cNvCxnSpPr/>
      </xdr:nvCxnSpPr>
      <xdr:spPr>
        <a:xfrm flipV="1">
          <a:off x="2908300" y="1337274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3608</xdr:rowOff>
    </xdr:from>
    <xdr:to>
      <xdr:col>4</xdr:col>
      <xdr:colOff>155575</xdr:colOff>
      <xdr:row>78</xdr:row>
      <xdr:rowOff>13742</xdr:rowOff>
    </xdr:to>
    <xdr:cxnSp macro="">
      <xdr:nvCxnSpPr>
        <xdr:cNvPr id="179" name="直線コネクタ 178"/>
        <xdr:cNvCxnSpPr/>
      </xdr:nvCxnSpPr>
      <xdr:spPr>
        <a:xfrm>
          <a:off x="2019300" y="1337670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3608</xdr:rowOff>
    </xdr:from>
    <xdr:to>
      <xdr:col>2</xdr:col>
      <xdr:colOff>638175</xdr:colOff>
      <xdr:row>78</xdr:row>
      <xdr:rowOff>30886</xdr:rowOff>
    </xdr:to>
    <xdr:cxnSp macro="">
      <xdr:nvCxnSpPr>
        <xdr:cNvPr id="182" name="直線コネクタ 181"/>
        <xdr:cNvCxnSpPr/>
      </xdr:nvCxnSpPr>
      <xdr:spPr>
        <a:xfrm flipV="1">
          <a:off x="1130300" y="13376708"/>
          <a:ext cx="889000" cy="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100406</xdr:rowOff>
    </xdr:from>
    <xdr:to>
      <xdr:col>6</xdr:col>
      <xdr:colOff>561975</xdr:colOff>
      <xdr:row>78</xdr:row>
      <xdr:rowOff>30556</xdr:rowOff>
    </xdr:to>
    <xdr:sp macro="" textlink="">
      <xdr:nvSpPr>
        <xdr:cNvPr id="192" name="円/楕円 191"/>
        <xdr:cNvSpPr/>
      </xdr:nvSpPr>
      <xdr:spPr>
        <a:xfrm>
          <a:off x="45847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78833</xdr:rowOff>
    </xdr:from>
    <xdr:ext cx="469744" cy="259045"/>
    <xdr:sp macro="" textlink="">
      <xdr:nvSpPr>
        <xdr:cNvPr id="193" name="維持補修費該当値テキスト"/>
        <xdr:cNvSpPr txBox="1"/>
      </xdr:nvSpPr>
      <xdr:spPr>
        <a:xfrm>
          <a:off x="4686300" y="1328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120295</xdr:rowOff>
    </xdr:from>
    <xdr:to>
      <xdr:col>5</xdr:col>
      <xdr:colOff>409575</xdr:colOff>
      <xdr:row>78</xdr:row>
      <xdr:rowOff>50445</xdr:rowOff>
    </xdr:to>
    <xdr:sp macro="" textlink="">
      <xdr:nvSpPr>
        <xdr:cNvPr id="194" name="円/楕円 193"/>
        <xdr:cNvSpPr/>
      </xdr:nvSpPr>
      <xdr:spPr>
        <a:xfrm>
          <a:off x="3746500" y="133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41572</xdr:rowOff>
    </xdr:from>
    <xdr:ext cx="469744" cy="259045"/>
    <xdr:sp macro="" textlink="">
      <xdr:nvSpPr>
        <xdr:cNvPr id="195" name="テキスト ボックス 194"/>
        <xdr:cNvSpPr txBox="1"/>
      </xdr:nvSpPr>
      <xdr:spPr>
        <a:xfrm>
          <a:off x="3562427" y="134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134392</xdr:rowOff>
    </xdr:from>
    <xdr:to>
      <xdr:col>4</xdr:col>
      <xdr:colOff>206375</xdr:colOff>
      <xdr:row>78</xdr:row>
      <xdr:rowOff>64542</xdr:rowOff>
    </xdr:to>
    <xdr:sp macro="" textlink="">
      <xdr:nvSpPr>
        <xdr:cNvPr id="196" name="円/楕円 195"/>
        <xdr:cNvSpPr/>
      </xdr:nvSpPr>
      <xdr:spPr>
        <a:xfrm>
          <a:off x="2857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55669</xdr:rowOff>
    </xdr:from>
    <xdr:ext cx="469744" cy="259045"/>
    <xdr:sp macro="" textlink="">
      <xdr:nvSpPr>
        <xdr:cNvPr id="197" name="テキスト ボックス 196"/>
        <xdr:cNvSpPr txBox="1"/>
      </xdr:nvSpPr>
      <xdr:spPr>
        <a:xfrm>
          <a:off x="2673427"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124258</xdr:rowOff>
    </xdr:from>
    <xdr:to>
      <xdr:col>3</xdr:col>
      <xdr:colOff>3175</xdr:colOff>
      <xdr:row>78</xdr:row>
      <xdr:rowOff>54408</xdr:rowOff>
    </xdr:to>
    <xdr:sp macro="" textlink="">
      <xdr:nvSpPr>
        <xdr:cNvPr id="198" name="円/楕円 197"/>
        <xdr:cNvSpPr/>
      </xdr:nvSpPr>
      <xdr:spPr>
        <a:xfrm>
          <a:off x="1968500" y="13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45535</xdr:rowOff>
    </xdr:from>
    <xdr:ext cx="469744" cy="259045"/>
    <xdr:sp macro="" textlink="">
      <xdr:nvSpPr>
        <xdr:cNvPr id="199" name="テキスト ボックス 198"/>
        <xdr:cNvSpPr txBox="1"/>
      </xdr:nvSpPr>
      <xdr:spPr>
        <a:xfrm>
          <a:off x="1784427" y="134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151536</xdr:rowOff>
    </xdr:from>
    <xdr:to>
      <xdr:col>1</xdr:col>
      <xdr:colOff>485775</xdr:colOff>
      <xdr:row>78</xdr:row>
      <xdr:rowOff>81686</xdr:rowOff>
    </xdr:to>
    <xdr:sp macro="" textlink="">
      <xdr:nvSpPr>
        <xdr:cNvPr id="200" name="円/楕円 199"/>
        <xdr:cNvSpPr/>
      </xdr:nvSpPr>
      <xdr:spPr>
        <a:xfrm>
          <a:off x="1079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72813</xdr:rowOff>
    </xdr:from>
    <xdr:ext cx="469744" cy="259045"/>
    <xdr:sp macro="" textlink="">
      <xdr:nvSpPr>
        <xdr:cNvPr id="201" name="テキスト ボックス 200"/>
        <xdr:cNvSpPr txBox="1"/>
      </xdr:nvSpPr>
      <xdr:spPr>
        <a:xfrm>
          <a:off x="895427"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89808</xdr:rowOff>
    </xdr:from>
    <xdr:to>
      <xdr:col>6</xdr:col>
      <xdr:colOff>511175</xdr:colOff>
      <xdr:row>98</xdr:row>
      <xdr:rowOff>131471</xdr:rowOff>
    </xdr:to>
    <xdr:cxnSp macro="">
      <xdr:nvCxnSpPr>
        <xdr:cNvPr id="231" name="直線コネクタ 230"/>
        <xdr:cNvCxnSpPr/>
      </xdr:nvCxnSpPr>
      <xdr:spPr>
        <a:xfrm flipV="1">
          <a:off x="3797300" y="16891908"/>
          <a:ext cx="8382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131471</xdr:rowOff>
    </xdr:from>
    <xdr:to>
      <xdr:col>5</xdr:col>
      <xdr:colOff>358775</xdr:colOff>
      <xdr:row>98</xdr:row>
      <xdr:rowOff>134404</xdr:rowOff>
    </xdr:to>
    <xdr:cxnSp macro="">
      <xdr:nvCxnSpPr>
        <xdr:cNvPr id="234" name="直線コネクタ 233"/>
        <xdr:cNvCxnSpPr/>
      </xdr:nvCxnSpPr>
      <xdr:spPr>
        <a:xfrm flipV="1">
          <a:off x="2908300" y="16933571"/>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134404</xdr:rowOff>
    </xdr:from>
    <xdr:to>
      <xdr:col>4</xdr:col>
      <xdr:colOff>155575</xdr:colOff>
      <xdr:row>99</xdr:row>
      <xdr:rowOff>58623</xdr:rowOff>
    </xdr:to>
    <xdr:cxnSp macro="">
      <xdr:nvCxnSpPr>
        <xdr:cNvPr id="237" name="直線コネクタ 236"/>
        <xdr:cNvCxnSpPr/>
      </xdr:nvCxnSpPr>
      <xdr:spPr>
        <a:xfrm flipV="1">
          <a:off x="2019300" y="16936504"/>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58623</xdr:rowOff>
    </xdr:from>
    <xdr:to>
      <xdr:col>2</xdr:col>
      <xdr:colOff>638175</xdr:colOff>
      <xdr:row>99</xdr:row>
      <xdr:rowOff>96932</xdr:rowOff>
    </xdr:to>
    <xdr:cxnSp macro="">
      <xdr:nvCxnSpPr>
        <xdr:cNvPr id="240" name="直線コネクタ 239"/>
        <xdr:cNvCxnSpPr/>
      </xdr:nvCxnSpPr>
      <xdr:spPr>
        <a:xfrm flipV="1">
          <a:off x="1130300" y="17032173"/>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39008</xdr:rowOff>
    </xdr:from>
    <xdr:to>
      <xdr:col>6</xdr:col>
      <xdr:colOff>561975</xdr:colOff>
      <xdr:row>98</xdr:row>
      <xdr:rowOff>140608</xdr:rowOff>
    </xdr:to>
    <xdr:sp macro="" textlink="">
      <xdr:nvSpPr>
        <xdr:cNvPr id="250" name="円/楕円 249"/>
        <xdr:cNvSpPr/>
      </xdr:nvSpPr>
      <xdr:spPr>
        <a:xfrm>
          <a:off x="4584700" y="168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17435</xdr:rowOff>
    </xdr:from>
    <xdr:ext cx="534377" cy="259045"/>
    <xdr:sp macro="" textlink="">
      <xdr:nvSpPr>
        <xdr:cNvPr id="251" name="扶助費該当値テキスト"/>
        <xdr:cNvSpPr txBox="1"/>
      </xdr:nvSpPr>
      <xdr:spPr>
        <a:xfrm>
          <a:off x="4686300" y="168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80671</xdr:rowOff>
    </xdr:from>
    <xdr:to>
      <xdr:col>5</xdr:col>
      <xdr:colOff>409575</xdr:colOff>
      <xdr:row>99</xdr:row>
      <xdr:rowOff>10821</xdr:rowOff>
    </xdr:to>
    <xdr:sp macro="" textlink="">
      <xdr:nvSpPr>
        <xdr:cNvPr id="252" name="円/楕円 251"/>
        <xdr:cNvSpPr/>
      </xdr:nvSpPr>
      <xdr:spPr>
        <a:xfrm>
          <a:off x="3746500" y="16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1948</xdr:rowOff>
    </xdr:from>
    <xdr:ext cx="534377" cy="259045"/>
    <xdr:sp macro="" textlink="">
      <xdr:nvSpPr>
        <xdr:cNvPr id="253" name="テキスト ボックス 252"/>
        <xdr:cNvSpPr txBox="1"/>
      </xdr:nvSpPr>
      <xdr:spPr>
        <a:xfrm>
          <a:off x="3530111" y="169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83604</xdr:rowOff>
    </xdr:from>
    <xdr:to>
      <xdr:col>4</xdr:col>
      <xdr:colOff>206375</xdr:colOff>
      <xdr:row>99</xdr:row>
      <xdr:rowOff>13754</xdr:rowOff>
    </xdr:to>
    <xdr:sp macro="" textlink="">
      <xdr:nvSpPr>
        <xdr:cNvPr id="254" name="円/楕円 253"/>
        <xdr:cNvSpPr/>
      </xdr:nvSpPr>
      <xdr:spPr>
        <a:xfrm>
          <a:off x="2857500" y="168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4881</xdr:rowOff>
    </xdr:from>
    <xdr:ext cx="534377" cy="259045"/>
    <xdr:sp macro="" textlink="">
      <xdr:nvSpPr>
        <xdr:cNvPr id="255" name="テキスト ボックス 254"/>
        <xdr:cNvSpPr txBox="1"/>
      </xdr:nvSpPr>
      <xdr:spPr>
        <a:xfrm>
          <a:off x="2641111" y="1697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7823</xdr:rowOff>
    </xdr:from>
    <xdr:to>
      <xdr:col>3</xdr:col>
      <xdr:colOff>3175</xdr:colOff>
      <xdr:row>99</xdr:row>
      <xdr:rowOff>109423</xdr:rowOff>
    </xdr:to>
    <xdr:sp macro="" textlink="">
      <xdr:nvSpPr>
        <xdr:cNvPr id="256" name="円/楕円 255"/>
        <xdr:cNvSpPr/>
      </xdr:nvSpPr>
      <xdr:spPr>
        <a:xfrm>
          <a:off x="1968500" y="169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100550</xdr:rowOff>
    </xdr:from>
    <xdr:ext cx="534377" cy="259045"/>
    <xdr:sp macro="" textlink="">
      <xdr:nvSpPr>
        <xdr:cNvPr id="257" name="テキスト ボックス 256"/>
        <xdr:cNvSpPr txBox="1"/>
      </xdr:nvSpPr>
      <xdr:spPr>
        <a:xfrm>
          <a:off x="1752111" y="170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46132</xdr:rowOff>
    </xdr:from>
    <xdr:to>
      <xdr:col>1</xdr:col>
      <xdr:colOff>485775</xdr:colOff>
      <xdr:row>99</xdr:row>
      <xdr:rowOff>147732</xdr:rowOff>
    </xdr:to>
    <xdr:sp macro="" textlink="">
      <xdr:nvSpPr>
        <xdr:cNvPr id="258" name="円/楕円 257"/>
        <xdr:cNvSpPr/>
      </xdr:nvSpPr>
      <xdr:spPr>
        <a:xfrm>
          <a:off x="1079500" y="170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138859</xdr:rowOff>
    </xdr:from>
    <xdr:ext cx="534377" cy="259045"/>
    <xdr:sp macro="" textlink="">
      <xdr:nvSpPr>
        <xdr:cNvPr id="259" name="テキスト ボックス 258"/>
        <xdr:cNvSpPr txBox="1"/>
      </xdr:nvSpPr>
      <xdr:spPr>
        <a:xfrm>
          <a:off x="863111" y="171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5457</xdr:rowOff>
    </xdr:from>
    <xdr:to>
      <xdr:col>15</xdr:col>
      <xdr:colOff>180975</xdr:colOff>
      <xdr:row>38</xdr:row>
      <xdr:rowOff>19877</xdr:rowOff>
    </xdr:to>
    <xdr:cxnSp macro="">
      <xdr:nvCxnSpPr>
        <xdr:cNvPr id="286" name="直線コネクタ 285"/>
        <xdr:cNvCxnSpPr/>
      </xdr:nvCxnSpPr>
      <xdr:spPr>
        <a:xfrm flipV="1">
          <a:off x="9639300" y="6520557"/>
          <a:ext cx="8382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19877</xdr:rowOff>
    </xdr:from>
    <xdr:to>
      <xdr:col>14</xdr:col>
      <xdr:colOff>28575</xdr:colOff>
      <xdr:row>38</xdr:row>
      <xdr:rowOff>24294</xdr:rowOff>
    </xdr:to>
    <xdr:cxnSp macro="">
      <xdr:nvCxnSpPr>
        <xdr:cNvPr id="289" name="直線コネクタ 288"/>
        <xdr:cNvCxnSpPr/>
      </xdr:nvCxnSpPr>
      <xdr:spPr>
        <a:xfrm flipV="1">
          <a:off x="8750300" y="6534977"/>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24294</xdr:rowOff>
    </xdr:from>
    <xdr:to>
      <xdr:col>12</xdr:col>
      <xdr:colOff>511175</xdr:colOff>
      <xdr:row>38</xdr:row>
      <xdr:rowOff>29145</xdr:rowOff>
    </xdr:to>
    <xdr:cxnSp macro="">
      <xdr:nvCxnSpPr>
        <xdr:cNvPr id="292" name="直線コネクタ 291"/>
        <xdr:cNvCxnSpPr/>
      </xdr:nvCxnSpPr>
      <xdr:spPr>
        <a:xfrm flipV="1">
          <a:off x="7861300" y="6539394"/>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29145</xdr:rowOff>
    </xdr:from>
    <xdr:to>
      <xdr:col>11</xdr:col>
      <xdr:colOff>307975</xdr:colOff>
      <xdr:row>38</xdr:row>
      <xdr:rowOff>95192</xdr:rowOff>
    </xdr:to>
    <xdr:cxnSp macro="">
      <xdr:nvCxnSpPr>
        <xdr:cNvPr id="295" name="直線コネクタ 294"/>
        <xdr:cNvCxnSpPr/>
      </xdr:nvCxnSpPr>
      <xdr:spPr>
        <a:xfrm flipV="1">
          <a:off x="6972300" y="6544245"/>
          <a:ext cx="889000" cy="6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126107</xdr:rowOff>
    </xdr:from>
    <xdr:to>
      <xdr:col>15</xdr:col>
      <xdr:colOff>231775</xdr:colOff>
      <xdr:row>38</xdr:row>
      <xdr:rowOff>56257</xdr:rowOff>
    </xdr:to>
    <xdr:sp macro="" textlink="">
      <xdr:nvSpPr>
        <xdr:cNvPr id="305" name="円/楕円 304"/>
        <xdr:cNvSpPr/>
      </xdr:nvSpPr>
      <xdr:spPr>
        <a:xfrm>
          <a:off x="10426700" y="646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41034</xdr:rowOff>
    </xdr:from>
    <xdr:ext cx="534377" cy="259045"/>
    <xdr:sp macro="" textlink="">
      <xdr:nvSpPr>
        <xdr:cNvPr id="306" name="補助費等該当値テキスト"/>
        <xdr:cNvSpPr txBox="1"/>
      </xdr:nvSpPr>
      <xdr:spPr>
        <a:xfrm>
          <a:off x="10528300" y="63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140527</xdr:rowOff>
    </xdr:from>
    <xdr:to>
      <xdr:col>14</xdr:col>
      <xdr:colOff>79375</xdr:colOff>
      <xdr:row>38</xdr:row>
      <xdr:rowOff>70677</xdr:rowOff>
    </xdr:to>
    <xdr:sp macro="" textlink="">
      <xdr:nvSpPr>
        <xdr:cNvPr id="307" name="円/楕円 306"/>
        <xdr:cNvSpPr/>
      </xdr:nvSpPr>
      <xdr:spPr>
        <a:xfrm>
          <a:off x="9588500" y="64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61804</xdr:rowOff>
    </xdr:from>
    <xdr:ext cx="534377" cy="259045"/>
    <xdr:sp macro="" textlink="">
      <xdr:nvSpPr>
        <xdr:cNvPr id="308" name="テキスト ボックス 307"/>
        <xdr:cNvSpPr txBox="1"/>
      </xdr:nvSpPr>
      <xdr:spPr>
        <a:xfrm>
          <a:off x="9372111" y="65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144943</xdr:rowOff>
    </xdr:from>
    <xdr:to>
      <xdr:col>12</xdr:col>
      <xdr:colOff>561975</xdr:colOff>
      <xdr:row>38</xdr:row>
      <xdr:rowOff>75093</xdr:rowOff>
    </xdr:to>
    <xdr:sp macro="" textlink="">
      <xdr:nvSpPr>
        <xdr:cNvPr id="309" name="円/楕円 308"/>
        <xdr:cNvSpPr/>
      </xdr:nvSpPr>
      <xdr:spPr>
        <a:xfrm>
          <a:off x="8699500" y="64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66221</xdr:rowOff>
    </xdr:from>
    <xdr:ext cx="534377" cy="259045"/>
    <xdr:sp macro="" textlink="">
      <xdr:nvSpPr>
        <xdr:cNvPr id="310" name="テキスト ボックス 309"/>
        <xdr:cNvSpPr txBox="1"/>
      </xdr:nvSpPr>
      <xdr:spPr>
        <a:xfrm>
          <a:off x="8483111" y="658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149794</xdr:rowOff>
    </xdr:from>
    <xdr:to>
      <xdr:col>11</xdr:col>
      <xdr:colOff>358775</xdr:colOff>
      <xdr:row>38</xdr:row>
      <xdr:rowOff>79944</xdr:rowOff>
    </xdr:to>
    <xdr:sp macro="" textlink="">
      <xdr:nvSpPr>
        <xdr:cNvPr id="311" name="円/楕円 310"/>
        <xdr:cNvSpPr/>
      </xdr:nvSpPr>
      <xdr:spPr>
        <a:xfrm>
          <a:off x="7810500" y="64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71072</xdr:rowOff>
    </xdr:from>
    <xdr:ext cx="534377" cy="259045"/>
    <xdr:sp macro="" textlink="">
      <xdr:nvSpPr>
        <xdr:cNvPr id="312" name="テキスト ボックス 311"/>
        <xdr:cNvSpPr txBox="1"/>
      </xdr:nvSpPr>
      <xdr:spPr>
        <a:xfrm>
          <a:off x="7594111" y="65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44392</xdr:rowOff>
    </xdr:from>
    <xdr:to>
      <xdr:col>10</xdr:col>
      <xdr:colOff>155575</xdr:colOff>
      <xdr:row>38</xdr:row>
      <xdr:rowOff>145992</xdr:rowOff>
    </xdr:to>
    <xdr:sp macro="" textlink="">
      <xdr:nvSpPr>
        <xdr:cNvPr id="313" name="円/楕円 312"/>
        <xdr:cNvSpPr/>
      </xdr:nvSpPr>
      <xdr:spPr>
        <a:xfrm>
          <a:off x="6921500" y="65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137119</xdr:rowOff>
    </xdr:from>
    <xdr:ext cx="469744" cy="259045"/>
    <xdr:sp macro="" textlink="">
      <xdr:nvSpPr>
        <xdr:cNvPr id="314" name="テキスト ボックス 313"/>
        <xdr:cNvSpPr txBox="1"/>
      </xdr:nvSpPr>
      <xdr:spPr>
        <a:xfrm>
          <a:off x="6737427" y="665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83342</xdr:rowOff>
    </xdr:from>
    <xdr:to>
      <xdr:col>15</xdr:col>
      <xdr:colOff>180975</xdr:colOff>
      <xdr:row>58</xdr:row>
      <xdr:rowOff>7851</xdr:rowOff>
    </xdr:to>
    <xdr:cxnSp macro="">
      <xdr:nvCxnSpPr>
        <xdr:cNvPr id="343" name="直線コネクタ 342"/>
        <xdr:cNvCxnSpPr/>
      </xdr:nvCxnSpPr>
      <xdr:spPr>
        <a:xfrm>
          <a:off x="9639300" y="9855992"/>
          <a:ext cx="838200" cy="9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83342</xdr:rowOff>
    </xdr:from>
    <xdr:to>
      <xdr:col>14</xdr:col>
      <xdr:colOff>28575</xdr:colOff>
      <xdr:row>58</xdr:row>
      <xdr:rowOff>16820</xdr:rowOff>
    </xdr:to>
    <xdr:cxnSp macro="">
      <xdr:nvCxnSpPr>
        <xdr:cNvPr id="346" name="直線コネクタ 345"/>
        <xdr:cNvCxnSpPr/>
      </xdr:nvCxnSpPr>
      <xdr:spPr>
        <a:xfrm flipV="1">
          <a:off x="8750300" y="9855992"/>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16820</xdr:rowOff>
    </xdr:from>
    <xdr:to>
      <xdr:col>12</xdr:col>
      <xdr:colOff>511175</xdr:colOff>
      <xdr:row>58</xdr:row>
      <xdr:rowOff>55614</xdr:rowOff>
    </xdr:to>
    <xdr:cxnSp macro="">
      <xdr:nvCxnSpPr>
        <xdr:cNvPr id="349" name="直線コネクタ 348"/>
        <xdr:cNvCxnSpPr/>
      </xdr:nvCxnSpPr>
      <xdr:spPr>
        <a:xfrm flipV="1">
          <a:off x="7861300" y="9960920"/>
          <a:ext cx="8890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55614</xdr:rowOff>
    </xdr:from>
    <xdr:to>
      <xdr:col>11</xdr:col>
      <xdr:colOff>307975</xdr:colOff>
      <xdr:row>58</xdr:row>
      <xdr:rowOff>95100</xdr:rowOff>
    </xdr:to>
    <xdr:cxnSp macro="">
      <xdr:nvCxnSpPr>
        <xdr:cNvPr id="352" name="直線コネクタ 351"/>
        <xdr:cNvCxnSpPr/>
      </xdr:nvCxnSpPr>
      <xdr:spPr>
        <a:xfrm flipV="1">
          <a:off x="6972300" y="9999714"/>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128501</xdr:rowOff>
    </xdr:from>
    <xdr:to>
      <xdr:col>15</xdr:col>
      <xdr:colOff>231775</xdr:colOff>
      <xdr:row>58</xdr:row>
      <xdr:rowOff>58651</xdr:rowOff>
    </xdr:to>
    <xdr:sp macro="" textlink="">
      <xdr:nvSpPr>
        <xdr:cNvPr id="362" name="円/楕円 361"/>
        <xdr:cNvSpPr/>
      </xdr:nvSpPr>
      <xdr:spPr>
        <a:xfrm>
          <a:off x="10426700" y="99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106928</xdr:rowOff>
    </xdr:from>
    <xdr:ext cx="534377" cy="259045"/>
    <xdr:sp macro="" textlink="">
      <xdr:nvSpPr>
        <xdr:cNvPr id="363" name="普通建設事業費該当値テキスト"/>
        <xdr:cNvSpPr txBox="1"/>
      </xdr:nvSpPr>
      <xdr:spPr>
        <a:xfrm>
          <a:off x="10528300" y="98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32542</xdr:rowOff>
    </xdr:from>
    <xdr:to>
      <xdr:col>14</xdr:col>
      <xdr:colOff>79375</xdr:colOff>
      <xdr:row>57</xdr:row>
      <xdr:rowOff>134142</xdr:rowOff>
    </xdr:to>
    <xdr:sp macro="" textlink="">
      <xdr:nvSpPr>
        <xdr:cNvPr id="364" name="円/楕円 363"/>
        <xdr:cNvSpPr/>
      </xdr:nvSpPr>
      <xdr:spPr>
        <a:xfrm>
          <a:off x="9588500" y="98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125269</xdr:rowOff>
    </xdr:from>
    <xdr:ext cx="534377" cy="259045"/>
    <xdr:sp macro="" textlink="">
      <xdr:nvSpPr>
        <xdr:cNvPr id="365" name="テキスト ボックス 364"/>
        <xdr:cNvSpPr txBox="1"/>
      </xdr:nvSpPr>
      <xdr:spPr>
        <a:xfrm>
          <a:off x="9372111" y="98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137470</xdr:rowOff>
    </xdr:from>
    <xdr:to>
      <xdr:col>12</xdr:col>
      <xdr:colOff>561975</xdr:colOff>
      <xdr:row>58</xdr:row>
      <xdr:rowOff>67620</xdr:rowOff>
    </xdr:to>
    <xdr:sp macro="" textlink="">
      <xdr:nvSpPr>
        <xdr:cNvPr id="366" name="円/楕円 365"/>
        <xdr:cNvSpPr/>
      </xdr:nvSpPr>
      <xdr:spPr>
        <a:xfrm>
          <a:off x="8699500" y="99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58747</xdr:rowOff>
    </xdr:from>
    <xdr:ext cx="534377" cy="259045"/>
    <xdr:sp macro="" textlink="">
      <xdr:nvSpPr>
        <xdr:cNvPr id="367" name="テキスト ボックス 366"/>
        <xdr:cNvSpPr txBox="1"/>
      </xdr:nvSpPr>
      <xdr:spPr>
        <a:xfrm>
          <a:off x="8483111" y="100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4814</xdr:rowOff>
    </xdr:from>
    <xdr:to>
      <xdr:col>11</xdr:col>
      <xdr:colOff>358775</xdr:colOff>
      <xdr:row>58</xdr:row>
      <xdr:rowOff>106414</xdr:rowOff>
    </xdr:to>
    <xdr:sp macro="" textlink="">
      <xdr:nvSpPr>
        <xdr:cNvPr id="368" name="円/楕円 367"/>
        <xdr:cNvSpPr/>
      </xdr:nvSpPr>
      <xdr:spPr>
        <a:xfrm>
          <a:off x="7810500" y="99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97541</xdr:rowOff>
    </xdr:from>
    <xdr:ext cx="534377" cy="259045"/>
    <xdr:sp macro="" textlink="">
      <xdr:nvSpPr>
        <xdr:cNvPr id="369" name="テキスト ボックス 368"/>
        <xdr:cNvSpPr txBox="1"/>
      </xdr:nvSpPr>
      <xdr:spPr>
        <a:xfrm>
          <a:off x="7594111" y="100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44300</xdr:rowOff>
    </xdr:from>
    <xdr:to>
      <xdr:col>10</xdr:col>
      <xdr:colOff>155575</xdr:colOff>
      <xdr:row>58</xdr:row>
      <xdr:rowOff>145900</xdr:rowOff>
    </xdr:to>
    <xdr:sp macro="" textlink="">
      <xdr:nvSpPr>
        <xdr:cNvPr id="370" name="円/楕円 369"/>
        <xdr:cNvSpPr/>
      </xdr:nvSpPr>
      <xdr:spPr>
        <a:xfrm>
          <a:off x="6921500" y="99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137027</xdr:rowOff>
    </xdr:from>
    <xdr:ext cx="534377" cy="259045"/>
    <xdr:sp macro="" textlink="">
      <xdr:nvSpPr>
        <xdr:cNvPr id="371" name="テキスト ボックス 370"/>
        <xdr:cNvSpPr txBox="1"/>
      </xdr:nvSpPr>
      <xdr:spPr>
        <a:xfrm>
          <a:off x="6705111" y="100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90856</xdr:rowOff>
    </xdr:from>
    <xdr:to>
      <xdr:col>15</xdr:col>
      <xdr:colOff>180975</xdr:colOff>
      <xdr:row>79</xdr:row>
      <xdr:rowOff>42571</xdr:rowOff>
    </xdr:to>
    <xdr:cxnSp macro="">
      <xdr:nvCxnSpPr>
        <xdr:cNvPr id="400" name="直線コネクタ 399"/>
        <xdr:cNvCxnSpPr/>
      </xdr:nvCxnSpPr>
      <xdr:spPr>
        <a:xfrm>
          <a:off x="9639300" y="13292506"/>
          <a:ext cx="838200" cy="2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90856</xdr:rowOff>
    </xdr:from>
    <xdr:to>
      <xdr:col>14</xdr:col>
      <xdr:colOff>28575</xdr:colOff>
      <xdr:row>78</xdr:row>
      <xdr:rowOff>105956</xdr:rowOff>
    </xdr:to>
    <xdr:cxnSp macro="">
      <xdr:nvCxnSpPr>
        <xdr:cNvPr id="403" name="直線コネクタ 402"/>
        <xdr:cNvCxnSpPr/>
      </xdr:nvCxnSpPr>
      <xdr:spPr>
        <a:xfrm flipV="1">
          <a:off x="8750300" y="13292506"/>
          <a:ext cx="889000" cy="18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163221</xdr:rowOff>
    </xdr:from>
    <xdr:to>
      <xdr:col>15</xdr:col>
      <xdr:colOff>231775</xdr:colOff>
      <xdr:row>79</xdr:row>
      <xdr:rowOff>93371</xdr:rowOff>
    </xdr:to>
    <xdr:sp macro="" textlink="">
      <xdr:nvSpPr>
        <xdr:cNvPr id="413" name="円/楕円 412"/>
        <xdr:cNvSpPr/>
      </xdr:nvSpPr>
      <xdr:spPr>
        <a:xfrm>
          <a:off x="104267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78148</xdr:rowOff>
    </xdr:from>
    <xdr:ext cx="378565" cy="259045"/>
    <xdr:sp macro="" textlink="">
      <xdr:nvSpPr>
        <xdr:cNvPr id="414" name="普通建設事業費 （ うち新規整備　）該当値テキスト"/>
        <xdr:cNvSpPr txBox="1"/>
      </xdr:nvSpPr>
      <xdr:spPr>
        <a:xfrm>
          <a:off x="10528300" y="13451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40056</xdr:rowOff>
    </xdr:from>
    <xdr:to>
      <xdr:col>14</xdr:col>
      <xdr:colOff>79375</xdr:colOff>
      <xdr:row>77</xdr:row>
      <xdr:rowOff>141656</xdr:rowOff>
    </xdr:to>
    <xdr:sp macro="" textlink="">
      <xdr:nvSpPr>
        <xdr:cNvPr id="415" name="円/楕円 414"/>
        <xdr:cNvSpPr/>
      </xdr:nvSpPr>
      <xdr:spPr>
        <a:xfrm>
          <a:off x="9588500" y="132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132783</xdr:rowOff>
    </xdr:from>
    <xdr:ext cx="534377" cy="259045"/>
    <xdr:sp macro="" textlink="">
      <xdr:nvSpPr>
        <xdr:cNvPr id="416" name="テキスト ボックス 415"/>
        <xdr:cNvSpPr txBox="1"/>
      </xdr:nvSpPr>
      <xdr:spPr>
        <a:xfrm>
          <a:off x="9372111" y="133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55156</xdr:rowOff>
    </xdr:from>
    <xdr:to>
      <xdr:col>12</xdr:col>
      <xdr:colOff>561975</xdr:colOff>
      <xdr:row>78</xdr:row>
      <xdr:rowOff>156756</xdr:rowOff>
    </xdr:to>
    <xdr:sp macro="" textlink="">
      <xdr:nvSpPr>
        <xdr:cNvPr id="417" name="円/楕円 416"/>
        <xdr:cNvSpPr/>
      </xdr:nvSpPr>
      <xdr:spPr>
        <a:xfrm>
          <a:off x="8699500" y="134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147883</xdr:rowOff>
    </xdr:from>
    <xdr:ext cx="469744" cy="259045"/>
    <xdr:sp macro="" textlink="">
      <xdr:nvSpPr>
        <xdr:cNvPr id="418" name="テキスト ボックス 417"/>
        <xdr:cNvSpPr txBox="1"/>
      </xdr:nvSpPr>
      <xdr:spPr>
        <a:xfrm>
          <a:off x="8515427" y="1352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87973</xdr:rowOff>
    </xdr:from>
    <xdr:to>
      <xdr:col>15</xdr:col>
      <xdr:colOff>180975</xdr:colOff>
      <xdr:row>98</xdr:row>
      <xdr:rowOff>43662</xdr:rowOff>
    </xdr:to>
    <xdr:cxnSp macro="">
      <xdr:nvCxnSpPr>
        <xdr:cNvPr id="447" name="直線コネクタ 446"/>
        <xdr:cNvCxnSpPr/>
      </xdr:nvCxnSpPr>
      <xdr:spPr>
        <a:xfrm flipV="1">
          <a:off x="9639300" y="16718623"/>
          <a:ext cx="8382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43662</xdr:rowOff>
    </xdr:from>
    <xdr:to>
      <xdr:col>14</xdr:col>
      <xdr:colOff>28575</xdr:colOff>
      <xdr:row>98</xdr:row>
      <xdr:rowOff>47853</xdr:rowOff>
    </xdr:to>
    <xdr:cxnSp macro="">
      <xdr:nvCxnSpPr>
        <xdr:cNvPr id="450" name="直線コネクタ 449"/>
        <xdr:cNvCxnSpPr/>
      </xdr:nvCxnSpPr>
      <xdr:spPr>
        <a:xfrm flipV="1">
          <a:off x="8750300" y="168457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37173</xdr:rowOff>
    </xdr:from>
    <xdr:to>
      <xdr:col>15</xdr:col>
      <xdr:colOff>231775</xdr:colOff>
      <xdr:row>97</xdr:row>
      <xdr:rowOff>138773</xdr:rowOff>
    </xdr:to>
    <xdr:sp macro="" textlink="">
      <xdr:nvSpPr>
        <xdr:cNvPr id="460" name="円/楕円 459"/>
        <xdr:cNvSpPr/>
      </xdr:nvSpPr>
      <xdr:spPr>
        <a:xfrm>
          <a:off x="10426700" y="166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15600</xdr:rowOff>
    </xdr:from>
    <xdr:ext cx="534377" cy="259045"/>
    <xdr:sp macro="" textlink="">
      <xdr:nvSpPr>
        <xdr:cNvPr id="461" name="普通建設事業費 （ うち更新整備　）該当値テキスト"/>
        <xdr:cNvSpPr txBox="1"/>
      </xdr:nvSpPr>
      <xdr:spPr>
        <a:xfrm>
          <a:off x="10528300" y="1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164312</xdr:rowOff>
    </xdr:from>
    <xdr:to>
      <xdr:col>14</xdr:col>
      <xdr:colOff>79375</xdr:colOff>
      <xdr:row>98</xdr:row>
      <xdr:rowOff>94462</xdr:rowOff>
    </xdr:to>
    <xdr:sp macro="" textlink="">
      <xdr:nvSpPr>
        <xdr:cNvPr id="462" name="円/楕円 461"/>
        <xdr:cNvSpPr/>
      </xdr:nvSpPr>
      <xdr:spPr>
        <a:xfrm>
          <a:off x="9588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85589</xdr:rowOff>
    </xdr:from>
    <xdr:ext cx="534377" cy="259045"/>
    <xdr:sp macro="" textlink="">
      <xdr:nvSpPr>
        <xdr:cNvPr id="463" name="テキスト ボックス 462"/>
        <xdr:cNvSpPr txBox="1"/>
      </xdr:nvSpPr>
      <xdr:spPr>
        <a:xfrm>
          <a:off x="9372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168503</xdr:rowOff>
    </xdr:from>
    <xdr:to>
      <xdr:col>12</xdr:col>
      <xdr:colOff>561975</xdr:colOff>
      <xdr:row>98</xdr:row>
      <xdr:rowOff>98653</xdr:rowOff>
    </xdr:to>
    <xdr:sp macro="" textlink="">
      <xdr:nvSpPr>
        <xdr:cNvPr id="464" name="円/楕円 463"/>
        <xdr:cNvSpPr/>
      </xdr:nvSpPr>
      <xdr:spPr>
        <a:xfrm>
          <a:off x="8699500" y="167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89780</xdr:rowOff>
    </xdr:from>
    <xdr:ext cx="534377" cy="259045"/>
    <xdr:sp macro="" textlink="">
      <xdr:nvSpPr>
        <xdr:cNvPr id="465" name="テキスト ボックス 464"/>
        <xdr:cNvSpPr txBox="1"/>
      </xdr:nvSpPr>
      <xdr:spPr>
        <a:xfrm>
          <a:off x="8483111" y="168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26293</xdr:rowOff>
    </xdr:from>
    <xdr:to>
      <xdr:col>23</xdr:col>
      <xdr:colOff>517525</xdr:colOff>
      <xdr:row>78</xdr:row>
      <xdr:rowOff>36895</xdr:rowOff>
    </xdr:to>
    <xdr:cxnSp macro="">
      <xdr:nvCxnSpPr>
        <xdr:cNvPr id="602" name="直線コネクタ 601"/>
        <xdr:cNvCxnSpPr/>
      </xdr:nvCxnSpPr>
      <xdr:spPr>
        <a:xfrm flipV="1">
          <a:off x="15481300" y="13399393"/>
          <a:ext cx="8382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10356</xdr:rowOff>
    </xdr:from>
    <xdr:to>
      <xdr:col>22</xdr:col>
      <xdr:colOff>365125</xdr:colOff>
      <xdr:row>78</xdr:row>
      <xdr:rowOff>36895</xdr:rowOff>
    </xdr:to>
    <xdr:cxnSp macro="">
      <xdr:nvCxnSpPr>
        <xdr:cNvPr id="605" name="直線コネクタ 604"/>
        <xdr:cNvCxnSpPr/>
      </xdr:nvCxnSpPr>
      <xdr:spPr>
        <a:xfrm>
          <a:off x="14592300" y="13383456"/>
          <a:ext cx="8890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10356</xdr:rowOff>
    </xdr:from>
    <xdr:to>
      <xdr:col>21</xdr:col>
      <xdr:colOff>161925</xdr:colOff>
      <xdr:row>78</xdr:row>
      <xdr:rowOff>19185</xdr:rowOff>
    </xdr:to>
    <xdr:cxnSp macro="">
      <xdr:nvCxnSpPr>
        <xdr:cNvPr id="608" name="直線コネクタ 607"/>
        <xdr:cNvCxnSpPr/>
      </xdr:nvCxnSpPr>
      <xdr:spPr>
        <a:xfrm flipV="1">
          <a:off x="13703300" y="13383456"/>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18738</xdr:rowOff>
    </xdr:from>
    <xdr:to>
      <xdr:col>19</xdr:col>
      <xdr:colOff>644525</xdr:colOff>
      <xdr:row>78</xdr:row>
      <xdr:rowOff>19185</xdr:rowOff>
    </xdr:to>
    <xdr:cxnSp macro="">
      <xdr:nvCxnSpPr>
        <xdr:cNvPr id="611" name="直線コネクタ 610"/>
        <xdr:cNvCxnSpPr/>
      </xdr:nvCxnSpPr>
      <xdr:spPr>
        <a:xfrm>
          <a:off x="12814300" y="13391838"/>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146943</xdr:rowOff>
    </xdr:from>
    <xdr:to>
      <xdr:col>23</xdr:col>
      <xdr:colOff>568325</xdr:colOff>
      <xdr:row>78</xdr:row>
      <xdr:rowOff>77093</xdr:rowOff>
    </xdr:to>
    <xdr:sp macro="" textlink="">
      <xdr:nvSpPr>
        <xdr:cNvPr id="621" name="円/楕円 620"/>
        <xdr:cNvSpPr/>
      </xdr:nvSpPr>
      <xdr:spPr>
        <a:xfrm>
          <a:off x="16268700" y="133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61870</xdr:rowOff>
    </xdr:from>
    <xdr:ext cx="534377" cy="259045"/>
    <xdr:sp macro="" textlink="">
      <xdr:nvSpPr>
        <xdr:cNvPr id="622" name="公債費該当値テキスト"/>
        <xdr:cNvSpPr txBox="1"/>
      </xdr:nvSpPr>
      <xdr:spPr>
        <a:xfrm>
          <a:off x="16370300" y="132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157545</xdr:rowOff>
    </xdr:from>
    <xdr:to>
      <xdr:col>22</xdr:col>
      <xdr:colOff>415925</xdr:colOff>
      <xdr:row>78</xdr:row>
      <xdr:rowOff>87695</xdr:rowOff>
    </xdr:to>
    <xdr:sp macro="" textlink="">
      <xdr:nvSpPr>
        <xdr:cNvPr id="623" name="円/楕円 622"/>
        <xdr:cNvSpPr/>
      </xdr:nvSpPr>
      <xdr:spPr>
        <a:xfrm>
          <a:off x="15430500" y="133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78822</xdr:rowOff>
    </xdr:from>
    <xdr:ext cx="534377" cy="259045"/>
    <xdr:sp macro="" textlink="">
      <xdr:nvSpPr>
        <xdr:cNvPr id="624" name="テキスト ボックス 623"/>
        <xdr:cNvSpPr txBox="1"/>
      </xdr:nvSpPr>
      <xdr:spPr>
        <a:xfrm>
          <a:off x="15214111" y="134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131006</xdr:rowOff>
    </xdr:from>
    <xdr:to>
      <xdr:col>21</xdr:col>
      <xdr:colOff>212725</xdr:colOff>
      <xdr:row>78</xdr:row>
      <xdr:rowOff>61156</xdr:rowOff>
    </xdr:to>
    <xdr:sp macro="" textlink="">
      <xdr:nvSpPr>
        <xdr:cNvPr id="625" name="円/楕円 624"/>
        <xdr:cNvSpPr/>
      </xdr:nvSpPr>
      <xdr:spPr>
        <a:xfrm>
          <a:off x="14541500" y="133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52283</xdr:rowOff>
    </xdr:from>
    <xdr:ext cx="534377" cy="259045"/>
    <xdr:sp macro="" textlink="">
      <xdr:nvSpPr>
        <xdr:cNvPr id="626" name="テキスト ボックス 625"/>
        <xdr:cNvSpPr txBox="1"/>
      </xdr:nvSpPr>
      <xdr:spPr>
        <a:xfrm>
          <a:off x="14325111" y="134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139835</xdr:rowOff>
    </xdr:from>
    <xdr:to>
      <xdr:col>20</xdr:col>
      <xdr:colOff>9525</xdr:colOff>
      <xdr:row>78</xdr:row>
      <xdr:rowOff>69985</xdr:rowOff>
    </xdr:to>
    <xdr:sp macro="" textlink="">
      <xdr:nvSpPr>
        <xdr:cNvPr id="627" name="円/楕円 626"/>
        <xdr:cNvSpPr/>
      </xdr:nvSpPr>
      <xdr:spPr>
        <a:xfrm>
          <a:off x="13652500" y="13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61112</xdr:rowOff>
    </xdr:from>
    <xdr:ext cx="534377" cy="259045"/>
    <xdr:sp macro="" textlink="">
      <xdr:nvSpPr>
        <xdr:cNvPr id="628" name="テキスト ボックス 627"/>
        <xdr:cNvSpPr txBox="1"/>
      </xdr:nvSpPr>
      <xdr:spPr>
        <a:xfrm>
          <a:off x="13436111" y="134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139388</xdr:rowOff>
    </xdr:from>
    <xdr:to>
      <xdr:col>18</xdr:col>
      <xdr:colOff>492125</xdr:colOff>
      <xdr:row>78</xdr:row>
      <xdr:rowOff>69538</xdr:rowOff>
    </xdr:to>
    <xdr:sp macro="" textlink="">
      <xdr:nvSpPr>
        <xdr:cNvPr id="629" name="円/楕円 628"/>
        <xdr:cNvSpPr/>
      </xdr:nvSpPr>
      <xdr:spPr>
        <a:xfrm>
          <a:off x="12763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60665</xdr:rowOff>
    </xdr:from>
    <xdr:ext cx="534377" cy="259045"/>
    <xdr:sp macro="" textlink="">
      <xdr:nvSpPr>
        <xdr:cNvPr id="630" name="テキスト ボックス 629"/>
        <xdr:cNvSpPr txBox="1"/>
      </xdr:nvSpPr>
      <xdr:spPr>
        <a:xfrm>
          <a:off x="12547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16484</xdr:rowOff>
    </xdr:from>
    <xdr:to>
      <xdr:col>23</xdr:col>
      <xdr:colOff>517525</xdr:colOff>
      <xdr:row>99</xdr:row>
      <xdr:rowOff>30327</xdr:rowOff>
    </xdr:to>
    <xdr:cxnSp macro="">
      <xdr:nvCxnSpPr>
        <xdr:cNvPr id="659" name="直線コネクタ 658"/>
        <xdr:cNvCxnSpPr/>
      </xdr:nvCxnSpPr>
      <xdr:spPr>
        <a:xfrm>
          <a:off x="15481300" y="16990034"/>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16484</xdr:rowOff>
    </xdr:from>
    <xdr:to>
      <xdr:col>22</xdr:col>
      <xdr:colOff>365125</xdr:colOff>
      <xdr:row>99</xdr:row>
      <xdr:rowOff>43878</xdr:rowOff>
    </xdr:to>
    <xdr:cxnSp macro="">
      <xdr:nvCxnSpPr>
        <xdr:cNvPr id="662" name="直線コネクタ 661"/>
        <xdr:cNvCxnSpPr/>
      </xdr:nvCxnSpPr>
      <xdr:spPr>
        <a:xfrm flipV="1">
          <a:off x="14592300" y="16990034"/>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163271</xdr:rowOff>
    </xdr:from>
    <xdr:to>
      <xdr:col>21</xdr:col>
      <xdr:colOff>161925</xdr:colOff>
      <xdr:row>99</xdr:row>
      <xdr:rowOff>43878</xdr:rowOff>
    </xdr:to>
    <xdr:cxnSp macro="">
      <xdr:nvCxnSpPr>
        <xdr:cNvPr id="665" name="直線コネクタ 664"/>
        <xdr:cNvCxnSpPr/>
      </xdr:nvCxnSpPr>
      <xdr:spPr>
        <a:xfrm>
          <a:off x="13703300" y="16965371"/>
          <a:ext cx="889000" cy="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163271</xdr:rowOff>
    </xdr:from>
    <xdr:to>
      <xdr:col>19</xdr:col>
      <xdr:colOff>644525</xdr:colOff>
      <xdr:row>99</xdr:row>
      <xdr:rowOff>5550</xdr:rowOff>
    </xdr:to>
    <xdr:cxnSp macro="">
      <xdr:nvCxnSpPr>
        <xdr:cNvPr id="668" name="直線コネクタ 667"/>
        <xdr:cNvCxnSpPr/>
      </xdr:nvCxnSpPr>
      <xdr:spPr>
        <a:xfrm flipV="1">
          <a:off x="12814300" y="16965371"/>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150977</xdr:rowOff>
    </xdr:from>
    <xdr:to>
      <xdr:col>23</xdr:col>
      <xdr:colOff>568325</xdr:colOff>
      <xdr:row>99</xdr:row>
      <xdr:rowOff>81127</xdr:rowOff>
    </xdr:to>
    <xdr:sp macro="" textlink="">
      <xdr:nvSpPr>
        <xdr:cNvPr id="678" name="円/楕円 677"/>
        <xdr:cNvSpPr/>
      </xdr:nvSpPr>
      <xdr:spPr>
        <a:xfrm>
          <a:off x="16268700" y="169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65904</xdr:rowOff>
    </xdr:from>
    <xdr:ext cx="469744" cy="259045"/>
    <xdr:sp macro="" textlink="">
      <xdr:nvSpPr>
        <xdr:cNvPr id="679" name="積立金該当値テキスト"/>
        <xdr:cNvSpPr txBox="1"/>
      </xdr:nvSpPr>
      <xdr:spPr>
        <a:xfrm>
          <a:off x="16370300" y="1686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137134</xdr:rowOff>
    </xdr:from>
    <xdr:to>
      <xdr:col>22</xdr:col>
      <xdr:colOff>415925</xdr:colOff>
      <xdr:row>99</xdr:row>
      <xdr:rowOff>67284</xdr:rowOff>
    </xdr:to>
    <xdr:sp macro="" textlink="">
      <xdr:nvSpPr>
        <xdr:cNvPr id="680" name="円/楕円 679"/>
        <xdr:cNvSpPr/>
      </xdr:nvSpPr>
      <xdr:spPr>
        <a:xfrm>
          <a:off x="15430500" y="169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58411</xdr:rowOff>
    </xdr:from>
    <xdr:ext cx="469744" cy="259045"/>
    <xdr:sp macro="" textlink="">
      <xdr:nvSpPr>
        <xdr:cNvPr id="681" name="テキスト ボックス 680"/>
        <xdr:cNvSpPr txBox="1"/>
      </xdr:nvSpPr>
      <xdr:spPr>
        <a:xfrm>
          <a:off x="15246427" y="1703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164528</xdr:rowOff>
    </xdr:from>
    <xdr:to>
      <xdr:col>21</xdr:col>
      <xdr:colOff>212725</xdr:colOff>
      <xdr:row>99</xdr:row>
      <xdr:rowOff>94678</xdr:rowOff>
    </xdr:to>
    <xdr:sp macro="" textlink="">
      <xdr:nvSpPr>
        <xdr:cNvPr id="682" name="円/楕円 681"/>
        <xdr:cNvSpPr/>
      </xdr:nvSpPr>
      <xdr:spPr>
        <a:xfrm>
          <a:off x="14541500" y="169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85805</xdr:rowOff>
    </xdr:from>
    <xdr:ext cx="313932" cy="259045"/>
    <xdr:sp macro="" textlink="">
      <xdr:nvSpPr>
        <xdr:cNvPr id="683" name="テキスト ボックス 682"/>
        <xdr:cNvSpPr txBox="1"/>
      </xdr:nvSpPr>
      <xdr:spPr>
        <a:xfrm>
          <a:off x="14435333" y="1705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112471</xdr:rowOff>
    </xdr:from>
    <xdr:to>
      <xdr:col>20</xdr:col>
      <xdr:colOff>9525</xdr:colOff>
      <xdr:row>99</xdr:row>
      <xdr:rowOff>42621</xdr:rowOff>
    </xdr:to>
    <xdr:sp macro="" textlink="">
      <xdr:nvSpPr>
        <xdr:cNvPr id="684" name="円/楕円 683"/>
        <xdr:cNvSpPr/>
      </xdr:nvSpPr>
      <xdr:spPr>
        <a:xfrm>
          <a:off x="13652500" y="169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33748</xdr:rowOff>
    </xdr:from>
    <xdr:ext cx="469744" cy="259045"/>
    <xdr:sp macro="" textlink="">
      <xdr:nvSpPr>
        <xdr:cNvPr id="685" name="テキスト ボックス 684"/>
        <xdr:cNvSpPr txBox="1"/>
      </xdr:nvSpPr>
      <xdr:spPr>
        <a:xfrm>
          <a:off x="13468427" y="170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126200</xdr:rowOff>
    </xdr:from>
    <xdr:to>
      <xdr:col>18</xdr:col>
      <xdr:colOff>492125</xdr:colOff>
      <xdr:row>99</xdr:row>
      <xdr:rowOff>56350</xdr:rowOff>
    </xdr:to>
    <xdr:sp macro="" textlink="">
      <xdr:nvSpPr>
        <xdr:cNvPr id="686" name="円/楕円 685"/>
        <xdr:cNvSpPr/>
      </xdr:nvSpPr>
      <xdr:spPr>
        <a:xfrm>
          <a:off x="12763500" y="169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47477</xdr:rowOff>
    </xdr:from>
    <xdr:ext cx="469744" cy="259045"/>
    <xdr:sp macro="" textlink="">
      <xdr:nvSpPr>
        <xdr:cNvPr id="687" name="テキスト ボックス 686"/>
        <xdr:cNvSpPr txBox="1"/>
      </xdr:nvSpPr>
      <xdr:spPr>
        <a:xfrm>
          <a:off x="12579427" y="170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131242</xdr:rowOff>
    </xdr:from>
    <xdr:to>
      <xdr:col>32</xdr:col>
      <xdr:colOff>187325</xdr:colOff>
      <xdr:row>58</xdr:row>
      <xdr:rowOff>131287</xdr:rowOff>
    </xdr:to>
    <xdr:cxnSp macro="">
      <xdr:nvCxnSpPr>
        <xdr:cNvPr id="773" name="直線コネクタ 772"/>
        <xdr:cNvCxnSpPr/>
      </xdr:nvCxnSpPr>
      <xdr:spPr>
        <a:xfrm flipV="1">
          <a:off x="21323300" y="1007534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131287</xdr:rowOff>
    </xdr:from>
    <xdr:to>
      <xdr:col>31</xdr:col>
      <xdr:colOff>34925</xdr:colOff>
      <xdr:row>58</xdr:row>
      <xdr:rowOff>131287</xdr:rowOff>
    </xdr:to>
    <xdr:cxnSp macro="">
      <xdr:nvCxnSpPr>
        <xdr:cNvPr id="776" name="直線コネクタ 775"/>
        <xdr:cNvCxnSpPr/>
      </xdr:nvCxnSpPr>
      <xdr:spPr>
        <a:xfrm>
          <a:off x="20434300" y="10075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131287</xdr:rowOff>
    </xdr:from>
    <xdr:to>
      <xdr:col>29</xdr:col>
      <xdr:colOff>517525</xdr:colOff>
      <xdr:row>58</xdr:row>
      <xdr:rowOff>131379</xdr:rowOff>
    </xdr:to>
    <xdr:cxnSp macro="">
      <xdr:nvCxnSpPr>
        <xdr:cNvPr id="779" name="直線コネクタ 778"/>
        <xdr:cNvCxnSpPr/>
      </xdr:nvCxnSpPr>
      <xdr:spPr>
        <a:xfrm flipV="1">
          <a:off x="19545300" y="10075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131379</xdr:rowOff>
    </xdr:from>
    <xdr:to>
      <xdr:col>28</xdr:col>
      <xdr:colOff>314325</xdr:colOff>
      <xdr:row>58</xdr:row>
      <xdr:rowOff>131379</xdr:rowOff>
    </xdr:to>
    <xdr:cxnSp macro="">
      <xdr:nvCxnSpPr>
        <xdr:cNvPr id="782" name="直線コネクタ 781"/>
        <xdr:cNvCxnSpPr/>
      </xdr:nvCxnSpPr>
      <xdr:spPr>
        <a:xfrm>
          <a:off x="18656300" y="10075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80442</xdr:rowOff>
    </xdr:from>
    <xdr:to>
      <xdr:col>32</xdr:col>
      <xdr:colOff>238125</xdr:colOff>
      <xdr:row>59</xdr:row>
      <xdr:rowOff>10592</xdr:rowOff>
    </xdr:to>
    <xdr:sp macro="" textlink="">
      <xdr:nvSpPr>
        <xdr:cNvPr id="792" name="円/楕円 791"/>
        <xdr:cNvSpPr/>
      </xdr:nvSpPr>
      <xdr:spPr>
        <a:xfrm>
          <a:off x="221107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80487</xdr:rowOff>
    </xdr:from>
    <xdr:to>
      <xdr:col>31</xdr:col>
      <xdr:colOff>85725</xdr:colOff>
      <xdr:row>59</xdr:row>
      <xdr:rowOff>10637</xdr:rowOff>
    </xdr:to>
    <xdr:sp macro="" textlink="">
      <xdr:nvSpPr>
        <xdr:cNvPr id="794" name="円/楕円 793"/>
        <xdr:cNvSpPr/>
      </xdr:nvSpPr>
      <xdr:spPr>
        <a:xfrm>
          <a:off x="21272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1764</xdr:rowOff>
    </xdr:from>
    <xdr:ext cx="378565" cy="259045"/>
    <xdr:sp macro="" textlink="">
      <xdr:nvSpPr>
        <xdr:cNvPr id="795" name="テキスト ボックス 794"/>
        <xdr:cNvSpPr txBox="1"/>
      </xdr:nvSpPr>
      <xdr:spPr>
        <a:xfrm>
          <a:off x="21134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80487</xdr:rowOff>
    </xdr:from>
    <xdr:to>
      <xdr:col>29</xdr:col>
      <xdr:colOff>568325</xdr:colOff>
      <xdr:row>59</xdr:row>
      <xdr:rowOff>10637</xdr:rowOff>
    </xdr:to>
    <xdr:sp macro="" textlink="">
      <xdr:nvSpPr>
        <xdr:cNvPr id="796" name="円/楕円 795"/>
        <xdr:cNvSpPr/>
      </xdr:nvSpPr>
      <xdr:spPr>
        <a:xfrm>
          <a:off x="20383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1764</xdr:rowOff>
    </xdr:from>
    <xdr:ext cx="378565" cy="259045"/>
    <xdr:sp macro="" textlink="">
      <xdr:nvSpPr>
        <xdr:cNvPr id="797" name="テキスト ボックス 796"/>
        <xdr:cNvSpPr txBox="1"/>
      </xdr:nvSpPr>
      <xdr:spPr>
        <a:xfrm>
          <a:off x="20245017" y="1011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80579</xdr:rowOff>
    </xdr:from>
    <xdr:to>
      <xdr:col>28</xdr:col>
      <xdr:colOff>365125</xdr:colOff>
      <xdr:row>59</xdr:row>
      <xdr:rowOff>10729</xdr:rowOff>
    </xdr:to>
    <xdr:sp macro="" textlink="">
      <xdr:nvSpPr>
        <xdr:cNvPr id="798" name="円/楕円 797"/>
        <xdr:cNvSpPr/>
      </xdr:nvSpPr>
      <xdr:spPr>
        <a:xfrm>
          <a:off x="19494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1856</xdr:rowOff>
    </xdr:from>
    <xdr:ext cx="378565" cy="259045"/>
    <xdr:sp macro="" textlink="">
      <xdr:nvSpPr>
        <xdr:cNvPr id="799" name="テキスト ボックス 798"/>
        <xdr:cNvSpPr txBox="1"/>
      </xdr:nvSpPr>
      <xdr:spPr>
        <a:xfrm>
          <a:off x="19356017" y="1011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80579</xdr:rowOff>
    </xdr:from>
    <xdr:to>
      <xdr:col>27</xdr:col>
      <xdr:colOff>161925</xdr:colOff>
      <xdr:row>59</xdr:row>
      <xdr:rowOff>10729</xdr:rowOff>
    </xdr:to>
    <xdr:sp macro="" textlink="">
      <xdr:nvSpPr>
        <xdr:cNvPr id="800" name="円/楕円 799"/>
        <xdr:cNvSpPr/>
      </xdr:nvSpPr>
      <xdr:spPr>
        <a:xfrm>
          <a:off x="18605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1856</xdr:rowOff>
    </xdr:from>
    <xdr:ext cx="378565" cy="259045"/>
    <xdr:sp macro="" textlink="">
      <xdr:nvSpPr>
        <xdr:cNvPr id="801" name="テキスト ボックス 800"/>
        <xdr:cNvSpPr txBox="1"/>
      </xdr:nvSpPr>
      <xdr:spPr>
        <a:xfrm>
          <a:off x="18467017" y="1011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112268</xdr:rowOff>
    </xdr:from>
    <xdr:to>
      <xdr:col>32</xdr:col>
      <xdr:colOff>187325</xdr:colOff>
      <xdr:row>76</xdr:row>
      <xdr:rowOff>124110</xdr:rowOff>
    </xdr:to>
    <xdr:cxnSp macro="">
      <xdr:nvCxnSpPr>
        <xdr:cNvPr id="829" name="直線コネクタ 828"/>
        <xdr:cNvCxnSpPr/>
      </xdr:nvCxnSpPr>
      <xdr:spPr>
        <a:xfrm flipV="1">
          <a:off x="21323300" y="13142468"/>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124110</xdr:rowOff>
    </xdr:from>
    <xdr:to>
      <xdr:col>31</xdr:col>
      <xdr:colOff>34925</xdr:colOff>
      <xdr:row>76</xdr:row>
      <xdr:rowOff>135539</xdr:rowOff>
    </xdr:to>
    <xdr:cxnSp macro="">
      <xdr:nvCxnSpPr>
        <xdr:cNvPr id="832" name="直線コネクタ 831"/>
        <xdr:cNvCxnSpPr/>
      </xdr:nvCxnSpPr>
      <xdr:spPr>
        <a:xfrm flipV="1">
          <a:off x="20434300" y="13154310"/>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135539</xdr:rowOff>
    </xdr:from>
    <xdr:to>
      <xdr:col>29</xdr:col>
      <xdr:colOff>517525</xdr:colOff>
      <xdr:row>77</xdr:row>
      <xdr:rowOff>46340</xdr:rowOff>
    </xdr:to>
    <xdr:cxnSp macro="">
      <xdr:nvCxnSpPr>
        <xdr:cNvPr id="835" name="直線コネクタ 834"/>
        <xdr:cNvCxnSpPr/>
      </xdr:nvCxnSpPr>
      <xdr:spPr>
        <a:xfrm flipV="1">
          <a:off x="19545300" y="13165739"/>
          <a:ext cx="889000" cy="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46340</xdr:rowOff>
    </xdr:from>
    <xdr:to>
      <xdr:col>28</xdr:col>
      <xdr:colOff>314325</xdr:colOff>
      <xdr:row>77</xdr:row>
      <xdr:rowOff>73338</xdr:rowOff>
    </xdr:to>
    <xdr:cxnSp macro="">
      <xdr:nvCxnSpPr>
        <xdr:cNvPr id="838" name="直線コネクタ 837"/>
        <xdr:cNvCxnSpPr/>
      </xdr:nvCxnSpPr>
      <xdr:spPr>
        <a:xfrm flipV="1">
          <a:off x="18656300" y="13247990"/>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61468</xdr:rowOff>
    </xdr:from>
    <xdr:to>
      <xdr:col>32</xdr:col>
      <xdr:colOff>238125</xdr:colOff>
      <xdr:row>76</xdr:row>
      <xdr:rowOff>163068</xdr:rowOff>
    </xdr:to>
    <xdr:sp macro="" textlink="">
      <xdr:nvSpPr>
        <xdr:cNvPr id="848" name="円/楕円 847"/>
        <xdr:cNvSpPr/>
      </xdr:nvSpPr>
      <xdr:spPr>
        <a:xfrm>
          <a:off x="221107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39895</xdr:rowOff>
    </xdr:from>
    <xdr:ext cx="534377" cy="259045"/>
    <xdr:sp macro="" textlink="">
      <xdr:nvSpPr>
        <xdr:cNvPr id="849" name="繰出金該当値テキスト"/>
        <xdr:cNvSpPr txBox="1"/>
      </xdr:nvSpPr>
      <xdr:spPr>
        <a:xfrm>
          <a:off x="22212300"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73310</xdr:rowOff>
    </xdr:from>
    <xdr:to>
      <xdr:col>31</xdr:col>
      <xdr:colOff>85725</xdr:colOff>
      <xdr:row>77</xdr:row>
      <xdr:rowOff>3460</xdr:rowOff>
    </xdr:to>
    <xdr:sp macro="" textlink="">
      <xdr:nvSpPr>
        <xdr:cNvPr id="850" name="円/楕円 849"/>
        <xdr:cNvSpPr/>
      </xdr:nvSpPr>
      <xdr:spPr>
        <a:xfrm>
          <a:off x="212725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166037</xdr:rowOff>
    </xdr:from>
    <xdr:ext cx="534377" cy="259045"/>
    <xdr:sp macro="" textlink="">
      <xdr:nvSpPr>
        <xdr:cNvPr id="851" name="テキスト ボックス 850"/>
        <xdr:cNvSpPr txBox="1"/>
      </xdr:nvSpPr>
      <xdr:spPr>
        <a:xfrm>
          <a:off x="21056111" y="131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84739</xdr:rowOff>
    </xdr:from>
    <xdr:to>
      <xdr:col>29</xdr:col>
      <xdr:colOff>568325</xdr:colOff>
      <xdr:row>77</xdr:row>
      <xdr:rowOff>14889</xdr:rowOff>
    </xdr:to>
    <xdr:sp macro="" textlink="">
      <xdr:nvSpPr>
        <xdr:cNvPr id="852" name="円/楕円 851"/>
        <xdr:cNvSpPr/>
      </xdr:nvSpPr>
      <xdr:spPr>
        <a:xfrm>
          <a:off x="20383500" y="131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6016</xdr:rowOff>
    </xdr:from>
    <xdr:ext cx="534377" cy="259045"/>
    <xdr:sp macro="" textlink="">
      <xdr:nvSpPr>
        <xdr:cNvPr id="853" name="テキスト ボックス 852"/>
        <xdr:cNvSpPr txBox="1"/>
      </xdr:nvSpPr>
      <xdr:spPr>
        <a:xfrm>
          <a:off x="20167111" y="132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166990</xdr:rowOff>
    </xdr:from>
    <xdr:to>
      <xdr:col>28</xdr:col>
      <xdr:colOff>365125</xdr:colOff>
      <xdr:row>77</xdr:row>
      <xdr:rowOff>97140</xdr:rowOff>
    </xdr:to>
    <xdr:sp macro="" textlink="">
      <xdr:nvSpPr>
        <xdr:cNvPr id="854" name="円/楕円 853"/>
        <xdr:cNvSpPr/>
      </xdr:nvSpPr>
      <xdr:spPr>
        <a:xfrm>
          <a:off x="19494500" y="131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88267</xdr:rowOff>
    </xdr:from>
    <xdr:ext cx="534377" cy="259045"/>
    <xdr:sp macro="" textlink="">
      <xdr:nvSpPr>
        <xdr:cNvPr id="855" name="テキスト ボックス 854"/>
        <xdr:cNvSpPr txBox="1"/>
      </xdr:nvSpPr>
      <xdr:spPr>
        <a:xfrm>
          <a:off x="19278111" y="132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22538</xdr:rowOff>
    </xdr:from>
    <xdr:to>
      <xdr:col>27</xdr:col>
      <xdr:colOff>161925</xdr:colOff>
      <xdr:row>77</xdr:row>
      <xdr:rowOff>124138</xdr:rowOff>
    </xdr:to>
    <xdr:sp macro="" textlink="">
      <xdr:nvSpPr>
        <xdr:cNvPr id="856" name="円/楕円 855"/>
        <xdr:cNvSpPr/>
      </xdr:nvSpPr>
      <xdr:spPr>
        <a:xfrm>
          <a:off x="186055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115265</xdr:rowOff>
    </xdr:from>
    <xdr:ext cx="534377" cy="259045"/>
    <xdr:sp macro="" textlink="">
      <xdr:nvSpPr>
        <xdr:cNvPr id="857" name="テキスト ボックス 856"/>
        <xdr:cNvSpPr txBox="1"/>
      </xdr:nvSpPr>
      <xdr:spPr>
        <a:xfrm>
          <a:off x="18389111" y="133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歳出総額は、住民一人当たり</a:t>
          </a:r>
          <a:r>
            <a:rPr kumimoji="1" lang="en-US" altLang="ja-JP" sz="1300">
              <a:latin typeface="ＭＳ Ｐゴシック"/>
            </a:rPr>
            <a:t>272,612</a:t>
          </a:r>
          <a:r>
            <a:rPr kumimoji="1" lang="ja-JP" altLang="en-US" sz="1300">
              <a:latin typeface="ＭＳ Ｐゴシック"/>
            </a:rPr>
            <a:t>円となっている。全体として、類似団体平均より低い水準であることは、効率的な財政運営ができているものと分析できる。個別の項目として、人件費がＨ</a:t>
          </a:r>
          <a:r>
            <a:rPr kumimoji="1" lang="en-US" altLang="ja-JP" sz="1300">
              <a:latin typeface="ＭＳ Ｐゴシック"/>
            </a:rPr>
            <a:t>25</a:t>
          </a:r>
          <a:r>
            <a:rPr kumimoji="1" lang="ja-JP" altLang="en-US" sz="1300">
              <a:latin typeface="ＭＳ Ｐゴシック"/>
            </a:rPr>
            <a:t>より減少しているのは、消防の広域化により消防職員分が人件費から補助費等に振り替えられたことによる。補助費等が類似団体に比較して少ないのは、ごみ処理を一部事務組合ではなく町単独で実施していることが一因と考えられる。扶助費が平成</a:t>
          </a:r>
          <a:r>
            <a:rPr kumimoji="1" lang="en-US" altLang="ja-JP" sz="1300">
              <a:latin typeface="ＭＳ Ｐゴシック"/>
            </a:rPr>
            <a:t>26</a:t>
          </a:r>
          <a:r>
            <a:rPr kumimoji="1" lang="ja-JP" altLang="en-US" sz="1300">
              <a:latin typeface="ＭＳ Ｐゴシック"/>
            </a:rPr>
            <a:t>年度以降伸びているのは、障がい者や高齢者にかかる社会保障関係費が伸びていることに加え、臨時福祉給付金の支給事業が加わったことによる。普通建設事業費（うち新規整備）は、原則休止の扱いとしているため、類似団体よりも低い水準となっているが、平成</a:t>
          </a:r>
          <a:r>
            <a:rPr kumimoji="1" lang="en-US" altLang="ja-JP" sz="1300">
              <a:latin typeface="ＭＳ Ｐゴシック"/>
            </a:rPr>
            <a:t>27</a:t>
          </a:r>
          <a:r>
            <a:rPr kumimoji="1" lang="ja-JP" altLang="en-US" sz="1300">
              <a:latin typeface="ＭＳ Ｐゴシック"/>
            </a:rPr>
            <a:t>年度は、町立幼稚園</a:t>
          </a:r>
          <a:r>
            <a:rPr kumimoji="1" lang="en-US" altLang="ja-JP" sz="1300">
              <a:latin typeface="ＭＳ Ｐゴシック"/>
            </a:rPr>
            <a:t>5</a:t>
          </a:r>
          <a:r>
            <a:rPr kumimoji="1" lang="ja-JP" altLang="en-US" sz="1300">
              <a:latin typeface="ＭＳ Ｐゴシック"/>
            </a:rPr>
            <a:t>園のうち</a:t>
          </a:r>
          <a:r>
            <a:rPr kumimoji="1" lang="en-US" altLang="ja-JP" sz="1300">
              <a:latin typeface="ＭＳ Ｐゴシック"/>
            </a:rPr>
            <a:t>3</a:t>
          </a:r>
          <a:r>
            <a:rPr kumimoji="1" lang="ja-JP" altLang="en-US" sz="1300">
              <a:latin typeface="ＭＳ Ｐゴシック"/>
            </a:rPr>
            <a:t>園を統合し、保育園との複合施設（すぎと幼稚園・保育園）を新設したため、大幅に上昇した。繰出金が増加傾向にあるのは、高齢化等を背景にした国民健康保険特別会計及び後期高齢者医療特別会計の繰出金が増加傾向によるものである。最後に、公債費が類似団体より低い水準であるのは、毎年、</a:t>
          </a:r>
          <a:r>
            <a:rPr kumimoji="1" lang="ja-JP" altLang="en-US" sz="1300">
              <a:solidFill>
                <a:schemeClr val="dk1"/>
              </a:solidFill>
              <a:effectLst/>
              <a:latin typeface="+mn-lt"/>
              <a:ea typeface="+mn-ea"/>
              <a:cs typeface="+mn-cs"/>
            </a:rPr>
            <a:t>元金償還額以上の借入をしないことを原則としているため、町債残高が減少傾向にあることによる。今後も、住民サービスの水準を維持しつつ効率的な財政運営に努める。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45,883
45,425
30.03
12,981,073
12,508,245
361,337
8,442,970
8,666,817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22352</xdr:rowOff>
    </xdr:from>
    <xdr:to>
      <xdr:col>6</xdr:col>
      <xdr:colOff>511175</xdr:colOff>
      <xdr:row>37</xdr:row>
      <xdr:rowOff>107696</xdr:rowOff>
    </xdr:to>
    <xdr:cxnSp macro="">
      <xdr:nvCxnSpPr>
        <xdr:cNvPr id="61" name="直線コネクタ 60"/>
        <xdr:cNvCxnSpPr/>
      </xdr:nvCxnSpPr>
      <xdr:spPr>
        <a:xfrm flipV="1">
          <a:off x="3797300" y="6366002"/>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59690</xdr:rowOff>
    </xdr:from>
    <xdr:to>
      <xdr:col>5</xdr:col>
      <xdr:colOff>358775</xdr:colOff>
      <xdr:row>37</xdr:row>
      <xdr:rowOff>107696</xdr:rowOff>
    </xdr:to>
    <xdr:cxnSp macro="">
      <xdr:nvCxnSpPr>
        <xdr:cNvPr id="64" name="直線コネクタ 63"/>
        <xdr:cNvCxnSpPr/>
      </xdr:nvCxnSpPr>
      <xdr:spPr>
        <a:xfrm>
          <a:off x="2908300" y="640334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59690</xdr:rowOff>
    </xdr:from>
    <xdr:to>
      <xdr:col>4</xdr:col>
      <xdr:colOff>155575</xdr:colOff>
      <xdr:row>37</xdr:row>
      <xdr:rowOff>96647</xdr:rowOff>
    </xdr:to>
    <xdr:cxnSp macro="">
      <xdr:nvCxnSpPr>
        <xdr:cNvPr id="67" name="直線コネクタ 66"/>
        <xdr:cNvCxnSpPr/>
      </xdr:nvCxnSpPr>
      <xdr:spPr>
        <a:xfrm flipV="1">
          <a:off x="2019300" y="6403340"/>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77597</xdr:rowOff>
    </xdr:from>
    <xdr:to>
      <xdr:col>2</xdr:col>
      <xdr:colOff>638175</xdr:colOff>
      <xdr:row>37</xdr:row>
      <xdr:rowOff>96647</xdr:rowOff>
    </xdr:to>
    <xdr:cxnSp macro="">
      <xdr:nvCxnSpPr>
        <xdr:cNvPr id="70" name="直線コネクタ 69"/>
        <xdr:cNvCxnSpPr/>
      </xdr:nvCxnSpPr>
      <xdr:spPr>
        <a:xfrm>
          <a:off x="1130300" y="642124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143002</xdr:rowOff>
    </xdr:from>
    <xdr:to>
      <xdr:col>6</xdr:col>
      <xdr:colOff>561975</xdr:colOff>
      <xdr:row>37</xdr:row>
      <xdr:rowOff>73152</xdr:rowOff>
    </xdr:to>
    <xdr:sp macro="" textlink="">
      <xdr:nvSpPr>
        <xdr:cNvPr id="80" name="円/楕円 79"/>
        <xdr:cNvSpPr/>
      </xdr:nvSpPr>
      <xdr:spPr>
        <a:xfrm>
          <a:off x="45847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121429</xdr:rowOff>
    </xdr:from>
    <xdr:ext cx="469744" cy="259045"/>
    <xdr:sp macro="" textlink="">
      <xdr:nvSpPr>
        <xdr:cNvPr id="81" name="議会費該当値テキスト"/>
        <xdr:cNvSpPr txBox="1"/>
      </xdr:nvSpPr>
      <xdr:spPr>
        <a:xfrm>
          <a:off x="4686300"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56896</xdr:rowOff>
    </xdr:from>
    <xdr:to>
      <xdr:col>5</xdr:col>
      <xdr:colOff>409575</xdr:colOff>
      <xdr:row>37</xdr:row>
      <xdr:rowOff>158496</xdr:rowOff>
    </xdr:to>
    <xdr:sp macro="" textlink="">
      <xdr:nvSpPr>
        <xdr:cNvPr id="82" name="円/楕円 81"/>
        <xdr:cNvSpPr/>
      </xdr:nvSpPr>
      <xdr:spPr>
        <a:xfrm>
          <a:off x="3746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149623</xdr:rowOff>
    </xdr:from>
    <xdr:ext cx="469744" cy="259045"/>
    <xdr:sp macro="" textlink="">
      <xdr:nvSpPr>
        <xdr:cNvPr id="83" name="テキスト ボックス 82"/>
        <xdr:cNvSpPr txBox="1"/>
      </xdr:nvSpPr>
      <xdr:spPr>
        <a:xfrm>
          <a:off x="3562427"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8890</xdr:rowOff>
    </xdr:from>
    <xdr:to>
      <xdr:col>4</xdr:col>
      <xdr:colOff>206375</xdr:colOff>
      <xdr:row>37</xdr:row>
      <xdr:rowOff>110490</xdr:rowOff>
    </xdr:to>
    <xdr:sp macro="" textlink="">
      <xdr:nvSpPr>
        <xdr:cNvPr id="84" name="円/楕円 83"/>
        <xdr:cNvSpPr/>
      </xdr:nvSpPr>
      <xdr:spPr>
        <a:xfrm>
          <a:off x="2857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101617</xdr:rowOff>
    </xdr:from>
    <xdr:ext cx="469744" cy="259045"/>
    <xdr:sp macro="" textlink="">
      <xdr:nvSpPr>
        <xdr:cNvPr id="85" name="テキスト ボックス 84"/>
        <xdr:cNvSpPr txBox="1"/>
      </xdr:nvSpPr>
      <xdr:spPr>
        <a:xfrm>
          <a:off x="2673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45847</xdr:rowOff>
    </xdr:from>
    <xdr:to>
      <xdr:col>3</xdr:col>
      <xdr:colOff>3175</xdr:colOff>
      <xdr:row>37</xdr:row>
      <xdr:rowOff>147447</xdr:rowOff>
    </xdr:to>
    <xdr:sp macro="" textlink="">
      <xdr:nvSpPr>
        <xdr:cNvPr id="86" name="円/楕円 85"/>
        <xdr:cNvSpPr/>
      </xdr:nvSpPr>
      <xdr:spPr>
        <a:xfrm>
          <a:off x="1968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138574</xdr:rowOff>
    </xdr:from>
    <xdr:ext cx="469744" cy="259045"/>
    <xdr:sp macro="" textlink="">
      <xdr:nvSpPr>
        <xdr:cNvPr id="87" name="テキスト ボックス 86"/>
        <xdr:cNvSpPr txBox="1"/>
      </xdr:nvSpPr>
      <xdr:spPr>
        <a:xfrm>
          <a:off x="1784427"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26797</xdr:rowOff>
    </xdr:from>
    <xdr:to>
      <xdr:col>1</xdr:col>
      <xdr:colOff>485775</xdr:colOff>
      <xdr:row>37</xdr:row>
      <xdr:rowOff>128397</xdr:rowOff>
    </xdr:to>
    <xdr:sp macro="" textlink="">
      <xdr:nvSpPr>
        <xdr:cNvPr id="88" name="円/楕円 87"/>
        <xdr:cNvSpPr/>
      </xdr:nvSpPr>
      <xdr:spPr>
        <a:xfrm>
          <a:off x="1079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119524</xdr:rowOff>
    </xdr:from>
    <xdr:ext cx="469744" cy="259045"/>
    <xdr:sp macro="" textlink="">
      <xdr:nvSpPr>
        <xdr:cNvPr id="89" name="テキスト ボックス 88"/>
        <xdr:cNvSpPr txBox="1"/>
      </xdr:nvSpPr>
      <xdr:spPr>
        <a:xfrm>
          <a:off x="895427" y="646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159428</xdr:rowOff>
    </xdr:from>
    <xdr:to>
      <xdr:col>6</xdr:col>
      <xdr:colOff>511175</xdr:colOff>
      <xdr:row>57</xdr:row>
      <xdr:rowOff>165464</xdr:rowOff>
    </xdr:to>
    <xdr:cxnSp macro="">
      <xdr:nvCxnSpPr>
        <xdr:cNvPr id="118" name="直線コネクタ 117"/>
        <xdr:cNvCxnSpPr/>
      </xdr:nvCxnSpPr>
      <xdr:spPr>
        <a:xfrm>
          <a:off x="3797300" y="9932078"/>
          <a:ext cx="8382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159428</xdr:rowOff>
    </xdr:from>
    <xdr:to>
      <xdr:col>5</xdr:col>
      <xdr:colOff>358775</xdr:colOff>
      <xdr:row>58</xdr:row>
      <xdr:rowOff>7531</xdr:rowOff>
    </xdr:to>
    <xdr:cxnSp macro="">
      <xdr:nvCxnSpPr>
        <xdr:cNvPr id="121" name="直線コネクタ 120"/>
        <xdr:cNvCxnSpPr/>
      </xdr:nvCxnSpPr>
      <xdr:spPr>
        <a:xfrm flipV="1">
          <a:off x="2908300" y="9932078"/>
          <a:ext cx="8890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145034</xdr:rowOff>
    </xdr:from>
    <xdr:to>
      <xdr:col>4</xdr:col>
      <xdr:colOff>155575</xdr:colOff>
      <xdr:row>58</xdr:row>
      <xdr:rowOff>7531</xdr:rowOff>
    </xdr:to>
    <xdr:cxnSp macro="">
      <xdr:nvCxnSpPr>
        <xdr:cNvPr id="124" name="直線コネクタ 123"/>
        <xdr:cNvCxnSpPr/>
      </xdr:nvCxnSpPr>
      <xdr:spPr>
        <a:xfrm>
          <a:off x="2019300" y="9917684"/>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145034</xdr:rowOff>
    </xdr:from>
    <xdr:to>
      <xdr:col>2</xdr:col>
      <xdr:colOff>638175</xdr:colOff>
      <xdr:row>57</xdr:row>
      <xdr:rowOff>168389</xdr:rowOff>
    </xdr:to>
    <xdr:cxnSp macro="">
      <xdr:nvCxnSpPr>
        <xdr:cNvPr id="127" name="直線コネクタ 126"/>
        <xdr:cNvCxnSpPr/>
      </xdr:nvCxnSpPr>
      <xdr:spPr>
        <a:xfrm flipV="1">
          <a:off x="1130300" y="9917684"/>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114664</xdr:rowOff>
    </xdr:from>
    <xdr:to>
      <xdr:col>6</xdr:col>
      <xdr:colOff>561975</xdr:colOff>
      <xdr:row>58</xdr:row>
      <xdr:rowOff>44814</xdr:rowOff>
    </xdr:to>
    <xdr:sp macro="" textlink="">
      <xdr:nvSpPr>
        <xdr:cNvPr id="137" name="円/楕円 136"/>
        <xdr:cNvSpPr/>
      </xdr:nvSpPr>
      <xdr:spPr>
        <a:xfrm>
          <a:off x="4584700" y="98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29591</xdr:rowOff>
    </xdr:from>
    <xdr:ext cx="534377" cy="259045"/>
    <xdr:sp macro="" textlink="">
      <xdr:nvSpPr>
        <xdr:cNvPr id="138" name="総務費該当値テキスト"/>
        <xdr:cNvSpPr txBox="1"/>
      </xdr:nvSpPr>
      <xdr:spPr>
        <a:xfrm>
          <a:off x="4686300" y="98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108628</xdr:rowOff>
    </xdr:from>
    <xdr:to>
      <xdr:col>5</xdr:col>
      <xdr:colOff>409575</xdr:colOff>
      <xdr:row>58</xdr:row>
      <xdr:rowOff>38778</xdr:rowOff>
    </xdr:to>
    <xdr:sp macro="" textlink="">
      <xdr:nvSpPr>
        <xdr:cNvPr id="139" name="円/楕円 138"/>
        <xdr:cNvSpPr/>
      </xdr:nvSpPr>
      <xdr:spPr>
        <a:xfrm>
          <a:off x="3746500" y="98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29905</xdr:rowOff>
    </xdr:from>
    <xdr:ext cx="534377" cy="259045"/>
    <xdr:sp macro="" textlink="">
      <xdr:nvSpPr>
        <xdr:cNvPr id="140" name="テキスト ボックス 139"/>
        <xdr:cNvSpPr txBox="1"/>
      </xdr:nvSpPr>
      <xdr:spPr>
        <a:xfrm>
          <a:off x="3530111" y="997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128181</xdr:rowOff>
    </xdr:from>
    <xdr:to>
      <xdr:col>4</xdr:col>
      <xdr:colOff>206375</xdr:colOff>
      <xdr:row>58</xdr:row>
      <xdr:rowOff>58331</xdr:rowOff>
    </xdr:to>
    <xdr:sp macro="" textlink="">
      <xdr:nvSpPr>
        <xdr:cNvPr id="141" name="円/楕円 140"/>
        <xdr:cNvSpPr/>
      </xdr:nvSpPr>
      <xdr:spPr>
        <a:xfrm>
          <a:off x="2857500" y="9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49458</xdr:rowOff>
    </xdr:from>
    <xdr:ext cx="534377" cy="259045"/>
    <xdr:sp macro="" textlink="">
      <xdr:nvSpPr>
        <xdr:cNvPr id="142" name="テキスト ボックス 141"/>
        <xdr:cNvSpPr txBox="1"/>
      </xdr:nvSpPr>
      <xdr:spPr>
        <a:xfrm>
          <a:off x="2641111" y="99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94234</xdr:rowOff>
    </xdr:from>
    <xdr:to>
      <xdr:col>3</xdr:col>
      <xdr:colOff>3175</xdr:colOff>
      <xdr:row>58</xdr:row>
      <xdr:rowOff>24384</xdr:rowOff>
    </xdr:to>
    <xdr:sp macro="" textlink="">
      <xdr:nvSpPr>
        <xdr:cNvPr id="143" name="円/楕円 142"/>
        <xdr:cNvSpPr/>
      </xdr:nvSpPr>
      <xdr:spPr>
        <a:xfrm>
          <a:off x="19685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15511</xdr:rowOff>
    </xdr:from>
    <xdr:ext cx="534377" cy="259045"/>
    <xdr:sp macro="" textlink="">
      <xdr:nvSpPr>
        <xdr:cNvPr id="144" name="テキスト ボックス 143"/>
        <xdr:cNvSpPr txBox="1"/>
      </xdr:nvSpPr>
      <xdr:spPr>
        <a:xfrm>
          <a:off x="1752111" y="9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117589</xdr:rowOff>
    </xdr:from>
    <xdr:to>
      <xdr:col>1</xdr:col>
      <xdr:colOff>485775</xdr:colOff>
      <xdr:row>58</xdr:row>
      <xdr:rowOff>47739</xdr:rowOff>
    </xdr:to>
    <xdr:sp macro="" textlink="">
      <xdr:nvSpPr>
        <xdr:cNvPr id="145" name="円/楕円 144"/>
        <xdr:cNvSpPr/>
      </xdr:nvSpPr>
      <xdr:spPr>
        <a:xfrm>
          <a:off x="1079500" y="98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38866</xdr:rowOff>
    </xdr:from>
    <xdr:ext cx="534377" cy="259045"/>
    <xdr:sp macro="" textlink="">
      <xdr:nvSpPr>
        <xdr:cNvPr id="146" name="テキスト ボックス 145"/>
        <xdr:cNvSpPr txBox="1"/>
      </xdr:nvSpPr>
      <xdr:spPr>
        <a:xfrm>
          <a:off x="863111" y="99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168927</xdr:rowOff>
    </xdr:from>
    <xdr:ext cx="531299" cy="259045"/>
    <xdr:sp macro="" textlink="">
      <xdr:nvSpPr>
        <xdr:cNvPr id="159" name="テキスト ボックス 158"/>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61" name="テキスト ボックス 160"/>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83788</xdr:rowOff>
    </xdr:from>
    <xdr:to>
      <xdr:col>6</xdr:col>
      <xdr:colOff>510540</xdr:colOff>
      <xdr:row>78</xdr:row>
      <xdr:rowOff>34697</xdr:rowOff>
    </xdr:to>
    <xdr:cxnSp macro="">
      <xdr:nvCxnSpPr>
        <xdr:cNvPr id="175" name="直線コネクタ 174"/>
        <xdr:cNvCxnSpPr/>
      </xdr:nvCxnSpPr>
      <xdr:spPr>
        <a:xfrm flipV="1">
          <a:off x="4633595" y="12085288"/>
          <a:ext cx="1270" cy="1322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38524</xdr:rowOff>
    </xdr:from>
    <xdr:ext cx="534377" cy="259045"/>
    <xdr:sp macro="" textlink="">
      <xdr:nvSpPr>
        <xdr:cNvPr id="176" name="民生費最小値テキスト"/>
        <xdr:cNvSpPr txBox="1"/>
      </xdr:nvSpPr>
      <xdr:spPr>
        <a:xfrm>
          <a:off x="4686300" y="134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78</xdr:row>
      <xdr:rowOff>34697</xdr:rowOff>
    </xdr:from>
    <xdr:to>
      <xdr:col>6</xdr:col>
      <xdr:colOff>600075</xdr:colOff>
      <xdr:row>78</xdr:row>
      <xdr:rowOff>34697</xdr:rowOff>
    </xdr:to>
    <xdr:cxnSp macro="">
      <xdr:nvCxnSpPr>
        <xdr:cNvPr id="177" name="直線コネクタ 176"/>
        <xdr:cNvCxnSpPr/>
      </xdr:nvCxnSpPr>
      <xdr:spPr>
        <a:xfrm>
          <a:off x="4546600" y="1340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30465</xdr:rowOff>
    </xdr:from>
    <xdr:ext cx="599010" cy="259045"/>
    <xdr:sp macro="" textlink="">
      <xdr:nvSpPr>
        <xdr:cNvPr id="178" name="民生費最大値テキスト"/>
        <xdr:cNvSpPr txBox="1"/>
      </xdr:nvSpPr>
      <xdr:spPr>
        <a:xfrm>
          <a:off x="4686300" y="118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83788</xdr:rowOff>
    </xdr:from>
    <xdr:to>
      <xdr:col>6</xdr:col>
      <xdr:colOff>600075</xdr:colOff>
      <xdr:row>70</xdr:row>
      <xdr:rowOff>83788</xdr:rowOff>
    </xdr:to>
    <xdr:cxnSp macro="">
      <xdr:nvCxnSpPr>
        <xdr:cNvPr id="179" name="直線コネクタ 178"/>
        <xdr:cNvCxnSpPr/>
      </xdr:nvCxnSpPr>
      <xdr:spPr>
        <a:xfrm>
          <a:off x="4546600" y="1208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94704</xdr:rowOff>
    </xdr:from>
    <xdr:to>
      <xdr:col>6</xdr:col>
      <xdr:colOff>511175</xdr:colOff>
      <xdr:row>78</xdr:row>
      <xdr:rowOff>20856</xdr:rowOff>
    </xdr:to>
    <xdr:cxnSp macro="">
      <xdr:nvCxnSpPr>
        <xdr:cNvPr id="180" name="直線コネクタ 179"/>
        <xdr:cNvCxnSpPr/>
      </xdr:nvCxnSpPr>
      <xdr:spPr>
        <a:xfrm flipV="1">
          <a:off x="3797300" y="13296354"/>
          <a:ext cx="838200" cy="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36025</xdr:rowOff>
    </xdr:from>
    <xdr:ext cx="599010" cy="259045"/>
    <xdr:sp macro="" textlink="">
      <xdr:nvSpPr>
        <xdr:cNvPr id="181" name="民生費平均値テキスト"/>
        <xdr:cNvSpPr txBox="1"/>
      </xdr:nvSpPr>
      <xdr:spPr>
        <a:xfrm>
          <a:off x="4686300" y="12894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13148</xdr:rowOff>
    </xdr:from>
    <xdr:to>
      <xdr:col>6</xdr:col>
      <xdr:colOff>561975</xdr:colOff>
      <xdr:row>76</xdr:row>
      <xdr:rowOff>114748</xdr:rowOff>
    </xdr:to>
    <xdr:sp macro="" textlink="">
      <xdr:nvSpPr>
        <xdr:cNvPr id="182" name="フローチャート : 判断 181"/>
        <xdr:cNvSpPr/>
      </xdr:nvSpPr>
      <xdr:spPr>
        <a:xfrm>
          <a:off x="4584700" y="13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20856</xdr:rowOff>
    </xdr:from>
    <xdr:to>
      <xdr:col>5</xdr:col>
      <xdr:colOff>358775</xdr:colOff>
      <xdr:row>78</xdr:row>
      <xdr:rowOff>26524</xdr:rowOff>
    </xdr:to>
    <xdr:cxnSp macro="">
      <xdr:nvCxnSpPr>
        <xdr:cNvPr id="183" name="直線コネクタ 182"/>
        <xdr:cNvCxnSpPr/>
      </xdr:nvCxnSpPr>
      <xdr:spPr>
        <a:xfrm flipV="1">
          <a:off x="2908300" y="13393956"/>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83813</xdr:rowOff>
    </xdr:from>
    <xdr:to>
      <xdr:col>5</xdr:col>
      <xdr:colOff>409575</xdr:colOff>
      <xdr:row>77</xdr:row>
      <xdr:rowOff>13963</xdr:rowOff>
    </xdr:to>
    <xdr:sp macro="" textlink="">
      <xdr:nvSpPr>
        <xdr:cNvPr id="184" name="フローチャート : 判断 183"/>
        <xdr:cNvSpPr/>
      </xdr:nvSpPr>
      <xdr:spPr>
        <a:xfrm>
          <a:off x="3746500" y="131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30490</xdr:rowOff>
    </xdr:from>
    <xdr:ext cx="599010" cy="259045"/>
    <xdr:sp macro="" textlink="">
      <xdr:nvSpPr>
        <xdr:cNvPr id="185" name="テキスト ボックス 184"/>
        <xdr:cNvSpPr txBox="1"/>
      </xdr:nvSpPr>
      <xdr:spPr>
        <a:xfrm>
          <a:off x="3497794" y="1288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26524</xdr:rowOff>
    </xdr:from>
    <xdr:to>
      <xdr:col>4</xdr:col>
      <xdr:colOff>155575</xdr:colOff>
      <xdr:row>78</xdr:row>
      <xdr:rowOff>124222</xdr:rowOff>
    </xdr:to>
    <xdr:cxnSp macro="">
      <xdr:nvCxnSpPr>
        <xdr:cNvPr id="186" name="直線コネクタ 185"/>
        <xdr:cNvCxnSpPr/>
      </xdr:nvCxnSpPr>
      <xdr:spPr>
        <a:xfrm flipV="1">
          <a:off x="2019300" y="13399624"/>
          <a:ext cx="889000" cy="9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110370</xdr:rowOff>
    </xdr:from>
    <xdr:to>
      <xdr:col>4</xdr:col>
      <xdr:colOff>206375</xdr:colOff>
      <xdr:row>77</xdr:row>
      <xdr:rowOff>40520</xdr:rowOff>
    </xdr:to>
    <xdr:sp macro="" textlink="">
      <xdr:nvSpPr>
        <xdr:cNvPr id="187" name="フローチャート : 判断 186"/>
        <xdr:cNvSpPr/>
      </xdr:nvSpPr>
      <xdr:spPr>
        <a:xfrm>
          <a:off x="2857500" y="131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57046</xdr:rowOff>
    </xdr:from>
    <xdr:ext cx="599010" cy="259045"/>
    <xdr:sp macro="" textlink="">
      <xdr:nvSpPr>
        <xdr:cNvPr id="188" name="テキスト ボックス 187"/>
        <xdr:cNvSpPr txBox="1"/>
      </xdr:nvSpPr>
      <xdr:spPr>
        <a:xfrm>
          <a:off x="2608794" y="129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118430</xdr:rowOff>
    </xdr:from>
    <xdr:to>
      <xdr:col>2</xdr:col>
      <xdr:colOff>638175</xdr:colOff>
      <xdr:row>78</xdr:row>
      <xdr:rowOff>124222</xdr:rowOff>
    </xdr:to>
    <xdr:cxnSp macro="">
      <xdr:nvCxnSpPr>
        <xdr:cNvPr id="189" name="直線コネクタ 188"/>
        <xdr:cNvCxnSpPr/>
      </xdr:nvCxnSpPr>
      <xdr:spPr>
        <a:xfrm>
          <a:off x="1130300" y="13491530"/>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154212</xdr:rowOff>
    </xdr:from>
    <xdr:to>
      <xdr:col>3</xdr:col>
      <xdr:colOff>3175</xdr:colOff>
      <xdr:row>77</xdr:row>
      <xdr:rowOff>84362</xdr:rowOff>
    </xdr:to>
    <xdr:sp macro="" textlink="">
      <xdr:nvSpPr>
        <xdr:cNvPr id="190" name="フローチャート : 判断 189"/>
        <xdr:cNvSpPr/>
      </xdr:nvSpPr>
      <xdr:spPr>
        <a:xfrm>
          <a:off x="1968500" y="1318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100890</xdr:rowOff>
    </xdr:from>
    <xdr:ext cx="599010" cy="259045"/>
    <xdr:sp macro="" textlink="">
      <xdr:nvSpPr>
        <xdr:cNvPr id="191" name="テキスト ボックス 190"/>
        <xdr:cNvSpPr txBox="1"/>
      </xdr:nvSpPr>
      <xdr:spPr>
        <a:xfrm>
          <a:off x="1719794" y="1295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1603</xdr:rowOff>
    </xdr:from>
    <xdr:to>
      <xdr:col>1</xdr:col>
      <xdr:colOff>485775</xdr:colOff>
      <xdr:row>77</xdr:row>
      <xdr:rowOff>103203</xdr:rowOff>
    </xdr:to>
    <xdr:sp macro="" textlink="">
      <xdr:nvSpPr>
        <xdr:cNvPr id="192" name="フローチャート : 判断 191"/>
        <xdr:cNvSpPr/>
      </xdr:nvSpPr>
      <xdr:spPr>
        <a:xfrm>
          <a:off x="1079500" y="1320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119730</xdr:rowOff>
    </xdr:from>
    <xdr:ext cx="599010" cy="259045"/>
    <xdr:sp macro="" textlink="">
      <xdr:nvSpPr>
        <xdr:cNvPr id="193" name="テキスト ボックス 192"/>
        <xdr:cNvSpPr txBox="1"/>
      </xdr:nvSpPr>
      <xdr:spPr>
        <a:xfrm>
          <a:off x="830794" y="1297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43904</xdr:rowOff>
    </xdr:from>
    <xdr:to>
      <xdr:col>6</xdr:col>
      <xdr:colOff>561975</xdr:colOff>
      <xdr:row>77</xdr:row>
      <xdr:rowOff>145504</xdr:rowOff>
    </xdr:to>
    <xdr:sp macro="" textlink="">
      <xdr:nvSpPr>
        <xdr:cNvPr id="199" name="円/楕円 198"/>
        <xdr:cNvSpPr/>
      </xdr:nvSpPr>
      <xdr:spPr>
        <a:xfrm>
          <a:off x="4584700" y="132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130281</xdr:rowOff>
    </xdr:from>
    <xdr:ext cx="599010" cy="259045"/>
    <xdr:sp macro="" textlink="">
      <xdr:nvSpPr>
        <xdr:cNvPr id="200" name="民生費該当値テキスト"/>
        <xdr:cNvSpPr txBox="1"/>
      </xdr:nvSpPr>
      <xdr:spPr>
        <a:xfrm>
          <a:off x="4686300" y="1316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141506</xdr:rowOff>
    </xdr:from>
    <xdr:to>
      <xdr:col>5</xdr:col>
      <xdr:colOff>409575</xdr:colOff>
      <xdr:row>78</xdr:row>
      <xdr:rowOff>71656</xdr:rowOff>
    </xdr:to>
    <xdr:sp macro="" textlink="">
      <xdr:nvSpPr>
        <xdr:cNvPr id="201" name="円/楕円 200"/>
        <xdr:cNvSpPr/>
      </xdr:nvSpPr>
      <xdr:spPr>
        <a:xfrm>
          <a:off x="3746500" y="133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62783</xdr:rowOff>
    </xdr:from>
    <xdr:ext cx="534377" cy="259045"/>
    <xdr:sp macro="" textlink="">
      <xdr:nvSpPr>
        <xdr:cNvPr id="202" name="テキスト ボックス 201"/>
        <xdr:cNvSpPr txBox="1"/>
      </xdr:nvSpPr>
      <xdr:spPr>
        <a:xfrm>
          <a:off x="3530111" y="134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147174</xdr:rowOff>
    </xdr:from>
    <xdr:to>
      <xdr:col>4</xdr:col>
      <xdr:colOff>206375</xdr:colOff>
      <xdr:row>78</xdr:row>
      <xdr:rowOff>77324</xdr:rowOff>
    </xdr:to>
    <xdr:sp macro="" textlink="">
      <xdr:nvSpPr>
        <xdr:cNvPr id="203" name="円/楕円 202"/>
        <xdr:cNvSpPr/>
      </xdr:nvSpPr>
      <xdr:spPr>
        <a:xfrm>
          <a:off x="2857500" y="133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68451</xdr:rowOff>
    </xdr:from>
    <xdr:ext cx="534377" cy="259045"/>
    <xdr:sp macro="" textlink="">
      <xdr:nvSpPr>
        <xdr:cNvPr id="204" name="テキスト ボックス 203"/>
        <xdr:cNvSpPr txBox="1"/>
      </xdr:nvSpPr>
      <xdr:spPr>
        <a:xfrm>
          <a:off x="2641111" y="134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73422</xdr:rowOff>
    </xdr:from>
    <xdr:to>
      <xdr:col>3</xdr:col>
      <xdr:colOff>3175</xdr:colOff>
      <xdr:row>79</xdr:row>
      <xdr:rowOff>3572</xdr:rowOff>
    </xdr:to>
    <xdr:sp macro="" textlink="">
      <xdr:nvSpPr>
        <xdr:cNvPr id="205" name="円/楕円 204"/>
        <xdr:cNvSpPr/>
      </xdr:nvSpPr>
      <xdr:spPr>
        <a:xfrm>
          <a:off x="1968500" y="134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166149</xdr:rowOff>
    </xdr:from>
    <xdr:ext cx="534377" cy="259045"/>
    <xdr:sp macro="" textlink="">
      <xdr:nvSpPr>
        <xdr:cNvPr id="206" name="テキスト ボックス 205"/>
        <xdr:cNvSpPr txBox="1"/>
      </xdr:nvSpPr>
      <xdr:spPr>
        <a:xfrm>
          <a:off x="1752111" y="135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67630</xdr:rowOff>
    </xdr:from>
    <xdr:to>
      <xdr:col>1</xdr:col>
      <xdr:colOff>485775</xdr:colOff>
      <xdr:row>78</xdr:row>
      <xdr:rowOff>169230</xdr:rowOff>
    </xdr:to>
    <xdr:sp macro="" textlink="">
      <xdr:nvSpPr>
        <xdr:cNvPr id="207" name="円/楕円 206"/>
        <xdr:cNvSpPr/>
      </xdr:nvSpPr>
      <xdr:spPr>
        <a:xfrm>
          <a:off x="1079500" y="134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160357</xdr:rowOff>
    </xdr:from>
    <xdr:ext cx="534377" cy="259045"/>
    <xdr:sp macro="" textlink="">
      <xdr:nvSpPr>
        <xdr:cNvPr id="208" name="テキスト ボックス 207"/>
        <xdr:cNvSpPr txBox="1"/>
      </xdr:nvSpPr>
      <xdr:spPr>
        <a:xfrm>
          <a:off x="863111" y="135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2" name="直線コネクタ 231"/>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3"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4" name="直線コネクタ 233"/>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5"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6" name="直線コネクタ 235"/>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103963</xdr:rowOff>
    </xdr:from>
    <xdr:to>
      <xdr:col>6</xdr:col>
      <xdr:colOff>511175</xdr:colOff>
      <xdr:row>98</xdr:row>
      <xdr:rowOff>106499</xdr:rowOff>
    </xdr:to>
    <xdr:cxnSp macro="">
      <xdr:nvCxnSpPr>
        <xdr:cNvPr id="237" name="直線コネクタ 236"/>
        <xdr:cNvCxnSpPr/>
      </xdr:nvCxnSpPr>
      <xdr:spPr>
        <a:xfrm flipV="1">
          <a:off x="3797300" y="16906063"/>
          <a:ext cx="8382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8"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9" name="フローチャート : 判断 238"/>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103493</xdr:rowOff>
    </xdr:from>
    <xdr:to>
      <xdr:col>5</xdr:col>
      <xdr:colOff>358775</xdr:colOff>
      <xdr:row>98</xdr:row>
      <xdr:rowOff>106499</xdr:rowOff>
    </xdr:to>
    <xdr:cxnSp macro="">
      <xdr:nvCxnSpPr>
        <xdr:cNvPr id="240" name="直線コネクタ 239"/>
        <xdr:cNvCxnSpPr/>
      </xdr:nvCxnSpPr>
      <xdr:spPr>
        <a:xfrm>
          <a:off x="2908300" y="16905593"/>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41" name="フローチャート : 判断 240"/>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2" name="テキスト ボックス 241"/>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103493</xdr:rowOff>
    </xdr:from>
    <xdr:to>
      <xdr:col>4</xdr:col>
      <xdr:colOff>155575</xdr:colOff>
      <xdr:row>98</xdr:row>
      <xdr:rowOff>109510</xdr:rowOff>
    </xdr:to>
    <xdr:cxnSp macro="">
      <xdr:nvCxnSpPr>
        <xdr:cNvPr id="243" name="直線コネクタ 242"/>
        <xdr:cNvCxnSpPr/>
      </xdr:nvCxnSpPr>
      <xdr:spPr>
        <a:xfrm flipV="1">
          <a:off x="2019300" y="16905593"/>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4" name="フローチャート : 判断 243"/>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5" name="テキスト ボックス 244"/>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103631</xdr:rowOff>
    </xdr:from>
    <xdr:to>
      <xdr:col>2</xdr:col>
      <xdr:colOff>638175</xdr:colOff>
      <xdr:row>98</xdr:row>
      <xdr:rowOff>109510</xdr:rowOff>
    </xdr:to>
    <xdr:cxnSp macro="">
      <xdr:nvCxnSpPr>
        <xdr:cNvPr id="246" name="直線コネクタ 245"/>
        <xdr:cNvCxnSpPr/>
      </xdr:nvCxnSpPr>
      <xdr:spPr>
        <a:xfrm>
          <a:off x="1130300" y="1690573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7" name="フローチャート : 判断 246"/>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8" name="テキスト ボックス 247"/>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9" name="フローチャート : 判断 248"/>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50" name="テキスト ボックス 249"/>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53163</xdr:rowOff>
    </xdr:from>
    <xdr:to>
      <xdr:col>6</xdr:col>
      <xdr:colOff>561975</xdr:colOff>
      <xdr:row>98</xdr:row>
      <xdr:rowOff>154763</xdr:rowOff>
    </xdr:to>
    <xdr:sp macro="" textlink="">
      <xdr:nvSpPr>
        <xdr:cNvPr id="256" name="円/楕円 255"/>
        <xdr:cNvSpPr/>
      </xdr:nvSpPr>
      <xdr:spPr>
        <a:xfrm>
          <a:off x="4584700" y="168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7"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55699</xdr:rowOff>
    </xdr:from>
    <xdr:to>
      <xdr:col>5</xdr:col>
      <xdr:colOff>409575</xdr:colOff>
      <xdr:row>98</xdr:row>
      <xdr:rowOff>157299</xdr:rowOff>
    </xdr:to>
    <xdr:sp macro="" textlink="">
      <xdr:nvSpPr>
        <xdr:cNvPr id="258" name="円/楕円 257"/>
        <xdr:cNvSpPr/>
      </xdr:nvSpPr>
      <xdr:spPr>
        <a:xfrm>
          <a:off x="3746500" y="168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148426</xdr:rowOff>
    </xdr:from>
    <xdr:ext cx="534377" cy="259045"/>
    <xdr:sp macro="" textlink="">
      <xdr:nvSpPr>
        <xdr:cNvPr id="259" name="テキスト ボックス 258"/>
        <xdr:cNvSpPr txBox="1"/>
      </xdr:nvSpPr>
      <xdr:spPr>
        <a:xfrm>
          <a:off x="3530111" y="169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52693</xdr:rowOff>
    </xdr:from>
    <xdr:to>
      <xdr:col>4</xdr:col>
      <xdr:colOff>206375</xdr:colOff>
      <xdr:row>98</xdr:row>
      <xdr:rowOff>154293</xdr:rowOff>
    </xdr:to>
    <xdr:sp macro="" textlink="">
      <xdr:nvSpPr>
        <xdr:cNvPr id="260" name="円/楕円 259"/>
        <xdr:cNvSpPr/>
      </xdr:nvSpPr>
      <xdr:spPr>
        <a:xfrm>
          <a:off x="2857500" y="168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145420</xdr:rowOff>
    </xdr:from>
    <xdr:ext cx="534377" cy="259045"/>
    <xdr:sp macro="" textlink="">
      <xdr:nvSpPr>
        <xdr:cNvPr id="261" name="テキスト ボックス 260"/>
        <xdr:cNvSpPr txBox="1"/>
      </xdr:nvSpPr>
      <xdr:spPr>
        <a:xfrm>
          <a:off x="2641111" y="169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58710</xdr:rowOff>
    </xdr:from>
    <xdr:to>
      <xdr:col>3</xdr:col>
      <xdr:colOff>3175</xdr:colOff>
      <xdr:row>98</xdr:row>
      <xdr:rowOff>160310</xdr:rowOff>
    </xdr:to>
    <xdr:sp macro="" textlink="">
      <xdr:nvSpPr>
        <xdr:cNvPr id="262" name="円/楕円 261"/>
        <xdr:cNvSpPr/>
      </xdr:nvSpPr>
      <xdr:spPr>
        <a:xfrm>
          <a:off x="1968500" y="1686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151437</xdr:rowOff>
    </xdr:from>
    <xdr:ext cx="534377" cy="259045"/>
    <xdr:sp macro="" textlink="">
      <xdr:nvSpPr>
        <xdr:cNvPr id="263" name="テキスト ボックス 262"/>
        <xdr:cNvSpPr txBox="1"/>
      </xdr:nvSpPr>
      <xdr:spPr>
        <a:xfrm>
          <a:off x="1752111" y="169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52831</xdr:rowOff>
    </xdr:from>
    <xdr:to>
      <xdr:col>1</xdr:col>
      <xdr:colOff>485775</xdr:colOff>
      <xdr:row>98</xdr:row>
      <xdr:rowOff>154431</xdr:rowOff>
    </xdr:to>
    <xdr:sp macro="" textlink="">
      <xdr:nvSpPr>
        <xdr:cNvPr id="264" name="円/楕円 263"/>
        <xdr:cNvSpPr/>
      </xdr:nvSpPr>
      <xdr:spPr>
        <a:xfrm>
          <a:off x="1079500" y="168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145558</xdr:rowOff>
    </xdr:from>
    <xdr:ext cx="534377" cy="259045"/>
    <xdr:sp macro="" textlink="">
      <xdr:nvSpPr>
        <xdr:cNvPr id="265" name="テキスト ボックス 264"/>
        <xdr:cNvSpPr txBox="1"/>
      </xdr:nvSpPr>
      <xdr:spPr>
        <a:xfrm>
          <a:off x="863111" y="169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9" name="直線コネクタ 288"/>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2"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3" name="直線コネクタ 292"/>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146939</xdr:rowOff>
    </xdr:from>
    <xdr:to>
      <xdr:col>15</xdr:col>
      <xdr:colOff>180975</xdr:colOff>
      <xdr:row>37</xdr:row>
      <xdr:rowOff>49022</xdr:rowOff>
    </xdr:to>
    <xdr:cxnSp macro="">
      <xdr:nvCxnSpPr>
        <xdr:cNvPr id="294" name="直線コネクタ 293"/>
        <xdr:cNvCxnSpPr/>
      </xdr:nvCxnSpPr>
      <xdr:spPr>
        <a:xfrm>
          <a:off x="9639300" y="6319139"/>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5"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6" name="フローチャート : 判断 295"/>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136652</xdr:rowOff>
    </xdr:from>
    <xdr:to>
      <xdr:col>14</xdr:col>
      <xdr:colOff>28575</xdr:colOff>
      <xdr:row>36</xdr:row>
      <xdr:rowOff>146939</xdr:rowOff>
    </xdr:to>
    <xdr:cxnSp macro="">
      <xdr:nvCxnSpPr>
        <xdr:cNvPr id="297" name="直線コネクタ 296"/>
        <xdr:cNvCxnSpPr/>
      </xdr:nvCxnSpPr>
      <xdr:spPr>
        <a:xfrm>
          <a:off x="8750300" y="6137402"/>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8" name="フローチャート : 判断 297"/>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9" name="テキスト ボックス 298"/>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136652</xdr:rowOff>
    </xdr:from>
    <xdr:to>
      <xdr:col>12</xdr:col>
      <xdr:colOff>511175</xdr:colOff>
      <xdr:row>36</xdr:row>
      <xdr:rowOff>20447</xdr:rowOff>
    </xdr:to>
    <xdr:cxnSp macro="">
      <xdr:nvCxnSpPr>
        <xdr:cNvPr id="300" name="直線コネクタ 299"/>
        <xdr:cNvCxnSpPr/>
      </xdr:nvCxnSpPr>
      <xdr:spPr>
        <a:xfrm flipV="1">
          <a:off x="7861300" y="613740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301" name="フローチャート : 判断 300"/>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2" name="テキスト ボックス 301"/>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69215</xdr:rowOff>
    </xdr:from>
    <xdr:to>
      <xdr:col>11</xdr:col>
      <xdr:colOff>307975</xdr:colOff>
      <xdr:row>36</xdr:row>
      <xdr:rowOff>20447</xdr:rowOff>
    </xdr:to>
    <xdr:cxnSp macro="">
      <xdr:nvCxnSpPr>
        <xdr:cNvPr id="303" name="直線コネクタ 302"/>
        <xdr:cNvCxnSpPr/>
      </xdr:nvCxnSpPr>
      <xdr:spPr>
        <a:xfrm>
          <a:off x="6972300" y="5898515"/>
          <a:ext cx="8890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4" name="フローチャート : 判断 303"/>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5" name="テキスト ボックス 304"/>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6" name="フローチャート : 判断 305"/>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7" name="テキスト ボックス 306"/>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169672</xdr:rowOff>
    </xdr:from>
    <xdr:to>
      <xdr:col>15</xdr:col>
      <xdr:colOff>231775</xdr:colOff>
      <xdr:row>37</xdr:row>
      <xdr:rowOff>99822</xdr:rowOff>
    </xdr:to>
    <xdr:sp macro="" textlink="">
      <xdr:nvSpPr>
        <xdr:cNvPr id="313" name="円/楕円 312"/>
        <xdr:cNvSpPr/>
      </xdr:nvSpPr>
      <xdr:spPr>
        <a:xfrm>
          <a:off x="104267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21099</xdr:rowOff>
    </xdr:from>
    <xdr:ext cx="378565" cy="259045"/>
    <xdr:sp macro="" textlink="">
      <xdr:nvSpPr>
        <xdr:cNvPr id="314" name="労働費該当値テキスト"/>
        <xdr:cNvSpPr txBox="1"/>
      </xdr:nvSpPr>
      <xdr:spPr>
        <a:xfrm>
          <a:off x="10528300" y="619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96139</xdr:rowOff>
    </xdr:from>
    <xdr:to>
      <xdr:col>14</xdr:col>
      <xdr:colOff>79375</xdr:colOff>
      <xdr:row>37</xdr:row>
      <xdr:rowOff>26289</xdr:rowOff>
    </xdr:to>
    <xdr:sp macro="" textlink="">
      <xdr:nvSpPr>
        <xdr:cNvPr id="315" name="円/楕円 314"/>
        <xdr:cNvSpPr/>
      </xdr:nvSpPr>
      <xdr:spPr>
        <a:xfrm>
          <a:off x="9588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42816</xdr:rowOff>
    </xdr:from>
    <xdr:ext cx="469744" cy="259045"/>
    <xdr:sp macro="" textlink="">
      <xdr:nvSpPr>
        <xdr:cNvPr id="316" name="テキスト ボックス 315"/>
        <xdr:cNvSpPr txBox="1"/>
      </xdr:nvSpPr>
      <xdr:spPr>
        <a:xfrm>
          <a:off x="9404427"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85852</xdr:rowOff>
    </xdr:from>
    <xdr:to>
      <xdr:col>12</xdr:col>
      <xdr:colOff>561975</xdr:colOff>
      <xdr:row>36</xdr:row>
      <xdr:rowOff>16002</xdr:rowOff>
    </xdr:to>
    <xdr:sp macro="" textlink="">
      <xdr:nvSpPr>
        <xdr:cNvPr id="317" name="円/楕円 316"/>
        <xdr:cNvSpPr/>
      </xdr:nvSpPr>
      <xdr:spPr>
        <a:xfrm>
          <a:off x="8699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32529</xdr:rowOff>
    </xdr:from>
    <xdr:ext cx="469744" cy="259045"/>
    <xdr:sp macro="" textlink="">
      <xdr:nvSpPr>
        <xdr:cNvPr id="318" name="テキスト ボックス 317"/>
        <xdr:cNvSpPr txBox="1"/>
      </xdr:nvSpPr>
      <xdr:spPr>
        <a:xfrm>
          <a:off x="8515427"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141097</xdr:rowOff>
    </xdr:from>
    <xdr:to>
      <xdr:col>11</xdr:col>
      <xdr:colOff>358775</xdr:colOff>
      <xdr:row>36</xdr:row>
      <xdr:rowOff>71247</xdr:rowOff>
    </xdr:to>
    <xdr:sp macro="" textlink="">
      <xdr:nvSpPr>
        <xdr:cNvPr id="319" name="円/楕円 318"/>
        <xdr:cNvSpPr/>
      </xdr:nvSpPr>
      <xdr:spPr>
        <a:xfrm>
          <a:off x="7810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87774</xdr:rowOff>
    </xdr:from>
    <xdr:ext cx="469744" cy="259045"/>
    <xdr:sp macro="" textlink="">
      <xdr:nvSpPr>
        <xdr:cNvPr id="320" name="テキスト ボックス 319"/>
        <xdr:cNvSpPr txBox="1"/>
      </xdr:nvSpPr>
      <xdr:spPr>
        <a:xfrm>
          <a:off x="7626427" y="591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18415</xdr:rowOff>
    </xdr:from>
    <xdr:to>
      <xdr:col>10</xdr:col>
      <xdr:colOff>155575</xdr:colOff>
      <xdr:row>34</xdr:row>
      <xdr:rowOff>120015</xdr:rowOff>
    </xdr:to>
    <xdr:sp macro="" textlink="">
      <xdr:nvSpPr>
        <xdr:cNvPr id="321" name="円/楕円 320"/>
        <xdr:cNvSpPr/>
      </xdr:nvSpPr>
      <xdr:spPr>
        <a:xfrm>
          <a:off x="6921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136542</xdr:rowOff>
    </xdr:from>
    <xdr:ext cx="469744" cy="259045"/>
    <xdr:sp macro="" textlink="">
      <xdr:nvSpPr>
        <xdr:cNvPr id="322" name="テキスト ボックス 321"/>
        <xdr:cNvSpPr txBox="1"/>
      </xdr:nvSpPr>
      <xdr:spPr>
        <a:xfrm>
          <a:off x="6737427"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6" name="直線コネクタ 345"/>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7"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8" name="直線コネクタ 347"/>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9"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50" name="直線コネクタ 349"/>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161893</xdr:rowOff>
    </xdr:from>
    <xdr:to>
      <xdr:col>15</xdr:col>
      <xdr:colOff>180975</xdr:colOff>
      <xdr:row>58</xdr:row>
      <xdr:rowOff>162122</xdr:rowOff>
    </xdr:to>
    <xdr:cxnSp macro="">
      <xdr:nvCxnSpPr>
        <xdr:cNvPr id="351" name="直線コネクタ 350"/>
        <xdr:cNvCxnSpPr/>
      </xdr:nvCxnSpPr>
      <xdr:spPr>
        <a:xfrm flipV="1">
          <a:off x="9639300" y="1010599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2"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3" name="フローチャート : 判断 352"/>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156788</xdr:rowOff>
    </xdr:from>
    <xdr:to>
      <xdr:col>14</xdr:col>
      <xdr:colOff>28575</xdr:colOff>
      <xdr:row>58</xdr:row>
      <xdr:rowOff>162122</xdr:rowOff>
    </xdr:to>
    <xdr:cxnSp macro="">
      <xdr:nvCxnSpPr>
        <xdr:cNvPr id="354" name="直線コネクタ 353"/>
        <xdr:cNvCxnSpPr/>
      </xdr:nvCxnSpPr>
      <xdr:spPr>
        <a:xfrm>
          <a:off x="8750300" y="1010088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5" name="フローチャート : 判断 354"/>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6" name="テキスト ボックス 355"/>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156788</xdr:rowOff>
    </xdr:from>
    <xdr:to>
      <xdr:col>12</xdr:col>
      <xdr:colOff>511175</xdr:colOff>
      <xdr:row>58</xdr:row>
      <xdr:rowOff>170390</xdr:rowOff>
    </xdr:to>
    <xdr:cxnSp macro="">
      <xdr:nvCxnSpPr>
        <xdr:cNvPr id="357" name="直線コネクタ 356"/>
        <xdr:cNvCxnSpPr/>
      </xdr:nvCxnSpPr>
      <xdr:spPr>
        <a:xfrm flipV="1">
          <a:off x="7861300" y="1010088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8" name="フローチャート : 判断 357"/>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9" name="テキスト ボックス 358"/>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168313</xdr:rowOff>
    </xdr:from>
    <xdr:to>
      <xdr:col>11</xdr:col>
      <xdr:colOff>307975</xdr:colOff>
      <xdr:row>58</xdr:row>
      <xdr:rowOff>170390</xdr:rowOff>
    </xdr:to>
    <xdr:cxnSp macro="">
      <xdr:nvCxnSpPr>
        <xdr:cNvPr id="360" name="直線コネクタ 359"/>
        <xdr:cNvCxnSpPr/>
      </xdr:nvCxnSpPr>
      <xdr:spPr>
        <a:xfrm>
          <a:off x="6972300" y="10112413"/>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1" name="フローチャート : 判断 360"/>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2" name="テキスト ボックス 361"/>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3" name="フローチャート : 判断 362"/>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4" name="テキスト ボックス 363"/>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111093</xdr:rowOff>
    </xdr:from>
    <xdr:to>
      <xdr:col>15</xdr:col>
      <xdr:colOff>231775</xdr:colOff>
      <xdr:row>59</xdr:row>
      <xdr:rowOff>41243</xdr:rowOff>
    </xdr:to>
    <xdr:sp macro="" textlink="">
      <xdr:nvSpPr>
        <xdr:cNvPr id="370" name="円/楕円 369"/>
        <xdr:cNvSpPr/>
      </xdr:nvSpPr>
      <xdr:spPr>
        <a:xfrm>
          <a:off x="10426700" y="100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26020</xdr:rowOff>
    </xdr:from>
    <xdr:ext cx="469744" cy="259045"/>
    <xdr:sp macro="" textlink="">
      <xdr:nvSpPr>
        <xdr:cNvPr id="371" name="農林水産業費該当値テキスト"/>
        <xdr:cNvSpPr txBox="1"/>
      </xdr:nvSpPr>
      <xdr:spPr>
        <a:xfrm>
          <a:off x="10528300" y="99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111322</xdr:rowOff>
    </xdr:from>
    <xdr:to>
      <xdr:col>14</xdr:col>
      <xdr:colOff>79375</xdr:colOff>
      <xdr:row>59</xdr:row>
      <xdr:rowOff>41472</xdr:rowOff>
    </xdr:to>
    <xdr:sp macro="" textlink="">
      <xdr:nvSpPr>
        <xdr:cNvPr id="372" name="円/楕円 371"/>
        <xdr:cNvSpPr/>
      </xdr:nvSpPr>
      <xdr:spPr>
        <a:xfrm>
          <a:off x="9588500" y="100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32599</xdr:rowOff>
    </xdr:from>
    <xdr:ext cx="469744" cy="259045"/>
    <xdr:sp macro="" textlink="">
      <xdr:nvSpPr>
        <xdr:cNvPr id="373" name="テキスト ボックス 372"/>
        <xdr:cNvSpPr txBox="1"/>
      </xdr:nvSpPr>
      <xdr:spPr>
        <a:xfrm>
          <a:off x="9404427" y="1014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105988</xdr:rowOff>
    </xdr:from>
    <xdr:to>
      <xdr:col>12</xdr:col>
      <xdr:colOff>561975</xdr:colOff>
      <xdr:row>59</xdr:row>
      <xdr:rowOff>36138</xdr:rowOff>
    </xdr:to>
    <xdr:sp macro="" textlink="">
      <xdr:nvSpPr>
        <xdr:cNvPr id="374" name="円/楕円 373"/>
        <xdr:cNvSpPr/>
      </xdr:nvSpPr>
      <xdr:spPr>
        <a:xfrm>
          <a:off x="8699500" y="100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27265</xdr:rowOff>
    </xdr:from>
    <xdr:ext cx="469744" cy="259045"/>
    <xdr:sp macro="" textlink="">
      <xdr:nvSpPr>
        <xdr:cNvPr id="375" name="テキスト ボックス 374"/>
        <xdr:cNvSpPr txBox="1"/>
      </xdr:nvSpPr>
      <xdr:spPr>
        <a:xfrm>
          <a:off x="8515427" y="1014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119590</xdr:rowOff>
    </xdr:from>
    <xdr:to>
      <xdr:col>11</xdr:col>
      <xdr:colOff>358775</xdr:colOff>
      <xdr:row>59</xdr:row>
      <xdr:rowOff>49740</xdr:rowOff>
    </xdr:to>
    <xdr:sp macro="" textlink="">
      <xdr:nvSpPr>
        <xdr:cNvPr id="376" name="円/楕円 375"/>
        <xdr:cNvSpPr/>
      </xdr:nvSpPr>
      <xdr:spPr>
        <a:xfrm>
          <a:off x="7810500" y="100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40867</xdr:rowOff>
    </xdr:from>
    <xdr:ext cx="469744" cy="259045"/>
    <xdr:sp macro="" textlink="">
      <xdr:nvSpPr>
        <xdr:cNvPr id="377" name="テキスト ボックス 376"/>
        <xdr:cNvSpPr txBox="1"/>
      </xdr:nvSpPr>
      <xdr:spPr>
        <a:xfrm>
          <a:off x="7626427" y="1015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117513</xdr:rowOff>
    </xdr:from>
    <xdr:to>
      <xdr:col>10</xdr:col>
      <xdr:colOff>155575</xdr:colOff>
      <xdr:row>59</xdr:row>
      <xdr:rowOff>47663</xdr:rowOff>
    </xdr:to>
    <xdr:sp macro="" textlink="">
      <xdr:nvSpPr>
        <xdr:cNvPr id="378" name="円/楕円 377"/>
        <xdr:cNvSpPr/>
      </xdr:nvSpPr>
      <xdr:spPr>
        <a:xfrm>
          <a:off x="6921500" y="100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38790</xdr:rowOff>
    </xdr:from>
    <xdr:ext cx="469744" cy="259045"/>
    <xdr:sp macro="" textlink="">
      <xdr:nvSpPr>
        <xdr:cNvPr id="379" name="テキスト ボックス 378"/>
        <xdr:cNvSpPr txBox="1"/>
      </xdr:nvSpPr>
      <xdr:spPr>
        <a:xfrm>
          <a:off x="6737427" y="101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3" name="直線コネクタ 402"/>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4"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5" name="直線コネクタ 404"/>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6"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7" name="直線コネクタ 406"/>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57099</xdr:rowOff>
    </xdr:from>
    <xdr:to>
      <xdr:col>15</xdr:col>
      <xdr:colOff>180975</xdr:colOff>
      <xdr:row>78</xdr:row>
      <xdr:rowOff>115545</xdr:rowOff>
    </xdr:to>
    <xdr:cxnSp macro="">
      <xdr:nvCxnSpPr>
        <xdr:cNvPr id="408" name="直線コネクタ 407"/>
        <xdr:cNvCxnSpPr/>
      </xdr:nvCxnSpPr>
      <xdr:spPr>
        <a:xfrm>
          <a:off x="9639300" y="13430199"/>
          <a:ext cx="8382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9"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10" name="フローチャート : 判断 409"/>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57099</xdr:rowOff>
    </xdr:from>
    <xdr:to>
      <xdr:col>14</xdr:col>
      <xdr:colOff>28575</xdr:colOff>
      <xdr:row>78</xdr:row>
      <xdr:rowOff>114136</xdr:rowOff>
    </xdr:to>
    <xdr:cxnSp macro="">
      <xdr:nvCxnSpPr>
        <xdr:cNvPr id="411" name="直線コネクタ 410"/>
        <xdr:cNvCxnSpPr/>
      </xdr:nvCxnSpPr>
      <xdr:spPr>
        <a:xfrm flipV="1">
          <a:off x="8750300" y="13430199"/>
          <a:ext cx="889000" cy="5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2" name="フローチャート : 判断 411"/>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3" name="テキスト ボックス 412"/>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114136</xdr:rowOff>
    </xdr:from>
    <xdr:to>
      <xdr:col>12</xdr:col>
      <xdr:colOff>511175</xdr:colOff>
      <xdr:row>78</xdr:row>
      <xdr:rowOff>136310</xdr:rowOff>
    </xdr:to>
    <xdr:cxnSp macro="">
      <xdr:nvCxnSpPr>
        <xdr:cNvPr id="414" name="直線コネクタ 413"/>
        <xdr:cNvCxnSpPr/>
      </xdr:nvCxnSpPr>
      <xdr:spPr>
        <a:xfrm flipV="1">
          <a:off x="7861300" y="1348723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5" name="フローチャート : 判断 414"/>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6" name="テキスト ボックス 415"/>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135280</xdr:rowOff>
    </xdr:from>
    <xdr:to>
      <xdr:col>11</xdr:col>
      <xdr:colOff>307975</xdr:colOff>
      <xdr:row>78</xdr:row>
      <xdr:rowOff>136310</xdr:rowOff>
    </xdr:to>
    <xdr:cxnSp macro="">
      <xdr:nvCxnSpPr>
        <xdr:cNvPr id="417" name="直線コネクタ 416"/>
        <xdr:cNvCxnSpPr/>
      </xdr:nvCxnSpPr>
      <xdr:spPr>
        <a:xfrm>
          <a:off x="6972300" y="13508380"/>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8" name="フローチャート : 判断 417"/>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9" name="テキスト ボックス 418"/>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20" name="フローチャート : 判断 419"/>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1" name="テキスト ボックス 420"/>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64745</xdr:rowOff>
    </xdr:from>
    <xdr:to>
      <xdr:col>15</xdr:col>
      <xdr:colOff>231775</xdr:colOff>
      <xdr:row>78</xdr:row>
      <xdr:rowOff>166345</xdr:rowOff>
    </xdr:to>
    <xdr:sp macro="" textlink="">
      <xdr:nvSpPr>
        <xdr:cNvPr id="427" name="円/楕円 426"/>
        <xdr:cNvSpPr/>
      </xdr:nvSpPr>
      <xdr:spPr>
        <a:xfrm>
          <a:off x="104267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151122</xdr:rowOff>
    </xdr:from>
    <xdr:ext cx="469744" cy="259045"/>
    <xdr:sp macro="" textlink="">
      <xdr:nvSpPr>
        <xdr:cNvPr id="428" name="商工費該当値テキスト"/>
        <xdr:cNvSpPr txBox="1"/>
      </xdr:nvSpPr>
      <xdr:spPr>
        <a:xfrm>
          <a:off x="10528300" y="133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6299</xdr:rowOff>
    </xdr:from>
    <xdr:to>
      <xdr:col>14</xdr:col>
      <xdr:colOff>79375</xdr:colOff>
      <xdr:row>78</xdr:row>
      <xdr:rowOff>107899</xdr:rowOff>
    </xdr:to>
    <xdr:sp macro="" textlink="">
      <xdr:nvSpPr>
        <xdr:cNvPr id="429" name="円/楕円 428"/>
        <xdr:cNvSpPr/>
      </xdr:nvSpPr>
      <xdr:spPr>
        <a:xfrm>
          <a:off x="9588500" y="133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99026</xdr:rowOff>
    </xdr:from>
    <xdr:ext cx="469744" cy="259045"/>
    <xdr:sp macro="" textlink="">
      <xdr:nvSpPr>
        <xdr:cNvPr id="430" name="テキスト ボックス 429"/>
        <xdr:cNvSpPr txBox="1"/>
      </xdr:nvSpPr>
      <xdr:spPr>
        <a:xfrm>
          <a:off x="9404427" y="1347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63336</xdr:rowOff>
    </xdr:from>
    <xdr:to>
      <xdr:col>12</xdr:col>
      <xdr:colOff>561975</xdr:colOff>
      <xdr:row>78</xdr:row>
      <xdr:rowOff>164936</xdr:rowOff>
    </xdr:to>
    <xdr:sp macro="" textlink="">
      <xdr:nvSpPr>
        <xdr:cNvPr id="431" name="円/楕円 430"/>
        <xdr:cNvSpPr/>
      </xdr:nvSpPr>
      <xdr:spPr>
        <a:xfrm>
          <a:off x="8699500" y="134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156063</xdr:rowOff>
    </xdr:from>
    <xdr:ext cx="469744" cy="259045"/>
    <xdr:sp macro="" textlink="">
      <xdr:nvSpPr>
        <xdr:cNvPr id="432" name="テキスト ボックス 431"/>
        <xdr:cNvSpPr txBox="1"/>
      </xdr:nvSpPr>
      <xdr:spPr>
        <a:xfrm>
          <a:off x="8515427" y="135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85510</xdr:rowOff>
    </xdr:from>
    <xdr:to>
      <xdr:col>11</xdr:col>
      <xdr:colOff>358775</xdr:colOff>
      <xdr:row>79</xdr:row>
      <xdr:rowOff>15660</xdr:rowOff>
    </xdr:to>
    <xdr:sp macro="" textlink="">
      <xdr:nvSpPr>
        <xdr:cNvPr id="433" name="円/楕円 432"/>
        <xdr:cNvSpPr/>
      </xdr:nvSpPr>
      <xdr:spPr>
        <a:xfrm>
          <a:off x="7810500" y="13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6787</xdr:rowOff>
    </xdr:from>
    <xdr:ext cx="469744" cy="259045"/>
    <xdr:sp macro="" textlink="">
      <xdr:nvSpPr>
        <xdr:cNvPr id="434" name="テキスト ボックス 433"/>
        <xdr:cNvSpPr txBox="1"/>
      </xdr:nvSpPr>
      <xdr:spPr>
        <a:xfrm>
          <a:off x="7626427" y="13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84480</xdr:rowOff>
    </xdr:from>
    <xdr:to>
      <xdr:col>10</xdr:col>
      <xdr:colOff>155575</xdr:colOff>
      <xdr:row>79</xdr:row>
      <xdr:rowOff>14630</xdr:rowOff>
    </xdr:to>
    <xdr:sp macro="" textlink="">
      <xdr:nvSpPr>
        <xdr:cNvPr id="435" name="円/楕円 434"/>
        <xdr:cNvSpPr/>
      </xdr:nvSpPr>
      <xdr:spPr>
        <a:xfrm>
          <a:off x="6921500" y="134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5757</xdr:rowOff>
    </xdr:from>
    <xdr:ext cx="469744" cy="259045"/>
    <xdr:sp macro="" textlink="">
      <xdr:nvSpPr>
        <xdr:cNvPr id="436" name="テキスト ボックス 435"/>
        <xdr:cNvSpPr txBox="1"/>
      </xdr:nvSpPr>
      <xdr:spPr>
        <a:xfrm>
          <a:off x="6737427" y="135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4" name="直線コネクタ 463"/>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5"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6" name="直線コネクタ 465"/>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7"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8" name="直線コネクタ 467"/>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65967</xdr:rowOff>
    </xdr:from>
    <xdr:to>
      <xdr:col>15</xdr:col>
      <xdr:colOff>180975</xdr:colOff>
      <xdr:row>98</xdr:row>
      <xdr:rowOff>77730</xdr:rowOff>
    </xdr:to>
    <xdr:cxnSp macro="">
      <xdr:nvCxnSpPr>
        <xdr:cNvPr id="469" name="直線コネクタ 468"/>
        <xdr:cNvCxnSpPr/>
      </xdr:nvCxnSpPr>
      <xdr:spPr>
        <a:xfrm flipV="1">
          <a:off x="9639300" y="16868067"/>
          <a:ext cx="8382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70"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71" name="フローチャート : 判断 470"/>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68338</xdr:rowOff>
    </xdr:from>
    <xdr:to>
      <xdr:col>14</xdr:col>
      <xdr:colOff>28575</xdr:colOff>
      <xdr:row>98</xdr:row>
      <xdr:rowOff>77730</xdr:rowOff>
    </xdr:to>
    <xdr:cxnSp macro="">
      <xdr:nvCxnSpPr>
        <xdr:cNvPr id="472" name="直線コネクタ 471"/>
        <xdr:cNvCxnSpPr/>
      </xdr:nvCxnSpPr>
      <xdr:spPr>
        <a:xfrm>
          <a:off x="8750300" y="16870438"/>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3" name="フローチャート : 判断 472"/>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4" name="テキスト ボックス 473"/>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68338</xdr:rowOff>
    </xdr:from>
    <xdr:to>
      <xdr:col>12</xdr:col>
      <xdr:colOff>511175</xdr:colOff>
      <xdr:row>98</xdr:row>
      <xdr:rowOff>85065</xdr:rowOff>
    </xdr:to>
    <xdr:cxnSp macro="">
      <xdr:nvCxnSpPr>
        <xdr:cNvPr id="475" name="直線コネクタ 474"/>
        <xdr:cNvCxnSpPr/>
      </xdr:nvCxnSpPr>
      <xdr:spPr>
        <a:xfrm flipV="1">
          <a:off x="7861300" y="16870438"/>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6" name="フローチャート : 判断 475"/>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7" name="テキスト ボックス 476"/>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85065</xdr:rowOff>
    </xdr:from>
    <xdr:to>
      <xdr:col>11</xdr:col>
      <xdr:colOff>307975</xdr:colOff>
      <xdr:row>98</xdr:row>
      <xdr:rowOff>153464</xdr:rowOff>
    </xdr:to>
    <xdr:cxnSp macro="">
      <xdr:nvCxnSpPr>
        <xdr:cNvPr id="478" name="直線コネクタ 477"/>
        <xdr:cNvCxnSpPr/>
      </xdr:nvCxnSpPr>
      <xdr:spPr>
        <a:xfrm flipV="1">
          <a:off x="6972300" y="16887165"/>
          <a:ext cx="889000" cy="6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9" name="フローチャート : 判断 478"/>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80" name="テキスト ボックス 479"/>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81" name="フローチャート : 判断 480"/>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2" name="テキスト ボックス 481"/>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15167</xdr:rowOff>
    </xdr:from>
    <xdr:to>
      <xdr:col>15</xdr:col>
      <xdr:colOff>231775</xdr:colOff>
      <xdr:row>98</xdr:row>
      <xdr:rowOff>116767</xdr:rowOff>
    </xdr:to>
    <xdr:sp macro="" textlink="">
      <xdr:nvSpPr>
        <xdr:cNvPr id="488" name="円/楕円 487"/>
        <xdr:cNvSpPr/>
      </xdr:nvSpPr>
      <xdr:spPr>
        <a:xfrm>
          <a:off x="10426700" y="16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101544</xdr:rowOff>
    </xdr:from>
    <xdr:ext cx="534377" cy="259045"/>
    <xdr:sp macro="" textlink="">
      <xdr:nvSpPr>
        <xdr:cNvPr id="489" name="土木費該当値テキスト"/>
        <xdr:cNvSpPr txBox="1"/>
      </xdr:nvSpPr>
      <xdr:spPr>
        <a:xfrm>
          <a:off x="10528300" y="1673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26930</xdr:rowOff>
    </xdr:from>
    <xdr:to>
      <xdr:col>14</xdr:col>
      <xdr:colOff>79375</xdr:colOff>
      <xdr:row>98</xdr:row>
      <xdr:rowOff>128530</xdr:rowOff>
    </xdr:to>
    <xdr:sp macro="" textlink="">
      <xdr:nvSpPr>
        <xdr:cNvPr id="490" name="円/楕円 489"/>
        <xdr:cNvSpPr/>
      </xdr:nvSpPr>
      <xdr:spPr>
        <a:xfrm>
          <a:off x="9588500" y="16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119657</xdr:rowOff>
    </xdr:from>
    <xdr:ext cx="534377" cy="259045"/>
    <xdr:sp macro="" textlink="">
      <xdr:nvSpPr>
        <xdr:cNvPr id="491" name="テキスト ボックス 490"/>
        <xdr:cNvSpPr txBox="1"/>
      </xdr:nvSpPr>
      <xdr:spPr>
        <a:xfrm>
          <a:off x="9372111" y="169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17538</xdr:rowOff>
    </xdr:from>
    <xdr:to>
      <xdr:col>12</xdr:col>
      <xdr:colOff>561975</xdr:colOff>
      <xdr:row>98</xdr:row>
      <xdr:rowOff>119138</xdr:rowOff>
    </xdr:to>
    <xdr:sp macro="" textlink="">
      <xdr:nvSpPr>
        <xdr:cNvPr id="492" name="円/楕円 491"/>
        <xdr:cNvSpPr/>
      </xdr:nvSpPr>
      <xdr:spPr>
        <a:xfrm>
          <a:off x="8699500" y="168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110265</xdr:rowOff>
    </xdr:from>
    <xdr:ext cx="534377" cy="259045"/>
    <xdr:sp macro="" textlink="">
      <xdr:nvSpPr>
        <xdr:cNvPr id="493" name="テキスト ボックス 492"/>
        <xdr:cNvSpPr txBox="1"/>
      </xdr:nvSpPr>
      <xdr:spPr>
        <a:xfrm>
          <a:off x="8483111" y="169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34265</xdr:rowOff>
    </xdr:from>
    <xdr:to>
      <xdr:col>11</xdr:col>
      <xdr:colOff>358775</xdr:colOff>
      <xdr:row>98</xdr:row>
      <xdr:rowOff>135865</xdr:rowOff>
    </xdr:to>
    <xdr:sp macro="" textlink="">
      <xdr:nvSpPr>
        <xdr:cNvPr id="494" name="円/楕円 493"/>
        <xdr:cNvSpPr/>
      </xdr:nvSpPr>
      <xdr:spPr>
        <a:xfrm>
          <a:off x="7810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126992</xdr:rowOff>
    </xdr:from>
    <xdr:ext cx="534377" cy="259045"/>
    <xdr:sp macro="" textlink="">
      <xdr:nvSpPr>
        <xdr:cNvPr id="495" name="テキスト ボックス 494"/>
        <xdr:cNvSpPr txBox="1"/>
      </xdr:nvSpPr>
      <xdr:spPr>
        <a:xfrm>
          <a:off x="7594111" y="169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102664</xdr:rowOff>
    </xdr:from>
    <xdr:to>
      <xdr:col>10</xdr:col>
      <xdr:colOff>155575</xdr:colOff>
      <xdr:row>99</xdr:row>
      <xdr:rowOff>32814</xdr:rowOff>
    </xdr:to>
    <xdr:sp macro="" textlink="">
      <xdr:nvSpPr>
        <xdr:cNvPr id="496" name="円/楕円 495"/>
        <xdr:cNvSpPr/>
      </xdr:nvSpPr>
      <xdr:spPr>
        <a:xfrm>
          <a:off x="6921500" y="169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23941</xdr:rowOff>
    </xdr:from>
    <xdr:ext cx="534377" cy="259045"/>
    <xdr:sp macro="" textlink="">
      <xdr:nvSpPr>
        <xdr:cNvPr id="497" name="テキスト ボックス 496"/>
        <xdr:cNvSpPr txBox="1"/>
      </xdr:nvSpPr>
      <xdr:spPr>
        <a:xfrm>
          <a:off x="6705111" y="169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20" name="直線コネクタ 519"/>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21"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2" name="直線コネクタ 521"/>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3"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4" name="直線コネクタ 523"/>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127447</xdr:rowOff>
    </xdr:from>
    <xdr:to>
      <xdr:col>23</xdr:col>
      <xdr:colOff>517525</xdr:colOff>
      <xdr:row>36</xdr:row>
      <xdr:rowOff>141986</xdr:rowOff>
    </xdr:to>
    <xdr:cxnSp macro="">
      <xdr:nvCxnSpPr>
        <xdr:cNvPr id="525" name="直線コネクタ 524"/>
        <xdr:cNvCxnSpPr/>
      </xdr:nvCxnSpPr>
      <xdr:spPr>
        <a:xfrm flipV="1">
          <a:off x="15481300" y="6299647"/>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6"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7" name="フローチャート : 判断 526"/>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141986</xdr:rowOff>
    </xdr:from>
    <xdr:to>
      <xdr:col>22</xdr:col>
      <xdr:colOff>365125</xdr:colOff>
      <xdr:row>36</xdr:row>
      <xdr:rowOff>142306</xdr:rowOff>
    </xdr:to>
    <xdr:cxnSp macro="">
      <xdr:nvCxnSpPr>
        <xdr:cNvPr id="528" name="直線コネクタ 527"/>
        <xdr:cNvCxnSpPr/>
      </xdr:nvCxnSpPr>
      <xdr:spPr>
        <a:xfrm flipV="1">
          <a:off x="14592300" y="6314186"/>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9" name="フローチャート : 判断 528"/>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30" name="テキスト ボックス 529"/>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142306</xdr:rowOff>
    </xdr:from>
    <xdr:to>
      <xdr:col>21</xdr:col>
      <xdr:colOff>161925</xdr:colOff>
      <xdr:row>36</xdr:row>
      <xdr:rowOff>149439</xdr:rowOff>
    </xdr:to>
    <xdr:cxnSp macro="">
      <xdr:nvCxnSpPr>
        <xdr:cNvPr id="531" name="直線コネクタ 530"/>
        <xdr:cNvCxnSpPr/>
      </xdr:nvCxnSpPr>
      <xdr:spPr>
        <a:xfrm flipV="1">
          <a:off x="13703300" y="6314506"/>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2" name="フローチャート : 判断 531"/>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3" name="テキスト ボックス 532"/>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149439</xdr:rowOff>
    </xdr:from>
    <xdr:to>
      <xdr:col>19</xdr:col>
      <xdr:colOff>644525</xdr:colOff>
      <xdr:row>37</xdr:row>
      <xdr:rowOff>3134</xdr:rowOff>
    </xdr:to>
    <xdr:cxnSp macro="">
      <xdr:nvCxnSpPr>
        <xdr:cNvPr id="534" name="直線コネクタ 533"/>
        <xdr:cNvCxnSpPr/>
      </xdr:nvCxnSpPr>
      <xdr:spPr>
        <a:xfrm flipV="1">
          <a:off x="12814300" y="6321639"/>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5" name="フローチャート : 判断 534"/>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6" name="テキスト ボックス 535"/>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7" name="フローチャート : 判断 536"/>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8" name="テキスト ボックス 537"/>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76647</xdr:rowOff>
    </xdr:from>
    <xdr:to>
      <xdr:col>23</xdr:col>
      <xdr:colOff>568325</xdr:colOff>
      <xdr:row>37</xdr:row>
      <xdr:rowOff>6797</xdr:rowOff>
    </xdr:to>
    <xdr:sp macro="" textlink="">
      <xdr:nvSpPr>
        <xdr:cNvPr id="544" name="円/楕円 543"/>
        <xdr:cNvSpPr/>
      </xdr:nvSpPr>
      <xdr:spPr>
        <a:xfrm>
          <a:off x="16268700" y="62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99524</xdr:rowOff>
    </xdr:from>
    <xdr:ext cx="534377" cy="259045"/>
    <xdr:sp macro="" textlink="">
      <xdr:nvSpPr>
        <xdr:cNvPr id="545" name="消防費該当値テキスト"/>
        <xdr:cNvSpPr txBox="1"/>
      </xdr:nvSpPr>
      <xdr:spPr>
        <a:xfrm>
          <a:off x="16370300" y="610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91186</xdr:rowOff>
    </xdr:from>
    <xdr:to>
      <xdr:col>22</xdr:col>
      <xdr:colOff>415925</xdr:colOff>
      <xdr:row>37</xdr:row>
      <xdr:rowOff>21336</xdr:rowOff>
    </xdr:to>
    <xdr:sp macro="" textlink="">
      <xdr:nvSpPr>
        <xdr:cNvPr id="546" name="円/楕円 545"/>
        <xdr:cNvSpPr/>
      </xdr:nvSpPr>
      <xdr:spPr>
        <a:xfrm>
          <a:off x="15430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37863</xdr:rowOff>
    </xdr:from>
    <xdr:ext cx="534377" cy="259045"/>
    <xdr:sp macro="" textlink="">
      <xdr:nvSpPr>
        <xdr:cNvPr id="547" name="テキスト ボックス 546"/>
        <xdr:cNvSpPr txBox="1"/>
      </xdr:nvSpPr>
      <xdr:spPr>
        <a:xfrm>
          <a:off x="15214111" y="60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91506</xdr:rowOff>
    </xdr:from>
    <xdr:to>
      <xdr:col>21</xdr:col>
      <xdr:colOff>212725</xdr:colOff>
      <xdr:row>37</xdr:row>
      <xdr:rowOff>21656</xdr:rowOff>
    </xdr:to>
    <xdr:sp macro="" textlink="">
      <xdr:nvSpPr>
        <xdr:cNvPr id="548" name="円/楕円 547"/>
        <xdr:cNvSpPr/>
      </xdr:nvSpPr>
      <xdr:spPr>
        <a:xfrm>
          <a:off x="14541500" y="62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12783</xdr:rowOff>
    </xdr:from>
    <xdr:ext cx="534377" cy="259045"/>
    <xdr:sp macro="" textlink="">
      <xdr:nvSpPr>
        <xdr:cNvPr id="549" name="テキスト ボックス 548"/>
        <xdr:cNvSpPr txBox="1"/>
      </xdr:nvSpPr>
      <xdr:spPr>
        <a:xfrm>
          <a:off x="14325111" y="635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98639</xdr:rowOff>
    </xdr:from>
    <xdr:to>
      <xdr:col>20</xdr:col>
      <xdr:colOff>9525</xdr:colOff>
      <xdr:row>37</xdr:row>
      <xdr:rowOff>28789</xdr:rowOff>
    </xdr:to>
    <xdr:sp macro="" textlink="">
      <xdr:nvSpPr>
        <xdr:cNvPr id="550" name="円/楕円 549"/>
        <xdr:cNvSpPr/>
      </xdr:nvSpPr>
      <xdr:spPr>
        <a:xfrm>
          <a:off x="13652500" y="62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45316</xdr:rowOff>
    </xdr:from>
    <xdr:ext cx="534377" cy="259045"/>
    <xdr:sp macro="" textlink="">
      <xdr:nvSpPr>
        <xdr:cNvPr id="551" name="テキスト ボックス 550"/>
        <xdr:cNvSpPr txBox="1"/>
      </xdr:nvSpPr>
      <xdr:spPr>
        <a:xfrm>
          <a:off x="13436111" y="604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123784</xdr:rowOff>
    </xdr:from>
    <xdr:to>
      <xdr:col>18</xdr:col>
      <xdr:colOff>492125</xdr:colOff>
      <xdr:row>37</xdr:row>
      <xdr:rowOff>53934</xdr:rowOff>
    </xdr:to>
    <xdr:sp macro="" textlink="">
      <xdr:nvSpPr>
        <xdr:cNvPr id="552" name="円/楕円 551"/>
        <xdr:cNvSpPr/>
      </xdr:nvSpPr>
      <xdr:spPr>
        <a:xfrm>
          <a:off x="12763500" y="62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70461</xdr:rowOff>
    </xdr:from>
    <xdr:ext cx="534377" cy="259045"/>
    <xdr:sp macro="" textlink="">
      <xdr:nvSpPr>
        <xdr:cNvPr id="553" name="テキスト ボックス 552"/>
        <xdr:cNvSpPr txBox="1"/>
      </xdr:nvSpPr>
      <xdr:spPr>
        <a:xfrm>
          <a:off x="12547111" y="60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20741</xdr:rowOff>
    </xdr:from>
    <xdr:to>
      <xdr:col>23</xdr:col>
      <xdr:colOff>517525</xdr:colOff>
      <xdr:row>57</xdr:row>
      <xdr:rowOff>26521</xdr:rowOff>
    </xdr:to>
    <xdr:cxnSp macro="">
      <xdr:nvCxnSpPr>
        <xdr:cNvPr id="584" name="直線コネクタ 583"/>
        <xdr:cNvCxnSpPr/>
      </xdr:nvCxnSpPr>
      <xdr:spPr>
        <a:xfrm>
          <a:off x="15481300" y="9621941"/>
          <a:ext cx="838200" cy="1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5"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20741</xdr:rowOff>
    </xdr:from>
    <xdr:to>
      <xdr:col>22</xdr:col>
      <xdr:colOff>365125</xdr:colOff>
      <xdr:row>57</xdr:row>
      <xdr:rowOff>15070</xdr:rowOff>
    </xdr:to>
    <xdr:cxnSp macro="">
      <xdr:nvCxnSpPr>
        <xdr:cNvPr id="587" name="直線コネクタ 586"/>
        <xdr:cNvCxnSpPr/>
      </xdr:nvCxnSpPr>
      <xdr:spPr>
        <a:xfrm flipV="1">
          <a:off x="14592300" y="9621941"/>
          <a:ext cx="889000" cy="16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8" name="フローチャート : 判断 587"/>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9" name="テキスト ボックス 588"/>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15070</xdr:rowOff>
    </xdr:from>
    <xdr:to>
      <xdr:col>21</xdr:col>
      <xdr:colOff>161925</xdr:colOff>
      <xdr:row>57</xdr:row>
      <xdr:rowOff>47868</xdr:rowOff>
    </xdr:to>
    <xdr:cxnSp macro="">
      <xdr:nvCxnSpPr>
        <xdr:cNvPr id="590" name="直線コネクタ 589"/>
        <xdr:cNvCxnSpPr/>
      </xdr:nvCxnSpPr>
      <xdr:spPr>
        <a:xfrm flipV="1">
          <a:off x="13703300" y="9787720"/>
          <a:ext cx="8890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2" name="テキスト ボックス 591"/>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47868</xdr:rowOff>
    </xdr:from>
    <xdr:to>
      <xdr:col>19</xdr:col>
      <xdr:colOff>644525</xdr:colOff>
      <xdr:row>57</xdr:row>
      <xdr:rowOff>49740</xdr:rowOff>
    </xdr:to>
    <xdr:cxnSp macro="">
      <xdr:nvCxnSpPr>
        <xdr:cNvPr id="593" name="直線コネクタ 592"/>
        <xdr:cNvCxnSpPr/>
      </xdr:nvCxnSpPr>
      <xdr:spPr>
        <a:xfrm flipV="1">
          <a:off x="12814300" y="9820518"/>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5" name="テキスト ボックス 594"/>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7" name="テキスト ボックス 596"/>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147171</xdr:rowOff>
    </xdr:from>
    <xdr:to>
      <xdr:col>23</xdr:col>
      <xdr:colOff>568325</xdr:colOff>
      <xdr:row>57</xdr:row>
      <xdr:rowOff>77321</xdr:rowOff>
    </xdr:to>
    <xdr:sp macro="" textlink="">
      <xdr:nvSpPr>
        <xdr:cNvPr id="603" name="円/楕円 602"/>
        <xdr:cNvSpPr/>
      </xdr:nvSpPr>
      <xdr:spPr>
        <a:xfrm>
          <a:off x="16268700" y="97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125598</xdr:rowOff>
    </xdr:from>
    <xdr:ext cx="534377" cy="259045"/>
    <xdr:sp macro="" textlink="">
      <xdr:nvSpPr>
        <xdr:cNvPr id="604" name="教育費該当値テキスト"/>
        <xdr:cNvSpPr txBox="1"/>
      </xdr:nvSpPr>
      <xdr:spPr>
        <a:xfrm>
          <a:off x="16370300" y="972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141391</xdr:rowOff>
    </xdr:from>
    <xdr:to>
      <xdr:col>22</xdr:col>
      <xdr:colOff>415925</xdr:colOff>
      <xdr:row>56</xdr:row>
      <xdr:rowOff>71541</xdr:rowOff>
    </xdr:to>
    <xdr:sp macro="" textlink="">
      <xdr:nvSpPr>
        <xdr:cNvPr id="605" name="円/楕円 604"/>
        <xdr:cNvSpPr/>
      </xdr:nvSpPr>
      <xdr:spPr>
        <a:xfrm>
          <a:off x="15430500" y="957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88068</xdr:rowOff>
    </xdr:from>
    <xdr:ext cx="534377" cy="259045"/>
    <xdr:sp macro="" textlink="">
      <xdr:nvSpPr>
        <xdr:cNvPr id="606" name="テキスト ボックス 605"/>
        <xdr:cNvSpPr txBox="1"/>
      </xdr:nvSpPr>
      <xdr:spPr>
        <a:xfrm>
          <a:off x="15214111" y="934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135720</xdr:rowOff>
    </xdr:from>
    <xdr:to>
      <xdr:col>21</xdr:col>
      <xdr:colOff>212725</xdr:colOff>
      <xdr:row>57</xdr:row>
      <xdr:rowOff>65870</xdr:rowOff>
    </xdr:to>
    <xdr:sp macro="" textlink="">
      <xdr:nvSpPr>
        <xdr:cNvPr id="607" name="円/楕円 606"/>
        <xdr:cNvSpPr/>
      </xdr:nvSpPr>
      <xdr:spPr>
        <a:xfrm>
          <a:off x="14541500" y="97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56997</xdr:rowOff>
    </xdr:from>
    <xdr:ext cx="534377" cy="259045"/>
    <xdr:sp macro="" textlink="">
      <xdr:nvSpPr>
        <xdr:cNvPr id="608" name="テキスト ボックス 607"/>
        <xdr:cNvSpPr txBox="1"/>
      </xdr:nvSpPr>
      <xdr:spPr>
        <a:xfrm>
          <a:off x="14325111" y="98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168518</xdr:rowOff>
    </xdr:from>
    <xdr:to>
      <xdr:col>20</xdr:col>
      <xdr:colOff>9525</xdr:colOff>
      <xdr:row>57</xdr:row>
      <xdr:rowOff>98668</xdr:rowOff>
    </xdr:to>
    <xdr:sp macro="" textlink="">
      <xdr:nvSpPr>
        <xdr:cNvPr id="609" name="円/楕円 608"/>
        <xdr:cNvSpPr/>
      </xdr:nvSpPr>
      <xdr:spPr>
        <a:xfrm>
          <a:off x="13652500" y="97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89795</xdr:rowOff>
    </xdr:from>
    <xdr:ext cx="534377" cy="259045"/>
    <xdr:sp macro="" textlink="">
      <xdr:nvSpPr>
        <xdr:cNvPr id="610" name="テキスト ボックス 609"/>
        <xdr:cNvSpPr txBox="1"/>
      </xdr:nvSpPr>
      <xdr:spPr>
        <a:xfrm>
          <a:off x="13436111" y="98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170390</xdr:rowOff>
    </xdr:from>
    <xdr:to>
      <xdr:col>18</xdr:col>
      <xdr:colOff>492125</xdr:colOff>
      <xdr:row>57</xdr:row>
      <xdr:rowOff>100540</xdr:rowOff>
    </xdr:to>
    <xdr:sp macro="" textlink="">
      <xdr:nvSpPr>
        <xdr:cNvPr id="611" name="円/楕円 610"/>
        <xdr:cNvSpPr/>
      </xdr:nvSpPr>
      <xdr:spPr>
        <a:xfrm>
          <a:off x="12763500" y="97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91667</xdr:rowOff>
    </xdr:from>
    <xdr:ext cx="534377" cy="259045"/>
    <xdr:sp macro="" textlink="">
      <xdr:nvSpPr>
        <xdr:cNvPr id="612" name="テキスト ボックス 611"/>
        <xdr:cNvSpPr txBox="1"/>
      </xdr:nvSpPr>
      <xdr:spPr>
        <a:xfrm>
          <a:off x="12547111" y="98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5" name="フローチャート : 判断 644"/>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6" name="テキスト ボックス 645"/>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9" name="テキスト ボックス 648"/>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2" name="テキスト ボックス 651"/>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4" name="テキスト ボックス 653"/>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61"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26293</xdr:rowOff>
    </xdr:from>
    <xdr:to>
      <xdr:col>23</xdr:col>
      <xdr:colOff>517525</xdr:colOff>
      <xdr:row>98</xdr:row>
      <xdr:rowOff>36895</xdr:rowOff>
    </xdr:to>
    <xdr:cxnSp macro="">
      <xdr:nvCxnSpPr>
        <xdr:cNvPr id="700" name="直線コネクタ 699"/>
        <xdr:cNvCxnSpPr/>
      </xdr:nvCxnSpPr>
      <xdr:spPr>
        <a:xfrm flipV="1">
          <a:off x="15481300" y="16828393"/>
          <a:ext cx="8382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701"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10356</xdr:rowOff>
    </xdr:from>
    <xdr:to>
      <xdr:col>22</xdr:col>
      <xdr:colOff>365125</xdr:colOff>
      <xdr:row>98</xdr:row>
      <xdr:rowOff>36895</xdr:rowOff>
    </xdr:to>
    <xdr:cxnSp macro="">
      <xdr:nvCxnSpPr>
        <xdr:cNvPr id="703" name="直線コネクタ 702"/>
        <xdr:cNvCxnSpPr/>
      </xdr:nvCxnSpPr>
      <xdr:spPr>
        <a:xfrm>
          <a:off x="14592300" y="16812456"/>
          <a:ext cx="8890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4" name="フローチャート : 判断 703"/>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5" name="テキスト ボックス 704"/>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10356</xdr:rowOff>
    </xdr:from>
    <xdr:to>
      <xdr:col>21</xdr:col>
      <xdr:colOff>161925</xdr:colOff>
      <xdr:row>98</xdr:row>
      <xdr:rowOff>19185</xdr:rowOff>
    </xdr:to>
    <xdr:cxnSp macro="">
      <xdr:nvCxnSpPr>
        <xdr:cNvPr id="706" name="直線コネクタ 705"/>
        <xdr:cNvCxnSpPr/>
      </xdr:nvCxnSpPr>
      <xdr:spPr>
        <a:xfrm flipV="1">
          <a:off x="13703300" y="16812456"/>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8" name="テキスト ボックス 707"/>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18738</xdr:rowOff>
    </xdr:from>
    <xdr:to>
      <xdr:col>19</xdr:col>
      <xdr:colOff>644525</xdr:colOff>
      <xdr:row>98</xdr:row>
      <xdr:rowOff>19185</xdr:rowOff>
    </xdr:to>
    <xdr:cxnSp macro="">
      <xdr:nvCxnSpPr>
        <xdr:cNvPr id="709" name="直線コネクタ 708"/>
        <xdr:cNvCxnSpPr/>
      </xdr:nvCxnSpPr>
      <xdr:spPr>
        <a:xfrm>
          <a:off x="12814300" y="16820838"/>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11" name="テキスト ボックス 710"/>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3" name="テキスト ボックス 712"/>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146943</xdr:rowOff>
    </xdr:from>
    <xdr:to>
      <xdr:col>23</xdr:col>
      <xdr:colOff>568325</xdr:colOff>
      <xdr:row>98</xdr:row>
      <xdr:rowOff>77093</xdr:rowOff>
    </xdr:to>
    <xdr:sp macro="" textlink="">
      <xdr:nvSpPr>
        <xdr:cNvPr id="719" name="円/楕円 718"/>
        <xdr:cNvSpPr/>
      </xdr:nvSpPr>
      <xdr:spPr>
        <a:xfrm>
          <a:off x="16268700" y="167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61870</xdr:rowOff>
    </xdr:from>
    <xdr:ext cx="534377" cy="259045"/>
    <xdr:sp macro="" textlink="">
      <xdr:nvSpPr>
        <xdr:cNvPr id="720" name="公債費該当値テキスト"/>
        <xdr:cNvSpPr txBox="1"/>
      </xdr:nvSpPr>
      <xdr:spPr>
        <a:xfrm>
          <a:off x="16370300" y="166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157545</xdr:rowOff>
    </xdr:from>
    <xdr:to>
      <xdr:col>22</xdr:col>
      <xdr:colOff>415925</xdr:colOff>
      <xdr:row>98</xdr:row>
      <xdr:rowOff>87695</xdr:rowOff>
    </xdr:to>
    <xdr:sp macro="" textlink="">
      <xdr:nvSpPr>
        <xdr:cNvPr id="721" name="円/楕円 720"/>
        <xdr:cNvSpPr/>
      </xdr:nvSpPr>
      <xdr:spPr>
        <a:xfrm>
          <a:off x="15430500" y="167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78822</xdr:rowOff>
    </xdr:from>
    <xdr:ext cx="534377" cy="259045"/>
    <xdr:sp macro="" textlink="">
      <xdr:nvSpPr>
        <xdr:cNvPr id="722" name="テキスト ボックス 721"/>
        <xdr:cNvSpPr txBox="1"/>
      </xdr:nvSpPr>
      <xdr:spPr>
        <a:xfrm>
          <a:off x="15214111" y="168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131006</xdr:rowOff>
    </xdr:from>
    <xdr:to>
      <xdr:col>21</xdr:col>
      <xdr:colOff>212725</xdr:colOff>
      <xdr:row>98</xdr:row>
      <xdr:rowOff>61156</xdr:rowOff>
    </xdr:to>
    <xdr:sp macro="" textlink="">
      <xdr:nvSpPr>
        <xdr:cNvPr id="723" name="円/楕円 722"/>
        <xdr:cNvSpPr/>
      </xdr:nvSpPr>
      <xdr:spPr>
        <a:xfrm>
          <a:off x="14541500" y="167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52283</xdr:rowOff>
    </xdr:from>
    <xdr:ext cx="534377" cy="259045"/>
    <xdr:sp macro="" textlink="">
      <xdr:nvSpPr>
        <xdr:cNvPr id="724" name="テキスト ボックス 723"/>
        <xdr:cNvSpPr txBox="1"/>
      </xdr:nvSpPr>
      <xdr:spPr>
        <a:xfrm>
          <a:off x="14325111" y="1685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139835</xdr:rowOff>
    </xdr:from>
    <xdr:to>
      <xdr:col>20</xdr:col>
      <xdr:colOff>9525</xdr:colOff>
      <xdr:row>98</xdr:row>
      <xdr:rowOff>69985</xdr:rowOff>
    </xdr:to>
    <xdr:sp macro="" textlink="">
      <xdr:nvSpPr>
        <xdr:cNvPr id="725" name="円/楕円 724"/>
        <xdr:cNvSpPr/>
      </xdr:nvSpPr>
      <xdr:spPr>
        <a:xfrm>
          <a:off x="13652500" y="16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61112</xdr:rowOff>
    </xdr:from>
    <xdr:ext cx="534377" cy="259045"/>
    <xdr:sp macro="" textlink="">
      <xdr:nvSpPr>
        <xdr:cNvPr id="726" name="テキスト ボックス 725"/>
        <xdr:cNvSpPr txBox="1"/>
      </xdr:nvSpPr>
      <xdr:spPr>
        <a:xfrm>
          <a:off x="13436111" y="168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139388</xdr:rowOff>
    </xdr:from>
    <xdr:to>
      <xdr:col>18</xdr:col>
      <xdr:colOff>492125</xdr:colOff>
      <xdr:row>98</xdr:row>
      <xdr:rowOff>69538</xdr:rowOff>
    </xdr:to>
    <xdr:sp macro="" textlink="">
      <xdr:nvSpPr>
        <xdr:cNvPr id="727" name="円/楕円 726"/>
        <xdr:cNvSpPr/>
      </xdr:nvSpPr>
      <xdr:spPr>
        <a:xfrm>
          <a:off x="12763500" y="167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60665</xdr:rowOff>
    </xdr:from>
    <xdr:ext cx="534377" cy="259045"/>
    <xdr:sp macro="" textlink="">
      <xdr:nvSpPr>
        <xdr:cNvPr id="728" name="テキスト ボックス 727"/>
        <xdr:cNvSpPr txBox="1"/>
      </xdr:nvSpPr>
      <xdr:spPr>
        <a:xfrm>
          <a:off x="12547111" y="168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1" name="フローチャート : 判断 760"/>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2" name="テキスト ボックス 761"/>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5" name="テキスト ボックス 764"/>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8" name="テキスト ボックス 767"/>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体として、類似団体平均より低い水準であることは、効率的な財政運営ができているものと分析できる。個別項目として、議会費が類似団体と比較して低い傾向にあるのは、人口に対する議員定数が少ないことが一因と考えられる。</a:t>
          </a:r>
          <a:r>
            <a:rPr kumimoji="1" lang="ja-JP" altLang="en-US" sz="1300">
              <a:solidFill>
                <a:schemeClr val="dk1"/>
              </a:solidFill>
              <a:effectLst/>
              <a:latin typeface="+mn-lt"/>
              <a:ea typeface="+mn-ea"/>
              <a:cs typeface="+mn-cs"/>
            </a:rPr>
            <a:t>目的別で大きな割合（</a:t>
          </a:r>
          <a:r>
            <a:rPr kumimoji="1" lang="en-US" altLang="ja-JP" sz="1300">
              <a:solidFill>
                <a:schemeClr val="dk1"/>
              </a:solidFill>
              <a:effectLst/>
              <a:latin typeface="+mn-lt"/>
              <a:ea typeface="+mn-ea"/>
              <a:cs typeface="+mn-cs"/>
            </a:rPr>
            <a:t>36.9%</a:t>
          </a:r>
          <a:r>
            <a:rPr kumimoji="1" lang="ja-JP" altLang="en-US" sz="1300">
              <a:solidFill>
                <a:schemeClr val="dk1"/>
              </a:solidFill>
              <a:effectLst/>
              <a:latin typeface="+mn-lt"/>
              <a:ea typeface="+mn-ea"/>
              <a:cs typeface="+mn-cs"/>
            </a:rPr>
            <a:t>）を占める</a:t>
          </a:r>
          <a:r>
            <a:rPr kumimoji="1" lang="ja-JP" altLang="ja-JP" sz="1300">
              <a:solidFill>
                <a:schemeClr val="dk1"/>
              </a:solidFill>
              <a:effectLst/>
              <a:latin typeface="+mn-lt"/>
              <a:ea typeface="+mn-ea"/>
              <a:cs typeface="+mn-cs"/>
            </a:rPr>
            <a:t>民生費が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年度に大幅に上昇しているのは、民間保育所の誘致による民間保育所施設整備費補助金の皆増（約</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億円）や、</a:t>
          </a:r>
          <a:r>
            <a:rPr kumimoji="1" lang="ja-JP" altLang="ja-JP" sz="1300">
              <a:solidFill>
                <a:schemeClr val="dk1"/>
              </a:solidFill>
              <a:effectLst/>
              <a:latin typeface="+mn-lt"/>
              <a:ea typeface="+mn-ea"/>
              <a:cs typeface="+mn-cs"/>
            </a:rPr>
            <a:t>障がい者や高齢者にかかる社会保障関係費が伸びていることに加え、臨時福祉給付金の支給事業</a:t>
          </a:r>
          <a:r>
            <a:rPr kumimoji="1" lang="ja-JP" altLang="en-US" sz="1300">
              <a:solidFill>
                <a:schemeClr val="dk1"/>
              </a:solidFill>
              <a:effectLst/>
              <a:latin typeface="+mn-lt"/>
              <a:ea typeface="+mn-ea"/>
              <a:cs typeface="+mn-cs"/>
            </a:rPr>
            <a:t>等によるものである。</a:t>
          </a:r>
          <a:r>
            <a:rPr kumimoji="1" lang="ja-JP" altLang="ja-JP" sz="1300">
              <a:solidFill>
                <a:schemeClr val="dk1"/>
              </a:solidFill>
              <a:effectLst/>
              <a:latin typeface="+mn-lt"/>
              <a:ea typeface="+mn-ea"/>
              <a:cs typeface="+mn-cs"/>
            </a:rPr>
            <a:t>商工費が平成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に減少</a:t>
          </a:r>
          <a:r>
            <a:rPr kumimoji="1" lang="ja-JP" altLang="ja-JP" sz="1300">
              <a:solidFill>
                <a:schemeClr val="dk1"/>
              </a:solidFill>
              <a:effectLst/>
              <a:latin typeface="+mn-lt"/>
              <a:ea typeface="+mn-ea"/>
              <a:cs typeface="+mn-cs"/>
            </a:rPr>
            <a:t>しているのは、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年度に実施した地域消費喚起プレミアム付商品券発行事業費補助金の皆減等（約</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千万円）によるものである。</a:t>
          </a:r>
          <a:r>
            <a:rPr kumimoji="1" lang="ja-JP" altLang="ja-JP" sz="1300">
              <a:solidFill>
                <a:schemeClr val="dk1"/>
              </a:solidFill>
              <a:effectLst/>
              <a:latin typeface="+mn-lt"/>
              <a:ea typeface="+mn-ea"/>
              <a:cs typeface="+mn-cs"/>
            </a:rPr>
            <a:t>土木費は、国の社会資本整備総合交付金等を利用した町道</a:t>
          </a:r>
          <a:r>
            <a:rPr kumimoji="1" lang="en-US" altLang="ja-JP" sz="1300">
              <a:solidFill>
                <a:schemeClr val="dk1"/>
              </a:solidFill>
              <a:effectLst/>
              <a:latin typeface="+mn-lt"/>
              <a:ea typeface="+mn-ea"/>
              <a:cs typeface="+mn-cs"/>
            </a:rPr>
            <a:t>Ⅰ</a:t>
          </a:r>
          <a:r>
            <a:rPr kumimoji="1" lang="ja-JP" altLang="ja-JP" sz="1300">
              <a:solidFill>
                <a:schemeClr val="dk1"/>
              </a:solidFill>
              <a:effectLst/>
              <a:latin typeface="+mn-lt"/>
              <a:ea typeface="+mn-ea"/>
              <a:cs typeface="+mn-cs"/>
            </a:rPr>
            <a:t>級５号線</a:t>
          </a:r>
          <a:r>
            <a:rPr kumimoji="1" lang="ja-JP" altLang="en-US" sz="1300">
              <a:solidFill>
                <a:schemeClr val="dk1"/>
              </a:solidFill>
              <a:effectLst/>
              <a:latin typeface="+mn-lt"/>
              <a:ea typeface="+mn-ea"/>
              <a:cs typeface="+mn-cs"/>
            </a:rPr>
            <a:t>道路改良事業</a:t>
          </a:r>
          <a:r>
            <a:rPr kumimoji="1" lang="ja-JP" altLang="ja-JP" sz="1300">
              <a:solidFill>
                <a:schemeClr val="dk1"/>
              </a:solidFill>
              <a:effectLst/>
              <a:latin typeface="+mn-lt"/>
              <a:ea typeface="+mn-ea"/>
              <a:cs typeface="+mn-cs"/>
            </a:rPr>
            <a:t>等の補助事業の実施に</a:t>
          </a:r>
          <a:r>
            <a:rPr kumimoji="1" lang="ja-JP" altLang="en-US" sz="1300">
              <a:solidFill>
                <a:schemeClr val="dk1"/>
              </a:solidFill>
              <a:effectLst/>
              <a:latin typeface="+mn-lt"/>
              <a:ea typeface="+mn-ea"/>
              <a:cs typeface="+mn-cs"/>
            </a:rPr>
            <a:t>伴い</a:t>
          </a:r>
          <a:r>
            <a:rPr kumimoji="1" lang="ja-JP" altLang="ja-JP" sz="1300">
              <a:solidFill>
                <a:schemeClr val="dk1"/>
              </a:solidFill>
              <a:effectLst/>
              <a:latin typeface="+mn-lt"/>
              <a:ea typeface="+mn-ea"/>
              <a:cs typeface="+mn-cs"/>
            </a:rPr>
            <a:t>、平成２５年度以後高止まりとなっている。教育費は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年度に大きく伸びているのは、</a:t>
          </a:r>
          <a:r>
            <a:rPr kumimoji="1" lang="ja-JP" altLang="ja-JP" sz="1300">
              <a:solidFill>
                <a:schemeClr val="dk1"/>
              </a:solidFill>
              <a:effectLst/>
              <a:latin typeface="+mn-lt"/>
              <a:ea typeface="+mn-ea"/>
              <a:cs typeface="+mn-cs"/>
            </a:rPr>
            <a:t>町立幼稚園</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園のうち</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園を統合し、保育園との複合施設（すぎと幼稚園・保育園）を新設したため</a:t>
          </a:r>
          <a:r>
            <a:rPr kumimoji="1" lang="ja-JP" altLang="en-US" sz="1300">
              <a:solidFill>
                <a:schemeClr val="dk1"/>
              </a:solidFill>
              <a:effectLst/>
              <a:latin typeface="+mn-lt"/>
              <a:ea typeface="+mn-ea"/>
              <a:cs typeface="+mn-cs"/>
            </a:rPr>
            <a:t>である。</a:t>
          </a:r>
          <a:r>
            <a:rPr kumimoji="1" lang="ja-JP" altLang="ja-JP" sz="1300">
              <a:solidFill>
                <a:sysClr val="windowText" lastClr="000000"/>
              </a:solidFill>
              <a:effectLst/>
              <a:latin typeface="+mn-lt"/>
              <a:ea typeface="+mn-ea"/>
              <a:cs typeface="+mn-cs"/>
            </a:rPr>
            <a:t>公債費</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年度に増加しているのは、平成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年度の統合幼稚園・保育園整備事業債（</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億円）等の発行により、例年よりも借入額が高額となり、この償還が平成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年度から始まったことが主因である。</a:t>
          </a:r>
          <a:r>
            <a:rPr kumimoji="1" lang="ja-JP" altLang="ja-JP" sz="1300">
              <a:solidFill>
                <a:schemeClr val="dk1"/>
              </a:solidFill>
              <a:effectLst/>
              <a:latin typeface="+mn-lt"/>
              <a:ea typeface="+mn-ea"/>
              <a:cs typeface="+mn-cs"/>
            </a:rPr>
            <a:t>今後も、住民サービス</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水準を維持しつつ</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効率的な財政運営ができるよう努めていく。</a:t>
          </a:r>
          <a:endParaRPr lang="ja-JP" altLang="ja-JP" sz="1300">
            <a:effectLst/>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年度の実質収支比率は約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ポイント低下している。実質収支比率は、一般的には概ね</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％程度が望ましいとされていることから、平成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年度決算では、理想的なレベルに改善された。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今後も、限られた財源を有効に活用するため、予算と決算の乖離が適正になるものとなるよう、予算の執行管理に努める。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黒字決算を継続しており、財政指標としての平成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年度実質収支比率（普通会計）は約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で、一般的には概ね</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％が望ましいとされているので、適正な水準に改善された。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今後も、財政の健全化等の取り組みにより、連結実質黒字額の増額に努める。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O36" sqref="AO36:BC36"/>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12981073</v>
      </c>
      <c r="BO4" s="381"/>
      <c r="BP4" s="381"/>
      <c r="BQ4" s="381"/>
      <c r="BR4" s="381"/>
      <c r="BS4" s="381"/>
      <c r="BT4" s="381"/>
      <c r="BU4" s="382"/>
      <c r="BV4" s="380">
        <v>13529162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6.5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12508245</v>
      </c>
      <c r="BO5" s="418"/>
      <c r="BP5" s="418"/>
      <c r="BQ5" s="418"/>
      <c r="BR5" s="418"/>
      <c r="BS5" s="418"/>
      <c r="BT5" s="418"/>
      <c r="BU5" s="419"/>
      <c r="BV5" s="417">
        <v>12806111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472828</v>
      </c>
      <c r="BO6" s="418"/>
      <c r="BP6" s="418"/>
      <c r="BQ6" s="418"/>
      <c r="BR6" s="418"/>
      <c r="BS6" s="418"/>
      <c r="BT6" s="418"/>
      <c r="BU6" s="419"/>
      <c r="BV6" s="417">
        <v>723051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100.9</v>
      </c>
      <c r="CU6" s="455"/>
      <c r="CV6" s="455"/>
      <c r="CW6" s="455"/>
      <c r="CX6" s="455"/>
      <c r="CY6" s="455"/>
      <c r="CZ6" s="455"/>
      <c r="DA6" s="456"/>
      <c r="DB6" s="454">
        <v>98.3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111491</v>
      </c>
      <c r="BO7" s="418"/>
      <c r="BP7" s="418"/>
      <c r="BQ7" s="418"/>
      <c r="BR7" s="418"/>
      <c r="BS7" s="418"/>
      <c r="BT7" s="418"/>
      <c r="BU7" s="419"/>
      <c r="BV7" s="417">
        <v>166510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8442970</v>
      </c>
      <c r="CU7" s="418"/>
      <c r="CV7" s="418"/>
      <c r="CW7" s="418"/>
      <c r="CX7" s="418"/>
      <c r="CY7" s="418"/>
      <c r="CZ7" s="418"/>
      <c r="DA7" s="419"/>
      <c r="DB7" s="417">
        <v>8504409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361337</v>
      </c>
      <c r="BO8" s="418"/>
      <c r="BP8" s="418"/>
      <c r="BQ8" s="418"/>
      <c r="BR8" s="418"/>
      <c r="BS8" s="418"/>
      <c r="BT8" s="418"/>
      <c r="BU8" s="419"/>
      <c r="BV8" s="417">
        <v>556541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45495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93</v>
      </c>
      <c r="AV9" s="450"/>
      <c r="AW9" s="450"/>
      <c r="AX9" s="450"/>
      <c r="AY9" s="451" t="s">
        <v>100</v>
      </c>
      <c r="AZ9" s="452"/>
      <c r="BA9" s="452"/>
      <c r="BB9" s="452"/>
      <c r="BC9" s="452"/>
      <c r="BD9" s="452"/>
      <c r="BE9" s="452"/>
      <c r="BF9" s="452"/>
      <c r="BG9" s="452"/>
      <c r="BH9" s="452"/>
      <c r="BI9" s="452"/>
      <c r="BJ9" s="452"/>
      <c r="BK9" s="452"/>
      <c r="BL9" s="452"/>
      <c r="BM9" s="453"/>
      <c r="BN9" s="417">
        <v>-195204</v>
      </c>
      <c r="BO9" s="418"/>
      <c r="BP9" s="418"/>
      <c r="BQ9" s="418"/>
      <c r="BR9" s="418"/>
      <c r="BS9" s="418"/>
      <c r="BT9" s="418"/>
      <c r="BU9" s="419"/>
      <c r="BV9" s="417">
        <v>27462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10.7</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46923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872</v>
      </c>
      <c r="BO10" s="418"/>
      <c r="BP10" s="418"/>
      <c r="BQ10" s="418"/>
      <c r="BR10" s="418"/>
      <c r="BS10" s="418"/>
      <c r="BT10" s="418"/>
      <c r="BU10" s="419"/>
      <c r="BV10" s="417">
        <v>1120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93</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45883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382282</v>
      </c>
      <c r="BO12" s="418"/>
      <c r="BP12" s="418"/>
      <c r="BQ12" s="418"/>
      <c r="BR12" s="418"/>
      <c r="BS12" s="418"/>
      <c r="BT12" s="418"/>
      <c r="BU12" s="419"/>
      <c r="BV12" s="417">
        <v>123008</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45425</v>
      </c>
      <c r="S13" s="499"/>
      <c r="T13" s="499"/>
      <c r="U13" s="499"/>
      <c r="V13" s="500"/>
      <c r="W13" s="433" t="s">
        <v>123</v>
      </c>
      <c r="X13" s="434"/>
      <c r="Y13" s="434"/>
      <c r="Z13" s="434"/>
      <c r="AA13" s="434"/>
      <c r="AB13" s="424"/>
      <c r="AC13" s="468">
        <v>608</v>
      </c>
      <c r="AD13" s="469"/>
      <c r="AE13" s="469"/>
      <c r="AF13" s="469"/>
      <c r="AG13" s="508"/>
      <c r="AH13" s="468">
        <v>581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-576614</v>
      </c>
      <c r="BO13" s="418"/>
      <c r="BP13" s="418"/>
      <c r="BQ13" s="418"/>
      <c r="BR13" s="418"/>
      <c r="BS13" s="418"/>
      <c r="BT13" s="418"/>
      <c r="BU13" s="419"/>
      <c r="BV13" s="417">
        <v>-94426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8.9</v>
      </c>
      <c r="CU13" s="415"/>
      <c r="CV13" s="415"/>
      <c r="CW13" s="415"/>
      <c r="CX13" s="415"/>
      <c r="CY13" s="415"/>
      <c r="CZ13" s="415"/>
      <c r="DA13" s="416"/>
      <c r="DB13" s="414">
        <v>8.9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46109</v>
      </c>
      <c r="S14" s="499"/>
      <c r="T14" s="499"/>
      <c r="U14" s="499"/>
      <c r="V14" s="500"/>
      <c r="W14" s="407"/>
      <c r="X14" s="408"/>
      <c r="Y14" s="408"/>
      <c r="Z14" s="408"/>
      <c r="AA14" s="408"/>
      <c r="AB14" s="397"/>
      <c r="AC14" s="501">
        <v>3</v>
      </c>
      <c r="AD14" s="502"/>
      <c r="AE14" s="502"/>
      <c r="AF14" s="502"/>
      <c r="AG14" s="503"/>
      <c r="AH14" s="501">
        <v>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9.6</v>
      </c>
      <c r="CU14" s="513"/>
      <c r="CV14" s="513"/>
      <c r="CW14" s="513"/>
      <c r="CX14" s="513"/>
      <c r="CY14" s="513"/>
      <c r="CZ14" s="513"/>
      <c r="DA14" s="514"/>
      <c r="DB14" s="512">
        <v>15.4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45692</v>
      </c>
      <c r="S15" s="499"/>
      <c r="T15" s="499"/>
      <c r="U15" s="499"/>
      <c r="V15" s="500"/>
      <c r="W15" s="433" t="s">
        <v>130</v>
      </c>
      <c r="X15" s="434"/>
      <c r="Y15" s="434"/>
      <c r="Z15" s="434"/>
      <c r="AA15" s="434"/>
      <c r="AB15" s="424"/>
      <c r="AC15" s="468">
        <v>5451</v>
      </c>
      <c r="AD15" s="469"/>
      <c r="AE15" s="469"/>
      <c r="AF15" s="469"/>
      <c r="AG15" s="508"/>
      <c r="AH15" s="468">
        <v>5532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4949334</v>
      </c>
      <c r="BO15" s="381"/>
      <c r="BP15" s="381"/>
      <c r="BQ15" s="381"/>
      <c r="BR15" s="381"/>
      <c r="BS15" s="381"/>
      <c r="BT15" s="381"/>
      <c r="BU15" s="382"/>
      <c r="BV15" s="380">
        <v>4893223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26.7</v>
      </c>
      <c r="AD16" s="502"/>
      <c r="AE16" s="502"/>
      <c r="AF16" s="502"/>
      <c r="AG16" s="503"/>
      <c r="AH16" s="501">
        <v>26.2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6528345</v>
      </c>
      <c r="BO16" s="418"/>
      <c r="BP16" s="418"/>
      <c r="BQ16" s="418"/>
      <c r="BR16" s="418"/>
      <c r="BS16" s="418"/>
      <c r="BT16" s="418"/>
      <c r="BU16" s="419"/>
      <c r="BV16" s="417">
        <v>6515546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14354</v>
      </c>
      <c r="AD17" s="469"/>
      <c r="AE17" s="469"/>
      <c r="AF17" s="469"/>
      <c r="AG17" s="508"/>
      <c r="AH17" s="468">
        <v>15037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6285681</v>
      </c>
      <c r="BO17" s="418"/>
      <c r="BP17" s="418"/>
      <c r="BQ17" s="418"/>
      <c r="BR17" s="418"/>
      <c r="BS17" s="418"/>
      <c r="BT17" s="418"/>
      <c r="BU17" s="419"/>
      <c r="BV17" s="417">
        <v>6203778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30.03</v>
      </c>
      <c r="M18" s="530"/>
      <c r="N18" s="530"/>
      <c r="O18" s="530"/>
      <c r="P18" s="530"/>
      <c r="Q18" s="530"/>
      <c r="R18" s="531"/>
      <c r="S18" s="531"/>
      <c r="T18" s="531"/>
      <c r="U18" s="531"/>
      <c r="V18" s="532"/>
      <c r="W18" s="435"/>
      <c r="X18" s="436"/>
      <c r="Y18" s="436"/>
      <c r="Z18" s="436"/>
      <c r="AA18" s="436"/>
      <c r="AB18" s="427"/>
      <c r="AC18" s="533">
        <v>70.3</v>
      </c>
      <c r="AD18" s="534"/>
      <c r="AE18" s="534"/>
      <c r="AF18" s="534"/>
      <c r="AG18" s="535"/>
      <c r="AH18" s="533">
        <v>71.099999999999994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7953503</v>
      </c>
      <c r="BO18" s="418"/>
      <c r="BP18" s="418"/>
      <c r="BQ18" s="418"/>
      <c r="BR18" s="418"/>
      <c r="BS18" s="418"/>
      <c r="BT18" s="418"/>
      <c r="BU18" s="419"/>
      <c r="BV18" s="417">
        <v>7905737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1515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9633301</v>
      </c>
      <c r="BO19" s="418"/>
      <c r="BP19" s="418"/>
      <c r="BQ19" s="418"/>
      <c r="BR19" s="418"/>
      <c r="BS19" s="418"/>
      <c r="BT19" s="418"/>
      <c r="BU19" s="419"/>
      <c r="BV19" s="417">
        <v>9657942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17348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8666817</v>
      </c>
      <c r="BO23" s="418"/>
      <c r="BP23" s="418"/>
      <c r="BQ23" s="418"/>
      <c r="BR23" s="418"/>
      <c r="BS23" s="418"/>
      <c r="BT23" s="418"/>
      <c r="BU23" s="419"/>
      <c r="BV23" s="417">
        <v>8872489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7830</v>
      </c>
      <c r="R24" s="469"/>
      <c r="S24" s="469"/>
      <c r="T24" s="469"/>
      <c r="U24" s="469"/>
      <c r="V24" s="508"/>
      <c r="W24" s="563"/>
      <c r="X24" s="551"/>
      <c r="Y24" s="552"/>
      <c r="Z24" s="467" t="s">
        <v>154</v>
      </c>
      <c r="AA24" s="447"/>
      <c r="AB24" s="447"/>
      <c r="AC24" s="447"/>
      <c r="AD24" s="447"/>
      <c r="AE24" s="447"/>
      <c r="AF24" s="447"/>
      <c r="AG24" s="448"/>
      <c r="AH24" s="468">
        <v>262</v>
      </c>
      <c r="AI24" s="469"/>
      <c r="AJ24" s="469"/>
      <c r="AK24" s="469"/>
      <c r="AL24" s="508"/>
      <c r="AM24" s="468">
        <v>798838</v>
      </c>
      <c r="AN24" s="469"/>
      <c r="AO24" s="469"/>
      <c r="AP24" s="469"/>
      <c r="AQ24" s="469"/>
      <c r="AR24" s="508"/>
      <c r="AS24" s="468">
        <v>3049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7103052</v>
      </c>
      <c r="BO24" s="418"/>
      <c r="BP24" s="418"/>
      <c r="BQ24" s="418"/>
      <c r="BR24" s="418"/>
      <c r="BS24" s="418"/>
      <c r="BT24" s="418"/>
      <c r="BU24" s="419"/>
      <c r="BV24" s="417">
        <v>6947700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6740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2344050</v>
      </c>
      <c r="BO25" s="381"/>
      <c r="BP25" s="381"/>
      <c r="BQ25" s="381"/>
      <c r="BR25" s="381"/>
      <c r="BS25" s="381"/>
      <c r="BT25" s="381"/>
      <c r="BU25" s="382"/>
      <c r="BV25" s="380">
        <v>2806740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6180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3200</v>
      </c>
      <c r="R27" s="469"/>
      <c r="S27" s="469"/>
      <c r="T27" s="469"/>
      <c r="U27" s="469"/>
      <c r="V27" s="508"/>
      <c r="W27" s="563"/>
      <c r="X27" s="551"/>
      <c r="Y27" s="552"/>
      <c r="Z27" s="467" t="s">
        <v>164</v>
      </c>
      <c r="AA27" s="447"/>
      <c r="AB27" s="447"/>
      <c r="AC27" s="447"/>
      <c r="AD27" s="447"/>
      <c r="AE27" s="447"/>
      <c r="AF27" s="447"/>
      <c r="AG27" s="448"/>
      <c r="AH27" s="468">
        <v>28</v>
      </c>
      <c r="AI27" s="469"/>
      <c r="AJ27" s="469"/>
      <c r="AK27" s="469"/>
      <c r="AL27" s="508"/>
      <c r="AM27" s="468">
        <v>90228</v>
      </c>
      <c r="AN27" s="469"/>
      <c r="AO27" s="469"/>
      <c r="AP27" s="469"/>
      <c r="AQ27" s="469"/>
      <c r="AR27" s="508"/>
      <c r="AS27" s="468">
        <v>3222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100000</v>
      </c>
      <c r="BO27" s="587"/>
      <c r="BP27" s="587"/>
      <c r="BQ27" s="587"/>
      <c r="BR27" s="587"/>
      <c r="BS27" s="587"/>
      <c r="BT27" s="587"/>
      <c r="BU27" s="588"/>
      <c r="BV27" s="586">
        <v>100000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2550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967045</v>
      </c>
      <c r="BO28" s="381"/>
      <c r="BP28" s="381"/>
      <c r="BQ28" s="381"/>
      <c r="BR28" s="381"/>
      <c r="BS28" s="381"/>
      <c r="BT28" s="381"/>
      <c r="BU28" s="382"/>
      <c r="BV28" s="380">
        <v>1070185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13</v>
      </c>
      <c r="M29" s="469"/>
      <c r="N29" s="469"/>
      <c r="O29" s="469"/>
      <c r="P29" s="508"/>
      <c r="Q29" s="468">
        <v>2350</v>
      </c>
      <c r="R29" s="469"/>
      <c r="S29" s="469"/>
      <c r="T29" s="469"/>
      <c r="U29" s="469"/>
      <c r="V29" s="508"/>
      <c r="W29" s="564"/>
      <c r="X29" s="565"/>
      <c r="Y29" s="566"/>
      <c r="Z29" s="467" t="s">
        <v>171</v>
      </c>
      <c r="AA29" s="447"/>
      <c r="AB29" s="447"/>
      <c r="AC29" s="447"/>
      <c r="AD29" s="447"/>
      <c r="AE29" s="447"/>
      <c r="AF29" s="447"/>
      <c r="AG29" s="448"/>
      <c r="AH29" s="468">
        <v>290</v>
      </c>
      <c r="AI29" s="469"/>
      <c r="AJ29" s="469"/>
      <c r="AK29" s="469"/>
      <c r="AL29" s="508"/>
      <c r="AM29" s="468">
        <v>889066</v>
      </c>
      <c r="AN29" s="469"/>
      <c r="AO29" s="469"/>
      <c r="AP29" s="469"/>
      <c r="AQ29" s="469"/>
      <c r="AR29" s="508"/>
      <c r="AS29" s="468">
        <v>3066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365482</v>
      </c>
      <c r="BO30" s="587"/>
      <c r="BP30" s="587"/>
      <c r="BQ30" s="587"/>
      <c r="BR30" s="587"/>
      <c r="BS30" s="587"/>
      <c r="BT30" s="587"/>
      <c r="BU30" s="588"/>
      <c r="BV30" s="586">
        <v>366187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杉戸町水道事業会計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杉戸町公共下水道事業特別会計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埼葛斎場組合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㈲アグリパークゆめすぎと</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利根川栗橋流域水防事務組合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埼玉県後期高齢者医療広域連合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埼玉県後期高齢者医療広域連合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埼玉東部消防組合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8" t="s">
        <v>533</v>
      </c>
      <c r="D34" s="1188"/>
      <c r="E34" s="1189"/>
      <c r="F34" s="32">
        <v>12.54</v>
      </c>
      <c r="G34" s="33">
        <v>12.44</v>
      </c>
      <c r="H34" s="33">
        <v>12.05</v>
      </c>
      <c r="I34" s="33">
        <v>14.03</v>
      </c>
      <c r="J34" s="34">
        <v>14.79</v>
      </c>
      <c r="K34" s="22"/>
      <c r="L34" s="22"/>
      <c r="M34" s="22"/>
      <c r="N34" s="22"/>
      <c r="O34" s="22"/>
      <c r="P34" s="22"/>
    </row>
    <row r="35" spans="1:16" ht="39" customHeight="1" x14ac:dyDescent="0.15">
      <c r="A35" s="22"/>
      <c r="B35" s="35"/>
      <c r="C35" s="1182" t="s">
        <v>534</v>
      </c>
      <c r="D35" s="1183"/>
      <c r="E35" s="1184"/>
      <c r="F35" s="36">
        <v>6.27</v>
      </c>
      <c r="G35" s="37">
        <v>5.0999999999999996</v>
      </c>
      <c r="H35" s="37">
        <v>6.25</v>
      </c>
      <c r="I35" s="37">
        <v>6.54</v>
      </c>
      <c r="J35" s="38">
        <v>4.2699999999999996</v>
      </c>
      <c r="K35" s="22"/>
      <c r="L35" s="22"/>
      <c r="M35" s="22"/>
      <c r="N35" s="22"/>
      <c r="O35" s="22"/>
      <c r="P35" s="22"/>
    </row>
    <row r="36" spans="1:16" ht="39" customHeight="1" x14ac:dyDescent="0.15">
      <c r="A36" s="22"/>
      <c r="B36" s="35"/>
      <c r="C36" s="1182" t="s">
        <v>535</v>
      </c>
      <c r="D36" s="1183"/>
      <c r="E36" s="1184"/>
      <c r="F36" s="36">
        <v>1.7</v>
      </c>
      <c r="G36" s="37">
        <v>2.92</v>
      </c>
      <c r="H36" s="37">
        <v>2.85</v>
      </c>
      <c r="I36" s="37">
        <v>5.76</v>
      </c>
      <c r="J36" s="38">
        <v>2.93</v>
      </c>
      <c r="K36" s="22"/>
      <c r="L36" s="22"/>
      <c r="M36" s="22"/>
      <c r="N36" s="22"/>
      <c r="O36" s="22"/>
      <c r="P36" s="22"/>
    </row>
    <row r="37" spans="1:16" ht="39" customHeight="1" x14ac:dyDescent="0.15">
      <c r="A37" s="22"/>
      <c r="B37" s="35"/>
      <c r="C37" s="1182" t="s">
        <v>536</v>
      </c>
      <c r="D37" s="1183"/>
      <c r="E37" s="1184"/>
      <c r="F37" s="36">
        <v>1.02</v>
      </c>
      <c r="G37" s="37">
        <v>1.44</v>
      </c>
      <c r="H37" s="37">
        <v>1.87</v>
      </c>
      <c r="I37" s="37">
        <v>1.63</v>
      </c>
      <c r="J37" s="38">
        <v>2.09</v>
      </c>
      <c r="K37" s="22"/>
      <c r="L37" s="22"/>
      <c r="M37" s="22"/>
      <c r="N37" s="22"/>
      <c r="O37" s="22"/>
      <c r="P37" s="22"/>
    </row>
    <row r="38" spans="1:16" ht="39" customHeight="1" x14ac:dyDescent="0.15">
      <c r="A38" s="22"/>
      <c r="B38" s="35"/>
      <c r="C38" s="1182" t="s">
        <v>537</v>
      </c>
      <c r="D38" s="1183"/>
      <c r="E38" s="1184"/>
      <c r="F38" s="36">
        <v>0.33</v>
      </c>
      <c r="G38" s="37">
        <v>0.28000000000000003</v>
      </c>
      <c r="H38" s="37">
        <v>0.2</v>
      </c>
      <c r="I38" s="37">
        <v>0.35</v>
      </c>
      <c r="J38" s="38">
        <v>0.35</v>
      </c>
      <c r="K38" s="22"/>
      <c r="L38" s="22"/>
      <c r="M38" s="22"/>
      <c r="N38" s="22"/>
      <c r="O38" s="22"/>
      <c r="P38" s="22"/>
    </row>
    <row r="39" spans="1:16" ht="39" customHeight="1" x14ac:dyDescent="0.15">
      <c r="A39" s="22"/>
      <c r="B39" s="35"/>
      <c r="C39" s="1182" t="s">
        <v>538</v>
      </c>
      <c r="D39" s="1183"/>
      <c r="E39" s="1184"/>
      <c r="F39" s="36">
        <v>0.01</v>
      </c>
      <c r="G39" s="37">
        <v>0</v>
      </c>
      <c r="H39" s="37">
        <v>0</v>
      </c>
      <c r="I39" s="37">
        <v>0</v>
      </c>
      <c r="J39" s="38">
        <v>0</v>
      </c>
      <c r="K39" s="22"/>
      <c r="L39" s="22"/>
      <c r="M39" s="22"/>
      <c r="N39" s="22"/>
      <c r="O39" s="22"/>
      <c r="P39" s="22"/>
    </row>
    <row r="40" spans="1:16" ht="39" customHeight="1" x14ac:dyDescent="0.15">
      <c r="A40" s="22"/>
      <c r="B40" s="35"/>
      <c r="C40" s="1182"/>
      <c r="D40" s="1183"/>
      <c r="E40" s="1184"/>
      <c r="F40" s="36"/>
      <c r="G40" s="37"/>
      <c r="H40" s="37"/>
      <c r="I40" s="37"/>
      <c r="J40" s="38"/>
      <c r="K40" s="22"/>
      <c r="L40" s="22"/>
      <c r="M40" s="22"/>
      <c r="N40" s="22"/>
      <c r="O40" s="22"/>
      <c r="P40" s="22"/>
    </row>
    <row r="41" spans="1:16" ht="39" customHeight="1" x14ac:dyDescent="0.15">
      <c r="A41" s="22"/>
      <c r="B41" s="35"/>
      <c r="C41" s="1182"/>
      <c r="D41" s="1183"/>
      <c r="E41" s="1184"/>
      <c r="F41" s="36"/>
      <c r="G41" s="37"/>
      <c r="H41" s="37"/>
      <c r="I41" s="37"/>
      <c r="J41" s="38"/>
      <c r="K41" s="22"/>
      <c r="L41" s="22"/>
      <c r="M41" s="22"/>
      <c r="N41" s="22"/>
      <c r="O41" s="22"/>
      <c r="P41" s="22"/>
    </row>
    <row r="42" spans="1:16" ht="39" customHeight="1" x14ac:dyDescent="0.15">
      <c r="A42" s="22"/>
      <c r="B42" s="39"/>
      <c r="C42" s="1182" t="s">
        <v>539</v>
      </c>
      <c r="D42" s="1183"/>
      <c r="E42" s="1184"/>
      <c r="F42" s="36" t="s">
        <v>484</v>
      </c>
      <c r="G42" s="37" t="s">
        <v>484</v>
      </c>
      <c r="H42" s="37" t="s">
        <v>484</v>
      </c>
      <c r="I42" s="37" t="s">
        <v>484</v>
      </c>
      <c r="J42" s="38" t="s">
        <v>484</v>
      </c>
      <c r="K42" s="22"/>
      <c r="L42" s="22"/>
      <c r="M42" s="22"/>
      <c r="N42" s="22"/>
      <c r="O42" s="22"/>
      <c r="P42" s="22"/>
    </row>
    <row r="43" spans="1:16" ht="39" customHeight="1" thickBot="1" x14ac:dyDescent="0.2">
      <c r="A43" s="22"/>
      <c r="B43" s="40"/>
      <c r="C43" s="1185" t="s">
        <v>540</v>
      </c>
      <c r="D43" s="1186"/>
      <c r="E43" s="1187"/>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1082</v>
      </c>
      <c r="L45" s="60">
        <v>1075</v>
      </c>
      <c r="M45" s="60">
        <v>1106</v>
      </c>
      <c r="N45" s="60">
        <v>989</v>
      </c>
      <c r="O45" s="61">
        <v>1029</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484</v>
      </c>
      <c r="L46" s="64" t="s">
        <v>484</v>
      </c>
      <c r="M46" s="64" t="s">
        <v>484</v>
      </c>
      <c r="N46" s="64" t="s">
        <v>484</v>
      </c>
      <c r="O46" s="65" t="s">
        <v>484</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484</v>
      </c>
      <c r="L47" s="64" t="s">
        <v>484</v>
      </c>
      <c r="M47" s="64" t="s">
        <v>484</v>
      </c>
      <c r="N47" s="64" t="s">
        <v>484</v>
      </c>
      <c r="O47" s="65" t="s">
        <v>484</v>
      </c>
      <c r="P47" s="48"/>
      <c r="Q47" s="48"/>
      <c r="R47" s="48"/>
      <c r="S47" s="48"/>
      <c r="T47" s="48"/>
      <c r="U47" s="48"/>
    </row>
    <row r="48" spans="1:21" ht="30.75" customHeight="1" x14ac:dyDescent="0.15">
      <c r="A48" s="48"/>
      <c r="B48" s="1200"/>
      <c r="C48" s="1201"/>
      <c r="D48" s="62"/>
      <c r="E48" s="1192" t="s">
        <v>15</v>
      </c>
      <c r="F48" s="1192"/>
      <c r="G48" s="1192"/>
      <c r="H48" s="1192"/>
      <c r="I48" s="1192"/>
      <c r="J48" s="1193"/>
      <c r="K48" s="63">
        <v>236</v>
      </c>
      <c r="L48" s="64">
        <v>277</v>
      </c>
      <c r="M48" s="64">
        <v>266</v>
      </c>
      <c r="N48" s="64">
        <v>229</v>
      </c>
      <c r="O48" s="65">
        <v>209</v>
      </c>
      <c r="P48" s="48"/>
      <c r="Q48" s="48"/>
      <c r="R48" s="48"/>
      <c r="S48" s="48"/>
      <c r="T48" s="48"/>
      <c r="U48" s="48"/>
    </row>
    <row r="49" spans="1:21" ht="30.75" customHeight="1" x14ac:dyDescent="0.15">
      <c r="A49" s="48"/>
      <c r="B49" s="1200"/>
      <c r="C49" s="1201"/>
      <c r="D49" s="62"/>
      <c r="E49" s="1192" t="s">
        <v>16</v>
      </c>
      <c r="F49" s="1192"/>
      <c r="G49" s="1192"/>
      <c r="H49" s="1192"/>
      <c r="I49" s="1192"/>
      <c r="J49" s="1193"/>
      <c r="K49" s="63">
        <v>23</v>
      </c>
      <c r="L49" s="64">
        <v>42</v>
      </c>
      <c r="M49" s="64">
        <v>36</v>
      </c>
      <c r="N49" s="64">
        <v>38</v>
      </c>
      <c r="O49" s="65">
        <v>51</v>
      </c>
      <c r="P49" s="48"/>
      <c r="Q49" s="48"/>
      <c r="R49" s="48"/>
      <c r="S49" s="48"/>
      <c r="T49" s="48"/>
      <c r="U49" s="48"/>
    </row>
    <row r="50" spans="1:21" ht="30.75" customHeight="1" x14ac:dyDescent="0.15">
      <c r="A50" s="48"/>
      <c r="B50" s="1200"/>
      <c r="C50" s="1201"/>
      <c r="D50" s="62"/>
      <c r="E50" s="1192" t="s">
        <v>17</v>
      </c>
      <c r="F50" s="1192"/>
      <c r="G50" s="1192"/>
      <c r="H50" s="1192"/>
      <c r="I50" s="1192"/>
      <c r="J50" s="1193"/>
      <c r="K50" s="63">
        <v>261</v>
      </c>
      <c r="L50" s="64">
        <v>260</v>
      </c>
      <c r="M50" s="64">
        <v>261</v>
      </c>
      <c r="N50" s="64">
        <v>262</v>
      </c>
      <c r="O50" s="65">
        <v>261</v>
      </c>
      <c r="P50" s="48"/>
      <c r="Q50" s="48"/>
      <c r="R50" s="48"/>
      <c r="S50" s="48"/>
      <c r="T50" s="48"/>
      <c r="U50" s="48"/>
    </row>
    <row r="51" spans="1:21" ht="30.75" customHeight="1" x14ac:dyDescent="0.15">
      <c r="A51" s="48"/>
      <c r="B51" s="1202"/>
      <c r="C51" s="1203"/>
      <c r="D51" s="66"/>
      <c r="E51" s="1192" t="s">
        <v>18</v>
      </c>
      <c r="F51" s="1192"/>
      <c r="G51" s="1192"/>
      <c r="H51" s="1192"/>
      <c r="I51" s="1192"/>
      <c r="J51" s="1193"/>
      <c r="K51" s="63" t="s">
        <v>484</v>
      </c>
      <c r="L51" s="64" t="s">
        <v>484</v>
      </c>
      <c r="M51" s="64" t="s">
        <v>484</v>
      </c>
      <c r="N51" s="64" t="s">
        <v>484</v>
      </c>
      <c r="O51" s="65" t="s">
        <v>484</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939</v>
      </c>
      <c r="L52" s="64">
        <v>963</v>
      </c>
      <c r="M52" s="64">
        <v>1018</v>
      </c>
      <c r="N52" s="64">
        <v>840</v>
      </c>
      <c r="O52" s="65">
        <v>850</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663</v>
      </c>
      <c r="L53" s="69">
        <v>691</v>
      </c>
      <c r="M53" s="69">
        <v>651</v>
      </c>
      <c r="N53" s="69">
        <v>678</v>
      </c>
      <c r="O53" s="70">
        <v>700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6" t="s">
        <v>24</v>
      </c>
      <c r="C41" s="1207"/>
      <c r="D41" s="81"/>
      <c r="E41" s="1212" t="s">
        <v>25</v>
      </c>
      <c r="F41" s="1212"/>
      <c r="G41" s="1212"/>
      <c r="H41" s="1213"/>
      <c r="I41" s="82">
        <v>8911</v>
      </c>
      <c r="J41" s="83">
        <v>8852</v>
      </c>
      <c r="K41" s="83">
        <v>8708</v>
      </c>
      <c r="L41" s="83">
        <v>8872</v>
      </c>
      <c r="M41" s="84">
        <v>8667</v>
      </c>
    </row>
    <row r="42" spans="2:13" ht="27.75" customHeight="1" x14ac:dyDescent="0.15">
      <c r="B42" s="1208"/>
      <c r="C42" s="1209"/>
      <c r="D42" s="85"/>
      <c r="E42" s="1214" t="s">
        <v>26</v>
      </c>
      <c r="F42" s="1214"/>
      <c r="G42" s="1214"/>
      <c r="H42" s="1215"/>
      <c r="I42" s="86">
        <v>1615</v>
      </c>
      <c r="J42" s="87">
        <v>1463</v>
      </c>
      <c r="K42" s="87">
        <v>1304</v>
      </c>
      <c r="L42" s="87">
        <v>1125</v>
      </c>
      <c r="M42" s="88">
        <v>939</v>
      </c>
    </row>
    <row r="43" spans="2:13" ht="27.75" customHeight="1" x14ac:dyDescent="0.15">
      <c r="B43" s="1208"/>
      <c r="C43" s="1209"/>
      <c r="D43" s="85"/>
      <c r="E43" s="1214" t="s">
        <v>27</v>
      </c>
      <c r="F43" s="1214"/>
      <c r="G43" s="1214"/>
      <c r="H43" s="1215"/>
      <c r="I43" s="86">
        <v>3026</v>
      </c>
      <c r="J43" s="87">
        <v>2993</v>
      </c>
      <c r="K43" s="87">
        <v>2929</v>
      </c>
      <c r="L43" s="87">
        <v>2955</v>
      </c>
      <c r="M43" s="88">
        <v>2692</v>
      </c>
    </row>
    <row r="44" spans="2:13" ht="27.75" customHeight="1" x14ac:dyDescent="0.15">
      <c r="B44" s="1208"/>
      <c r="C44" s="1209"/>
      <c r="D44" s="85"/>
      <c r="E44" s="1214" t="s">
        <v>28</v>
      </c>
      <c r="F44" s="1214"/>
      <c r="G44" s="1214"/>
      <c r="H44" s="1215"/>
      <c r="I44" s="86">
        <v>154</v>
      </c>
      <c r="J44" s="87">
        <v>146</v>
      </c>
      <c r="K44" s="87">
        <v>112</v>
      </c>
      <c r="L44" s="87">
        <v>257</v>
      </c>
      <c r="M44" s="88">
        <v>216</v>
      </c>
    </row>
    <row r="45" spans="2:13" ht="27.75" customHeight="1" x14ac:dyDescent="0.15">
      <c r="B45" s="1208"/>
      <c r="C45" s="1209"/>
      <c r="D45" s="85"/>
      <c r="E45" s="1214" t="s">
        <v>29</v>
      </c>
      <c r="F45" s="1214"/>
      <c r="G45" s="1214"/>
      <c r="H45" s="1215"/>
      <c r="I45" s="86">
        <v>1115</v>
      </c>
      <c r="J45" s="87">
        <v>837</v>
      </c>
      <c r="K45" s="87">
        <v>627</v>
      </c>
      <c r="L45" s="87">
        <v>366</v>
      </c>
      <c r="M45" s="88">
        <v>483</v>
      </c>
    </row>
    <row r="46" spans="2:13" ht="27.75" customHeight="1" x14ac:dyDescent="0.15">
      <c r="B46" s="1208"/>
      <c r="C46" s="1209"/>
      <c r="D46" s="89"/>
      <c r="E46" s="1214" t="s">
        <v>30</v>
      </c>
      <c r="F46" s="1214"/>
      <c r="G46" s="1214"/>
      <c r="H46" s="1215"/>
      <c r="I46" s="86" t="s">
        <v>484</v>
      </c>
      <c r="J46" s="87" t="s">
        <v>484</v>
      </c>
      <c r="K46" s="87" t="s">
        <v>484</v>
      </c>
      <c r="L46" s="87" t="s">
        <v>484</v>
      </c>
      <c r="M46" s="88" t="s">
        <v>484</v>
      </c>
    </row>
    <row r="47" spans="2:13" ht="27.75" customHeight="1" x14ac:dyDescent="0.15">
      <c r="B47" s="1208"/>
      <c r="C47" s="1209"/>
      <c r="D47" s="90"/>
      <c r="E47" s="1216" t="s">
        <v>31</v>
      </c>
      <c r="F47" s="1217"/>
      <c r="G47" s="1217"/>
      <c r="H47" s="1218"/>
      <c r="I47" s="86" t="s">
        <v>484</v>
      </c>
      <c r="J47" s="87" t="s">
        <v>484</v>
      </c>
      <c r="K47" s="87" t="s">
        <v>484</v>
      </c>
      <c r="L47" s="87" t="s">
        <v>484</v>
      </c>
      <c r="M47" s="88" t="s">
        <v>484</v>
      </c>
    </row>
    <row r="48" spans="2:13" ht="27.75" customHeight="1" x14ac:dyDescent="0.15">
      <c r="B48" s="1208"/>
      <c r="C48" s="1209"/>
      <c r="D48" s="85"/>
      <c r="E48" s="1214" t="s">
        <v>32</v>
      </c>
      <c r="F48" s="1214"/>
      <c r="G48" s="1214"/>
      <c r="H48" s="1215"/>
      <c r="I48" s="86" t="s">
        <v>484</v>
      </c>
      <c r="J48" s="87" t="s">
        <v>484</v>
      </c>
      <c r="K48" s="87" t="s">
        <v>484</v>
      </c>
      <c r="L48" s="87" t="s">
        <v>484</v>
      </c>
      <c r="M48" s="88" t="s">
        <v>484</v>
      </c>
    </row>
    <row r="49" spans="2:13" ht="27.75" customHeight="1" x14ac:dyDescent="0.15">
      <c r="B49" s="1210"/>
      <c r="C49" s="1211"/>
      <c r="D49" s="85"/>
      <c r="E49" s="1214" t="s">
        <v>33</v>
      </c>
      <c r="F49" s="1214"/>
      <c r="G49" s="1214"/>
      <c r="H49" s="1215"/>
      <c r="I49" s="86" t="s">
        <v>484</v>
      </c>
      <c r="J49" s="87" t="s">
        <v>484</v>
      </c>
      <c r="K49" s="87" t="s">
        <v>484</v>
      </c>
      <c r="L49" s="87" t="s">
        <v>484</v>
      </c>
      <c r="M49" s="88" t="s">
        <v>484</v>
      </c>
    </row>
    <row r="50" spans="2:13" ht="27.75" customHeight="1" x14ac:dyDescent="0.15">
      <c r="B50" s="1219" t="s">
        <v>34</v>
      </c>
      <c r="C50" s="1220"/>
      <c r="D50" s="91"/>
      <c r="E50" s="1214" t="s">
        <v>35</v>
      </c>
      <c r="F50" s="1214"/>
      <c r="G50" s="1214"/>
      <c r="H50" s="1215"/>
      <c r="I50" s="86">
        <v>2067</v>
      </c>
      <c r="J50" s="87">
        <v>2086</v>
      </c>
      <c r="K50" s="87">
        <v>1482</v>
      </c>
      <c r="L50" s="87">
        <v>1543</v>
      </c>
      <c r="M50" s="88">
        <v>1440</v>
      </c>
    </row>
    <row r="51" spans="2:13" ht="27.75" customHeight="1" x14ac:dyDescent="0.15">
      <c r="B51" s="1208"/>
      <c r="C51" s="1209"/>
      <c r="D51" s="85"/>
      <c r="E51" s="1214" t="s">
        <v>36</v>
      </c>
      <c r="F51" s="1214"/>
      <c r="G51" s="1214"/>
      <c r="H51" s="1215"/>
      <c r="I51" s="86" t="s">
        <v>484</v>
      </c>
      <c r="J51" s="87" t="s">
        <v>484</v>
      </c>
      <c r="K51" s="87" t="s">
        <v>484</v>
      </c>
      <c r="L51" s="87" t="s">
        <v>484</v>
      </c>
      <c r="M51" s="88" t="s">
        <v>484</v>
      </c>
    </row>
    <row r="52" spans="2:13" ht="27.75" customHeight="1" x14ac:dyDescent="0.15">
      <c r="B52" s="1210"/>
      <c r="C52" s="1211"/>
      <c r="D52" s="85"/>
      <c r="E52" s="1214" t="s">
        <v>37</v>
      </c>
      <c r="F52" s="1214"/>
      <c r="G52" s="1214"/>
      <c r="H52" s="1215"/>
      <c r="I52" s="86">
        <v>10400</v>
      </c>
      <c r="J52" s="87">
        <v>10753</v>
      </c>
      <c r="K52" s="87">
        <v>10932</v>
      </c>
      <c r="L52" s="87">
        <v>10848</v>
      </c>
      <c r="M52" s="88">
        <v>10824</v>
      </c>
    </row>
    <row r="53" spans="2:13" ht="27.75" customHeight="1" thickBot="1" x14ac:dyDescent="0.2">
      <c r="B53" s="1221" t="s">
        <v>21</v>
      </c>
      <c r="C53" s="1222"/>
      <c r="D53" s="92"/>
      <c r="E53" s="1223" t="s">
        <v>38</v>
      </c>
      <c r="F53" s="1223"/>
      <c r="G53" s="1223"/>
      <c r="H53" s="1224"/>
      <c r="I53" s="93">
        <v>2353</v>
      </c>
      <c r="J53" s="94">
        <v>1452</v>
      </c>
      <c r="K53" s="94">
        <v>1266</v>
      </c>
      <c r="L53" s="94">
        <v>1185</v>
      </c>
      <c r="M53" s="95">
        <v>733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9"/>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8"/>
      <c r="H50" s="1249"/>
      <c r="I50" s="1249"/>
      <c r="J50" s="1250"/>
      <c r="K50" s="356" t="s">
        <v>524</v>
      </c>
      <c r="L50" s="356" t="s">
        <v>525</v>
      </c>
      <c r="M50" s="356" t="s">
        <v>526</v>
      </c>
      <c r="N50" s="356" t="s">
        <v>527</v>
      </c>
      <c r="O50" s="356" t="s">
        <v>528</v>
      </c>
    </row>
    <row r="51" spans="1:17" x14ac:dyDescent="0.15">
      <c r="B51" s="250"/>
      <c r="C51" s="246"/>
      <c r="D51" s="246"/>
      <c r="E51" s="246"/>
      <c r="F51" s="246"/>
      <c r="G51" s="1251" t="s">
        <v>557</v>
      </c>
      <c r="H51" s="1252"/>
      <c r="I51" s="1257" t="s">
        <v>558</v>
      </c>
      <c r="J51" s="1257"/>
      <c r="K51" s="1259"/>
      <c r="L51" s="1259"/>
      <c r="M51" s="1259"/>
      <c r="N51" s="1259"/>
      <c r="O51" s="1259"/>
    </row>
    <row r="52" spans="1:17" x14ac:dyDescent="0.15">
      <c r="B52" s="250"/>
      <c r="C52" s="246"/>
      <c r="D52" s="246"/>
      <c r="E52" s="246"/>
      <c r="F52" s="246"/>
      <c r="G52" s="1253"/>
      <c r="H52" s="1254"/>
      <c r="I52" s="1258"/>
      <c r="J52" s="1258"/>
      <c r="K52" s="1225"/>
      <c r="L52" s="1225"/>
      <c r="M52" s="1225"/>
      <c r="N52" s="1225"/>
      <c r="O52" s="1225"/>
    </row>
    <row r="53" spans="1:17" x14ac:dyDescent="0.15">
      <c r="A53" s="357"/>
      <c r="B53" s="250"/>
      <c r="C53" s="246"/>
      <c r="D53" s="246"/>
      <c r="E53" s="246"/>
      <c r="F53" s="246"/>
      <c r="G53" s="1253"/>
      <c r="H53" s="1254"/>
      <c r="I53" s="1237" t="s">
        <v>559</v>
      </c>
      <c r="J53" s="1237"/>
      <c r="K53" s="1260"/>
      <c r="L53" s="1260"/>
      <c r="M53" s="1260"/>
      <c r="N53" s="1260"/>
      <c r="O53" s="1260"/>
    </row>
    <row r="54" spans="1:17" x14ac:dyDescent="0.15">
      <c r="A54" s="357"/>
      <c r="B54" s="250"/>
      <c r="C54" s="246"/>
      <c r="D54" s="246"/>
      <c r="E54" s="246"/>
      <c r="F54" s="246"/>
      <c r="G54" s="1255"/>
      <c r="H54" s="1256"/>
      <c r="I54" s="1237"/>
      <c r="J54" s="1237"/>
      <c r="K54" s="1230"/>
      <c r="L54" s="1230"/>
      <c r="M54" s="1230"/>
      <c r="N54" s="1230"/>
      <c r="O54" s="1230"/>
    </row>
    <row r="55" spans="1:17" x14ac:dyDescent="0.15">
      <c r="A55" s="357"/>
      <c r="B55" s="250"/>
      <c r="C55" s="246"/>
      <c r="D55" s="246"/>
      <c r="E55" s="246"/>
      <c r="F55" s="246"/>
      <c r="G55" s="1231" t="s">
        <v>560</v>
      </c>
      <c r="H55" s="1232"/>
      <c r="I55" s="1237" t="s">
        <v>558</v>
      </c>
      <c r="J55" s="1237"/>
      <c r="K55" s="1259"/>
      <c r="L55" s="1259"/>
      <c r="M55" s="1259"/>
      <c r="N55" s="1259"/>
      <c r="O55" s="1259"/>
    </row>
    <row r="56" spans="1:17" x14ac:dyDescent="0.15">
      <c r="A56" s="357"/>
      <c r="B56" s="250"/>
      <c r="C56" s="246"/>
      <c r="D56" s="246"/>
      <c r="E56" s="246"/>
      <c r="F56" s="246"/>
      <c r="G56" s="1233"/>
      <c r="H56" s="1234"/>
      <c r="I56" s="1237"/>
      <c r="J56" s="1237"/>
      <c r="K56" s="1225"/>
      <c r="L56" s="1225"/>
      <c r="M56" s="1225"/>
      <c r="N56" s="1225"/>
      <c r="O56" s="1225"/>
    </row>
    <row r="57" spans="1:17" s="357" customFormat="1" x14ac:dyDescent="0.15">
      <c r="B57" s="358"/>
      <c r="C57" s="354"/>
      <c r="D57" s="354"/>
      <c r="E57" s="354"/>
      <c r="F57" s="354"/>
      <c r="G57" s="1233"/>
      <c r="H57" s="1234"/>
      <c r="I57" s="1227" t="s">
        <v>559</v>
      </c>
      <c r="J57" s="1227"/>
      <c r="K57" s="1260"/>
      <c r="L57" s="1260"/>
      <c r="M57" s="1260"/>
      <c r="N57" s="1260"/>
      <c r="O57" s="1260"/>
      <c r="P57" s="359"/>
      <c r="Q57" s="358"/>
    </row>
    <row r="58" spans="1:17" s="357" customFormat="1" x14ac:dyDescent="0.15">
      <c r="A58" s="245"/>
      <c r="B58" s="358"/>
      <c r="C58" s="354"/>
      <c r="D58" s="354"/>
      <c r="E58" s="354"/>
      <c r="F58" s="354"/>
      <c r="G58" s="1235"/>
      <c r="H58" s="1236"/>
      <c r="I58" s="1227"/>
      <c r="J58" s="1227"/>
      <c r="K58" s="1230"/>
      <c r="L58" s="1230"/>
      <c r="M58" s="1230"/>
      <c r="N58" s="1230"/>
      <c r="O58" s="123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9" t="s">
        <v>562</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8"/>
      <c r="H72" s="1249"/>
      <c r="I72" s="1249"/>
      <c r="J72" s="1250"/>
      <c r="K72" s="356" t="s">
        <v>524</v>
      </c>
      <c r="L72" s="356" t="s">
        <v>525</v>
      </c>
      <c r="M72" s="356" t="s">
        <v>526</v>
      </c>
      <c r="N72" s="356" t="s">
        <v>527</v>
      </c>
      <c r="O72" s="356" t="s">
        <v>528</v>
      </c>
    </row>
    <row r="73" spans="2:30" x14ac:dyDescent="0.15">
      <c r="B73" s="250"/>
      <c r="C73" s="246"/>
      <c r="D73" s="246"/>
      <c r="E73" s="246"/>
      <c r="F73" s="246"/>
      <c r="G73" s="1251" t="s">
        <v>557</v>
      </c>
      <c r="H73" s="1252"/>
      <c r="I73" s="1257" t="s">
        <v>558</v>
      </c>
      <c r="J73" s="1257"/>
      <c r="K73" s="1238">
        <v>31.5</v>
      </c>
      <c r="L73" s="1238">
        <v>19.3</v>
      </c>
      <c r="M73" s="1225">
        <v>17</v>
      </c>
      <c r="N73" s="1225">
        <v>15.4</v>
      </c>
      <c r="O73" s="1225">
        <v>9.6</v>
      </c>
      <c r="S73" s="245">
        <v>9.9</v>
      </c>
    </row>
    <row r="74" spans="2:30" x14ac:dyDescent="0.15">
      <c r="B74" s="250"/>
      <c r="C74" s="246"/>
      <c r="D74" s="246"/>
      <c r="E74" s="246"/>
      <c r="F74" s="246"/>
      <c r="G74" s="1253"/>
      <c r="H74" s="1254"/>
      <c r="I74" s="1258"/>
      <c r="J74" s="1258"/>
      <c r="K74" s="1238"/>
      <c r="L74" s="1238"/>
      <c r="M74" s="1225"/>
      <c r="N74" s="1225"/>
      <c r="O74" s="1225"/>
    </row>
    <row r="75" spans="2:30" x14ac:dyDescent="0.15">
      <c r="B75" s="250"/>
      <c r="C75" s="246"/>
      <c r="D75" s="246"/>
      <c r="E75" s="246"/>
      <c r="F75" s="246"/>
      <c r="G75" s="1253"/>
      <c r="H75" s="1254"/>
      <c r="I75" s="1237" t="s">
        <v>564</v>
      </c>
      <c r="J75" s="1237"/>
      <c r="K75" s="1229">
        <v>10.5</v>
      </c>
      <c r="L75" s="1229">
        <v>9.6</v>
      </c>
      <c r="M75" s="1229">
        <v>8.9</v>
      </c>
      <c r="N75" s="1229">
        <v>8.9</v>
      </c>
      <c r="O75" s="1229">
        <v>8.9</v>
      </c>
      <c r="U75" s="245">
        <v>81.2</v>
      </c>
      <c r="W75" s="245">
        <v>87.2</v>
      </c>
      <c r="Y75" s="245">
        <v>99.8</v>
      </c>
      <c r="AA75" s="245">
        <v>109.5</v>
      </c>
      <c r="AC75" s="245">
        <v>115.2</v>
      </c>
    </row>
    <row r="76" spans="2:30" x14ac:dyDescent="0.15">
      <c r="B76" s="250"/>
      <c r="C76" s="246"/>
      <c r="D76" s="246"/>
      <c r="E76" s="246"/>
      <c r="F76" s="246"/>
      <c r="G76" s="1255"/>
      <c r="H76" s="1256"/>
      <c r="I76" s="1237"/>
      <c r="J76" s="1237"/>
      <c r="K76" s="1230"/>
      <c r="L76" s="1230"/>
      <c r="M76" s="1230"/>
      <c r="N76" s="1230"/>
      <c r="O76" s="1230"/>
    </row>
    <row r="77" spans="2:30" x14ac:dyDescent="0.15">
      <c r="B77" s="250"/>
      <c r="C77" s="246"/>
      <c r="D77" s="246"/>
      <c r="E77" s="246"/>
      <c r="F77" s="246"/>
      <c r="G77" s="1231" t="s">
        <v>560</v>
      </c>
      <c r="H77" s="1232"/>
      <c r="I77" s="1237" t="s">
        <v>558</v>
      </c>
      <c r="J77" s="1237"/>
      <c r="K77" s="1238">
        <v>30.7</v>
      </c>
      <c r="L77" s="1238">
        <v>22.3</v>
      </c>
      <c r="M77" s="1225">
        <v>20.3</v>
      </c>
      <c r="N77" s="1225">
        <v>13</v>
      </c>
      <c r="O77" s="1225">
        <v>21</v>
      </c>
      <c r="R77" s="245">
        <v>12.3</v>
      </c>
      <c r="T77" s="245">
        <v>11.1</v>
      </c>
    </row>
    <row r="78" spans="2:30" x14ac:dyDescent="0.15">
      <c r="B78" s="250"/>
      <c r="C78" s="246"/>
      <c r="D78" s="246"/>
      <c r="E78" s="246"/>
      <c r="F78" s="246"/>
      <c r="G78" s="1233"/>
      <c r="H78" s="1234"/>
      <c r="I78" s="1237"/>
      <c r="J78" s="1237"/>
      <c r="K78" s="1238"/>
      <c r="L78" s="1238"/>
      <c r="M78" s="1225"/>
      <c r="N78" s="1225"/>
      <c r="O78" s="1225"/>
    </row>
    <row r="79" spans="2:30" x14ac:dyDescent="0.15">
      <c r="B79" s="250"/>
      <c r="C79" s="246"/>
      <c r="D79" s="246"/>
      <c r="E79" s="246"/>
      <c r="F79" s="246"/>
      <c r="G79" s="1233"/>
      <c r="H79" s="1234"/>
      <c r="I79" s="1226" t="s">
        <v>564</v>
      </c>
      <c r="J79" s="1227"/>
      <c r="K79" s="1228">
        <v>9.1999999999999993</v>
      </c>
      <c r="L79" s="1228">
        <v>8.5</v>
      </c>
      <c r="M79" s="1228">
        <v>7.7</v>
      </c>
      <c r="N79" s="1228">
        <v>6.8</v>
      </c>
      <c r="O79" s="1228">
        <v>6.8</v>
      </c>
      <c r="V79" s="245">
        <v>53.5</v>
      </c>
      <c r="X79" s="245">
        <v>48.2</v>
      </c>
      <c r="Z79" s="245">
        <v>34.200000000000003</v>
      </c>
      <c r="AB79" s="245">
        <v>30.3</v>
      </c>
      <c r="AD79" s="245">
        <v>28.9</v>
      </c>
    </row>
    <row r="80" spans="2:30" x14ac:dyDescent="0.15">
      <c r="B80" s="250"/>
      <c r="C80" s="246"/>
      <c r="D80" s="246"/>
      <c r="E80" s="246"/>
      <c r="F80" s="246"/>
      <c r="G80" s="1235"/>
      <c r="H80" s="1236"/>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15853</v>
      </c>
      <c r="E3" s="118"/>
      <c r="F3" s="119">
        <v>46819</v>
      </c>
      <c r="G3" s="120"/>
      <c r="H3" s="121"/>
    </row>
    <row r="4" spans="1:8" x14ac:dyDescent="0.15">
      <c r="A4" s="122"/>
      <c r="B4" s="123"/>
      <c r="C4" s="124"/>
      <c r="D4" s="125">
        <v>11843</v>
      </c>
      <c r="E4" s="126"/>
      <c r="F4" s="127">
        <v>24121</v>
      </c>
      <c r="G4" s="128"/>
      <c r="H4" s="129"/>
    </row>
    <row r="5" spans="1:8" x14ac:dyDescent="0.15">
      <c r="A5" s="110" t="s">
        <v>518</v>
      </c>
      <c r="B5" s="115"/>
      <c r="C5" s="116"/>
      <c r="D5" s="117">
        <v>21035</v>
      </c>
      <c r="E5" s="118"/>
      <c r="F5" s="119">
        <v>53270</v>
      </c>
      <c r="G5" s="120"/>
      <c r="H5" s="121"/>
    </row>
    <row r="6" spans="1:8" x14ac:dyDescent="0.15">
      <c r="A6" s="122"/>
      <c r="B6" s="123"/>
      <c r="C6" s="124"/>
      <c r="D6" s="125">
        <v>15260</v>
      </c>
      <c r="E6" s="126"/>
      <c r="F6" s="127">
        <v>24316</v>
      </c>
      <c r="G6" s="128"/>
      <c r="H6" s="129"/>
    </row>
    <row r="7" spans="1:8" x14ac:dyDescent="0.15">
      <c r="A7" s="110" t="s">
        <v>519</v>
      </c>
      <c r="B7" s="115"/>
      <c r="C7" s="116"/>
      <c r="D7" s="117">
        <v>26126</v>
      </c>
      <c r="E7" s="118"/>
      <c r="F7" s="119">
        <v>53292</v>
      </c>
      <c r="G7" s="120"/>
      <c r="H7" s="121"/>
    </row>
    <row r="8" spans="1:8" x14ac:dyDescent="0.15">
      <c r="A8" s="122"/>
      <c r="B8" s="123"/>
      <c r="C8" s="124"/>
      <c r="D8" s="125">
        <v>20578</v>
      </c>
      <c r="E8" s="126"/>
      <c r="F8" s="127">
        <v>28900</v>
      </c>
      <c r="G8" s="128"/>
      <c r="H8" s="129"/>
    </row>
    <row r="9" spans="1:8" x14ac:dyDescent="0.15">
      <c r="A9" s="110" t="s">
        <v>520</v>
      </c>
      <c r="B9" s="115"/>
      <c r="C9" s="116"/>
      <c r="D9" s="117">
        <v>39896</v>
      </c>
      <c r="E9" s="118"/>
      <c r="F9" s="119">
        <v>49919</v>
      </c>
      <c r="G9" s="120"/>
      <c r="H9" s="121"/>
    </row>
    <row r="10" spans="1:8" x14ac:dyDescent="0.15">
      <c r="A10" s="122"/>
      <c r="B10" s="123"/>
      <c r="C10" s="124"/>
      <c r="D10" s="125">
        <v>15867</v>
      </c>
      <c r="E10" s="126"/>
      <c r="F10" s="127">
        <v>26398</v>
      </c>
      <c r="G10" s="128"/>
      <c r="H10" s="129"/>
    </row>
    <row r="11" spans="1:8" x14ac:dyDescent="0.15">
      <c r="A11" s="110" t="s">
        <v>521</v>
      </c>
      <c r="B11" s="115"/>
      <c r="C11" s="116"/>
      <c r="D11" s="117">
        <v>27303</v>
      </c>
      <c r="E11" s="118"/>
      <c r="F11" s="119">
        <v>47738</v>
      </c>
      <c r="G11" s="120"/>
      <c r="H11" s="121"/>
    </row>
    <row r="12" spans="1:8" x14ac:dyDescent="0.15">
      <c r="A12" s="122"/>
      <c r="B12" s="123"/>
      <c r="C12" s="130"/>
      <c r="D12" s="125">
        <v>19332</v>
      </c>
      <c r="E12" s="126"/>
      <c r="F12" s="127">
        <v>24937</v>
      </c>
      <c r="G12" s="128"/>
      <c r="H12" s="129"/>
    </row>
    <row r="13" spans="1:8" x14ac:dyDescent="0.15">
      <c r="A13" s="110"/>
      <c r="B13" s="115"/>
      <c r="C13" s="131"/>
      <c r="D13" s="132">
        <v>26043</v>
      </c>
      <c r="E13" s="133"/>
      <c r="F13" s="134">
        <v>50208</v>
      </c>
      <c r="G13" s="135"/>
      <c r="H13" s="121"/>
    </row>
    <row r="14" spans="1:8" x14ac:dyDescent="0.15">
      <c r="A14" s="122"/>
      <c r="B14" s="123"/>
      <c r="C14" s="124"/>
      <c r="D14" s="125">
        <v>16576</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6.28</v>
      </c>
      <c r="C19" s="136">
        <f>ROUND(VALUE(SUBSTITUTE(実質収支比率等に係る経年分析!G$48,"▲","-")),2)</f>
        <v>5.0999999999999996</v>
      </c>
      <c r="D19" s="136">
        <f>ROUND(VALUE(SUBSTITUTE(実質収支比率等に係る経年分析!H$48,"▲","-")),2)</f>
        <v>6.26</v>
      </c>
      <c r="E19" s="136">
        <f>ROUND(VALUE(SUBSTITUTE(実質収支比率等に係る経年分析!I$48,"▲","-")),2)</f>
        <v>6.54</v>
      </c>
      <c r="F19" s="136">
        <f>ROUND(VALUE(SUBSTITUTE(実質収支比率等に係る経年分析!J$48,"▲","-")),2)</f>
        <v>4.28</v>
      </c>
    </row>
    <row r="20" spans="1:11" x14ac:dyDescent="0.15">
      <c r="A20" s="136" t="s">
        <v>43</v>
      </c>
      <c r="B20" s="136">
        <f>ROUND(VALUE(SUBSTITUTE(実質収支比率等に係る経年分析!F$47,"▲","-")),2)</f>
        <v>19.399999999999999</v>
      </c>
      <c r="C20" s="136">
        <f>ROUND(VALUE(SUBSTITUTE(実質収支比率等に係る経年分析!G$47,"▲","-")),2)</f>
        <v>17.47</v>
      </c>
      <c r="D20" s="136">
        <f>ROUND(VALUE(SUBSTITUTE(実質収支比率等に係る経年分析!H$47,"▲","-")),2)</f>
        <v>10.97</v>
      </c>
      <c r="E20" s="136">
        <f>ROUND(VALUE(SUBSTITUTE(実質収支比率等に係る経年分析!I$47,"▲","-")),2)</f>
        <v>12.58</v>
      </c>
      <c r="F20" s="136">
        <f>ROUND(VALUE(SUBSTITUTE(実質収支比率等に係る経年分析!J$47,"▲","-")),2)</f>
        <v>11.45</v>
      </c>
    </row>
    <row r="21" spans="1:11" x14ac:dyDescent="0.15">
      <c r="A21" s="136" t="s">
        <v>44</v>
      </c>
      <c r="B21" s="136">
        <f>IF(ISNUMBER(VALUE(SUBSTITUTE(実質収支比率等に係る経年分析!F$49,"▲","-"))),ROUND(VALUE(SUBSTITUTE(実質収支比率等に係る経年分析!F$49,"▲","-")),2),NA())</f>
        <v>-1.1100000000000001</v>
      </c>
      <c r="C21" s="136">
        <f>IF(ISNUMBER(VALUE(SUBSTITUTE(実質収支比率等に係る経年分析!G$49,"▲","-"))),ROUND(VALUE(SUBSTITUTE(実質収支比率等に係る経年分析!G$49,"▲","-")),2),NA())</f>
        <v>-6.03</v>
      </c>
      <c r="D21" s="136">
        <f>IF(ISNUMBER(VALUE(SUBSTITUTE(実質収支比率等に係る経年分析!H$49,"▲","-"))),ROUND(VALUE(SUBSTITUTE(実質収支比率等に係る経年分析!H$49,"▲","-")),2),NA())</f>
        <v>-7.93</v>
      </c>
      <c r="E21" s="136">
        <f>IF(ISNUMBER(VALUE(SUBSTITUTE(実質収支比率等に係る経年分析!I$49,"▲","-"))),ROUND(VALUE(SUBSTITUTE(実質収支比率等に係る経年分析!I$49,"▲","-")),2),NA())</f>
        <v>-1.1100000000000001</v>
      </c>
      <c r="F21" s="136">
        <f>IF(ISNUMBER(VALUE(SUBSTITUTE(実質収支比率等に係る経年分析!J$49,"▲","-"))),ROUND(VALUE(SUBSTITUTE(実質収支比率等に係る経年分析!J$49,"▲","-")),2),NA())</f>
        <v>-6.83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杉戸町公共下水道事業特別会計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4.2699999999999996</v>
      </c>
    </row>
    <row r="36" spans="1:16" x14ac:dyDescent="0.15">
      <c r="A36" s="137" t="str">
        <f>IF(連結実質赤字比率に係る赤字・黒字の構成分析!C$34="",NA(),連結実質赤字比率に係る赤字・黒字の構成分析!C$34)</f>
        <v>杉戸町水道事業会計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12.05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14.79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939</v>
      </c>
      <c r="E42" s="138"/>
      <c r="F42" s="138"/>
      <c r="G42" s="138">
        <f>'実質公債費比率（分子）の構造'!L$52</f>
        <v>963</v>
      </c>
      <c r="H42" s="138"/>
      <c r="I42" s="138"/>
      <c r="J42" s="138">
        <f>'実質公債費比率（分子）の構造'!M$52</f>
        <v>1018</v>
      </c>
      <c r="K42" s="138"/>
      <c r="L42" s="138"/>
      <c r="M42" s="138">
        <f>'実質公債費比率（分子）の構造'!N$52</f>
        <v>840</v>
      </c>
      <c r="N42" s="138"/>
      <c r="O42" s="138"/>
      <c r="P42" s="138">
        <f>'実質公債費比率（分子）の構造'!O$52</f>
        <v>850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261</v>
      </c>
      <c r="C44" s="138"/>
      <c r="D44" s="138"/>
      <c r="E44" s="138">
        <f>'実質公債費比率（分子）の構造'!L$50</f>
        <v>260</v>
      </c>
      <c r="F44" s="138"/>
      <c r="G44" s="138"/>
      <c r="H44" s="138">
        <f>'実質公債費比率（分子）の構造'!M$50</f>
        <v>261</v>
      </c>
      <c r="I44" s="138"/>
      <c r="J44" s="138"/>
      <c r="K44" s="138">
        <f>'実質公債費比率（分子）の構造'!N$50</f>
        <v>262</v>
      </c>
      <c r="L44" s="138"/>
      <c r="M44" s="138"/>
      <c r="N44" s="138">
        <f>'実質公債費比率（分子）の構造'!O$50</f>
        <v>261</v>
      </c>
      <c r="O44" s="138"/>
      <c r="P44" s="138"/>
    </row>
    <row r="45" spans="1:16" x14ac:dyDescent="0.15">
      <c r="A45" s="138" t="s">
        <v>54</v>
      </c>
      <c r="B45" s="138">
        <f>'実質公債費比率（分子）の構造'!K$49</f>
        <v>23</v>
      </c>
      <c r="C45" s="138"/>
      <c r="D45" s="138"/>
      <c r="E45" s="138">
        <f>'実質公債費比率（分子）の構造'!L$49</f>
        <v>42</v>
      </c>
      <c r="F45" s="138"/>
      <c r="G45" s="138"/>
      <c r="H45" s="138">
        <f>'実質公債費比率（分子）の構造'!M$49</f>
        <v>36</v>
      </c>
      <c r="I45" s="138"/>
      <c r="J45" s="138"/>
      <c r="K45" s="138">
        <f>'実質公債費比率（分子）の構造'!N$49</f>
        <v>38</v>
      </c>
      <c r="L45" s="138"/>
      <c r="M45" s="138"/>
      <c r="N45" s="138">
        <f>'実質公債費比率（分子）の構造'!O$49</f>
        <v>51</v>
      </c>
      <c r="O45" s="138"/>
      <c r="P45" s="138"/>
    </row>
    <row r="46" spans="1:16" x14ac:dyDescent="0.15">
      <c r="A46" s="138" t="s">
        <v>55</v>
      </c>
      <c r="B46" s="138">
        <f>'実質公債費比率（分子）の構造'!K$48</f>
        <v>236</v>
      </c>
      <c r="C46" s="138"/>
      <c r="D46" s="138"/>
      <c r="E46" s="138">
        <f>'実質公債費比率（分子）の構造'!L$48</f>
        <v>277</v>
      </c>
      <c r="F46" s="138"/>
      <c r="G46" s="138"/>
      <c r="H46" s="138">
        <f>'実質公債費比率（分子）の構造'!M$48</f>
        <v>266</v>
      </c>
      <c r="I46" s="138"/>
      <c r="J46" s="138"/>
      <c r="K46" s="138">
        <f>'実質公債費比率（分子）の構造'!N$48</f>
        <v>229</v>
      </c>
      <c r="L46" s="138"/>
      <c r="M46" s="138"/>
      <c r="N46" s="138">
        <f>'実質公債費比率（分子）の構造'!O$48</f>
        <v>209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1082</v>
      </c>
      <c r="C49" s="138"/>
      <c r="D49" s="138"/>
      <c r="E49" s="138">
        <f>'実質公債費比率（分子）の構造'!L$45</f>
        <v>1075</v>
      </c>
      <c r="F49" s="138"/>
      <c r="G49" s="138"/>
      <c r="H49" s="138">
        <f>'実質公債費比率（分子）の構造'!M$45</f>
        <v>1106</v>
      </c>
      <c r="I49" s="138"/>
      <c r="J49" s="138"/>
      <c r="K49" s="138">
        <f>'実質公債費比率（分子）の構造'!N$45</f>
        <v>989</v>
      </c>
      <c r="L49" s="138"/>
      <c r="M49" s="138"/>
      <c r="N49" s="138">
        <f>'実質公債費比率（分子）の構造'!O$45</f>
        <v>1029</v>
      </c>
      <c r="O49" s="138"/>
      <c r="P49" s="138"/>
    </row>
    <row r="50" spans="1:16" x14ac:dyDescent="0.15">
      <c r="A50" s="138" t="s">
        <v>59</v>
      </c>
      <c r="B50" s="138" t="e">
        <f>NA()</f>
        <v>#N/A</v>
      </c>
      <c r="C50" s="138">
        <f>IF(ISNUMBER('実質公債費比率（分子）の構造'!K$53),'実質公債費比率（分子）の構造'!K$53,NA())</f>
        <v>663</v>
      </c>
      <c r="D50" s="138" t="e">
        <f>NA()</f>
        <v>#N/A</v>
      </c>
      <c r="E50" s="138" t="e">
        <f>NA()</f>
        <v>#N/A</v>
      </c>
      <c r="F50" s="138">
        <f>IF(ISNUMBER('実質公債費比率（分子）の構造'!L$53),'実質公債費比率（分子）の構造'!L$53,NA())</f>
        <v>691</v>
      </c>
      <c r="G50" s="138" t="e">
        <f>NA()</f>
        <v>#N/A</v>
      </c>
      <c r="H50" s="138" t="e">
        <f>NA()</f>
        <v>#N/A</v>
      </c>
      <c r="I50" s="138">
        <f>IF(ISNUMBER('実質公債費比率（分子）の構造'!M$53),'実質公債費比率（分子）の構造'!M$53,NA())</f>
        <v>651</v>
      </c>
      <c r="J50" s="138" t="e">
        <f>NA()</f>
        <v>#N/A</v>
      </c>
      <c r="K50" s="138" t="e">
        <f>NA()</f>
        <v>#N/A</v>
      </c>
      <c r="L50" s="138">
        <f>IF(ISNUMBER('実質公債費比率（分子）の構造'!N$53),'実質公債費比率（分子）の構造'!N$53,NA())</f>
        <v>678</v>
      </c>
      <c r="M50" s="138" t="e">
        <f>NA()</f>
        <v>#N/A</v>
      </c>
      <c r="N50" s="138" t="e">
        <f>NA()</f>
        <v>#N/A</v>
      </c>
      <c r="O50" s="138">
        <f>IF(ISNUMBER('実質公債費比率（分子）の構造'!O$53),'実質公債費比率（分子）の構造'!O$53,NA())</f>
        <v>700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10400</v>
      </c>
      <c r="E56" s="137"/>
      <c r="F56" s="137"/>
      <c r="G56" s="137">
        <f>'将来負担比率（分子）の構造'!J$52</f>
        <v>10753</v>
      </c>
      <c r="H56" s="137"/>
      <c r="I56" s="137"/>
      <c r="J56" s="137">
        <f>'将来負担比率（分子）の構造'!K$52</f>
        <v>10932</v>
      </c>
      <c r="K56" s="137"/>
      <c r="L56" s="137"/>
      <c r="M56" s="137">
        <f>'将来負担比率（分子）の構造'!L$52</f>
        <v>10848</v>
      </c>
      <c r="N56" s="137"/>
      <c r="O56" s="137"/>
      <c r="P56" s="137">
        <f>'将来負担比率（分子）の構造'!M$52</f>
        <v>10824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2067</v>
      </c>
      <c r="E58" s="137"/>
      <c r="F58" s="137"/>
      <c r="G58" s="137">
        <f>'将来負担比率（分子）の構造'!J$50</f>
        <v>2086</v>
      </c>
      <c r="H58" s="137"/>
      <c r="I58" s="137"/>
      <c r="J58" s="137">
        <f>'将来負担比率（分子）の構造'!K$50</f>
        <v>1482</v>
      </c>
      <c r="K58" s="137"/>
      <c r="L58" s="137"/>
      <c r="M58" s="137">
        <f>'将来負担比率（分子）の構造'!L$50</f>
        <v>1543</v>
      </c>
      <c r="N58" s="137"/>
      <c r="O58" s="137"/>
      <c r="P58" s="137">
        <f>'将来負担比率（分子）の構造'!M$50</f>
        <v>1440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1115</v>
      </c>
      <c r="C62" s="137"/>
      <c r="D62" s="137"/>
      <c r="E62" s="137">
        <f>'将来負担比率（分子）の構造'!J$45</f>
        <v>837</v>
      </c>
      <c r="F62" s="137"/>
      <c r="G62" s="137"/>
      <c r="H62" s="137">
        <f>'将来負担比率（分子）の構造'!K$45</f>
        <v>627</v>
      </c>
      <c r="I62" s="137"/>
      <c r="J62" s="137"/>
      <c r="K62" s="137">
        <f>'将来負担比率（分子）の構造'!L$45</f>
        <v>366</v>
      </c>
      <c r="L62" s="137"/>
      <c r="M62" s="137"/>
      <c r="N62" s="137">
        <f>'将来負担比率（分子）の構造'!M$45</f>
        <v>483</v>
      </c>
      <c r="O62" s="137"/>
      <c r="P62" s="137"/>
    </row>
    <row r="63" spans="1:16" x14ac:dyDescent="0.15">
      <c r="A63" s="137" t="s">
        <v>28</v>
      </c>
      <c r="B63" s="137">
        <f>'将来負担比率（分子）の構造'!I$44</f>
        <v>154</v>
      </c>
      <c r="C63" s="137"/>
      <c r="D63" s="137"/>
      <c r="E63" s="137">
        <f>'将来負担比率（分子）の構造'!J$44</f>
        <v>146</v>
      </c>
      <c r="F63" s="137"/>
      <c r="G63" s="137"/>
      <c r="H63" s="137">
        <f>'将来負担比率（分子）の構造'!K$44</f>
        <v>112</v>
      </c>
      <c r="I63" s="137"/>
      <c r="J63" s="137"/>
      <c r="K63" s="137">
        <f>'将来負担比率（分子）の構造'!L$44</f>
        <v>257</v>
      </c>
      <c r="L63" s="137"/>
      <c r="M63" s="137"/>
      <c r="N63" s="137">
        <f>'将来負担比率（分子）の構造'!M$44</f>
        <v>216</v>
      </c>
      <c r="O63" s="137"/>
      <c r="P63" s="137"/>
    </row>
    <row r="64" spans="1:16" x14ac:dyDescent="0.15">
      <c r="A64" s="137" t="s">
        <v>27</v>
      </c>
      <c r="B64" s="137">
        <f>'将来負担比率（分子）の構造'!I$43</f>
        <v>3026</v>
      </c>
      <c r="C64" s="137"/>
      <c r="D64" s="137"/>
      <c r="E64" s="137">
        <f>'将来負担比率（分子）の構造'!J$43</f>
        <v>2993</v>
      </c>
      <c r="F64" s="137"/>
      <c r="G64" s="137"/>
      <c r="H64" s="137">
        <f>'将来負担比率（分子）の構造'!K$43</f>
        <v>2929</v>
      </c>
      <c r="I64" s="137"/>
      <c r="J64" s="137"/>
      <c r="K64" s="137">
        <f>'将来負担比率（分子）の構造'!L$43</f>
        <v>2955</v>
      </c>
      <c r="L64" s="137"/>
      <c r="M64" s="137"/>
      <c r="N64" s="137">
        <f>'将来負担比率（分子）の構造'!M$43</f>
        <v>2692</v>
      </c>
      <c r="O64" s="137"/>
      <c r="P64" s="137"/>
    </row>
    <row r="65" spans="1:16" x14ac:dyDescent="0.15">
      <c r="A65" s="137" t="s">
        <v>26</v>
      </c>
      <c r="B65" s="137">
        <f>'将来負担比率（分子）の構造'!I$42</f>
        <v>1615</v>
      </c>
      <c r="C65" s="137"/>
      <c r="D65" s="137"/>
      <c r="E65" s="137">
        <f>'将来負担比率（分子）の構造'!J$42</f>
        <v>1463</v>
      </c>
      <c r="F65" s="137"/>
      <c r="G65" s="137"/>
      <c r="H65" s="137">
        <f>'将来負担比率（分子）の構造'!K$42</f>
        <v>1304</v>
      </c>
      <c r="I65" s="137"/>
      <c r="J65" s="137"/>
      <c r="K65" s="137">
        <f>'将来負担比率（分子）の構造'!L$42</f>
        <v>1125</v>
      </c>
      <c r="L65" s="137"/>
      <c r="M65" s="137"/>
      <c r="N65" s="137">
        <f>'将来負担比率（分子）の構造'!M$42</f>
        <v>939</v>
      </c>
      <c r="O65" s="137"/>
      <c r="P65" s="137"/>
    </row>
    <row r="66" spans="1:16" x14ac:dyDescent="0.15">
      <c r="A66" s="137" t="s">
        <v>25</v>
      </c>
      <c r="B66" s="137">
        <f>'将来負担比率（分子）の構造'!I$41</f>
        <v>8911</v>
      </c>
      <c r="C66" s="137"/>
      <c r="D66" s="137"/>
      <c r="E66" s="137">
        <f>'将来負担比率（分子）の構造'!J$41</f>
        <v>8852</v>
      </c>
      <c r="F66" s="137"/>
      <c r="G66" s="137"/>
      <c r="H66" s="137">
        <f>'将来負担比率（分子）の構造'!K$41</f>
        <v>8708</v>
      </c>
      <c r="I66" s="137"/>
      <c r="J66" s="137"/>
      <c r="K66" s="137">
        <f>'将来負担比率（分子）の構造'!L$41</f>
        <v>8872</v>
      </c>
      <c r="L66" s="137"/>
      <c r="M66" s="137"/>
      <c r="N66" s="137">
        <f>'将来負担比率（分子）の構造'!M$41</f>
        <v>8667</v>
      </c>
      <c r="O66" s="137"/>
      <c r="P66" s="137"/>
    </row>
    <row r="67" spans="1:16" x14ac:dyDescent="0.15">
      <c r="A67" s="137" t="s">
        <v>63</v>
      </c>
      <c r="B67" s="137" t="e">
        <f>NA()</f>
        <v>#N/A</v>
      </c>
      <c r="C67" s="137">
        <f>IF(ISNUMBER('将来負担比率（分子）の構造'!I$53), IF('将来負担比率（分子）の構造'!I$53 &lt; 0, 0, '将来負担比率（分子）の構造'!I$53), NA())</f>
        <v>2353</v>
      </c>
      <c r="D67" s="137" t="e">
        <f>NA()</f>
        <v>#N/A</v>
      </c>
      <c r="E67" s="137" t="e">
        <f>NA()</f>
        <v>#N/A</v>
      </c>
      <c r="F67" s="137">
        <f>IF(ISNUMBER('将来負担比率（分子）の構造'!J$53), IF('将来負担比率（分子）の構造'!J$53 &lt; 0, 0, '将来負担比率（分子）の構造'!J$53), NA())</f>
        <v>1452</v>
      </c>
      <c r="G67" s="137" t="e">
        <f>NA()</f>
        <v>#N/A</v>
      </c>
      <c r="H67" s="137" t="e">
        <f>NA()</f>
        <v>#N/A</v>
      </c>
      <c r="I67" s="137">
        <f>IF(ISNUMBER('将来負担比率（分子）の構造'!K$53), IF('将来負担比率（分子）の構造'!K$53 &lt; 0, 0, '将来負担比率（分子）の構造'!K$53), NA())</f>
        <v>1266</v>
      </c>
      <c r="J67" s="137" t="e">
        <f>NA()</f>
        <v>#N/A</v>
      </c>
      <c r="K67" s="137" t="e">
        <f>NA()</f>
        <v>#N/A</v>
      </c>
      <c r="L67" s="137">
        <f>IF(ISNUMBER('将来負担比率（分子）の構造'!L$53), IF('将来負担比率（分子）の構造'!L$53 &lt; 0, 0, '将来負担比率（分子）の構造'!L$53), NA())</f>
        <v>1185</v>
      </c>
      <c r="M67" s="137" t="e">
        <f>NA()</f>
        <v>#N/A</v>
      </c>
      <c r="N67" s="137" t="e">
        <f>NA()</f>
        <v>#N/A</v>
      </c>
      <c r="O67" s="137">
        <f>IF(ISNUMBER('将来負担比率（分子）の構造'!M$53), IF('将来負担比率（分子）の構造'!M$53 &lt; 0, 0, '将来負担比率（分子）の構造'!M$53), NA())</f>
        <v>733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44" sqref="DL44:DV4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5337949</v>
      </c>
      <c r="S5" s="615"/>
      <c r="T5" s="615"/>
      <c r="U5" s="615"/>
      <c r="V5" s="615"/>
      <c r="W5" s="615"/>
      <c r="X5" s="615"/>
      <c r="Y5" s="616"/>
      <c r="Z5" s="617">
        <v>41.1</v>
      </c>
      <c r="AA5" s="617"/>
      <c r="AB5" s="617"/>
      <c r="AC5" s="617"/>
      <c r="AD5" s="618">
        <v>5337949</v>
      </c>
      <c r="AE5" s="618"/>
      <c r="AF5" s="618"/>
      <c r="AG5" s="618"/>
      <c r="AH5" s="618"/>
      <c r="AI5" s="618"/>
      <c r="AJ5" s="618"/>
      <c r="AK5" s="618"/>
      <c r="AL5" s="619">
        <v>67.7</v>
      </c>
      <c r="AM5" s="620"/>
      <c r="AN5" s="620"/>
      <c r="AO5" s="621"/>
      <c r="AP5" s="611" t="s">
        <v>210</v>
      </c>
      <c r="AQ5" s="612"/>
      <c r="AR5" s="612"/>
      <c r="AS5" s="612"/>
      <c r="AT5" s="612"/>
      <c r="AU5" s="612"/>
      <c r="AV5" s="612"/>
      <c r="AW5" s="612"/>
      <c r="AX5" s="612"/>
      <c r="AY5" s="612"/>
      <c r="AZ5" s="612"/>
      <c r="BA5" s="612"/>
      <c r="BB5" s="612"/>
      <c r="BC5" s="612"/>
      <c r="BD5" s="612"/>
      <c r="BE5" s="612"/>
      <c r="BF5" s="613"/>
      <c r="BG5" s="625">
        <v>5337949</v>
      </c>
      <c r="BH5" s="626"/>
      <c r="BI5" s="626"/>
      <c r="BJ5" s="626"/>
      <c r="BK5" s="626"/>
      <c r="BL5" s="626"/>
      <c r="BM5" s="626"/>
      <c r="BN5" s="627"/>
      <c r="BO5" s="628">
        <v>100</v>
      </c>
      <c r="BP5" s="628"/>
      <c r="BQ5" s="628"/>
      <c r="BR5" s="628"/>
      <c r="BS5" s="629">
        <v>18364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155685</v>
      </c>
      <c r="S6" s="626"/>
      <c r="T6" s="626"/>
      <c r="U6" s="626"/>
      <c r="V6" s="626"/>
      <c r="W6" s="626"/>
      <c r="X6" s="626"/>
      <c r="Y6" s="627"/>
      <c r="Z6" s="628">
        <v>1.2</v>
      </c>
      <c r="AA6" s="628"/>
      <c r="AB6" s="628"/>
      <c r="AC6" s="628"/>
      <c r="AD6" s="629">
        <v>155685</v>
      </c>
      <c r="AE6" s="629"/>
      <c r="AF6" s="629"/>
      <c r="AG6" s="629"/>
      <c r="AH6" s="629"/>
      <c r="AI6" s="629"/>
      <c r="AJ6" s="629"/>
      <c r="AK6" s="629"/>
      <c r="AL6" s="630">
        <v>2</v>
      </c>
      <c r="AM6" s="631"/>
      <c r="AN6" s="631"/>
      <c r="AO6" s="632"/>
      <c r="AP6" s="622" t="s">
        <v>215</v>
      </c>
      <c r="AQ6" s="623"/>
      <c r="AR6" s="623"/>
      <c r="AS6" s="623"/>
      <c r="AT6" s="623"/>
      <c r="AU6" s="623"/>
      <c r="AV6" s="623"/>
      <c r="AW6" s="623"/>
      <c r="AX6" s="623"/>
      <c r="AY6" s="623"/>
      <c r="AZ6" s="623"/>
      <c r="BA6" s="623"/>
      <c r="BB6" s="623"/>
      <c r="BC6" s="623"/>
      <c r="BD6" s="623"/>
      <c r="BE6" s="623"/>
      <c r="BF6" s="624"/>
      <c r="BG6" s="625">
        <v>5337949</v>
      </c>
      <c r="BH6" s="626"/>
      <c r="BI6" s="626"/>
      <c r="BJ6" s="626"/>
      <c r="BK6" s="626"/>
      <c r="BL6" s="626"/>
      <c r="BM6" s="626"/>
      <c r="BN6" s="627"/>
      <c r="BO6" s="628">
        <v>100</v>
      </c>
      <c r="BP6" s="628"/>
      <c r="BQ6" s="628"/>
      <c r="BR6" s="628"/>
      <c r="BS6" s="629">
        <v>18364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135709</v>
      </c>
      <c r="CS6" s="626"/>
      <c r="CT6" s="626"/>
      <c r="CU6" s="626"/>
      <c r="CV6" s="626"/>
      <c r="CW6" s="626"/>
      <c r="CX6" s="626"/>
      <c r="CY6" s="627"/>
      <c r="CZ6" s="628">
        <v>1.1000000000000001</v>
      </c>
      <c r="DA6" s="628"/>
      <c r="DB6" s="628"/>
      <c r="DC6" s="628"/>
      <c r="DD6" s="634">
        <v>6804</v>
      </c>
      <c r="DE6" s="626"/>
      <c r="DF6" s="626"/>
      <c r="DG6" s="626"/>
      <c r="DH6" s="626"/>
      <c r="DI6" s="626"/>
      <c r="DJ6" s="626"/>
      <c r="DK6" s="626"/>
      <c r="DL6" s="626"/>
      <c r="DM6" s="626"/>
      <c r="DN6" s="626"/>
      <c r="DO6" s="626"/>
      <c r="DP6" s="627"/>
      <c r="DQ6" s="634">
        <v>135709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5328</v>
      </c>
      <c r="S7" s="626"/>
      <c r="T7" s="626"/>
      <c r="U7" s="626"/>
      <c r="V7" s="626"/>
      <c r="W7" s="626"/>
      <c r="X7" s="626"/>
      <c r="Y7" s="627"/>
      <c r="Z7" s="628">
        <v>0</v>
      </c>
      <c r="AA7" s="628"/>
      <c r="AB7" s="628"/>
      <c r="AC7" s="628"/>
      <c r="AD7" s="629">
        <v>5328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2679678</v>
      </c>
      <c r="BH7" s="626"/>
      <c r="BI7" s="626"/>
      <c r="BJ7" s="626"/>
      <c r="BK7" s="626"/>
      <c r="BL7" s="626"/>
      <c r="BM7" s="626"/>
      <c r="BN7" s="627"/>
      <c r="BO7" s="628">
        <v>50.2</v>
      </c>
      <c r="BP7" s="628"/>
      <c r="BQ7" s="628"/>
      <c r="BR7" s="628"/>
      <c r="BS7" s="629">
        <v>18364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1336048</v>
      </c>
      <c r="CS7" s="626"/>
      <c r="CT7" s="626"/>
      <c r="CU7" s="626"/>
      <c r="CV7" s="626"/>
      <c r="CW7" s="626"/>
      <c r="CX7" s="626"/>
      <c r="CY7" s="627"/>
      <c r="CZ7" s="628">
        <v>10.7</v>
      </c>
      <c r="DA7" s="628"/>
      <c r="DB7" s="628"/>
      <c r="DC7" s="628"/>
      <c r="DD7" s="634">
        <v>55788</v>
      </c>
      <c r="DE7" s="626"/>
      <c r="DF7" s="626"/>
      <c r="DG7" s="626"/>
      <c r="DH7" s="626"/>
      <c r="DI7" s="626"/>
      <c r="DJ7" s="626"/>
      <c r="DK7" s="626"/>
      <c r="DL7" s="626"/>
      <c r="DM7" s="626"/>
      <c r="DN7" s="626"/>
      <c r="DO7" s="626"/>
      <c r="DP7" s="627"/>
      <c r="DQ7" s="634">
        <v>1148425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22099</v>
      </c>
      <c r="S8" s="626"/>
      <c r="T8" s="626"/>
      <c r="U8" s="626"/>
      <c r="V8" s="626"/>
      <c r="W8" s="626"/>
      <c r="X8" s="626"/>
      <c r="Y8" s="627"/>
      <c r="Z8" s="628">
        <v>0.2</v>
      </c>
      <c r="AA8" s="628"/>
      <c r="AB8" s="628"/>
      <c r="AC8" s="628"/>
      <c r="AD8" s="629">
        <v>22099</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79375</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4621540</v>
      </c>
      <c r="CS8" s="626"/>
      <c r="CT8" s="626"/>
      <c r="CU8" s="626"/>
      <c r="CV8" s="626"/>
      <c r="CW8" s="626"/>
      <c r="CX8" s="626"/>
      <c r="CY8" s="627"/>
      <c r="CZ8" s="628">
        <v>36.9</v>
      </c>
      <c r="DA8" s="628"/>
      <c r="DB8" s="628"/>
      <c r="DC8" s="628"/>
      <c r="DD8" s="634">
        <v>29151</v>
      </c>
      <c r="DE8" s="626"/>
      <c r="DF8" s="626"/>
      <c r="DG8" s="626"/>
      <c r="DH8" s="626"/>
      <c r="DI8" s="626"/>
      <c r="DJ8" s="626"/>
      <c r="DK8" s="626"/>
      <c r="DL8" s="626"/>
      <c r="DM8" s="626"/>
      <c r="DN8" s="626"/>
      <c r="DO8" s="626"/>
      <c r="DP8" s="627"/>
      <c r="DQ8" s="634">
        <v>2557666</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13403</v>
      </c>
      <c r="S9" s="626"/>
      <c r="T9" s="626"/>
      <c r="U9" s="626"/>
      <c r="V9" s="626"/>
      <c r="W9" s="626"/>
      <c r="X9" s="626"/>
      <c r="Y9" s="627"/>
      <c r="Z9" s="628">
        <v>0.1</v>
      </c>
      <c r="AA9" s="628"/>
      <c r="AB9" s="628"/>
      <c r="AC9" s="628"/>
      <c r="AD9" s="629">
        <v>13403</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2258456</v>
      </c>
      <c r="BH9" s="626"/>
      <c r="BI9" s="626"/>
      <c r="BJ9" s="626"/>
      <c r="BK9" s="626"/>
      <c r="BL9" s="626"/>
      <c r="BM9" s="626"/>
      <c r="BN9" s="627"/>
      <c r="BO9" s="628">
        <v>42.3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1348064</v>
      </c>
      <c r="CS9" s="626"/>
      <c r="CT9" s="626"/>
      <c r="CU9" s="626"/>
      <c r="CV9" s="626"/>
      <c r="CW9" s="626"/>
      <c r="CX9" s="626"/>
      <c r="CY9" s="627"/>
      <c r="CZ9" s="628">
        <v>10.8</v>
      </c>
      <c r="DA9" s="628"/>
      <c r="DB9" s="628"/>
      <c r="DC9" s="628"/>
      <c r="DD9" s="634">
        <v>215338</v>
      </c>
      <c r="DE9" s="626"/>
      <c r="DF9" s="626"/>
      <c r="DG9" s="626"/>
      <c r="DH9" s="626"/>
      <c r="DI9" s="626"/>
      <c r="DJ9" s="626"/>
      <c r="DK9" s="626"/>
      <c r="DL9" s="626"/>
      <c r="DM9" s="626"/>
      <c r="DN9" s="626"/>
      <c r="DO9" s="626"/>
      <c r="DP9" s="627"/>
      <c r="DQ9" s="634">
        <v>888690</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661463</v>
      </c>
      <c r="S10" s="626"/>
      <c r="T10" s="626"/>
      <c r="U10" s="626"/>
      <c r="V10" s="626"/>
      <c r="W10" s="626"/>
      <c r="X10" s="626"/>
      <c r="Y10" s="627"/>
      <c r="Z10" s="628">
        <v>5.0999999999999996</v>
      </c>
      <c r="AA10" s="628"/>
      <c r="AB10" s="628"/>
      <c r="AC10" s="628"/>
      <c r="AD10" s="629">
        <v>661463</v>
      </c>
      <c r="AE10" s="629"/>
      <c r="AF10" s="629"/>
      <c r="AG10" s="629"/>
      <c r="AH10" s="629"/>
      <c r="AI10" s="629"/>
      <c r="AJ10" s="629"/>
      <c r="AK10" s="629"/>
      <c r="AL10" s="630">
        <v>8.4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106495</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40737</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34560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235352</v>
      </c>
      <c r="BH11" s="626"/>
      <c r="BI11" s="626"/>
      <c r="BJ11" s="626"/>
      <c r="BK11" s="626"/>
      <c r="BL11" s="626"/>
      <c r="BM11" s="626"/>
      <c r="BN11" s="627"/>
      <c r="BO11" s="628">
        <v>4.4000000000000004</v>
      </c>
      <c r="BP11" s="628"/>
      <c r="BQ11" s="628"/>
      <c r="BR11" s="628"/>
      <c r="BS11" s="634">
        <v>18364</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130085</v>
      </c>
      <c r="CS11" s="626"/>
      <c r="CT11" s="626"/>
      <c r="CU11" s="626"/>
      <c r="CV11" s="626"/>
      <c r="CW11" s="626"/>
      <c r="CX11" s="626"/>
      <c r="CY11" s="627"/>
      <c r="CZ11" s="628">
        <v>1</v>
      </c>
      <c r="DA11" s="628"/>
      <c r="DB11" s="628"/>
      <c r="DC11" s="628"/>
      <c r="DD11" s="634">
        <v>13972</v>
      </c>
      <c r="DE11" s="626"/>
      <c r="DF11" s="626"/>
      <c r="DG11" s="626"/>
      <c r="DH11" s="626"/>
      <c r="DI11" s="626"/>
      <c r="DJ11" s="626"/>
      <c r="DK11" s="626"/>
      <c r="DL11" s="626"/>
      <c r="DM11" s="626"/>
      <c r="DN11" s="626"/>
      <c r="DO11" s="626"/>
      <c r="DP11" s="627"/>
      <c r="DQ11" s="634">
        <v>102143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2299029</v>
      </c>
      <c r="BH12" s="626"/>
      <c r="BI12" s="626"/>
      <c r="BJ12" s="626"/>
      <c r="BK12" s="626"/>
      <c r="BL12" s="626"/>
      <c r="BM12" s="626"/>
      <c r="BN12" s="627"/>
      <c r="BO12" s="628">
        <v>43.1</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120849</v>
      </c>
      <c r="CS12" s="626"/>
      <c r="CT12" s="626"/>
      <c r="CU12" s="626"/>
      <c r="CV12" s="626"/>
      <c r="CW12" s="626"/>
      <c r="CX12" s="626"/>
      <c r="CY12" s="627"/>
      <c r="CZ12" s="628">
        <v>1</v>
      </c>
      <c r="DA12" s="628"/>
      <c r="DB12" s="628"/>
      <c r="DC12" s="628"/>
      <c r="DD12" s="634">
        <v>18378</v>
      </c>
      <c r="DE12" s="626"/>
      <c r="DF12" s="626"/>
      <c r="DG12" s="626"/>
      <c r="DH12" s="626"/>
      <c r="DI12" s="626"/>
      <c r="DJ12" s="626"/>
      <c r="DK12" s="626"/>
      <c r="DL12" s="626"/>
      <c r="DM12" s="626"/>
      <c r="DN12" s="626"/>
      <c r="DO12" s="626"/>
      <c r="DP12" s="627"/>
      <c r="DQ12" s="634">
        <v>113126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49096</v>
      </c>
      <c r="S13" s="626"/>
      <c r="T13" s="626"/>
      <c r="U13" s="626"/>
      <c r="V13" s="626"/>
      <c r="W13" s="626"/>
      <c r="X13" s="626"/>
      <c r="Y13" s="627"/>
      <c r="Z13" s="628">
        <v>0.4</v>
      </c>
      <c r="AA13" s="628"/>
      <c r="AB13" s="628"/>
      <c r="AC13" s="628"/>
      <c r="AD13" s="629">
        <v>49096</v>
      </c>
      <c r="AE13" s="629"/>
      <c r="AF13" s="629"/>
      <c r="AG13" s="629"/>
      <c r="AH13" s="629"/>
      <c r="AI13" s="629"/>
      <c r="AJ13" s="629"/>
      <c r="AK13" s="629"/>
      <c r="AL13" s="630">
        <v>0.6</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2278810</v>
      </c>
      <c r="BH13" s="626"/>
      <c r="BI13" s="626"/>
      <c r="BJ13" s="626"/>
      <c r="BK13" s="626"/>
      <c r="BL13" s="626"/>
      <c r="BM13" s="626"/>
      <c r="BN13" s="627"/>
      <c r="BO13" s="628">
        <v>42.7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1181086</v>
      </c>
      <c r="CS13" s="626"/>
      <c r="CT13" s="626"/>
      <c r="CU13" s="626"/>
      <c r="CV13" s="626"/>
      <c r="CW13" s="626"/>
      <c r="CX13" s="626"/>
      <c r="CY13" s="627"/>
      <c r="CZ13" s="628">
        <v>9.4</v>
      </c>
      <c r="DA13" s="628"/>
      <c r="DB13" s="628"/>
      <c r="DC13" s="628"/>
      <c r="DD13" s="634">
        <v>539743</v>
      </c>
      <c r="DE13" s="626"/>
      <c r="DF13" s="626"/>
      <c r="DG13" s="626"/>
      <c r="DH13" s="626"/>
      <c r="DI13" s="626"/>
      <c r="DJ13" s="626"/>
      <c r="DK13" s="626"/>
      <c r="DL13" s="626"/>
      <c r="DM13" s="626"/>
      <c r="DN13" s="626"/>
      <c r="DO13" s="626"/>
      <c r="DP13" s="627"/>
      <c r="DQ13" s="634">
        <v>877211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93128</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815239</v>
      </c>
      <c r="CS14" s="626"/>
      <c r="CT14" s="626"/>
      <c r="CU14" s="626"/>
      <c r="CV14" s="626"/>
      <c r="CW14" s="626"/>
      <c r="CX14" s="626"/>
      <c r="CY14" s="627"/>
      <c r="CZ14" s="628">
        <v>6.5</v>
      </c>
      <c r="DA14" s="628"/>
      <c r="DB14" s="628"/>
      <c r="DC14" s="628"/>
      <c r="DD14" s="634">
        <v>248</v>
      </c>
      <c r="DE14" s="626"/>
      <c r="DF14" s="626"/>
      <c r="DG14" s="626"/>
      <c r="DH14" s="626"/>
      <c r="DI14" s="626"/>
      <c r="DJ14" s="626"/>
      <c r="DK14" s="626"/>
      <c r="DL14" s="626"/>
      <c r="DM14" s="626"/>
      <c r="DN14" s="626"/>
      <c r="DO14" s="626"/>
      <c r="DP14" s="627"/>
      <c r="DQ14" s="634">
        <v>814544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31579</v>
      </c>
      <c r="S15" s="626"/>
      <c r="T15" s="626"/>
      <c r="U15" s="626"/>
      <c r="V15" s="626"/>
      <c r="W15" s="626"/>
      <c r="X15" s="626"/>
      <c r="Y15" s="627"/>
      <c r="Z15" s="628">
        <v>0.2</v>
      </c>
      <c r="AA15" s="628"/>
      <c r="AB15" s="628"/>
      <c r="AC15" s="628"/>
      <c r="AD15" s="629">
        <v>31579</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266114</v>
      </c>
      <c r="BH15" s="626"/>
      <c r="BI15" s="626"/>
      <c r="BJ15" s="626"/>
      <c r="BK15" s="626"/>
      <c r="BL15" s="626"/>
      <c r="BM15" s="626"/>
      <c r="BN15" s="627"/>
      <c r="BO15" s="628">
        <v>5</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1750276</v>
      </c>
      <c r="CS15" s="626"/>
      <c r="CT15" s="626"/>
      <c r="CU15" s="626"/>
      <c r="CV15" s="626"/>
      <c r="CW15" s="626"/>
      <c r="CX15" s="626"/>
      <c r="CY15" s="627"/>
      <c r="CZ15" s="628">
        <v>14</v>
      </c>
      <c r="DA15" s="628"/>
      <c r="DB15" s="628"/>
      <c r="DC15" s="628"/>
      <c r="DD15" s="634">
        <v>373316</v>
      </c>
      <c r="DE15" s="626"/>
      <c r="DF15" s="626"/>
      <c r="DG15" s="626"/>
      <c r="DH15" s="626"/>
      <c r="DI15" s="626"/>
      <c r="DJ15" s="626"/>
      <c r="DK15" s="626"/>
      <c r="DL15" s="626"/>
      <c r="DM15" s="626"/>
      <c r="DN15" s="626"/>
      <c r="DO15" s="626"/>
      <c r="DP15" s="627"/>
      <c r="DQ15" s="634">
        <v>1459787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1711215</v>
      </c>
      <c r="S16" s="626"/>
      <c r="T16" s="626"/>
      <c r="U16" s="626"/>
      <c r="V16" s="626"/>
      <c r="W16" s="626"/>
      <c r="X16" s="626"/>
      <c r="Y16" s="627"/>
      <c r="Z16" s="628">
        <v>13.2</v>
      </c>
      <c r="AA16" s="628"/>
      <c r="AB16" s="628"/>
      <c r="AC16" s="628"/>
      <c r="AD16" s="629">
        <v>1573640</v>
      </c>
      <c r="AE16" s="629"/>
      <c r="AF16" s="629"/>
      <c r="AG16" s="629"/>
      <c r="AH16" s="629"/>
      <c r="AI16" s="629"/>
      <c r="AJ16" s="629"/>
      <c r="AK16" s="629"/>
      <c r="AL16" s="630">
        <v>20</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1573640</v>
      </c>
      <c r="S17" s="626"/>
      <c r="T17" s="626"/>
      <c r="U17" s="626"/>
      <c r="V17" s="626"/>
      <c r="W17" s="626"/>
      <c r="X17" s="626"/>
      <c r="Y17" s="627"/>
      <c r="Z17" s="628">
        <v>12.1</v>
      </c>
      <c r="AA17" s="628"/>
      <c r="AB17" s="628"/>
      <c r="AC17" s="628"/>
      <c r="AD17" s="629">
        <v>1573640</v>
      </c>
      <c r="AE17" s="629"/>
      <c r="AF17" s="629"/>
      <c r="AG17" s="629"/>
      <c r="AH17" s="629"/>
      <c r="AI17" s="629"/>
      <c r="AJ17" s="629"/>
      <c r="AK17" s="629"/>
      <c r="AL17" s="630">
        <v>20</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1028612</v>
      </c>
      <c r="CS17" s="626"/>
      <c r="CT17" s="626"/>
      <c r="CU17" s="626"/>
      <c r="CV17" s="626"/>
      <c r="CW17" s="626"/>
      <c r="CX17" s="626"/>
      <c r="CY17" s="627"/>
      <c r="CZ17" s="628">
        <v>8.1999999999999993</v>
      </c>
      <c r="DA17" s="628"/>
      <c r="DB17" s="628"/>
      <c r="DC17" s="628"/>
      <c r="DD17" s="634" t="s">
        <v>111</v>
      </c>
      <c r="DE17" s="626"/>
      <c r="DF17" s="626"/>
      <c r="DG17" s="626"/>
      <c r="DH17" s="626"/>
      <c r="DI17" s="626"/>
      <c r="DJ17" s="626"/>
      <c r="DK17" s="626"/>
      <c r="DL17" s="626"/>
      <c r="DM17" s="626"/>
      <c r="DN17" s="626"/>
      <c r="DO17" s="626"/>
      <c r="DP17" s="627"/>
      <c r="DQ17" s="634">
        <v>1028612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137567</v>
      </c>
      <c r="S18" s="626"/>
      <c r="T18" s="626"/>
      <c r="U18" s="626"/>
      <c r="V18" s="626"/>
      <c r="W18" s="626"/>
      <c r="X18" s="626"/>
      <c r="Y18" s="627"/>
      <c r="Z18" s="628">
        <v>1.1000000000000001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8</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7987817</v>
      </c>
      <c r="S20" s="626"/>
      <c r="T20" s="626"/>
      <c r="U20" s="626"/>
      <c r="V20" s="626"/>
      <c r="W20" s="626"/>
      <c r="X20" s="626"/>
      <c r="Y20" s="627"/>
      <c r="Z20" s="628">
        <v>61.5</v>
      </c>
      <c r="AA20" s="628"/>
      <c r="AB20" s="628"/>
      <c r="AC20" s="628"/>
      <c r="AD20" s="629">
        <v>7850242</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12508245</v>
      </c>
      <c r="CS20" s="626"/>
      <c r="CT20" s="626"/>
      <c r="CU20" s="626"/>
      <c r="CV20" s="626"/>
      <c r="CW20" s="626"/>
      <c r="CX20" s="626"/>
      <c r="CY20" s="627"/>
      <c r="CZ20" s="628">
        <v>100</v>
      </c>
      <c r="DA20" s="628"/>
      <c r="DB20" s="628"/>
      <c r="DC20" s="628"/>
      <c r="DD20" s="634">
        <v>1252738</v>
      </c>
      <c r="DE20" s="626"/>
      <c r="DF20" s="626"/>
      <c r="DG20" s="626"/>
      <c r="DH20" s="626"/>
      <c r="DI20" s="626"/>
      <c r="DJ20" s="626"/>
      <c r="DK20" s="626"/>
      <c r="DL20" s="626"/>
      <c r="DM20" s="626"/>
      <c r="DN20" s="626"/>
      <c r="DO20" s="626"/>
      <c r="DP20" s="627"/>
      <c r="DQ20" s="634">
        <v>9160473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7729</v>
      </c>
      <c r="S21" s="626"/>
      <c r="T21" s="626"/>
      <c r="U21" s="626"/>
      <c r="V21" s="626"/>
      <c r="W21" s="626"/>
      <c r="X21" s="626"/>
      <c r="Y21" s="627"/>
      <c r="Z21" s="628">
        <v>0.1</v>
      </c>
      <c r="AA21" s="628"/>
      <c r="AB21" s="628"/>
      <c r="AC21" s="628"/>
      <c r="AD21" s="629">
        <v>7729</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408760</v>
      </c>
      <c r="S22" s="626"/>
      <c r="T22" s="626"/>
      <c r="U22" s="626"/>
      <c r="V22" s="626"/>
      <c r="W22" s="626"/>
      <c r="X22" s="626"/>
      <c r="Y22" s="627"/>
      <c r="Z22" s="628">
        <v>3.1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181603</v>
      </c>
      <c r="S23" s="626"/>
      <c r="T23" s="626"/>
      <c r="U23" s="626"/>
      <c r="V23" s="626"/>
      <c r="W23" s="626"/>
      <c r="X23" s="626"/>
      <c r="Y23" s="627"/>
      <c r="Z23" s="628">
        <v>1.4</v>
      </c>
      <c r="AA23" s="628"/>
      <c r="AB23" s="628"/>
      <c r="AC23" s="628"/>
      <c r="AD23" s="629">
        <v>13764</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104792</v>
      </c>
      <c r="S24" s="626"/>
      <c r="T24" s="626"/>
      <c r="U24" s="626"/>
      <c r="V24" s="626"/>
      <c r="W24" s="626"/>
      <c r="X24" s="626"/>
      <c r="Y24" s="627"/>
      <c r="Z24" s="628">
        <v>0.8</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5577015</v>
      </c>
      <c r="CS24" s="615"/>
      <c r="CT24" s="615"/>
      <c r="CU24" s="615"/>
      <c r="CV24" s="615"/>
      <c r="CW24" s="615"/>
      <c r="CX24" s="615"/>
      <c r="CY24" s="616"/>
      <c r="CZ24" s="652">
        <v>44.6</v>
      </c>
      <c r="DA24" s="653"/>
      <c r="DB24" s="653"/>
      <c r="DC24" s="654"/>
      <c r="DD24" s="651">
        <v>3924272</v>
      </c>
      <c r="DE24" s="615"/>
      <c r="DF24" s="615"/>
      <c r="DG24" s="615"/>
      <c r="DH24" s="615"/>
      <c r="DI24" s="615"/>
      <c r="DJ24" s="615"/>
      <c r="DK24" s="616"/>
      <c r="DL24" s="651">
        <v>3890663</v>
      </c>
      <c r="DM24" s="615"/>
      <c r="DN24" s="615"/>
      <c r="DO24" s="615"/>
      <c r="DP24" s="615"/>
      <c r="DQ24" s="615"/>
      <c r="DR24" s="615"/>
      <c r="DS24" s="615"/>
      <c r="DT24" s="615"/>
      <c r="DU24" s="615"/>
      <c r="DV24" s="616"/>
      <c r="DW24" s="619">
        <v>46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1428671</v>
      </c>
      <c r="S25" s="626"/>
      <c r="T25" s="626"/>
      <c r="U25" s="626"/>
      <c r="V25" s="626"/>
      <c r="W25" s="626"/>
      <c r="X25" s="626"/>
      <c r="Y25" s="627"/>
      <c r="Z25" s="628">
        <v>11</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2409398</v>
      </c>
      <c r="CS25" s="657"/>
      <c r="CT25" s="657"/>
      <c r="CU25" s="657"/>
      <c r="CV25" s="657"/>
      <c r="CW25" s="657"/>
      <c r="CX25" s="657"/>
      <c r="CY25" s="658"/>
      <c r="CZ25" s="659">
        <v>19.3</v>
      </c>
      <c r="DA25" s="660"/>
      <c r="DB25" s="660"/>
      <c r="DC25" s="661"/>
      <c r="DD25" s="634">
        <v>2254687</v>
      </c>
      <c r="DE25" s="657"/>
      <c r="DF25" s="657"/>
      <c r="DG25" s="657"/>
      <c r="DH25" s="657"/>
      <c r="DI25" s="657"/>
      <c r="DJ25" s="657"/>
      <c r="DK25" s="658"/>
      <c r="DL25" s="634">
        <v>2221331</v>
      </c>
      <c r="DM25" s="657"/>
      <c r="DN25" s="657"/>
      <c r="DO25" s="657"/>
      <c r="DP25" s="657"/>
      <c r="DQ25" s="657"/>
      <c r="DR25" s="657"/>
      <c r="DS25" s="657"/>
      <c r="DT25" s="657"/>
      <c r="DU25" s="657"/>
      <c r="DV25" s="658"/>
      <c r="DW25" s="630">
        <v>26.2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1626606</v>
      </c>
      <c r="CS26" s="626"/>
      <c r="CT26" s="626"/>
      <c r="CU26" s="626"/>
      <c r="CV26" s="626"/>
      <c r="CW26" s="626"/>
      <c r="CX26" s="626"/>
      <c r="CY26" s="627"/>
      <c r="CZ26" s="659">
        <v>13</v>
      </c>
      <c r="DA26" s="660"/>
      <c r="DB26" s="660"/>
      <c r="DC26" s="661"/>
      <c r="DD26" s="634">
        <v>1507830</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749117</v>
      </c>
      <c r="S27" s="626"/>
      <c r="T27" s="626"/>
      <c r="U27" s="626"/>
      <c r="V27" s="626"/>
      <c r="W27" s="626"/>
      <c r="X27" s="626"/>
      <c r="Y27" s="627"/>
      <c r="Z27" s="628">
        <v>5.8</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5337949</v>
      </c>
      <c r="BH27" s="626"/>
      <c r="BI27" s="626"/>
      <c r="BJ27" s="626"/>
      <c r="BK27" s="626"/>
      <c r="BL27" s="626"/>
      <c r="BM27" s="626"/>
      <c r="BN27" s="627"/>
      <c r="BO27" s="628">
        <v>100</v>
      </c>
      <c r="BP27" s="628"/>
      <c r="BQ27" s="628"/>
      <c r="BR27" s="628"/>
      <c r="BS27" s="634">
        <v>18364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2139005</v>
      </c>
      <c r="CS27" s="657"/>
      <c r="CT27" s="657"/>
      <c r="CU27" s="657"/>
      <c r="CV27" s="657"/>
      <c r="CW27" s="657"/>
      <c r="CX27" s="657"/>
      <c r="CY27" s="658"/>
      <c r="CZ27" s="659">
        <v>17.100000000000001</v>
      </c>
      <c r="DA27" s="660"/>
      <c r="DB27" s="660"/>
      <c r="DC27" s="661"/>
      <c r="DD27" s="634">
        <v>640973</v>
      </c>
      <c r="DE27" s="657"/>
      <c r="DF27" s="657"/>
      <c r="DG27" s="657"/>
      <c r="DH27" s="657"/>
      <c r="DI27" s="657"/>
      <c r="DJ27" s="657"/>
      <c r="DK27" s="658"/>
      <c r="DL27" s="634">
        <v>640720</v>
      </c>
      <c r="DM27" s="657"/>
      <c r="DN27" s="657"/>
      <c r="DO27" s="657"/>
      <c r="DP27" s="657"/>
      <c r="DQ27" s="657"/>
      <c r="DR27" s="657"/>
      <c r="DS27" s="657"/>
      <c r="DT27" s="657"/>
      <c r="DU27" s="657"/>
      <c r="DV27" s="658"/>
      <c r="DW27" s="630">
        <v>7.6</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9448</v>
      </c>
      <c r="S28" s="626"/>
      <c r="T28" s="626"/>
      <c r="U28" s="626"/>
      <c r="V28" s="626"/>
      <c r="W28" s="626"/>
      <c r="X28" s="626"/>
      <c r="Y28" s="627"/>
      <c r="Z28" s="628">
        <v>0.1</v>
      </c>
      <c r="AA28" s="628"/>
      <c r="AB28" s="628"/>
      <c r="AC28" s="628"/>
      <c r="AD28" s="629">
        <v>5955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1028612</v>
      </c>
      <c r="CS28" s="626"/>
      <c r="CT28" s="626"/>
      <c r="CU28" s="626"/>
      <c r="CV28" s="626"/>
      <c r="CW28" s="626"/>
      <c r="CX28" s="626"/>
      <c r="CY28" s="627"/>
      <c r="CZ28" s="659">
        <v>8.1999999999999993</v>
      </c>
      <c r="DA28" s="660"/>
      <c r="DB28" s="660"/>
      <c r="DC28" s="661"/>
      <c r="DD28" s="634">
        <v>1028612</v>
      </c>
      <c r="DE28" s="626"/>
      <c r="DF28" s="626"/>
      <c r="DG28" s="626"/>
      <c r="DH28" s="626"/>
      <c r="DI28" s="626"/>
      <c r="DJ28" s="626"/>
      <c r="DK28" s="627"/>
      <c r="DL28" s="634">
        <v>1028612</v>
      </c>
      <c r="DM28" s="626"/>
      <c r="DN28" s="626"/>
      <c r="DO28" s="626"/>
      <c r="DP28" s="626"/>
      <c r="DQ28" s="626"/>
      <c r="DR28" s="626"/>
      <c r="DS28" s="626"/>
      <c r="DT28" s="626"/>
      <c r="DU28" s="626"/>
      <c r="DV28" s="627"/>
      <c r="DW28" s="630">
        <v>12.2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3416</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1028612</v>
      </c>
      <c r="CS29" s="657"/>
      <c r="CT29" s="657"/>
      <c r="CU29" s="657"/>
      <c r="CV29" s="657"/>
      <c r="CW29" s="657"/>
      <c r="CX29" s="657"/>
      <c r="CY29" s="658"/>
      <c r="CZ29" s="659">
        <v>8.1999999999999993</v>
      </c>
      <c r="DA29" s="660"/>
      <c r="DB29" s="660"/>
      <c r="DC29" s="661"/>
      <c r="DD29" s="634">
        <v>1028612</v>
      </c>
      <c r="DE29" s="657"/>
      <c r="DF29" s="657"/>
      <c r="DG29" s="657"/>
      <c r="DH29" s="657"/>
      <c r="DI29" s="657"/>
      <c r="DJ29" s="657"/>
      <c r="DK29" s="658"/>
      <c r="DL29" s="634">
        <v>1028612</v>
      </c>
      <c r="DM29" s="657"/>
      <c r="DN29" s="657"/>
      <c r="DO29" s="657"/>
      <c r="DP29" s="657"/>
      <c r="DQ29" s="657"/>
      <c r="DR29" s="657"/>
      <c r="DS29" s="657"/>
      <c r="DT29" s="657"/>
      <c r="DU29" s="657"/>
      <c r="DV29" s="658"/>
      <c r="DW29" s="630">
        <v>12.2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495294</v>
      </c>
      <c r="S30" s="626"/>
      <c r="T30" s="626"/>
      <c r="U30" s="626"/>
      <c r="V30" s="626"/>
      <c r="W30" s="626"/>
      <c r="X30" s="626"/>
      <c r="Y30" s="627"/>
      <c r="Z30" s="628">
        <v>3.8</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96.9</v>
      </c>
      <c r="BN30" s="684"/>
      <c r="BO30" s="684"/>
      <c r="BP30" s="684"/>
      <c r="BQ30" s="685"/>
      <c r="BR30" s="683">
        <v>99</v>
      </c>
      <c r="BS30" s="684"/>
      <c r="BT30" s="684"/>
      <c r="BU30" s="684"/>
      <c r="BV30" s="684"/>
      <c r="BW30" s="684"/>
      <c r="BX30" s="620">
        <v>95.9</v>
      </c>
      <c r="BY30" s="684"/>
      <c r="BZ30" s="684"/>
      <c r="CA30" s="684"/>
      <c r="CB30" s="685"/>
      <c r="CD30" s="688"/>
      <c r="CE30" s="689"/>
      <c r="CF30" s="639" t="s">
        <v>293</v>
      </c>
      <c r="CG30" s="640"/>
      <c r="CH30" s="640"/>
      <c r="CI30" s="640"/>
      <c r="CJ30" s="640"/>
      <c r="CK30" s="640"/>
      <c r="CL30" s="640"/>
      <c r="CM30" s="640"/>
      <c r="CN30" s="640"/>
      <c r="CO30" s="640"/>
      <c r="CP30" s="640"/>
      <c r="CQ30" s="641"/>
      <c r="CR30" s="625">
        <v>968572</v>
      </c>
      <c r="CS30" s="626"/>
      <c r="CT30" s="626"/>
      <c r="CU30" s="626"/>
      <c r="CV30" s="626"/>
      <c r="CW30" s="626"/>
      <c r="CX30" s="626"/>
      <c r="CY30" s="627"/>
      <c r="CZ30" s="659">
        <v>7.7</v>
      </c>
      <c r="DA30" s="660"/>
      <c r="DB30" s="660"/>
      <c r="DC30" s="661"/>
      <c r="DD30" s="634">
        <v>968572</v>
      </c>
      <c r="DE30" s="626"/>
      <c r="DF30" s="626"/>
      <c r="DG30" s="626"/>
      <c r="DH30" s="626"/>
      <c r="DI30" s="626"/>
      <c r="DJ30" s="626"/>
      <c r="DK30" s="627"/>
      <c r="DL30" s="634">
        <v>968572</v>
      </c>
      <c r="DM30" s="626"/>
      <c r="DN30" s="626"/>
      <c r="DO30" s="626"/>
      <c r="DP30" s="626"/>
      <c r="DQ30" s="626"/>
      <c r="DR30" s="626"/>
      <c r="DS30" s="626"/>
      <c r="DT30" s="626"/>
      <c r="DU30" s="626"/>
      <c r="DV30" s="627"/>
      <c r="DW30" s="630">
        <v>11.4</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444781</v>
      </c>
      <c r="S31" s="626"/>
      <c r="T31" s="626"/>
      <c r="U31" s="626"/>
      <c r="V31" s="626"/>
      <c r="W31" s="626"/>
      <c r="X31" s="626"/>
      <c r="Y31" s="627"/>
      <c r="Z31" s="628">
        <v>3.4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97.1</v>
      </c>
      <c r="BN31" s="681"/>
      <c r="BO31" s="681"/>
      <c r="BP31" s="681"/>
      <c r="BQ31" s="682"/>
      <c r="BR31" s="680">
        <v>98.9</v>
      </c>
      <c r="BS31" s="657"/>
      <c r="BT31" s="657"/>
      <c r="BU31" s="657"/>
      <c r="BV31" s="657"/>
      <c r="BW31" s="657"/>
      <c r="BX31" s="631">
        <v>96.3</v>
      </c>
      <c r="BY31" s="681"/>
      <c r="BZ31" s="681"/>
      <c r="CA31" s="681"/>
      <c r="CB31" s="682"/>
      <c r="CD31" s="688"/>
      <c r="CE31" s="689"/>
      <c r="CF31" s="639" t="s">
        <v>297</v>
      </c>
      <c r="CG31" s="640"/>
      <c r="CH31" s="640"/>
      <c r="CI31" s="640"/>
      <c r="CJ31" s="640"/>
      <c r="CK31" s="640"/>
      <c r="CL31" s="640"/>
      <c r="CM31" s="640"/>
      <c r="CN31" s="640"/>
      <c r="CO31" s="640"/>
      <c r="CP31" s="640"/>
      <c r="CQ31" s="641"/>
      <c r="CR31" s="625">
        <v>60040</v>
      </c>
      <c r="CS31" s="657"/>
      <c r="CT31" s="657"/>
      <c r="CU31" s="657"/>
      <c r="CV31" s="657"/>
      <c r="CW31" s="657"/>
      <c r="CX31" s="657"/>
      <c r="CY31" s="658"/>
      <c r="CZ31" s="659">
        <v>0.5</v>
      </c>
      <c r="DA31" s="660"/>
      <c r="DB31" s="660"/>
      <c r="DC31" s="661"/>
      <c r="DD31" s="634">
        <v>60040</v>
      </c>
      <c r="DE31" s="657"/>
      <c r="DF31" s="657"/>
      <c r="DG31" s="657"/>
      <c r="DH31" s="657"/>
      <c r="DI31" s="657"/>
      <c r="DJ31" s="657"/>
      <c r="DK31" s="658"/>
      <c r="DL31" s="634">
        <v>60040</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396745</v>
      </c>
      <c r="S32" s="626"/>
      <c r="T32" s="626"/>
      <c r="U32" s="626"/>
      <c r="V32" s="626"/>
      <c r="W32" s="626"/>
      <c r="X32" s="626"/>
      <c r="Y32" s="627"/>
      <c r="Z32" s="628">
        <v>3.1</v>
      </c>
      <c r="AA32" s="628"/>
      <c r="AB32" s="628"/>
      <c r="AC32" s="628"/>
      <c r="AD32" s="629">
        <v>4293</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96.3</v>
      </c>
      <c r="BN32" s="693"/>
      <c r="BO32" s="693"/>
      <c r="BP32" s="693"/>
      <c r="BQ32" s="695"/>
      <c r="BR32" s="692">
        <v>99</v>
      </c>
      <c r="BS32" s="693"/>
      <c r="BT32" s="693"/>
      <c r="BU32" s="693"/>
      <c r="BV32" s="693"/>
      <c r="BW32" s="693"/>
      <c r="BX32" s="694">
        <v>95</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762900</v>
      </c>
      <c r="S33" s="626"/>
      <c r="T33" s="626"/>
      <c r="U33" s="626"/>
      <c r="V33" s="626"/>
      <c r="W33" s="626"/>
      <c r="X33" s="626"/>
      <c r="Y33" s="627"/>
      <c r="Z33" s="628">
        <v>5.9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5678492</v>
      </c>
      <c r="CS33" s="657"/>
      <c r="CT33" s="657"/>
      <c r="CU33" s="657"/>
      <c r="CV33" s="657"/>
      <c r="CW33" s="657"/>
      <c r="CX33" s="657"/>
      <c r="CY33" s="658"/>
      <c r="CZ33" s="659">
        <v>45.4</v>
      </c>
      <c r="DA33" s="660"/>
      <c r="DB33" s="660"/>
      <c r="DC33" s="661"/>
      <c r="DD33" s="634">
        <v>4401809</v>
      </c>
      <c r="DE33" s="657"/>
      <c r="DF33" s="657"/>
      <c r="DG33" s="657"/>
      <c r="DH33" s="657"/>
      <c r="DI33" s="657"/>
      <c r="DJ33" s="657"/>
      <c r="DK33" s="658"/>
      <c r="DL33" s="634">
        <v>4062840</v>
      </c>
      <c r="DM33" s="657"/>
      <c r="DN33" s="657"/>
      <c r="DO33" s="657"/>
      <c r="DP33" s="657"/>
      <c r="DQ33" s="657"/>
      <c r="DR33" s="657"/>
      <c r="DS33" s="657"/>
      <c r="DT33" s="657"/>
      <c r="DU33" s="657"/>
      <c r="DV33" s="658"/>
      <c r="DW33" s="630">
        <v>48</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2468606</v>
      </c>
      <c r="CS34" s="626"/>
      <c r="CT34" s="626"/>
      <c r="CU34" s="626"/>
      <c r="CV34" s="626"/>
      <c r="CW34" s="626"/>
      <c r="CX34" s="626"/>
      <c r="CY34" s="627"/>
      <c r="CZ34" s="659">
        <v>19.7</v>
      </c>
      <c r="DA34" s="660"/>
      <c r="DB34" s="660"/>
      <c r="DC34" s="661"/>
      <c r="DD34" s="634">
        <v>1576142</v>
      </c>
      <c r="DE34" s="626"/>
      <c r="DF34" s="626"/>
      <c r="DG34" s="626"/>
      <c r="DH34" s="626"/>
      <c r="DI34" s="626"/>
      <c r="DJ34" s="626"/>
      <c r="DK34" s="627"/>
      <c r="DL34" s="634">
        <v>1473573</v>
      </c>
      <c r="DM34" s="626"/>
      <c r="DN34" s="626"/>
      <c r="DO34" s="626"/>
      <c r="DP34" s="626"/>
      <c r="DQ34" s="626"/>
      <c r="DR34" s="626"/>
      <c r="DS34" s="626"/>
      <c r="DT34" s="626"/>
      <c r="DU34" s="626"/>
      <c r="DV34" s="627"/>
      <c r="DW34" s="630">
        <v>17.399999999999999</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583000</v>
      </c>
      <c r="S35" s="626"/>
      <c r="T35" s="626"/>
      <c r="U35" s="626"/>
      <c r="V35" s="626"/>
      <c r="W35" s="626"/>
      <c r="X35" s="626"/>
      <c r="Y35" s="627"/>
      <c r="Z35" s="628">
        <v>4.5</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1665806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247558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142188</v>
      </c>
      <c r="CS35" s="657"/>
      <c r="CT35" s="657"/>
      <c r="CU35" s="657"/>
      <c r="CV35" s="657"/>
      <c r="CW35" s="657"/>
      <c r="CX35" s="657"/>
      <c r="CY35" s="658"/>
      <c r="CZ35" s="659">
        <v>1.1000000000000001</v>
      </c>
      <c r="DA35" s="660"/>
      <c r="DB35" s="660"/>
      <c r="DC35" s="661"/>
      <c r="DD35" s="634">
        <v>137569</v>
      </c>
      <c r="DE35" s="657"/>
      <c r="DF35" s="657"/>
      <c r="DG35" s="657"/>
      <c r="DH35" s="657"/>
      <c r="DI35" s="657"/>
      <c r="DJ35" s="657"/>
      <c r="DK35" s="658"/>
      <c r="DL35" s="634">
        <v>137569</v>
      </c>
      <c r="DM35" s="657"/>
      <c r="DN35" s="657"/>
      <c r="DO35" s="657"/>
      <c r="DP35" s="657"/>
      <c r="DQ35" s="657"/>
      <c r="DR35" s="657"/>
      <c r="DS35" s="657"/>
      <c r="DT35" s="657"/>
      <c r="DU35" s="657"/>
      <c r="DV35" s="658"/>
      <c r="DW35" s="630">
        <v>1.6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12981073</v>
      </c>
      <c r="S36" s="698"/>
      <c r="T36" s="698"/>
      <c r="U36" s="698"/>
      <c r="V36" s="698"/>
      <c r="W36" s="698"/>
      <c r="X36" s="698"/>
      <c r="Y36" s="699"/>
      <c r="Z36" s="700">
        <v>100</v>
      </c>
      <c r="AA36" s="700"/>
      <c r="AB36" s="700"/>
      <c r="AC36" s="700"/>
      <c r="AD36" s="701">
        <v>7881983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283685</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-18613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1347194</v>
      </c>
      <c r="CS36" s="626"/>
      <c r="CT36" s="626"/>
      <c r="CU36" s="626"/>
      <c r="CV36" s="626"/>
      <c r="CW36" s="626"/>
      <c r="CX36" s="626"/>
      <c r="CY36" s="627"/>
      <c r="CZ36" s="659">
        <v>10.8</v>
      </c>
      <c r="DA36" s="660"/>
      <c r="DB36" s="660"/>
      <c r="DC36" s="661"/>
      <c r="DD36" s="634">
        <v>1154491</v>
      </c>
      <c r="DE36" s="626"/>
      <c r="DF36" s="626"/>
      <c r="DG36" s="626"/>
      <c r="DH36" s="626"/>
      <c r="DI36" s="626"/>
      <c r="DJ36" s="626"/>
      <c r="DK36" s="627"/>
      <c r="DL36" s="634">
        <v>999174</v>
      </c>
      <c r="DM36" s="626"/>
      <c r="DN36" s="626"/>
      <c r="DO36" s="626"/>
      <c r="DP36" s="626"/>
      <c r="DQ36" s="626"/>
      <c r="DR36" s="626"/>
      <c r="DS36" s="626"/>
      <c r="DT36" s="626"/>
      <c r="DU36" s="626"/>
      <c r="DV36" s="627"/>
      <c r="DW36" s="630">
        <v>11.8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4819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7501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812675</v>
      </c>
      <c r="CS37" s="657"/>
      <c r="CT37" s="657"/>
      <c r="CU37" s="657"/>
      <c r="CV37" s="657"/>
      <c r="CW37" s="657"/>
      <c r="CX37" s="657"/>
      <c r="CY37" s="658"/>
      <c r="CZ37" s="659">
        <v>6.5</v>
      </c>
      <c r="DA37" s="660"/>
      <c r="DB37" s="660"/>
      <c r="DC37" s="661"/>
      <c r="DD37" s="634">
        <v>812675</v>
      </c>
      <c r="DE37" s="657"/>
      <c r="DF37" s="657"/>
      <c r="DG37" s="657"/>
      <c r="DH37" s="657"/>
      <c r="DI37" s="657"/>
      <c r="DJ37" s="657"/>
      <c r="DK37" s="658"/>
      <c r="DL37" s="634">
        <v>779053</v>
      </c>
      <c r="DM37" s="657"/>
      <c r="DN37" s="657"/>
      <c r="DO37" s="657"/>
      <c r="DP37" s="657"/>
      <c r="DQ37" s="657"/>
      <c r="DR37" s="657"/>
      <c r="DS37" s="657"/>
      <c r="DT37" s="657"/>
      <c r="DU37" s="657"/>
      <c r="DV37" s="658"/>
      <c r="DW37" s="630">
        <v>9.1999999999999993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12685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1660987</v>
      </c>
      <c r="CS38" s="626"/>
      <c r="CT38" s="626"/>
      <c r="CU38" s="626"/>
      <c r="CV38" s="626"/>
      <c r="CW38" s="626"/>
      <c r="CX38" s="626"/>
      <c r="CY38" s="627"/>
      <c r="CZ38" s="659">
        <v>13.3</v>
      </c>
      <c r="DA38" s="660"/>
      <c r="DB38" s="660"/>
      <c r="DC38" s="661"/>
      <c r="DD38" s="634">
        <v>1483607</v>
      </c>
      <c r="DE38" s="626"/>
      <c r="DF38" s="626"/>
      <c r="DG38" s="626"/>
      <c r="DH38" s="626"/>
      <c r="DI38" s="626"/>
      <c r="DJ38" s="626"/>
      <c r="DK38" s="627"/>
      <c r="DL38" s="634">
        <v>1452524</v>
      </c>
      <c r="DM38" s="626"/>
      <c r="DN38" s="626"/>
      <c r="DO38" s="626"/>
      <c r="DP38" s="626"/>
      <c r="DQ38" s="626"/>
      <c r="DR38" s="626"/>
      <c r="DS38" s="626"/>
      <c r="DT38" s="626"/>
      <c r="DU38" s="626"/>
      <c r="DV38" s="627"/>
      <c r="DW38" s="630">
        <v>17.2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51017</v>
      </c>
      <c r="CS39" s="657"/>
      <c r="CT39" s="657"/>
      <c r="CU39" s="657"/>
      <c r="CV39" s="657"/>
      <c r="CW39" s="657"/>
      <c r="CX39" s="657"/>
      <c r="CY39" s="658"/>
      <c r="CZ39" s="659">
        <v>0.4</v>
      </c>
      <c r="DA39" s="660"/>
      <c r="DB39" s="660"/>
      <c r="DC39" s="661"/>
      <c r="DD39" s="634">
        <v>50000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459869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8500</v>
      </c>
      <c r="CS40" s="626"/>
      <c r="CT40" s="626"/>
      <c r="CU40" s="626"/>
      <c r="CV40" s="626"/>
      <c r="CW40" s="626"/>
      <c r="CX40" s="626"/>
      <c r="CY40" s="627"/>
      <c r="CZ40" s="659">
        <v>0.1</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917433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1252738</v>
      </c>
      <c r="CS42" s="626"/>
      <c r="CT42" s="626"/>
      <c r="CU42" s="626"/>
      <c r="CV42" s="626"/>
      <c r="CW42" s="626"/>
      <c r="CX42" s="626"/>
      <c r="CY42" s="627"/>
      <c r="CZ42" s="659">
        <v>10</v>
      </c>
      <c r="DA42" s="708"/>
      <c r="DB42" s="708"/>
      <c r="DC42" s="709"/>
      <c r="DD42" s="634">
        <v>834392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18942</v>
      </c>
      <c r="CS43" s="657"/>
      <c r="CT43" s="657"/>
      <c r="CU43" s="657"/>
      <c r="CV43" s="657"/>
      <c r="CW43" s="657"/>
      <c r="CX43" s="657"/>
      <c r="CY43" s="658"/>
      <c r="CZ43" s="659">
        <v>0.2</v>
      </c>
      <c r="DA43" s="660"/>
      <c r="DB43" s="660"/>
      <c r="DC43" s="661"/>
      <c r="DD43" s="634">
        <v>18942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1252738</v>
      </c>
      <c r="CS44" s="626"/>
      <c r="CT44" s="626"/>
      <c r="CU44" s="626"/>
      <c r="CV44" s="626"/>
      <c r="CW44" s="626"/>
      <c r="CX44" s="626"/>
      <c r="CY44" s="627"/>
      <c r="CZ44" s="659">
        <v>10</v>
      </c>
      <c r="DA44" s="708"/>
      <c r="DB44" s="708"/>
      <c r="DC44" s="709"/>
      <c r="DD44" s="634">
        <v>834392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333925</v>
      </c>
      <c r="CS45" s="657"/>
      <c r="CT45" s="657"/>
      <c r="CU45" s="657"/>
      <c r="CV45" s="657"/>
      <c r="CW45" s="657"/>
      <c r="CX45" s="657"/>
      <c r="CY45" s="658"/>
      <c r="CZ45" s="659">
        <v>2.7</v>
      </c>
      <c r="DA45" s="660"/>
      <c r="DB45" s="660"/>
      <c r="DC45" s="661"/>
      <c r="DD45" s="634">
        <v>54083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886993</v>
      </c>
      <c r="CS46" s="626"/>
      <c r="CT46" s="626"/>
      <c r="CU46" s="626"/>
      <c r="CV46" s="626"/>
      <c r="CW46" s="626"/>
      <c r="CX46" s="626"/>
      <c r="CY46" s="627"/>
      <c r="CZ46" s="659">
        <v>7.1</v>
      </c>
      <c r="DA46" s="708"/>
      <c r="DB46" s="708"/>
      <c r="DC46" s="709"/>
      <c r="DD46" s="634">
        <v>773989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12508245</v>
      </c>
      <c r="CS49" s="693"/>
      <c r="CT49" s="693"/>
      <c r="CU49" s="693"/>
      <c r="CV49" s="693"/>
      <c r="CW49" s="693"/>
      <c r="CX49" s="693"/>
      <c r="CY49" s="720"/>
      <c r="CZ49" s="721">
        <v>100</v>
      </c>
      <c r="DA49" s="722"/>
      <c r="DB49" s="722"/>
      <c r="DC49" s="723"/>
      <c r="DD49" s="724">
        <v>9160473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DB22" sqref="DB22:DF2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12982</v>
      </c>
      <c r="R7" s="755"/>
      <c r="S7" s="755"/>
      <c r="T7" s="755"/>
      <c r="U7" s="755"/>
      <c r="V7" s="755">
        <v>12509</v>
      </c>
      <c r="W7" s="755"/>
      <c r="X7" s="755"/>
      <c r="Y7" s="755"/>
      <c r="Z7" s="755"/>
      <c r="AA7" s="755">
        <v>473</v>
      </c>
      <c r="AB7" s="755"/>
      <c r="AC7" s="755"/>
      <c r="AD7" s="755"/>
      <c r="AE7" s="756"/>
      <c r="AF7" s="757">
        <v>361</v>
      </c>
      <c r="AG7" s="758"/>
      <c r="AH7" s="758"/>
      <c r="AI7" s="758"/>
      <c r="AJ7" s="759"/>
      <c r="AK7" s="794">
        <v>62</v>
      </c>
      <c r="AL7" s="795"/>
      <c r="AM7" s="795"/>
      <c r="AN7" s="795"/>
      <c r="AO7" s="795"/>
      <c r="AP7" s="795">
        <v>8667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-7</v>
      </c>
      <c r="CI7" s="792"/>
      <c r="CJ7" s="792"/>
      <c r="CK7" s="792"/>
      <c r="CL7" s="793"/>
      <c r="CM7" s="791">
        <v>144</v>
      </c>
      <c r="CN7" s="792"/>
      <c r="CO7" s="792"/>
      <c r="CP7" s="792"/>
      <c r="CQ7" s="793"/>
      <c r="CR7" s="791">
        <v>30</v>
      </c>
      <c r="CS7" s="792"/>
      <c r="CT7" s="792"/>
      <c r="CU7" s="792"/>
      <c r="CV7" s="793"/>
      <c r="CW7" s="791" t="s">
        <v>541</v>
      </c>
      <c r="CX7" s="792"/>
      <c r="CY7" s="792"/>
      <c r="CZ7" s="792"/>
      <c r="DA7" s="793"/>
      <c r="DB7" s="791" t="s">
        <v>541</v>
      </c>
      <c r="DC7" s="792"/>
      <c r="DD7" s="792"/>
      <c r="DE7" s="792"/>
      <c r="DF7" s="793"/>
      <c r="DG7" s="791" t="s">
        <v>541</v>
      </c>
      <c r="DH7" s="792"/>
      <c r="DI7" s="792"/>
      <c r="DJ7" s="792"/>
      <c r="DK7" s="793"/>
      <c r="DL7" s="791" t="s">
        <v>541</v>
      </c>
      <c r="DM7" s="792"/>
      <c r="DN7" s="792"/>
      <c r="DO7" s="792"/>
      <c r="DP7" s="793"/>
      <c r="DQ7" s="791" t="s">
        <v>541</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12982</v>
      </c>
      <c r="R23" s="814"/>
      <c r="S23" s="814"/>
      <c r="T23" s="814"/>
      <c r="U23" s="814"/>
      <c r="V23" s="814">
        <v>12509</v>
      </c>
      <c r="W23" s="814"/>
      <c r="X23" s="814"/>
      <c r="Y23" s="814"/>
      <c r="Z23" s="814"/>
      <c r="AA23" s="814">
        <v>473</v>
      </c>
      <c r="AB23" s="814"/>
      <c r="AC23" s="814"/>
      <c r="AD23" s="814"/>
      <c r="AE23" s="815"/>
      <c r="AF23" s="816">
        <v>361</v>
      </c>
      <c r="AG23" s="814"/>
      <c r="AH23" s="814"/>
      <c r="AI23" s="814"/>
      <c r="AJ23" s="817"/>
      <c r="AK23" s="818"/>
      <c r="AL23" s="819"/>
      <c r="AM23" s="819"/>
      <c r="AN23" s="819"/>
      <c r="AO23" s="819"/>
      <c r="AP23" s="814">
        <v>8667</v>
      </c>
      <c r="AQ23" s="814"/>
      <c r="AR23" s="814"/>
      <c r="AS23" s="814"/>
      <c r="AT23" s="814"/>
      <c r="AU23" s="820"/>
      <c r="AV23" s="820"/>
      <c r="AW23" s="820"/>
      <c r="AX23" s="820"/>
      <c r="AY23" s="821"/>
      <c r="AZ23" s="829" t="s">
        <v>370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6809</v>
      </c>
      <c r="R28" s="843"/>
      <c r="S28" s="843"/>
      <c r="T28" s="843"/>
      <c r="U28" s="843"/>
      <c r="V28" s="843">
        <v>6562</v>
      </c>
      <c r="W28" s="843"/>
      <c r="X28" s="843"/>
      <c r="Y28" s="843"/>
      <c r="Z28" s="843"/>
      <c r="AA28" s="843">
        <v>248</v>
      </c>
      <c r="AB28" s="843"/>
      <c r="AC28" s="843"/>
      <c r="AD28" s="843"/>
      <c r="AE28" s="844"/>
      <c r="AF28" s="845">
        <v>248</v>
      </c>
      <c r="AG28" s="843"/>
      <c r="AH28" s="843"/>
      <c r="AI28" s="843"/>
      <c r="AJ28" s="846"/>
      <c r="AK28" s="847">
        <v>416</v>
      </c>
      <c r="AL28" s="838"/>
      <c r="AM28" s="838"/>
      <c r="AN28" s="838"/>
      <c r="AO28" s="838"/>
      <c r="AP28" s="838" t="s">
        <v>541</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2990</v>
      </c>
      <c r="R29" s="779"/>
      <c r="S29" s="779"/>
      <c r="T29" s="779"/>
      <c r="U29" s="779"/>
      <c r="V29" s="779">
        <v>2813</v>
      </c>
      <c r="W29" s="779"/>
      <c r="X29" s="779"/>
      <c r="Y29" s="779"/>
      <c r="Z29" s="779"/>
      <c r="AA29" s="779">
        <v>177</v>
      </c>
      <c r="AB29" s="779"/>
      <c r="AC29" s="779"/>
      <c r="AD29" s="779"/>
      <c r="AE29" s="780"/>
      <c r="AF29" s="781">
        <v>177</v>
      </c>
      <c r="AG29" s="782"/>
      <c r="AH29" s="782"/>
      <c r="AI29" s="782"/>
      <c r="AJ29" s="783"/>
      <c r="AK29" s="850">
        <v>372</v>
      </c>
      <c r="AL29" s="851"/>
      <c r="AM29" s="851"/>
      <c r="AN29" s="851"/>
      <c r="AO29" s="851"/>
      <c r="AP29" s="851" t="s">
        <v>541</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432</v>
      </c>
      <c r="R30" s="779"/>
      <c r="S30" s="779"/>
      <c r="T30" s="779"/>
      <c r="U30" s="779"/>
      <c r="V30" s="779">
        <v>431</v>
      </c>
      <c r="W30" s="779"/>
      <c r="X30" s="779"/>
      <c r="Y30" s="779"/>
      <c r="Z30" s="779"/>
      <c r="AA30" s="779">
        <v>0</v>
      </c>
      <c r="AB30" s="779"/>
      <c r="AC30" s="779"/>
      <c r="AD30" s="779"/>
      <c r="AE30" s="780"/>
      <c r="AF30" s="781">
        <v>0</v>
      </c>
      <c r="AG30" s="782"/>
      <c r="AH30" s="782"/>
      <c r="AI30" s="782"/>
      <c r="AJ30" s="783"/>
      <c r="AK30" s="850">
        <v>84</v>
      </c>
      <c r="AL30" s="851"/>
      <c r="AM30" s="851"/>
      <c r="AN30" s="851"/>
      <c r="AO30" s="851"/>
      <c r="AP30" s="851" t="s">
        <v>541</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1033</v>
      </c>
      <c r="R31" s="779"/>
      <c r="S31" s="779"/>
      <c r="T31" s="779"/>
      <c r="U31" s="779"/>
      <c r="V31" s="779">
        <v>1007</v>
      </c>
      <c r="W31" s="779"/>
      <c r="X31" s="779"/>
      <c r="Y31" s="779"/>
      <c r="Z31" s="779"/>
      <c r="AA31" s="779">
        <v>27</v>
      </c>
      <c r="AB31" s="779"/>
      <c r="AC31" s="779"/>
      <c r="AD31" s="779"/>
      <c r="AE31" s="780"/>
      <c r="AF31" s="781">
        <v>1249</v>
      </c>
      <c r="AG31" s="782"/>
      <c r="AH31" s="782"/>
      <c r="AI31" s="782"/>
      <c r="AJ31" s="783"/>
      <c r="AK31" s="850">
        <v>5</v>
      </c>
      <c r="AL31" s="851"/>
      <c r="AM31" s="851"/>
      <c r="AN31" s="851"/>
      <c r="AO31" s="851"/>
      <c r="AP31" s="851">
        <v>1359</v>
      </c>
      <c r="AQ31" s="851"/>
      <c r="AR31" s="851"/>
      <c r="AS31" s="851"/>
      <c r="AT31" s="851"/>
      <c r="AU31" s="851">
        <v>10</v>
      </c>
      <c r="AV31" s="851"/>
      <c r="AW31" s="851"/>
      <c r="AX31" s="851"/>
      <c r="AY31" s="851"/>
      <c r="AZ31" s="852" t="s">
        <v>541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924</v>
      </c>
      <c r="R32" s="779"/>
      <c r="S32" s="779"/>
      <c r="T32" s="779"/>
      <c r="U32" s="779"/>
      <c r="V32" s="779">
        <v>895</v>
      </c>
      <c r="W32" s="779"/>
      <c r="X32" s="779"/>
      <c r="Y32" s="779"/>
      <c r="Z32" s="779"/>
      <c r="AA32" s="779">
        <v>30</v>
      </c>
      <c r="AB32" s="779"/>
      <c r="AC32" s="779"/>
      <c r="AD32" s="779"/>
      <c r="AE32" s="780"/>
      <c r="AF32" s="781">
        <v>30</v>
      </c>
      <c r="AG32" s="782"/>
      <c r="AH32" s="782"/>
      <c r="AI32" s="782"/>
      <c r="AJ32" s="783"/>
      <c r="AK32" s="850">
        <v>284</v>
      </c>
      <c r="AL32" s="851"/>
      <c r="AM32" s="851"/>
      <c r="AN32" s="851"/>
      <c r="AO32" s="851"/>
      <c r="AP32" s="851">
        <v>4494</v>
      </c>
      <c r="AQ32" s="851"/>
      <c r="AR32" s="851"/>
      <c r="AS32" s="851"/>
      <c r="AT32" s="851"/>
      <c r="AU32" s="851">
        <v>2683</v>
      </c>
      <c r="AV32" s="851"/>
      <c r="AW32" s="851"/>
      <c r="AX32" s="851"/>
      <c r="AY32" s="851"/>
      <c r="AZ32" s="852" t="s">
        <v>541</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1704</v>
      </c>
      <c r="AG63" s="862"/>
      <c r="AH63" s="862"/>
      <c r="AI63" s="862"/>
      <c r="AJ63" s="863"/>
      <c r="AK63" s="864"/>
      <c r="AL63" s="859"/>
      <c r="AM63" s="859"/>
      <c r="AN63" s="859"/>
      <c r="AO63" s="859"/>
      <c r="AP63" s="862">
        <v>5853</v>
      </c>
      <c r="AQ63" s="862"/>
      <c r="AR63" s="862"/>
      <c r="AS63" s="862"/>
      <c r="AT63" s="862"/>
      <c r="AU63" s="862">
        <v>2693</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520</v>
      </c>
      <c r="R68" s="886"/>
      <c r="S68" s="886"/>
      <c r="T68" s="886"/>
      <c r="U68" s="886"/>
      <c r="V68" s="886">
        <v>491</v>
      </c>
      <c r="W68" s="886"/>
      <c r="X68" s="886"/>
      <c r="Y68" s="886"/>
      <c r="Z68" s="886"/>
      <c r="AA68" s="886">
        <v>29</v>
      </c>
      <c r="AB68" s="886"/>
      <c r="AC68" s="886"/>
      <c r="AD68" s="886"/>
      <c r="AE68" s="886"/>
      <c r="AF68" s="886">
        <v>29</v>
      </c>
      <c r="AG68" s="886"/>
      <c r="AH68" s="886"/>
      <c r="AI68" s="886"/>
      <c r="AJ68" s="886"/>
      <c r="AK68" s="886">
        <v>58</v>
      </c>
      <c r="AL68" s="886"/>
      <c r="AM68" s="886"/>
      <c r="AN68" s="886"/>
      <c r="AO68" s="886"/>
      <c r="AP68" s="886">
        <v>606</v>
      </c>
      <c r="AQ68" s="886"/>
      <c r="AR68" s="886"/>
      <c r="AS68" s="886"/>
      <c r="AT68" s="886"/>
      <c r="AU68" s="886">
        <v>69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10</v>
      </c>
      <c r="R69" s="851"/>
      <c r="S69" s="851"/>
      <c r="T69" s="851"/>
      <c r="U69" s="851"/>
      <c r="V69" s="851">
        <v>7</v>
      </c>
      <c r="W69" s="851"/>
      <c r="X69" s="851"/>
      <c r="Y69" s="851"/>
      <c r="Z69" s="851"/>
      <c r="AA69" s="851">
        <v>3</v>
      </c>
      <c r="AB69" s="851"/>
      <c r="AC69" s="851"/>
      <c r="AD69" s="851"/>
      <c r="AE69" s="851"/>
      <c r="AF69" s="851">
        <v>3</v>
      </c>
      <c r="AG69" s="851"/>
      <c r="AH69" s="851"/>
      <c r="AI69" s="851"/>
      <c r="AJ69" s="851"/>
      <c r="AK69" s="851">
        <v>0</v>
      </c>
      <c r="AL69" s="851"/>
      <c r="AM69" s="851"/>
      <c r="AN69" s="851"/>
      <c r="AO69" s="851"/>
      <c r="AP69" s="851" t="s">
        <v>541</v>
      </c>
      <c r="AQ69" s="851"/>
      <c r="AR69" s="851"/>
      <c r="AS69" s="851"/>
      <c r="AT69" s="851"/>
      <c r="AU69" s="851" t="s">
        <v>541</v>
      </c>
      <c r="AV69" s="851"/>
      <c r="AW69" s="851"/>
      <c r="AX69" s="851"/>
      <c r="AY69" s="851"/>
      <c r="AZ69" s="897"/>
      <c r="BA69" s="898"/>
      <c r="BB69" s="898"/>
      <c r="BC69" s="898"/>
      <c r="BD69" s="899"/>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28888</v>
      </c>
      <c r="R70" s="851"/>
      <c r="S70" s="851"/>
      <c r="T70" s="851"/>
      <c r="U70" s="851"/>
      <c r="V70" s="851">
        <v>27514</v>
      </c>
      <c r="W70" s="851"/>
      <c r="X70" s="851"/>
      <c r="Y70" s="851"/>
      <c r="Z70" s="851"/>
      <c r="AA70" s="851">
        <v>1374</v>
      </c>
      <c r="AB70" s="851"/>
      <c r="AC70" s="851"/>
      <c r="AD70" s="851"/>
      <c r="AE70" s="851"/>
      <c r="AF70" s="851">
        <v>1374</v>
      </c>
      <c r="AG70" s="851"/>
      <c r="AH70" s="851"/>
      <c r="AI70" s="851"/>
      <c r="AJ70" s="851"/>
      <c r="AK70" s="851">
        <v>22</v>
      </c>
      <c r="AL70" s="851"/>
      <c r="AM70" s="851"/>
      <c r="AN70" s="851"/>
      <c r="AO70" s="851"/>
      <c r="AP70" s="851" t="s">
        <v>541</v>
      </c>
      <c r="AQ70" s="851"/>
      <c r="AR70" s="851"/>
      <c r="AS70" s="851"/>
      <c r="AT70" s="851"/>
      <c r="AU70" s="851" t="s">
        <v>541</v>
      </c>
      <c r="AV70" s="851"/>
      <c r="AW70" s="851"/>
      <c r="AX70" s="851"/>
      <c r="AY70" s="851"/>
      <c r="AZ70" s="900" t="s">
        <v>548</v>
      </c>
      <c r="BA70" s="900"/>
      <c r="BB70" s="900"/>
      <c r="BC70" s="900"/>
      <c r="BD70" s="901"/>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366</v>
      </c>
      <c r="R71" s="851"/>
      <c r="S71" s="851"/>
      <c r="T71" s="851"/>
      <c r="U71" s="851"/>
      <c r="V71" s="851">
        <v>149</v>
      </c>
      <c r="W71" s="851"/>
      <c r="X71" s="851"/>
      <c r="Y71" s="851"/>
      <c r="Z71" s="851"/>
      <c r="AA71" s="851">
        <v>218</v>
      </c>
      <c r="AB71" s="851"/>
      <c r="AC71" s="851"/>
      <c r="AD71" s="851"/>
      <c r="AE71" s="851"/>
      <c r="AF71" s="851">
        <v>218</v>
      </c>
      <c r="AG71" s="851"/>
      <c r="AH71" s="851"/>
      <c r="AI71" s="851"/>
      <c r="AJ71" s="851"/>
      <c r="AK71" s="851" t="s">
        <v>541</v>
      </c>
      <c r="AL71" s="851"/>
      <c r="AM71" s="851"/>
      <c r="AN71" s="851"/>
      <c r="AO71" s="851"/>
      <c r="AP71" s="851" t="s">
        <v>541</v>
      </c>
      <c r="AQ71" s="851"/>
      <c r="AR71" s="851"/>
      <c r="AS71" s="851"/>
      <c r="AT71" s="851"/>
      <c r="AU71" s="851" t="s">
        <v>541</v>
      </c>
      <c r="AV71" s="851"/>
      <c r="AW71" s="851"/>
      <c r="AX71" s="851"/>
      <c r="AY71" s="851"/>
      <c r="AZ71" s="900" t="s">
        <v>549</v>
      </c>
      <c r="BA71" s="900"/>
      <c r="BB71" s="900"/>
      <c r="BC71" s="900"/>
      <c r="BD71" s="901"/>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437</v>
      </c>
      <c r="R72" s="851"/>
      <c r="S72" s="851"/>
      <c r="T72" s="851"/>
      <c r="U72" s="851"/>
      <c r="V72" s="851">
        <v>412</v>
      </c>
      <c r="W72" s="851"/>
      <c r="X72" s="851"/>
      <c r="Y72" s="851"/>
      <c r="Z72" s="851"/>
      <c r="AA72" s="851">
        <v>25</v>
      </c>
      <c r="AB72" s="851"/>
      <c r="AC72" s="851"/>
      <c r="AD72" s="851"/>
      <c r="AE72" s="851"/>
      <c r="AF72" s="851">
        <v>25</v>
      </c>
      <c r="AG72" s="851"/>
      <c r="AH72" s="851"/>
      <c r="AI72" s="851"/>
      <c r="AJ72" s="851"/>
      <c r="AK72" s="851">
        <v>90</v>
      </c>
      <c r="AL72" s="851"/>
      <c r="AM72" s="851"/>
      <c r="AN72" s="851"/>
      <c r="AO72" s="851"/>
      <c r="AP72" s="851" t="s">
        <v>541</v>
      </c>
      <c r="AQ72" s="851"/>
      <c r="AR72" s="851"/>
      <c r="AS72" s="851"/>
      <c r="AT72" s="851"/>
      <c r="AU72" s="851" t="s">
        <v>541</v>
      </c>
      <c r="AV72" s="851"/>
      <c r="AW72" s="851"/>
      <c r="AX72" s="851"/>
      <c r="AY72" s="851"/>
      <c r="AZ72" s="900"/>
      <c r="BA72" s="900"/>
      <c r="BB72" s="900"/>
      <c r="BC72" s="900"/>
      <c r="BD72" s="901"/>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1551</v>
      </c>
      <c r="R73" s="851"/>
      <c r="S73" s="851"/>
      <c r="T73" s="851"/>
      <c r="U73" s="851"/>
      <c r="V73" s="851">
        <v>1512</v>
      </c>
      <c r="W73" s="851"/>
      <c r="X73" s="851"/>
      <c r="Y73" s="851"/>
      <c r="Z73" s="851"/>
      <c r="AA73" s="851">
        <v>38</v>
      </c>
      <c r="AB73" s="851"/>
      <c r="AC73" s="851"/>
      <c r="AD73" s="851"/>
      <c r="AE73" s="851"/>
      <c r="AF73" s="851">
        <v>38</v>
      </c>
      <c r="AG73" s="851"/>
      <c r="AH73" s="851"/>
      <c r="AI73" s="851"/>
      <c r="AJ73" s="851"/>
      <c r="AK73" s="902" t="s">
        <v>551</v>
      </c>
      <c r="AL73" s="851"/>
      <c r="AM73" s="851"/>
      <c r="AN73" s="851"/>
      <c r="AO73" s="851"/>
      <c r="AP73" s="851" t="s">
        <v>541</v>
      </c>
      <c r="AQ73" s="851"/>
      <c r="AR73" s="851"/>
      <c r="AS73" s="851"/>
      <c r="AT73" s="851"/>
      <c r="AU73" s="851" t="s">
        <v>541</v>
      </c>
      <c r="AV73" s="851"/>
      <c r="AW73" s="851"/>
      <c r="AX73" s="851"/>
      <c r="AY73" s="851"/>
      <c r="AZ73" s="900" t="s">
        <v>548</v>
      </c>
      <c r="BA73" s="900"/>
      <c r="BB73" s="900"/>
      <c r="BC73" s="900"/>
      <c r="BD73" s="901"/>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653677</v>
      </c>
      <c r="R74" s="851"/>
      <c r="S74" s="851"/>
      <c r="T74" s="851"/>
      <c r="U74" s="851"/>
      <c r="V74" s="851">
        <v>638723</v>
      </c>
      <c r="W74" s="851"/>
      <c r="X74" s="851"/>
      <c r="Y74" s="851"/>
      <c r="Z74" s="851"/>
      <c r="AA74" s="851">
        <v>14954</v>
      </c>
      <c r="AB74" s="851"/>
      <c r="AC74" s="851"/>
      <c r="AD74" s="851"/>
      <c r="AE74" s="851"/>
      <c r="AF74" s="851">
        <v>14954</v>
      </c>
      <c r="AG74" s="851"/>
      <c r="AH74" s="851"/>
      <c r="AI74" s="851"/>
      <c r="AJ74" s="851"/>
      <c r="AK74" s="851">
        <v>3939</v>
      </c>
      <c r="AL74" s="851"/>
      <c r="AM74" s="851"/>
      <c r="AN74" s="851"/>
      <c r="AO74" s="851"/>
      <c r="AP74" s="851" t="s">
        <v>541</v>
      </c>
      <c r="AQ74" s="851"/>
      <c r="AR74" s="851"/>
      <c r="AS74" s="851"/>
      <c r="AT74" s="851"/>
      <c r="AU74" s="851" t="s">
        <v>541</v>
      </c>
      <c r="AV74" s="851"/>
      <c r="AW74" s="851"/>
      <c r="AX74" s="851"/>
      <c r="AY74" s="851"/>
      <c r="AZ74" s="900" t="s">
        <v>550</v>
      </c>
      <c r="BA74" s="900"/>
      <c r="BB74" s="900"/>
      <c r="BC74" s="900"/>
      <c r="BD74" s="901"/>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903">
        <v>6991</v>
      </c>
      <c r="R75" s="904"/>
      <c r="S75" s="904"/>
      <c r="T75" s="904"/>
      <c r="U75" s="850"/>
      <c r="V75" s="905">
        <v>6840</v>
      </c>
      <c r="W75" s="904"/>
      <c r="X75" s="904"/>
      <c r="Y75" s="904"/>
      <c r="Z75" s="850"/>
      <c r="AA75" s="905">
        <v>151</v>
      </c>
      <c r="AB75" s="904"/>
      <c r="AC75" s="904"/>
      <c r="AD75" s="904"/>
      <c r="AE75" s="850"/>
      <c r="AF75" s="905">
        <v>151</v>
      </c>
      <c r="AG75" s="904"/>
      <c r="AH75" s="904"/>
      <c r="AI75" s="904"/>
      <c r="AJ75" s="850"/>
      <c r="AK75" s="905" t="s">
        <v>541</v>
      </c>
      <c r="AL75" s="904"/>
      <c r="AM75" s="904"/>
      <c r="AN75" s="904"/>
      <c r="AO75" s="850"/>
      <c r="AP75" s="905">
        <v>1431</v>
      </c>
      <c r="AQ75" s="904"/>
      <c r="AR75" s="904"/>
      <c r="AS75" s="904"/>
      <c r="AT75" s="850"/>
      <c r="AU75" s="905">
        <v>147</v>
      </c>
      <c r="AV75" s="904"/>
      <c r="AW75" s="904"/>
      <c r="AX75" s="904"/>
      <c r="AY75" s="850"/>
      <c r="AZ75" s="900"/>
      <c r="BA75" s="900"/>
      <c r="BB75" s="900"/>
      <c r="BC75" s="900"/>
      <c r="BD75" s="901"/>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903"/>
      <c r="R76" s="904"/>
      <c r="S76" s="904"/>
      <c r="T76" s="904"/>
      <c r="U76" s="850"/>
      <c r="V76" s="905"/>
      <c r="W76" s="904"/>
      <c r="X76" s="904"/>
      <c r="Y76" s="904"/>
      <c r="Z76" s="850"/>
      <c r="AA76" s="905"/>
      <c r="AB76" s="904"/>
      <c r="AC76" s="904"/>
      <c r="AD76" s="904"/>
      <c r="AE76" s="850"/>
      <c r="AF76" s="905"/>
      <c r="AG76" s="904"/>
      <c r="AH76" s="904"/>
      <c r="AI76" s="904"/>
      <c r="AJ76" s="850"/>
      <c r="AK76" s="905"/>
      <c r="AL76" s="904"/>
      <c r="AM76" s="904"/>
      <c r="AN76" s="904"/>
      <c r="AO76" s="850"/>
      <c r="AP76" s="905"/>
      <c r="AQ76" s="904"/>
      <c r="AR76" s="904"/>
      <c r="AS76" s="904"/>
      <c r="AT76" s="850"/>
      <c r="AU76" s="905"/>
      <c r="AV76" s="904"/>
      <c r="AW76" s="904"/>
      <c r="AX76" s="904"/>
      <c r="AY76" s="850"/>
      <c r="AZ76" s="900"/>
      <c r="BA76" s="900"/>
      <c r="BB76" s="900"/>
      <c r="BC76" s="900"/>
      <c r="BD76" s="901"/>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903"/>
      <c r="R77" s="904"/>
      <c r="S77" s="904"/>
      <c r="T77" s="904"/>
      <c r="U77" s="850"/>
      <c r="V77" s="905"/>
      <c r="W77" s="904"/>
      <c r="X77" s="904"/>
      <c r="Y77" s="904"/>
      <c r="Z77" s="850"/>
      <c r="AA77" s="905"/>
      <c r="AB77" s="904"/>
      <c r="AC77" s="904"/>
      <c r="AD77" s="904"/>
      <c r="AE77" s="850"/>
      <c r="AF77" s="905"/>
      <c r="AG77" s="904"/>
      <c r="AH77" s="904"/>
      <c r="AI77" s="904"/>
      <c r="AJ77" s="850"/>
      <c r="AK77" s="905"/>
      <c r="AL77" s="904"/>
      <c r="AM77" s="904"/>
      <c r="AN77" s="904"/>
      <c r="AO77" s="850"/>
      <c r="AP77" s="905"/>
      <c r="AQ77" s="904"/>
      <c r="AR77" s="904"/>
      <c r="AS77" s="904"/>
      <c r="AT77" s="850"/>
      <c r="AU77" s="905"/>
      <c r="AV77" s="904"/>
      <c r="AW77" s="904"/>
      <c r="AX77" s="904"/>
      <c r="AY77" s="850"/>
      <c r="AZ77" s="900"/>
      <c r="BA77" s="900"/>
      <c r="BB77" s="900"/>
      <c r="BC77" s="900"/>
      <c r="BD77" s="901"/>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0"/>
      <c r="BA78" s="900"/>
      <c r="BB78" s="900"/>
      <c r="BC78" s="900"/>
      <c r="BD78" s="901"/>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16792</v>
      </c>
      <c r="AG88" s="862"/>
      <c r="AH88" s="862"/>
      <c r="AI88" s="862"/>
      <c r="AJ88" s="862"/>
      <c r="AK88" s="859"/>
      <c r="AL88" s="859"/>
      <c r="AM88" s="859"/>
      <c r="AN88" s="859"/>
      <c r="AO88" s="859"/>
      <c r="AP88" s="862">
        <v>2037</v>
      </c>
      <c r="AQ88" s="862"/>
      <c r="AR88" s="862"/>
      <c r="AS88" s="862"/>
      <c r="AT88" s="862"/>
      <c r="AU88" s="862">
        <v>216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400</v>
      </c>
      <c r="BS102" s="811"/>
      <c r="BT102" s="811"/>
      <c r="BU102" s="811"/>
      <c r="BV102" s="811"/>
      <c r="BW102" s="811"/>
      <c r="BX102" s="811"/>
      <c r="BY102" s="811"/>
      <c r="BZ102" s="811"/>
      <c r="CA102" s="811"/>
      <c r="CB102" s="811"/>
      <c r="CC102" s="811"/>
      <c r="CD102" s="811"/>
      <c r="CE102" s="811"/>
      <c r="CF102" s="811"/>
      <c r="CG102" s="812"/>
      <c r="CH102" s="913"/>
      <c r="CI102" s="914"/>
      <c r="CJ102" s="914"/>
      <c r="CK102" s="914"/>
      <c r="CL102" s="915"/>
      <c r="CM102" s="913"/>
      <c r="CN102" s="914"/>
      <c r="CO102" s="914"/>
      <c r="CP102" s="914"/>
      <c r="CQ102" s="915"/>
      <c r="CR102" s="916">
        <v>30</v>
      </c>
      <c r="CS102" s="870"/>
      <c r="CT102" s="870"/>
      <c r="CU102" s="870"/>
      <c r="CV102" s="917"/>
      <c r="CW102" s="916"/>
      <c r="CX102" s="870"/>
      <c r="CY102" s="870"/>
      <c r="CZ102" s="870"/>
      <c r="DA102" s="917"/>
      <c r="DB102" s="916"/>
      <c r="DC102" s="870"/>
      <c r="DD102" s="870"/>
      <c r="DE102" s="870"/>
      <c r="DF102" s="917"/>
      <c r="DG102" s="916"/>
      <c r="DH102" s="870"/>
      <c r="DI102" s="870"/>
      <c r="DJ102" s="870"/>
      <c r="DK102" s="917"/>
      <c r="DL102" s="916"/>
      <c r="DM102" s="870"/>
      <c r="DN102" s="870"/>
      <c r="DO102" s="870"/>
      <c r="DP102" s="917"/>
      <c r="DQ102" s="916"/>
      <c r="DR102" s="870"/>
      <c r="DS102" s="870"/>
      <c r="DT102" s="870"/>
      <c r="DU102" s="917"/>
      <c r="DV102" s="940"/>
      <c r="DW102" s="941"/>
      <c r="DX102" s="941"/>
      <c r="DY102" s="941"/>
      <c r="DZ102" s="942"/>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3" t="s">
        <v>401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4" t="s">
        <v>402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5" t="s">
        <v>405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9" customFormat="1" ht="26.25" customHeight="1" x14ac:dyDescent="0.15">
      <c r="A109" s="938" t="s">
        <v>407</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408</v>
      </c>
      <c r="AB109" s="919"/>
      <c r="AC109" s="919"/>
      <c r="AD109" s="919"/>
      <c r="AE109" s="920"/>
      <c r="AF109" s="918" t="s">
        <v>288</v>
      </c>
      <c r="AG109" s="919"/>
      <c r="AH109" s="919"/>
      <c r="AI109" s="919"/>
      <c r="AJ109" s="920"/>
      <c r="AK109" s="918" t="s">
        <v>287</v>
      </c>
      <c r="AL109" s="919"/>
      <c r="AM109" s="919"/>
      <c r="AN109" s="919"/>
      <c r="AO109" s="920"/>
      <c r="AP109" s="918" t="s">
        <v>409</v>
      </c>
      <c r="AQ109" s="919"/>
      <c r="AR109" s="919"/>
      <c r="AS109" s="919"/>
      <c r="AT109" s="921"/>
      <c r="AU109" s="938" t="s">
        <v>407</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408</v>
      </c>
      <c r="BR109" s="919"/>
      <c r="BS109" s="919"/>
      <c r="BT109" s="919"/>
      <c r="BU109" s="920"/>
      <c r="BV109" s="918" t="s">
        <v>288</v>
      </c>
      <c r="BW109" s="919"/>
      <c r="BX109" s="919"/>
      <c r="BY109" s="919"/>
      <c r="BZ109" s="920"/>
      <c r="CA109" s="918" t="s">
        <v>287</v>
      </c>
      <c r="CB109" s="919"/>
      <c r="CC109" s="919"/>
      <c r="CD109" s="919"/>
      <c r="CE109" s="920"/>
      <c r="CF109" s="939" t="s">
        <v>409</v>
      </c>
      <c r="CG109" s="939"/>
      <c r="CH109" s="939"/>
      <c r="CI109" s="939"/>
      <c r="CJ109" s="939"/>
      <c r="CK109" s="918" t="s">
        <v>410</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408</v>
      </c>
      <c r="DH109" s="919"/>
      <c r="DI109" s="919"/>
      <c r="DJ109" s="919"/>
      <c r="DK109" s="920"/>
      <c r="DL109" s="918" t="s">
        <v>288</v>
      </c>
      <c r="DM109" s="919"/>
      <c r="DN109" s="919"/>
      <c r="DO109" s="919"/>
      <c r="DP109" s="920"/>
      <c r="DQ109" s="918" t="s">
        <v>287</v>
      </c>
      <c r="DR109" s="919"/>
      <c r="DS109" s="919"/>
      <c r="DT109" s="919"/>
      <c r="DU109" s="920"/>
      <c r="DV109" s="918" t="s">
        <v>409</v>
      </c>
      <c r="DW109" s="919"/>
      <c r="DX109" s="919"/>
      <c r="DY109" s="919"/>
      <c r="DZ109" s="921"/>
    </row>
    <row r="110" spans="1:131" s="199" customFormat="1" ht="26.25" customHeight="1" x14ac:dyDescent="0.15">
      <c r="A110" s="922" t="s">
        <v>411</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1105684</v>
      </c>
      <c r="AB110" s="926"/>
      <c r="AC110" s="926"/>
      <c r="AD110" s="926"/>
      <c r="AE110" s="927"/>
      <c r="AF110" s="928">
        <v>988739</v>
      </c>
      <c r="AG110" s="926"/>
      <c r="AH110" s="926"/>
      <c r="AI110" s="926"/>
      <c r="AJ110" s="927"/>
      <c r="AK110" s="928">
        <v>1028612</v>
      </c>
      <c r="AL110" s="926"/>
      <c r="AM110" s="926"/>
      <c r="AN110" s="926"/>
      <c r="AO110" s="927"/>
      <c r="AP110" s="929">
        <v>13.5</v>
      </c>
      <c r="AQ110" s="930"/>
      <c r="AR110" s="930"/>
      <c r="AS110" s="930"/>
      <c r="AT110" s="931"/>
      <c r="AU110" s="932" t="s">
        <v>61</v>
      </c>
      <c r="AV110" s="933"/>
      <c r="AW110" s="933"/>
      <c r="AX110" s="933"/>
      <c r="AY110" s="933"/>
      <c r="AZ110" s="974" t="s">
        <v>412</v>
      </c>
      <c r="BA110" s="923"/>
      <c r="BB110" s="923"/>
      <c r="BC110" s="923"/>
      <c r="BD110" s="923"/>
      <c r="BE110" s="923"/>
      <c r="BF110" s="923"/>
      <c r="BG110" s="923"/>
      <c r="BH110" s="923"/>
      <c r="BI110" s="923"/>
      <c r="BJ110" s="923"/>
      <c r="BK110" s="923"/>
      <c r="BL110" s="923"/>
      <c r="BM110" s="923"/>
      <c r="BN110" s="923"/>
      <c r="BO110" s="923"/>
      <c r="BP110" s="924"/>
      <c r="BQ110" s="960">
        <v>8708257</v>
      </c>
      <c r="BR110" s="961"/>
      <c r="BS110" s="961"/>
      <c r="BT110" s="961"/>
      <c r="BU110" s="961"/>
      <c r="BV110" s="961">
        <v>8872489</v>
      </c>
      <c r="BW110" s="961"/>
      <c r="BX110" s="961"/>
      <c r="BY110" s="961"/>
      <c r="BZ110" s="961"/>
      <c r="CA110" s="961">
        <v>8666817</v>
      </c>
      <c r="CB110" s="961"/>
      <c r="CC110" s="961"/>
      <c r="CD110" s="961"/>
      <c r="CE110" s="961"/>
      <c r="CF110" s="975">
        <v>114.1</v>
      </c>
      <c r="CG110" s="976"/>
      <c r="CH110" s="976"/>
      <c r="CI110" s="976"/>
      <c r="CJ110" s="976"/>
      <c r="CK110" s="977" t="s">
        <v>413</v>
      </c>
      <c r="CL110" s="978"/>
      <c r="CM110" s="957" t="s">
        <v>414</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v>743542</v>
      </c>
      <c r="DH110" s="961"/>
      <c r="DI110" s="961"/>
      <c r="DJ110" s="961"/>
      <c r="DK110" s="961"/>
      <c r="DL110" s="961">
        <v>680732</v>
      </c>
      <c r="DM110" s="961"/>
      <c r="DN110" s="961"/>
      <c r="DO110" s="961"/>
      <c r="DP110" s="961"/>
      <c r="DQ110" s="961">
        <v>615539</v>
      </c>
      <c r="DR110" s="961"/>
      <c r="DS110" s="961"/>
      <c r="DT110" s="961"/>
      <c r="DU110" s="961"/>
      <c r="DV110" s="962">
        <v>8.1</v>
      </c>
      <c r="DW110" s="962"/>
      <c r="DX110" s="962"/>
      <c r="DY110" s="962"/>
      <c r="DZ110" s="963"/>
    </row>
    <row r="111" spans="1:131" s="199" customFormat="1" ht="26.25" customHeight="1" x14ac:dyDescent="0.15">
      <c r="A111" s="964" t="s">
        <v>415</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111</v>
      </c>
      <c r="AB111" s="968"/>
      <c r="AC111" s="968"/>
      <c r="AD111" s="968"/>
      <c r="AE111" s="969"/>
      <c r="AF111" s="970" t="s">
        <v>111</v>
      </c>
      <c r="AG111" s="968"/>
      <c r="AH111" s="968"/>
      <c r="AI111" s="968"/>
      <c r="AJ111" s="969"/>
      <c r="AK111" s="970" t="s">
        <v>111</v>
      </c>
      <c r="AL111" s="968"/>
      <c r="AM111" s="968"/>
      <c r="AN111" s="968"/>
      <c r="AO111" s="969"/>
      <c r="AP111" s="971" t="s">
        <v>111</v>
      </c>
      <c r="AQ111" s="972"/>
      <c r="AR111" s="972"/>
      <c r="AS111" s="972"/>
      <c r="AT111" s="973"/>
      <c r="AU111" s="934"/>
      <c r="AV111" s="935"/>
      <c r="AW111" s="935"/>
      <c r="AX111" s="935"/>
      <c r="AY111" s="935"/>
      <c r="AZ111" s="983" t="s">
        <v>416</v>
      </c>
      <c r="BA111" s="984"/>
      <c r="BB111" s="984"/>
      <c r="BC111" s="984"/>
      <c r="BD111" s="984"/>
      <c r="BE111" s="984"/>
      <c r="BF111" s="984"/>
      <c r="BG111" s="984"/>
      <c r="BH111" s="984"/>
      <c r="BI111" s="984"/>
      <c r="BJ111" s="984"/>
      <c r="BK111" s="984"/>
      <c r="BL111" s="984"/>
      <c r="BM111" s="984"/>
      <c r="BN111" s="984"/>
      <c r="BO111" s="984"/>
      <c r="BP111" s="985"/>
      <c r="BQ111" s="953">
        <v>1303854</v>
      </c>
      <c r="BR111" s="954"/>
      <c r="BS111" s="954"/>
      <c r="BT111" s="954"/>
      <c r="BU111" s="954"/>
      <c r="BV111" s="954">
        <v>1124524</v>
      </c>
      <c r="BW111" s="954"/>
      <c r="BX111" s="954"/>
      <c r="BY111" s="954"/>
      <c r="BZ111" s="954"/>
      <c r="CA111" s="954">
        <v>938616</v>
      </c>
      <c r="CB111" s="954"/>
      <c r="CC111" s="954"/>
      <c r="CD111" s="954"/>
      <c r="CE111" s="954"/>
      <c r="CF111" s="948">
        <v>12.4</v>
      </c>
      <c r="CG111" s="949"/>
      <c r="CH111" s="949"/>
      <c r="CI111" s="949"/>
      <c r="CJ111" s="949"/>
      <c r="CK111" s="979"/>
      <c r="CL111" s="980"/>
      <c r="CM111" s="950" t="s">
        <v>417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v>560312</v>
      </c>
      <c r="DH111" s="954"/>
      <c r="DI111" s="954"/>
      <c r="DJ111" s="954"/>
      <c r="DK111" s="954"/>
      <c r="DL111" s="954">
        <v>443792</v>
      </c>
      <c r="DM111" s="954"/>
      <c r="DN111" s="954"/>
      <c r="DO111" s="954"/>
      <c r="DP111" s="954"/>
      <c r="DQ111" s="954">
        <v>323077</v>
      </c>
      <c r="DR111" s="954"/>
      <c r="DS111" s="954"/>
      <c r="DT111" s="954"/>
      <c r="DU111" s="954"/>
      <c r="DV111" s="955">
        <v>4.3</v>
      </c>
      <c r="DW111" s="955"/>
      <c r="DX111" s="955"/>
      <c r="DY111" s="955"/>
      <c r="DZ111" s="956"/>
    </row>
    <row r="112" spans="1:131" s="199" customFormat="1" ht="26.25" customHeight="1" x14ac:dyDescent="0.15">
      <c r="A112" s="986" t="s">
        <v>418</v>
      </c>
      <c r="B112" s="987"/>
      <c r="C112" s="984" t="s">
        <v>419</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111</v>
      </c>
      <c r="AB112" s="993"/>
      <c r="AC112" s="993"/>
      <c r="AD112" s="993"/>
      <c r="AE112" s="994"/>
      <c r="AF112" s="995" t="s">
        <v>111</v>
      </c>
      <c r="AG112" s="993"/>
      <c r="AH112" s="993"/>
      <c r="AI112" s="993"/>
      <c r="AJ112" s="994"/>
      <c r="AK112" s="995" t="s">
        <v>111</v>
      </c>
      <c r="AL112" s="993"/>
      <c r="AM112" s="993"/>
      <c r="AN112" s="993"/>
      <c r="AO112" s="994"/>
      <c r="AP112" s="996" t="s">
        <v>111</v>
      </c>
      <c r="AQ112" s="997"/>
      <c r="AR112" s="997"/>
      <c r="AS112" s="997"/>
      <c r="AT112" s="998"/>
      <c r="AU112" s="934"/>
      <c r="AV112" s="935"/>
      <c r="AW112" s="935"/>
      <c r="AX112" s="935"/>
      <c r="AY112" s="935"/>
      <c r="AZ112" s="983" t="s">
        <v>420</v>
      </c>
      <c r="BA112" s="984"/>
      <c r="BB112" s="984"/>
      <c r="BC112" s="984"/>
      <c r="BD112" s="984"/>
      <c r="BE112" s="984"/>
      <c r="BF112" s="984"/>
      <c r="BG112" s="984"/>
      <c r="BH112" s="984"/>
      <c r="BI112" s="984"/>
      <c r="BJ112" s="984"/>
      <c r="BK112" s="984"/>
      <c r="BL112" s="984"/>
      <c r="BM112" s="984"/>
      <c r="BN112" s="984"/>
      <c r="BO112" s="984"/>
      <c r="BP112" s="985"/>
      <c r="BQ112" s="953">
        <v>2928950</v>
      </c>
      <c r="BR112" s="954"/>
      <c r="BS112" s="954"/>
      <c r="BT112" s="954"/>
      <c r="BU112" s="954"/>
      <c r="BV112" s="954">
        <v>2955311</v>
      </c>
      <c r="BW112" s="954"/>
      <c r="BX112" s="954"/>
      <c r="BY112" s="954"/>
      <c r="BZ112" s="954"/>
      <c r="CA112" s="954">
        <v>2692377</v>
      </c>
      <c r="CB112" s="954"/>
      <c r="CC112" s="954"/>
      <c r="CD112" s="954"/>
      <c r="CE112" s="954"/>
      <c r="CF112" s="948">
        <v>35.5</v>
      </c>
      <c r="CG112" s="949"/>
      <c r="CH112" s="949"/>
      <c r="CI112" s="949"/>
      <c r="CJ112" s="949"/>
      <c r="CK112" s="979"/>
      <c r="CL112" s="980"/>
      <c r="CM112" s="950" t="s">
        <v>421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111</v>
      </c>
      <c r="DH112" s="954"/>
      <c r="DI112" s="954"/>
      <c r="DJ112" s="954"/>
      <c r="DK112" s="954"/>
      <c r="DL112" s="954" t="s">
        <v>111</v>
      </c>
      <c r="DM112" s="954"/>
      <c r="DN112" s="954"/>
      <c r="DO112" s="954"/>
      <c r="DP112" s="954"/>
      <c r="DQ112" s="954" t="s">
        <v>111</v>
      </c>
      <c r="DR112" s="954"/>
      <c r="DS112" s="954"/>
      <c r="DT112" s="954"/>
      <c r="DU112" s="954"/>
      <c r="DV112" s="955" t="s">
        <v>111</v>
      </c>
      <c r="DW112" s="955"/>
      <c r="DX112" s="955"/>
      <c r="DY112" s="955"/>
      <c r="DZ112" s="956"/>
    </row>
    <row r="113" spans="1:130" s="199" customFormat="1" ht="26.25" customHeight="1" x14ac:dyDescent="0.15">
      <c r="A113" s="988"/>
      <c r="B113" s="989"/>
      <c r="C113" s="984" t="s">
        <v>422</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265784</v>
      </c>
      <c r="AB113" s="968"/>
      <c r="AC113" s="968"/>
      <c r="AD113" s="968"/>
      <c r="AE113" s="969"/>
      <c r="AF113" s="970">
        <v>229271</v>
      </c>
      <c r="AG113" s="968"/>
      <c r="AH113" s="968"/>
      <c r="AI113" s="968"/>
      <c r="AJ113" s="969"/>
      <c r="AK113" s="970">
        <v>209358</v>
      </c>
      <c r="AL113" s="968"/>
      <c r="AM113" s="968"/>
      <c r="AN113" s="968"/>
      <c r="AO113" s="969"/>
      <c r="AP113" s="971">
        <v>2.8</v>
      </c>
      <c r="AQ113" s="972"/>
      <c r="AR113" s="972"/>
      <c r="AS113" s="972"/>
      <c r="AT113" s="973"/>
      <c r="AU113" s="934"/>
      <c r="AV113" s="935"/>
      <c r="AW113" s="935"/>
      <c r="AX113" s="935"/>
      <c r="AY113" s="935"/>
      <c r="AZ113" s="983" t="s">
        <v>423</v>
      </c>
      <c r="BA113" s="984"/>
      <c r="BB113" s="984"/>
      <c r="BC113" s="984"/>
      <c r="BD113" s="984"/>
      <c r="BE113" s="984"/>
      <c r="BF113" s="984"/>
      <c r="BG113" s="984"/>
      <c r="BH113" s="984"/>
      <c r="BI113" s="984"/>
      <c r="BJ113" s="984"/>
      <c r="BK113" s="984"/>
      <c r="BL113" s="984"/>
      <c r="BM113" s="984"/>
      <c r="BN113" s="984"/>
      <c r="BO113" s="984"/>
      <c r="BP113" s="985"/>
      <c r="BQ113" s="953">
        <v>111812</v>
      </c>
      <c r="BR113" s="954"/>
      <c r="BS113" s="954"/>
      <c r="BT113" s="954"/>
      <c r="BU113" s="954"/>
      <c r="BV113" s="954">
        <v>257140</v>
      </c>
      <c r="BW113" s="954"/>
      <c r="BX113" s="954"/>
      <c r="BY113" s="954"/>
      <c r="BZ113" s="954"/>
      <c r="CA113" s="954">
        <v>215732</v>
      </c>
      <c r="CB113" s="954"/>
      <c r="CC113" s="954"/>
      <c r="CD113" s="954"/>
      <c r="CE113" s="954"/>
      <c r="CF113" s="948">
        <v>2.8</v>
      </c>
      <c r="CG113" s="949"/>
      <c r="CH113" s="949"/>
      <c r="CI113" s="949"/>
      <c r="CJ113" s="949"/>
      <c r="CK113" s="979"/>
      <c r="CL113" s="980"/>
      <c r="CM113" s="950" t="s">
        <v>424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111</v>
      </c>
      <c r="DH113" s="993"/>
      <c r="DI113" s="993"/>
      <c r="DJ113" s="993"/>
      <c r="DK113" s="994"/>
      <c r="DL113" s="995" t="s">
        <v>111</v>
      </c>
      <c r="DM113" s="993"/>
      <c r="DN113" s="993"/>
      <c r="DO113" s="993"/>
      <c r="DP113" s="994"/>
      <c r="DQ113" s="995" t="s">
        <v>111</v>
      </c>
      <c r="DR113" s="993"/>
      <c r="DS113" s="993"/>
      <c r="DT113" s="993"/>
      <c r="DU113" s="994"/>
      <c r="DV113" s="996" t="s">
        <v>111</v>
      </c>
      <c r="DW113" s="997"/>
      <c r="DX113" s="997"/>
      <c r="DY113" s="997"/>
      <c r="DZ113" s="998"/>
    </row>
    <row r="114" spans="1:130" s="199" customFormat="1" ht="26.25" customHeight="1" x14ac:dyDescent="0.15">
      <c r="A114" s="988"/>
      <c r="B114" s="989"/>
      <c r="C114" s="984" t="s">
        <v>425</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35903</v>
      </c>
      <c r="AB114" s="993"/>
      <c r="AC114" s="993"/>
      <c r="AD114" s="993"/>
      <c r="AE114" s="994"/>
      <c r="AF114" s="995">
        <v>37731</v>
      </c>
      <c r="AG114" s="993"/>
      <c r="AH114" s="993"/>
      <c r="AI114" s="993"/>
      <c r="AJ114" s="994"/>
      <c r="AK114" s="995">
        <v>50537</v>
      </c>
      <c r="AL114" s="993"/>
      <c r="AM114" s="993"/>
      <c r="AN114" s="993"/>
      <c r="AO114" s="994"/>
      <c r="AP114" s="996">
        <v>0.7</v>
      </c>
      <c r="AQ114" s="997"/>
      <c r="AR114" s="997"/>
      <c r="AS114" s="997"/>
      <c r="AT114" s="998"/>
      <c r="AU114" s="934"/>
      <c r="AV114" s="935"/>
      <c r="AW114" s="935"/>
      <c r="AX114" s="935"/>
      <c r="AY114" s="935"/>
      <c r="AZ114" s="983" t="s">
        <v>426</v>
      </c>
      <c r="BA114" s="984"/>
      <c r="BB114" s="984"/>
      <c r="BC114" s="984"/>
      <c r="BD114" s="984"/>
      <c r="BE114" s="984"/>
      <c r="BF114" s="984"/>
      <c r="BG114" s="984"/>
      <c r="BH114" s="984"/>
      <c r="BI114" s="984"/>
      <c r="BJ114" s="984"/>
      <c r="BK114" s="984"/>
      <c r="BL114" s="984"/>
      <c r="BM114" s="984"/>
      <c r="BN114" s="984"/>
      <c r="BO114" s="984"/>
      <c r="BP114" s="985"/>
      <c r="BQ114" s="953">
        <v>626685</v>
      </c>
      <c r="BR114" s="954"/>
      <c r="BS114" s="954"/>
      <c r="BT114" s="954"/>
      <c r="BU114" s="954"/>
      <c r="BV114" s="954">
        <v>365875</v>
      </c>
      <c r="BW114" s="954"/>
      <c r="BX114" s="954"/>
      <c r="BY114" s="954"/>
      <c r="BZ114" s="954"/>
      <c r="CA114" s="954">
        <v>483415</v>
      </c>
      <c r="CB114" s="954"/>
      <c r="CC114" s="954"/>
      <c r="CD114" s="954"/>
      <c r="CE114" s="954"/>
      <c r="CF114" s="948">
        <v>6.4</v>
      </c>
      <c r="CG114" s="949"/>
      <c r="CH114" s="949"/>
      <c r="CI114" s="949"/>
      <c r="CJ114" s="949"/>
      <c r="CK114" s="979"/>
      <c r="CL114" s="980"/>
      <c r="CM114" s="950" t="s">
        <v>427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111</v>
      </c>
      <c r="DH114" s="993"/>
      <c r="DI114" s="993"/>
      <c r="DJ114" s="993"/>
      <c r="DK114" s="994"/>
      <c r="DL114" s="995" t="s">
        <v>111</v>
      </c>
      <c r="DM114" s="993"/>
      <c r="DN114" s="993"/>
      <c r="DO114" s="993"/>
      <c r="DP114" s="994"/>
      <c r="DQ114" s="995" t="s">
        <v>111</v>
      </c>
      <c r="DR114" s="993"/>
      <c r="DS114" s="993"/>
      <c r="DT114" s="993"/>
      <c r="DU114" s="994"/>
      <c r="DV114" s="996" t="s">
        <v>111</v>
      </c>
      <c r="DW114" s="997"/>
      <c r="DX114" s="997"/>
      <c r="DY114" s="997"/>
      <c r="DZ114" s="998"/>
    </row>
    <row r="115" spans="1:130" s="199" customFormat="1" ht="26.25" customHeight="1" x14ac:dyDescent="0.15">
      <c r="A115" s="988"/>
      <c r="B115" s="989"/>
      <c r="C115" s="984" t="s">
        <v>428</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260572</v>
      </c>
      <c r="AB115" s="968"/>
      <c r="AC115" s="968"/>
      <c r="AD115" s="968"/>
      <c r="AE115" s="969"/>
      <c r="AF115" s="970">
        <v>262194</v>
      </c>
      <c r="AG115" s="968"/>
      <c r="AH115" s="968"/>
      <c r="AI115" s="968"/>
      <c r="AJ115" s="969"/>
      <c r="AK115" s="970">
        <v>260503</v>
      </c>
      <c r="AL115" s="968"/>
      <c r="AM115" s="968"/>
      <c r="AN115" s="968"/>
      <c r="AO115" s="969"/>
      <c r="AP115" s="971">
        <v>3.4</v>
      </c>
      <c r="AQ115" s="972"/>
      <c r="AR115" s="972"/>
      <c r="AS115" s="972"/>
      <c r="AT115" s="973"/>
      <c r="AU115" s="934"/>
      <c r="AV115" s="935"/>
      <c r="AW115" s="935"/>
      <c r="AX115" s="935"/>
      <c r="AY115" s="935"/>
      <c r="AZ115" s="983" t="s">
        <v>429</v>
      </c>
      <c r="BA115" s="984"/>
      <c r="BB115" s="984"/>
      <c r="BC115" s="984"/>
      <c r="BD115" s="984"/>
      <c r="BE115" s="984"/>
      <c r="BF115" s="984"/>
      <c r="BG115" s="984"/>
      <c r="BH115" s="984"/>
      <c r="BI115" s="984"/>
      <c r="BJ115" s="984"/>
      <c r="BK115" s="984"/>
      <c r="BL115" s="984"/>
      <c r="BM115" s="984"/>
      <c r="BN115" s="984"/>
      <c r="BO115" s="984"/>
      <c r="BP115" s="985"/>
      <c r="BQ115" s="953" t="s">
        <v>111</v>
      </c>
      <c r="BR115" s="954"/>
      <c r="BS115" s="954"/>
      <c r="BT115" s="954"/>
      <c r="BU115" s="954"/>
      <c r="BV115" s="954" t="s">
        <v>111</v>
      </c>
      <c r="BW115" s="954"/>
      <c r="BX115" s="954"/>
      <c r="BY115" s="954"/>
      <c r="BZ115" s="954"/>
      <c r="CA115" s="954" t="s">
        <v>111</v>
      </c>
      <c r="CB115" s="954"/>
      <c r="CC115" s="954"/>
      <c r="CD115" s="954"/>
      <c r="CE115" s="954"/>
      <c r="CF115" s="948" t="s">
        <v>111</v>
      </c>
      <c r="CG115" s="949"/>
      <c r="CH115" s="949"/>
      <c r="CI115" s="949"/>
      <c r="CJ115" s="949"/>
      <c r="CK115" s="979"/>
      <c r="CL115" s="980"/>
      <c r="CM115" s="983" t="s">
        <v>430</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111</v>
      </c>
      <c r="DH115" s="993"/>
      <c r="DI115" s="993"/>
      <c r="DJ115" s="993"/>
      <c r="DK115" s="994"/>
      <c r="DL115" s="995" t="s">
        <v>111</v>
      </c>
      <c r="DM115" s="993"/>
      <c r="DN115" s="993"/>
      <c r="DO115" s="993"/>
      <c r="DP115" s="994"/>
      <c r="DQ115" s="995" t="s">
        <v>111</v>
      </c>
      <c r="DR115" s="993"/>
      <c r="DS115" s="993"/>
      <c r="DT115" s="993"/>
      <c r="DU115" s="994"/>
      <c r="DV115" s="996" t="s">
        <v>111</v>
      </c>
      <c r="DW115" s="997"/>
      <c r="DX115" s="997"/>
      <c r="DY115" s="997"/>
      <c r="DZ115" s="998"/>
    </row>
    <row r="116" spans="1:130" s="199" customFormat="1" ht="26.25" customHeight="1" x14ac:dyDescent="0.15">
      <c r="A116" s="990"/>
      <c r="B116" s="991"/>
      <c r="C116" s="999" t="s">
        <v>431</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111</v>
      </c>
      <c r="AB116" s="993"/>
      <c r="AC116" s="993"/>
      <c r="AD116" s="993"/>
      <c r="AE116" s="994"/>
      <c r="AF116" s="995" t="s">
        <v>111</v>
      </c>
      <c r="AG116" s="993"/>
      <c r="AH116" s="993"/>
      <c r="AI116" s="993"/>
      <c r="AJ116" s="994"/>
      <c r="AK116" s="995" t="s">
        <v>111</v>
      </c>
      <c r="AL116" s="993"/>
      <c r="AM116" s="993"/>
      <c r="AN116" s="993"/>
      <c r="AO116" s="994"/>
      <c r="AP116" s="996" t="s">
        <v>111</v>
      </c>
      <c r="AQ116" s="997"/>
      <c r="AR116" s="997"/>
      <c r="AS116" s="997"/>
      <c r="AT116" s="998"/>
      <c r="AU116" s="934"/>
      <c r="AV116" s="935"/>
      <c r="AW116" s="935"/>
      <c r="AX116" s="935"/>
      <c r="AY116" s="935"/>
      <c r="AZ116" s="1001" t="s">
        <v>432</v>
      </c>
      <c r="BA116" s="1002"/>
      <c r="BB116" s="1002"/>
      <c r="BC116" s="1002"/>
      <c r="BD116" s="1002"/>
      <c r="BE116" s="1002"/>
      <c r="BF116" s="1002"/>
      <c r="BG116" s="1002"/>
      <c r="BH116" s="1002"/>
      <c r="BI116" s="1002"/>
      <c r="BJ116" s="1002"/>
      <c r="BK116" s="1002"/>
      <c r="BL116" s="1002"/>
      <c r="BM116" s="1002"/>
      <c r="BN116" s="1002"/>
      <c r="BO116" s="1002"/>
      <c r="BP116" s="1003"/>
      <c r="BQ116" s="953" t="s">
        <v>111</v>
      </c>
      <c r="BR116" s="954"/>
      <c r="BS116" s="954"/>
      <c r="BT116" s="954"/>
      <c r="BU116" s="954"/>
      <c r="BV116" s="954" t="s">
        <v>111</v>
      </c>
      <c r="BW116" s="954"/>
      <c r="BX116" s="954"/>
      <c r="BY116" s="954"/>
      <c r="BZ116" s="954"/>
      <c r="CA116" s="954" t="s">
        <v>111</v>
      </c>
      <c r="CB116" s="954"/>
      <c r="CC116" s="954"/>
      <c r="CD116" s="954"/>
      <c r="CE116" s="954"/>
      <c r="CF116" s="948" t="s">
        <v>111</v>
      </c>
      <c r="CG116" s="949"/>
      <c r="CH116" s="949"/>
      <c r="CI116" s="949"/>
      <c r="CJ116" s="949"/>
      <c r="CK116" s="979"/>
      <c r="CL116" s="980"/>
      <c r="CM116" s="950" t="s">
        <v>433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111</v>
      </c>
      <c r="DH116" s="993"/>
      <c r="DI116" s="993"/>
      <c r="DJ116" s="993"/>
      <c r="DK116" s="994"/>
      <c r="DL116" s="995" t="s">
        <v>111</v>
      </c>
      <c r="DM116" s="993"/>
      <c r="DN116" s="993"/>
      <c r="DO116" s="993"/>
      <c r="DP116" s="994"/>
      <c r="DQ116" s="995" t="s">
        <v>111</v>
      </c>
      <c r="DR116" s="993"/>
      <c r="DS116" s="993"/>
      <c r="DT116" s="993"/>
      <c r="DU116" s="994"/>
      <c r="DV116" s="996" t="s">
        <v>111</v>
      </c>
      <c r="DW116" s="997"/>
      <c r="DX116" s="997"/>
      <c r="DY116" s="997"/>
      <c r="DZ116" s="998"/>
    </row>
    <row r="117" spans="1:130" s="199" customFormat="1" ht="26.25" customHeight="1" x14ac:dyDescent="0.15">
      <c r="A117" s="938" t="s">
        <v>171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434</v>
      </c>
      <c r="Z117" s="920"/>
      <c r="AA117" s="1010">
        <v>1667943</v>
      </c>
      <c r="AB117" s="1011"/>
      <c r="AC117" s="1011"/>
      <c r="AD117" s="1011"/>
      <c r="AE117" s="1012"/>
      <c r="AF117" s="1013">
        <v>1517935</v>
      </c>
      <c r="AG117" s="1011"/>
      <c r="AH117" s="1011"/>
      <c r="AI117" s="1011"/>
      <c r="AJ117" s="1012"/>
      <c r="AK117" s="1013">
        <v>1549010</v>
      </c>
      <c r="AL117" s="1011"/>
      <c r="AM117" s="1011"/>
      <c r="AN117" s="1011"/>
      <c r="AO117" s="1012"/>
      <c r="AP117" s="1014"/>
      <c r="AQ117" s="1015"/>
      <c r="AR117" s="1015"/>
      <c r="AS117" s="1015"/>
      <c r="AT117" s="1016"/>
      <c r="AU117" s="934"/>
      <c r="AV117" s="935"/>
      <c r="AW117" s="935"/>
      <c r="AX117" s="935"/>
      <c r="AY117" s="935"/>
      <c r="AZ117" s="1001" t="s">
        <v>435</v>
      </c>
      <c r="BA117" s="1002"/>
      <c r="BB117" s="1002"/>
      <c r="BC117" s="1002"/>
      <c r="BD117" s="1002"/>
      <c r="BE117" s="1002"/>
      <c r="BF117" s="1002"/>
      <c r="BG117" s="1002"/>
      <c r="BH117" s="1002"/>
      <c r="BI117" s="1002"/>
      <c r="BJ117" s="1002"/>
      <c r="BK117" s="1002"/>
      <c r="BL117" s="1002"/>
      <c r="BM117" s="1002"/>
      <c r="BN117" s="1002"/>
      <c r="BO117" s="1002"/>
      <c r="BP117" s="1003"/>
      <c r="BQ117" s="953" t="s">
        <v>111</v>
      </c>
      <c r="BR117" s="954"/>
      <c r="BS117" s="954"/>
      <c r="BT117" s="954"/>
      <c r="BU117" s="954"/>
      <c r="BV117" s="954" t="s">
        <v>111</v>
      </c>
      <c r="BW117" s="954"/>
      <c r="BX117" s="954"/>
      <c r="BY117" s="954"/>
      <c r="BZ117" s="954"/>
      <c r="CA117" s="954" t="s">
        <v>111</v>
      </c>
      <c r="CB117" s="954"/>
      <c r="CC117" s="954"/>
      <c r="CD117" s="954"/>
      <c r="CE117" s="954"/>
      <c r="CF117" s="948" t="s">
        <v>111</v>
      </c>
      <c r="CG117" s="949"/>
      <c r="CH117" s="949"/>
      <c r="CI117" s="949"/>
      <c r="CJ117" s="949"/>
      <c r="CK117" s="979"/>
      <c r="CL117" s="980"/>
      <c r="CM117" s="950" t="s">
        <v>436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111</v>
      </c>
      <c r="DH117" s="993"/>
      <c r="DI117" s="993"/>
      <c r="DJ117" s="993"/>
      <c r="DK117" s="994"/>
      <c r="DL117" s="995" t="s">
        <v>111</v>
      </c>
      <c r="DM117" s="993"/>
      <c r="DN117" s="993"/>
      <c r="DO117" s="993"/>
      <c r="DP117" s="994"/>
      <c r="DQ117" s="995" t="s">
        <v>111</v>
      </c>
      <c r="DR117" s="993"/>
      <c r="DS117" s="993"/>
      <c r="DT117" s="993"/>
      <c r="DU117" s="994"/>
      <c r="DV117" s="996" t="s">
        <v>111</v>
      </c>
      <c r="DW117" s="997"/>
      <c r="DX117" s="997"/>
      <c r="DY117" s="997"/>
      <c r="DZ117" s="998"/>
    </row>
    <row r="118" spans="1:130" s="199" customFormat="1" ht="26.25" customHeight="1" x14ac:dyDescent="0.15">
      <c r="A118" s="938" t="s">
        <v>410</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408</v>
      </c>
      <c r="AB118" s="919"/>
      <c r="AC118" s="919"/>
      <c r="AD118" s="919"/>
      <c r="AE118" s="920"/>
      <c r="AF118" s="918" t="s">
        <v>288</v>
      </c>
      <c r="AG118" s="919"/>
      <c r="AH118" s="919"/>
      <c r="AI118" s="919"/>
      <c r="AJ118" s="920"/>
      <c r="AK118" s="918" t="s">
        <v>287</v>
      </c>
      <c r="AL118" s="919"/>
      <c r="AM118" s="919"/>
      <c r="AN118" s="919"/>
      <c r="AO118" s="920"/>
      <c r="AP118" s="1005" t="s">
        <v>409</v>
      </c>
      <c r="AQ118" s="1006"/>
      <c r="AR118" s="1006"/>
      <c r="AS118" s="1006"/>
      <c r="AT118" s="1007"/>
      <c r="AU118" s="934"/>
      <c r="AV118" s="935"/>
      <c r="AW118" s="935"/>
      <c r="AX118" s="935"/>
      <c r="AY118" s="935"/>
      <c r="AZ118" s="1008" t="s">
        <v>437</v>
      </c>
      <c r="BA118" s="999"/>
      <c r="BB118" s="999"/>
      <c r="BC118" s="999"/>
      <c r="BD118" s="999"/>
      <c r="BE118" s="999"/>
      <c r="BF118" s="999"/>
      <c r="BG118" s="999"/>
      <c r="BH118" s="999"/>
      <c r="BI118" s="999"/>
      <c r="BJ118" s="999"/>
      <c r="BK118" s="999"/>
      <c r="BL118" s="999"/>
      <c r="BM118" s="999"/>
      <c r="BN118" s="999"/>
      <c r="BO118" s="999"/>
      <c r="BP118" s="1000"/>
      <c r="BQ118" s="1031" t="s">
        <v>111</v>
      </c>
      <c r="BR118" s="1032"/>
      <c r="BS118" s="1032"/>
      <c r="BT118" s="1032"/>
      <c r="BU118" s="1032"/>
      <c r="BV118" s="1032" t="s">
        <v>111</v>
      </c>
      <c r="BW118" s="1032"/>
      <c r="BX118" s="1032"/>
      <c r="BY118" s="1032"/>
      <c r="BZ118" s="1032"/>
      <c r="CA118" s="1032" t="s">
        <v>111</v>
      </c>
      <c r="CB118" s="1032"/>
      <c r="CC118" s="1032"/>
      <c r="CD118" s="1032"/>
      <c r="CE118" s="1032"/>
      <c r="CF118" s="948" t="s">
        <v>111</v>
      </c>
      <c r="CG118" s="949"/>
      <c r="CH118" s="949"/>
      <c r="CI118" s="949"/>
      <c r="CJ118" s="949"/>
      <c r="CK118" s="979"/>
      <c r="CL118" s="980"/>
      <c r="CM118" s="950" t="s">
        <v>438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111</v>
      </c>
      <c r="DH118" s="993"/>
      <c r="DI118" s="993"/>
      <c r="DJ118" s="993"/>
      <c r="DK118" s="994"/>
      <c r="DL118" s="995" t="s">
        <v>111</v>
      </c>
      <c r="DM118" s="993"/>
      <c r="DN118" s="993"/>
      <c r="DO118" s="993"/>
      <c r="DP118" s="994"/>
      <c r="DQ118" s="995" t="s">
        <v>111</v>
      </c>
      <c r="DR118" s="993"/>
      <c r="DS118" s="993"/>
      <c r="DT118" s="993"/>
      <c r="DU118" s="994"/>
      <c r="DV118" s="996" t="s">
        <v>111</v>
      </c>
      <c r="DW118" s="997"/>
      <c r="DX118" s="997"/>
      <c r="DY118" s="997"/>
      <c r="DZ118" s="998"/>
    </row>
    <row r="119" spans="1:130" s="199" customFormat="1" ht="26.25" customHeight="1" x14ac:dyDescent="0.15">
      <c r="A119" s="1092" t="s">
        <v>413</v>
      </c>
      <c r="B119" s="978"/>
      <c r="C119" s="957" t="s">
        <v>414</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v>125545</v>
      </c>
      <c r="AB119" s="926"/>
      <c r="AC119" s="926"/>
      <c r="AD119" s="926"/>
      <c r="AE119" s="927"/>
      <c r="AF119" s="928">
        <v>127114</v>
      </c>
      <c r="AG119" s="926"/>
      <c r="AH119" s="926"/>
      <c r="AI119" s="926"/>
      <c r="AJ119" s="927"/>
      <c r="AK119" s="928">
        <v>125367</v>
      </c>
      <c r="AL119" s="926"/>
      <c r="AM119" s="926"/>
      <c r="AN119" s="926"/>
      <c r="AO119" s="927"/>
      <c r="AP119" s="929">
        <v>1.7</v>
      </c>
      <c r="AQ119" s="930"/>
      <c r="AR119" s="930"/>
      <c r="AS119" s="930"/>
      <c r="AT119" s="931"/>
      <c r="AU119" s="936"/>
      <c r="AV119" s="937"/>
      <c r="AW119" s="937"/>
      <c r="AX119" s="937"/>
      <c r="AY119" s="937"/>
      <c r="AZ119" s="230" t="s">
        <v>171</v>
      </c>
      <c r="BA119" s="230"/>
      <c r="BB119" s="230"/>
      <c r="BC119" s="230"/>
      <c r="BD119" s="230"/>
      <c r="BE119" s="230"/>
      <c r="BF119" s="230"/>
      <c r="BG119" s="230"/>
      <c r="BH119" s="230"/>
      <c r="BI119" s="230"/>
      <c r="BJ119" s="230"/>
      <c r="BK119" s="230"/>
      <c r="BL119" s="230"/>
      <c r="BM119" s="230"/>
      <c r="BN119" s="230"/>
      <c r="BO119" s="1009" t="s">
        <v>439</v>
      </c>
      <c r="BP119" s="1040"/>
      <c r="BQ119" s="1031">
        <v>13679558</v>
      </c>
      <c r="BR119" s="1032"/>
      <c r="BS119" s="1032"/>
      <c r="BT119" s="1032"/>
      <c r="BU119" s="1032"/>
      <c r="BV119" s="1032">
        <v>13575339</v>
      </c>
      <c r="BW119" s="1032"/>
      <c r="BX119" s="1032"/>
      <c r="BY119" s="1032"/>
      <c r="BZ119" s="1032"/>
      <c r="CA119" s="1032">
        <v>12996957</v>
      </c>
      <c r="CB119" s="1032"/>
      <c r="CC119" s="1032"/>
      <c r="CD119" s="1032"/>
      <c r="CE119" s="1032"/>
      <c r="CF119" s="1033"/>
      <c r="CG119" s="1034"/>
      <c r="CH119" s="1034"/>
      <c r="CI119" s="1034"/>
      <c r="CJ119" s="1035"/>
      <c r="CK119" s="981"/>
      <c r="CL119" s="982"/>
      <c r="CM119" s="1036" t="s">
        <v>440</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111</v>
      </c>
      <c r="DH119" s="1018"/>
      <c r="DI119" s="1018"/>
      <c r="DJ119" s="1018"/>
      <c r="DK119" s="1019"/>
      <c r="DL119" s="1017" t="s">
        <v>111</v>
      </c>
      <c r="DM119" s="1018"/>
      <c r="DN119" s="1018"/>
      <c r="DO119" s="1018"/>
      <c r="DP119" s="1019"/>
      <c r="DQ119" s="1017" t="s">
        <v>111</v>
      </c>
      <c r="DR119" s="1018"/>
      <c r="DS119" s="1018"/>
      <c r="DT119" s="1018"/>
      <c r="DU119" s="1019"/>
      <c r="DV119" s="1020" t="s">
        <v>111</v>
      </c>
      <c r="DW119" s="1021"/>
      <c r="DX119" s="1021"/>
      <c r="DY119" s="1021"/>
      <c r="DZ119" s="1022"/>
    </row>
    <row r="120" spans="1:130" s="199" customFormat="1" ht="26.25" customHeight="1" x14ac:dyDescent="0.15">
      <c r="A120" s="1093"/>
      <c r="B120" s="980"/>
      <c r="C120" s="950" t="s">
        <v>417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v>135027</v>
      </c>
      <c r="AB120" s="993"/>
      <c r="AC120" s="993"/>
      <c r="AD120" s="993"/>
      <c r="AE120" s="994"/>
      <c r="AF120" s="995">
        <v>135080</v>
      </c>
      <c r="AG120" s="993"/>
      <c r="AH120" s="993"/>
      <c r="AI120" s="993"/>
      <c r="AJ120" s="994"/>
      <c r="AK120" s="995">
        <v>135136</v>
      </c>
      <c r="AL120" s="993"/>
      <c r="AM120" s="993"/>
      <c r="AN120" s="993"/>
      <c r="AO120" s="994"/>
      <c r="AP120" s="996">
        <v>1.8</v>
      </c>
      <c r="AQ120" s="997"/>
      <c r="AR120" s="997"/>
      <c r="AS120" s="997"/>
      <c r="AT120" s="998"/>
      <c r="AU120" s="1023" t="s">
        <v>441</v>
      </c>
      <c r="AV120" s="1024"/>
      <c r="AW120" s="1024"/>
      <c r="AX120" s="1024"/>
      <c r="AY120" s="1025"/>
      <c r="AZ120" s="974" t="s">
        <v>442</v>
      </c>
      <c r="BA120" s="923"/>
      <c r="BB120" s="923"/>
      <c r="BC120" s="923"/>
      <c r="BD120" s="923"/>
      <c r="BE120" s="923"/>
      <c r="BF120" s="923"/>
      <c r="BG120" s="923"/>
      <c r="BH120" s="923"/>
      <c r="BI120" s="923"/>
      <c r="BJ120" s="923"/>
      <c r="BK120" s="923"/>
      <c r="BL120" s="923"/>
      <c r="BM120" s="923"/>
      <c r="BN120" s="923"/>
      <c r="BO120" s="923"/>
      <c r="BP120" s="924"/>
      <c r="BQ120" s="960">
        <v>1482014</v>
      </c>
      <c r="BR120" s="961"/>
      <c r="BS120" s="961"/>
      <c r="BT120" s="961"/>
      <c r="BU120" s="961"/>
      <c r="BV120" s="961">
        <v>1543061</v>
      </c>
      <c r="BW120" s="961"/>
      <c r="BX120" s="961"/>
      <c r="BY120" s="961"/>
      <c r="BZ120" s="961"/>
      <c r="CA120" s="961">
        <v>1439983</v>
      </c>
      <c r="CB120" s="961"/>
      <c r="CC120" s="961"/>
      <c r="CD120" s="961"/>
      <c r="CE120" s="961"/>
      <c r="CF120" s="975">
        <v>19</v>
      </c>
      <c r="CG120" s="976"/>
      <c r="CH120" s="976"/>
      <c r="CI120" s="976"/>
      <c r="CJ120" s="976"/>
      <c r="CK120" s="1041" t="s">
        <v>443</v>
      </c>
      <c r="CL120" s="1042"/>
      <c r="CM120" s="1042"/>
      <c r="CN120" s="1042"/>
      <c r="CO120" s="1043"/>
      <c r="CP120" s="1049" t="s">
        <v>386</v>
      </c>
      <c r="CQ120" s="1050"/>
      <c r="CR120" s="1050"/>
      <c r="CS120" s="1050"/>
      <c r="CT120" s="1050"/>
      <c r="CU120" s="1050"/>
      <c r="CV120" s="1050"/>
      <c r="CW120" s="1050"/>
      <c r="CX120" s="1050"/>
      <c r="CY120" s="1050"/>
      <c r="CZ120" s="1050"/>
      <c r="DA120" s="1050"/>
      <c r="DB120" s="1050"/>
      <c r="DC120" s="1050"/>
      <c r="DD120" s="1050"/>
      <c r="DE120" s="1050"/>
      <c r="DF120" s="1051"/>
      <c r="DG120" s="960">
        <v>2918472</v>
      </c>
      <c r="DH120" s="961"/>
      <c r="DI120" s="961"/>
      <c r="DJ120" s="961"/>
      <c r="DK120" s="961"/>
      <c r="DL120" s="961">
        <v>2946977</v>
      </c>
      <c r="DM120" s="961"/>
      <c r="DN120" s="961"/>
      <c r="DO120" s="961"/>
      <c r="DP120" s="961"/>
      <c r="DQ120" s="961">
        <v>2682861</v>
      </c>
      <c r="DR120" s="961"/>
      <c r="DS120" s="961"/>
      <c r="DT120" s="961"/>
      <c r="DU120" s="961"/>
      <c r="DV120" s="962">
        <v>35.299999999999997</v>
      </c>
      <c r="DW120" s="962"/>
      <c r="DX120" s="962"/>
      <c r="DY120" s="962"/>
      <c r="DZ120" s="963"/>
    </row>
    <row r="121" spans="1:130" s="199" customFormat="1" ht="26.25" customHeight="1" x14ac:dyDescent="0.15">
      <c r="A121" s="1093"/>
      <c r="B121" s="980"/>
      <c r="C121" s="1001" t="s">
        <v>444</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111</v>
      </c>
      <c r="AB121" s="993"/>
      <c r="AC121" s="993"/>
      <c r="AD121" s="993"/>
      <c r="AE121" s="994"/>
      <c r="AF121" s="995" t="s">
        <v>111</v>
      </c>
      <c r="AG121" s="993"/>
      <c r="AH121" s="993"/>
      <c r="AI121" s="993"/>
      <c r="AJ121" s="994"/>
      <c r="AK121" s="995" t="s">
        <v>111</v>
      </c>
      <c r="AL121" s="993"/>
      <c r="AM121" s="993"/>
      <c r="AN121" s="993"/>
      <c r="AO121" s="994"/>
      <c r="AP121" s="996" t="s">
        <v>111</v>
      </c>
      <c r="AQ121" s="997"/>
      <c r="AR121" s="997"/>
      <c r="AS121" s="997"/>
      <c r="AT121" s="998"/>
      <c r="AU121" s="1026"/>
      <c r="AV121" s="1027"/>
      <c r="AW121" s="1027"/>
      <c r="AX121" s="1027"/>
      <c r="AY121" s="1028"/>
      <c r="AZ121" s="983" t="s">
        <v>445</v>
      </c>
      <c r="BA121" s="984"/>
      <c r="BB121" s="984"/>
      <c r="BC121" s="984"/>
      <c r="BD121" s="984"/>
      <c r="BE121" s="984"/>
      <c r="BF121" s="984"/>
      <c r="BG121" s="984"/>
      <c r="BH121" s="984"/>
      <c r="BI121" s="984"/>
      <c r="BJ121" s="984"/>
      <c r="BK121" s="984"/>
      <c r="BL121" s="984"/>
      <c r="BM121" s="984"/>
      <c r="BN121" s="984"/>
      <c r="BO121" s="984"/>
      <c r="BP121" s="985"/>
      <c r="BQ121" s="953" t="s">
        <v>111</v>
      </c>
      <c r="BR121" s="954"/>
      <c r="BS121" s="954"/>
      <c r="BT121" s="954"/>
      <c r="BU121" s="954"/>
      <c r="BV121" s="954" t="s">
        <v>111</v>
      </c>
      <c r="BW121" s="954"/>
      <c r="BX121" s="954"/>
      <c r="BY121" s="954"/>
      <c r="BZ121" s="954"/>
      <c r="CA121" s="954" t="s">
        <v>111</v>
      </c>
      <c r="CB121" s="954"/>
      <c r="CC121" s="954"/>
      <c r="CD121" s="954"/>
      <c r="CE121" s="954"/>
      <c r="CF121" s="948" t="s">
        <v>111</v>
      </c>
      <c r="CG121" s="949"/>
      <c r="CH121" s="949"/>
      <c r="CI121" s="949"/>
      <c r="CJ121" s="949"/>
      <c r="CK121" s="1044"/>
      <c r="CL121" s="1045"/>
      <c r="CM121" s="1045"/>
      <c r="CN121" s="1045"/>
      <c r="CO121" s="1046"/>
      <c r="CP121" s="1054" t="s">
        <v>384</v>
      </c>
      <c r="CQ121" s="1055"/>
      <c r="CR121" s="1055"/>
      <c r="CS121" s="1055"/>
      <c r="CT121" s="1055"/>
      <c r="CU121" s="1055"/>
      <c r="CV121" s="1055"/>
      <c r="CW121" s="1055"/>
      <c r="CX121" s="1055"/>
      <c r="CY121" s="1055"/>
      <c r="CZ121" s="1055"/>
      <c r="DA121" s="1055"/>
      <c r="DB121" s="1055"/>
      <c r="DC121" s="1055"/>
      <c r="DD121" s="1055"/>
      <c r="DE121" s="1055"/>
      <c r="DF121" s="1056"/>
      <c r="DG121" s="953">
        <v>10478</v>
      </c>
      <c r="DH121" s="954"/>
      <c r="DI121" s="954"/>
      <c r="DJ121" s="954"/>
      <c r="DK121" s="954"/>
      <c r="DL121" s="954">
        <v>8334</v>
      </c>
      <c r="DM121" s="954"/>
      <c r="DN121" s="954"/>
      <c r="DO121" s="954"/>
      <c r="DP121" s="954"/>
      <c r="DQ121" s="954">
        <v>9516</v>
      </c>
      <c r="DR121" s="954"/>
      <c r="DS121" s="954"/>
      <c r="DT121" s="954"/>
      <c r="DU121" s="954"/>
      <c r="DV121" s="955">
        <v>0.1</v>
      </c>
      <c r="DW121" s="955"/>
      <c r="DX121" s="955"/>
      <c r="DY121" s="955"/>
      <c r="DZ121" s="956"/>
    </row>
    <row r="122" spans="1:130" s="199" customFormat="1" ht="26.25" customHeight="1" x14ac:dyDescent="0.15">
      <c r="A122" s="1093"/>
      <c r="B122" s="980"/>
      <c r="C122" s="950" t="s">
        <v>427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111</v>
      </c>
      <c r="AB122" s="993"/>
      <c r="AC122" s="993"/>
      <c r="AD122" s="993"/>
      <c r="AE122" s="994"/>
      <c r="AF122" s="995" t="s">
        <v>111</v>
      </c>
      <c r="AG122" s="993"/>
      <c r="AH122" s="993"/>
      <c r="AI122" s="993"/>
      <c r="AJ122" s="994"/>
      <c r="AK122" s="995" t="s">
        <v>111</v>
      </c>
      <c r="AL122" s="993"/>
      <c r="AM122" s="993"/>
      <c r="AN122" s="993"/>
      <c r="AO122" s="994"/>
      <c r="AP122" s="996" t="s">
        <v>111</v>
      </c>
      <c r="AQ122" s="997"/>
      <c r="AR122" s="997"/>
      <c r="AS122" s="997"/>
      <c r="AT122" s="998"/>
      <c r="AU122" s="1026"/>
      <c r="AV122" s="1027"/>
      <c r="AW122" s="1027"/>
      <c r="AX122" s="1027"/>
      <c r="AY122" s="1028"/>
      <c r="AZ122" s="1008" t="s">
        <v>446</v>
      </c>
      <c r="BA122" s="999"/>
      <c r="BB122" s="999"/>
      <c r="BC122" s="999"/>
      <c r="BD122" s="999"/>
      <c r="BE122" s="999"/>
      <c r="BF122" s="999"/>
      <c r="BG122" s="999"/>
      <c r="BH122" s="999"/>
      <c r="BI122" s="999"/>
      <c r="BJ122" s="999"/>
      <c r="BK122" s="999"/>
      <c r="BL122" s="999"/>
      <c r="BM122" s="999"/>
      <c r="BN122" s="999"/>
      <c r="BO122" s="999"/>
      <c r="BP122" s="1000"/>
      <c r="BQ122" s="1031">
        <v>10931564</v>
      </c>
      <c r="BR122" s="1032"/>
      <c r="BS122" s="1032"/>
      <c r="BT122" s="1032"/>
      <c r="BU122" s="1032"/>
      <c r="BV122" s="1032">
        <v>10847731</v>
      </c>
      <c r="BW122" s="1032"/>
      <c r="BX122" s="1032"/>
      <c r="BY122" s="1032"/>
      <c r="BZ122" s="1032"/>
      <c r="CA122" s="1032">
        <v>10824412</v>
      </c>
      <c r="CB122" s="1032"/>
      <c r="CC122" s="1032"/>
      <c r="CD122" s="1032"/>
      <c r="CE122" s="1032"/>
      <c r="CF122" s="1052">
        <v>142.6</v>
      </c>
      <c r="CG122" s="1053"/>
      <c r="CH122" s="1053"/>
      <c r="CI122" s="1053"/>
      <c r="CJ122" s="1053"/>
      <c r="CK122" s="1044"/>
      <c r="CL122" s="1045"/>
      <c r="CM122" s="1045"/>
      <c r="CN122" s="1045"/>
      <c r="CO122" s="1046"/>
      <c r="CP122" s="1054"/>
      <c r="CQ122" s="1055"/>
      <c r="CR122" s="1055"/>
      <c r="CS122" s="1055"/>
      <c r="CT122" s="1055"/>
      <c r="CU122" s="1055"/>
      <c r="CV122" s="1055"/>
      <c r="CW122" s="1055"/>
      <c r="CX122" s="1055"/>
      <c r="CY122" s="1055"/>
      <c r="CZ122" s="1055"/>
      <c r="DA122" s="1055"/>
      <c r="DB122" s="1055"/>
      <c r="DC122" s="1055"/>
      <c r="DD122" s="1055"/>
      <c r="DE122" s="1055"/>
      <c r="DF122" s="1056"/>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199" customFormat="1" ht="26.25" customHeight="1" x14ac:dyDescent="0.15">
      <c r="A123" s="1093"/>
      <c r="B123" s="980"/>
      <c r="C123" s="950" t="s">
        <v>433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111</v>
      </c>
      <c r="AB123" s="993"/>
      <c r="AC123" s="993"/>
      <c r="AD123" s="993"/>
      <c r="AE123" s="994"/>
      <c r="AF123" s="995" t="s">
        <v>111</v>
      </c>
      <c r="AG123" s="993"/>
      <c r="AH123" s="993"/>
      <c r="AI123" s="993"/>
      <c r="AJ123" s="994"/>
      <c r="AK123" s="995" t="s">
        <v>111</v>
      </c>
      <c r="AL123" s="993"/>
      <c r="AM123" s="993"/>
      <c r="AN123" s="993"/>
      <c r="AO123" s="994"/>
      <c r="AP123" s="996" t="s">
        <v>111</v>
      </c>
      <c r="AQ123" s="997"/>
      <c r="AR123" s="997"/>
      <c r="AS123" s="997"/>
      <c r="AT123" s="998"/>
      <c r="AU123" s="1029"/>
      <c r="AV123" s="1030"/>
      <c r="AW123" s="1030"/>
      <c r="AX123" s="1030"/>
      <c r="AY123" s="1030"/>
      <c r="AZ123" s="230" t="s">
        <v>171</v>
      </c>
      <c r="BA123" s="230"/>
      <c r="BB123" s="230"/>
      <c r="BC123" s="230"/>
      <c r="BD123" s="230"/>
      <c r="BE123" s="230"/>
      <c r="BF123" s="230"/>
      <c r="BG123" s="230"/>
      <c r="BH123" s="230"/>
      <c r="BI123" s="230"/>
      <c r="BJ123" s="230"/>
      <c r="BK123" s="230"/>
      <c r="BL123" s="230"/>
      <c r="BM123" s="230"/>
      <c r="BN123" s="230"/>
      <c r="BO123" s="1009" t="s">
        <v>447</v>
      </c>
      <c r="BP123" s="1040"/>
      <c r="BQ123" s="1099">
        <v>12413578</v>
      </c>
      <c r="BR123" s="1100"/>
      <c r="BS123" s="1100"/>
      <c r="BT123" s="1100"/>
      <c r="BU123" s="1100"/>
      <c r="BV123" s="1100">
        <v>12390792</v>
      </c>
      <c r="BW123" s="1100"/>
      <c r="BX123" s="1100"/>
      <c r="BY123" s="1100"/>
      <c r="BZ123" s="1100"/>
      <c r="CA123" s="1100">
        <v>12264395</v>
      </c>
      <c r="CB123" s="1100"/>
      <c r="CC123" s="1100"/>
      <c r="CD123" s="1100"/>
      <c r="CE123" s="1100"/>
      <c r="CF123" s="1033"/>
      <c r="CG123" s="1034"/>
      <c r="CH123" s="1034"/>
      <c r="CI123" s="1034"/>
      <c r="CJ123" s="1035"/>
      <c r="CK123" s="1044"/>
      <c r="CL123" s="1045"/>
      <c r="CM123" s="1045"/>
      <c r="CN123" s="1045"/>
      <c r="CO123" s="1046"/>
      <c r="CP123" s="1054"/>
      <c r="CQ123" s="1055"/>
      <c r="CR123" s="1055"/>
      <c r="CS123" s="1055"/>
      <c r="CT123" s="1055"/>
      <c r="CU123" s="1055"/>
      <c r="CV123" s="1055"/>
      <c r="CW123" s="1055"/>
      <c r="CX123" s="1055"/>
      <c r="CY123" s="1055"/>
      <c r="CZ123" s="1055"/>
      <c r="DA123" s="1055"/>
      <c r="DB123" s="1055"/>
      <c r="DC123" s="1055"/>
      <c r="DD123" s="1055"/>
      <c r="DE123" s="1055"/>
      <c r="DF123" s="1056"/>
      <c r="DG123" s="992"/>
      <c r="DH123" s="993"/>
      <c r="DI123" s="993"/>
      <c r="DJ123" s="993"/>
      <c r="DK123" s="994"/>
      <c r="DL123" s="995"/>
      <c r="DM123" s="993"/>
      <c r="DN123" s="993"/>
      <c r="DO123" s="993"/>
      <c r="DP123" s="994"/>
      <c r="DQ123" s="995"/>
      <c r="DR123" s="993"/>
      <c r="DS123" s="993"/>
      <c r="DT123" s="993"/>
      <c r="DU123" s="994"/>
      <c r="DV123" s="996"/>
      <c r="DW123" s="997"/>
      <c r="DX123" s="997"/>
      <c r="DY123" s="997"/>
      <c r="DZ123" s="998"/>
    </row>
    <row r="124" spans="1:130" s="199" customFormat="1" ht="26.25" customHeight="1" thickBot="1" x14ac:dyDescent="0.2">
      <c r="A124" s="1093"/>
      <c r="B124" s="980"/>
      <c r="C124" s="950" t="s">
        <v>436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370</v>
      </c>
      <c r="AB124" s="993"/>
      <c r="AC124" s="993"/>
      <c r="AD124" s="993"/>
      <c r="AE124" s="994"/>
      <c r="AF124" s="995" t="s">
        <v>370</v>
      </c>
      <c r="AG124" s="993"/>
      <c r="AH124" s="993"/>
      <c r="AI124" s="993"/>
      <c r="AJ124" s="994"/>
      <c r="AK124" s="995" t="s">
        <v>370</v>
      </c>
      <c r="AL124" s="993"/>
      <c r="AM124" s="993"/>
      <c r="AN124" s="993"/>
      <c r="AO124" s="994"/>
      <c r="AP124" s="996" t="s">
        <v>370</v>
      </c>
      <c r="AQ124" s="997"/>
      <c r="AR124" s="997"/>
      <c r="AS124" s="997"/>
      <c r="AT124" s="998"/>
      <c r="AU124" s="1095" t="s">
        <v>448</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17</v>
      </c>
      <c r="BR124" s="1062"/>
      <c r="BS124" s="1062"/>
      <c r="BT124" s="1062"/>
      <c r="BU124" s="1062"/>
      <c r="BV124" s="1062">
        <v>15.4</v>
      </c>
      <c r="BW124" s="1062"/>
      <c r="BX124" s="1062"/>
      <c r="BY124" s="1062"/>
      <c r="BZ124" s="1062"/>
      <c r="CA124" s="1062">
        <v>9.6</v>
      </c>
      <c r="CB124" s="1062"/>
      <c r="CC124" s="1062"/>
      <c r="CD124" s="1062"/>
      <c r="CE124" s="1062"/>
      <c r="CF124" s="1063"/>
      <c r="CG124" s="1064"/>
      <c r="CH124" s="1064"/>
      <c r="CI124" s="1064"/>
      <c r="CJ124" s="1065"/>
      <c r="CK124" s="1047"/>
      <c r="CL124" s="1047"/>
      <c r="CM124" s="1047"/>
      <c r="CN124" s="1047"/>
      <c r="CO124" s="1048"/>
      <c r="CP124" s="1054" t="s">
        <v>449</v>
      </c>
      <c r="CQ124" s="1055"/>
      <c r="CR124" s="1055"/>
      <c r="CS124" s="1055"/>
      <c r="CT124" s="1055"/>
      <c r="CU124" s="1055"/>
      <c r="CV124" s="1055"/>
      <c r="CW124" s="1055"/>
      <c r="CX124" s="1055"/>
      <c r="CY124" s="1055"/>
      <c r="CZ124" s="1055"/>
      <c r="DA124" s="1055"/>
      <c r="DB124" s="1055"/>
      <c r="DC124" s="1055"/>
      <c r="DD124" s="1055"/>
      <c r="DE124" s="1055"/>
      <c r="DF124" s="1056"/>
      <c r="DG124" s="1039" t="s">
        <v>370</v>
      </c>
      <c r="DH124" s="1018"/>
      <c r="DI124" s="1018"/>
      <c r="DJ124" s="1018"/>
      <c r="DK124" s="1019"/>
      <c r="DL124" s="1017" t="s">
        <v>370</v>
      </c>
      <c r="DM124" s="1018"/>
      <c r="DN124" s="1018"/>
      <c r="DO124" s="1018"/>
      <c r="DP124" s="1019"/>
      <c r="DQ124" s="1017" t="s">
        <v>370</v>
      </c>
      <c r="DR124" s="1018"/>
      <c r="DS124" s="1018"/>
      <c r="DT124" s="1018"/>
      <c r="DU124" s="1019"/>
      <c r="DV124" s="1020" t="s">
        <v>370</v>
      </c>
      <c r="DW124" s="1021"/>
      <c r="DX124" s="1021"/>
      <c r="DY124" s="1021"/>
      <c r="DZ124" s="1022"/>
    </row>
    <row r="125" spans="1:130" s="199" customFormat="1" ht="26.25" customHeight="1" x14ac:dyDescent="0.15">
      <c r="A125" s="1093"/>
      <c r="B125" s="980"/>
      <c r="C125" s="950" t="s">
        <v>438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370</v>
      </c>
      <c r="AB125" s="993"/>
      <c r="AC125" s="993"/>
      <c r="AD125" s="993"/>
      <c r="AE125" s="994"/>
      <c r="AF125" s="995" t="s">
        <v>370</v>
      </c>
      <c r="AG125" s="993"/>
      <c r="AH125" s="993"/>
      <c r="AI125" s="993"/>
      <c r="AJ125" s="994"/>
      <c r="AK125" s="995" t="s">
        <v>370</v>
      </c>
      <c r="AL125" s="993"/>
      <c r="AM125" s="993"/>
      <c r="AN125" s="993"/>
      <c r="AO125" s="994"/>
      <c r="AP125" s="996" t="s">
        <v>370</v>
      </c>
      <c r="AQ125" s="997"/>
      <c r="AR125" s="997"/>
      <c r="AS125" s="997"/>
      <c r="AT125" s="99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7" t="s">
        <v>450</v>
      </c>
      <c r="CL125" s="1042"/>
      <c r="CM125" s="1042"/>
      <c r="CN125" s="1042"/>
      <c r="CO125" s="1043"/>
      <c r="CP125" s="974" t="s">
        <v>451</v>
      </c>
      <c r="CQ125" s="923"/>
      <c r="CR125" s="923"/>
      <c r="CS125" s="923"/>
      <c r="CT125" s="923"/>
      <c r="CU125" s="923"/>
      <c r="CV125" s="923"/>
      <c r="CW125" s="923"/>
      <c r="CX125" s="923"/>
      <c r="CY125" s="923"/>
      <c r="CZ125" s="923"/>
      <c r="DA125" s="923"/>
      <c r="DB125" s="923"/>
      <c r="DC125" s="923"/>
      <c r="DD125" s="923"/>
      <c r="DE125" s="923"/>
      <c r="DF125" s="924"/>
      <c r="DG125" s="960" t="s">
        <v>370</v>
      </c>
      <c r="DH125" s="961"/>
      <c r="DI125" s="961"/>
      <c r="DJ125" s="961"/>
      <c r="DK125" s="961"/>
      <c r="DL125" s="961" t="s">
        <v>370</v>
      </c>
      <c r="DM125" s="961"/>
      <c r="DN125" s="961"/>
      <c r="DO125" s="961"/>
      <c r="DP125" s="961"/>
      <c r="DQ125" s="961" t="s">
        <v>370</v>
      </c>
      <c r="DR125" s="961"/>
      <c r="DS125" s="961"/>
      <c r="DT125" s="961"/>
      <c r="DU125" s="961"/>
      <c r="DV125" s="962" t="s">
        <v>370</v>
      </c>
      <c r="DW125" s="962"/>
      <c r="DX125" s="962"/>
      <c r="DY125" s="962"/>
      <c r="DZ125" s="963"/>
    </row>
    <row r="126" spans="1:130" s="199" customFormat="1" ht="26.25" customHeight="1" thickBot="1" x14ac:dyDescent="0.2">
      <c r="A126" s="1093"/>
      <c r="B126" s="980"/>
      <c r="C126" s="950" t="s">
        <v>440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370</v>
      </c>
      <c r="AB126" s="993"/>
      <c r="AC126" s="993"/>
      <c r="AD126" s="993"/>
      <c r="AE126" s="994"/>
      <c r="AF126" s="995" t="s">
        <v>370</v>
      </c>
      <c r="AG126" s="993"/>
      <c r="AH126" s="993"/>
      <c r="AI126" s="993"/>
      <c r="AJ126" s="994"/>
      <c r="AK126" s="995" t="s">
        <v>370</v>
      </c>
      <c r="AL126" s="993"/>
      <c r="AM126" s="993"/>
      <c r="AN126" s="993"/>
      <c r="AO126" s="994"/>
      <c r="AP126" s="996" t="s">
        <v>370</v>
      </c>
      <c r="AQ126" s="997"/>
      <c r="AR126" s="997"/>
      <c r="AS126" s="997"/>
      <c r="AT126" s="99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8"/>
      <c r="CL126" s="1045"/>
      <c r="CM126" s="1045"/>
      <c r="CN126" s="1045"/>
      <c r="CO126" s="1046"/>
      <c r="CP126" s="983" t="s">
        <v>452</v>
      </c>
      <c r="CQ126" s="984"/>
      <c r="CR126" s="984"/>
      <c r="CS126" s="984"/>
      <c r="CT126" s="984"/>
      <c r="CU126" s="984"/>
      <c r="CV126" s="984"/>
      <c r="CW126" s="984"/>
      <c r="CX126" s="984"/>
      <c r="CY126" s="984"/>
      <c r="CZ126" s="984"/>
      <c r="DA126" s="984"/>
      <c r="DB126" s="984"/>
      <c r="DC126" s="984"/>
      <c r="DD126" s="984"/>
      <c r="DE126" s="984"/>
      <c r="DF126" s="985"/>
      <c r="DG126" s="953" t="s">
        <v>370</v>
      </c>
      <c r="DH126" s="954"/>
      <c r="DI126" s="954"/>
      <c r="DJ126" s="954"/>
      <c r="DK126" s="954"/>
      <c r="DL126" s="954" t="s">
        <v>370</v>
      </c>
      <c r="DM126" s="954"/>
      <c r="DN126" s="954"/>
      <c r="DO126" s="954"/>
      <c r="DP126" s="954"/>
      <c r="DQ126" s="954" t="s">
        <v>370</v>
      </c>
      <c r="DR126" s="954"/>
      <c r="DS126" s="954"/>
      <c r="DT126" s="954"/>
      <c r="DU126" s="954"/>
      <c r="DV126" s="955" t="s">
        <v>370</v>
      </c>
      <c r="DW126" s="955"/>
      <c r="DX126" s="955"/>
      <c r="DY126" s="955"/>
      <c r="DZ126" s="956"/>
    </row>
    <row r="127" spans="1:130" s="199" customFormat="1" ht="26.25" customHeight="1" x14ac:dyDescent="0.15">
      <c r="A127" s="1094"/>
      <c r="B127" s="982"/>
      <c r="C127" s="1036" t="s">
        <v>453</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370</v>
      </c>
      <c r="AB127" s="993"/>
      <c r="AC127" s="993"/>
      <c r="AD127" s="993"/>
      <c r="AE127" s="994"/>
      <c r="AF127" s="995" t="s">
        <v>370</v>
      </c>
      <c r="AG127" s="993"/>
      <c r="AH127" s="993"/>
      <c r="AI127" s="993"/>
      <c r="AJ127" s="994"/>
      <c r="AK127" s="995" t="s">
        <v>370</v>
      </c>
      <c r="AL127" s="993"/>
      <c r="AM127" s="993"/>
      <c r="AN127" s="993"/>
      <c r="AO127" s="994"/>
      <c r="AP127" s="996" t="s">
        <v>370</v>
      </c>
      <c r="AQ127" s="997"/>
      <c r="AR127" s="997"/>
      <c r="AS127" s="997"/>
      <c r="AT127" s="998"/>
      <c r="AU127" s="235"/>
      <c r="AV127" s="235"/>
      <c r="AW127" s="235"/>
      <c r="AX127" s="1066" t="s">
        <v>454</v>
      </c>
      <c r="AY127" s="1067"/>
      <c r="AZ127" s="1067"/>
      <c r="BA127" s="1067"/>
      <c r="BB127" s="1067"/>
      <c r="BC127" s="1067"/>
      <c r="BD127" s="1067"/>
      <c r="BE127" s="1068"/>
      <c r="BF127" s="1069" t="s">
        <v>455</v>
      </c>
      <c r="BG127" s="1067"/>
      <c r="BH127" s="1067"/>
      <c r="BI127" s="1067"/>
      <c r="BJ127" s="1067"/>
      <c r="BK127" s="1067"/>
      <c r="BL127" s="1068"/>
      <c r="BM127" s="1069" t="s">
        <v>456</v>
      </c>
      <c r="BN127" s="1067"/>
      <c r="BO127" s="1067"/>
      <c r="BP127" s="1067"/>
      <c r="BQ127" s="1067"/>
      <c r="BR127" s="1067"/>
      <c r="BS127" s="1068"/>
      <c r="BT127" s="1069" t="s">
        <v>457</v>
      </c>
      <c r="BU127" s="1067"/>
      <c r="BV127" s="1067"/>
      <c r="BW127" s="1067"/>
      <c r="BX127" s="1067"/>
      <c r="BY127" s="1067"/>
      <c r="BZ127" s="1091"/>
      <c r="CA127" s="235"/>
      <c r="CB127" s="235"/>
      <c r="CC127" s="235"/>
      <c r="CD127" s="236"/>
      <c r="CE127" s="236"/>
      <c r="CF127" s="236"/>
      <c r="CG127" s="233"/>
      <c r="CH127" s="233"/>
      <c r="CI127" s="233"/>
      <c r="CJ127" s="234"/>
      <c r="CK127" s="1058"/>
      <c r="CL127" s="1045"/>
      <c r="CM127" s="1045"/>
      <c r="CN127" s="1045"/>
      <c r="CO127" s="1046"/>
      <c r="CP127" s="983" t="s">
        <v>458</v>
      </c>
      <c r="CQ127" s="984"/>
      <c r="CR127" s="984"/>
      <c r="CS127" s="984"/>
      <c r="CT127" s="984"/>
      <c r="CU127" s="984"/>
      <c r="CV127" s="984"/>
      <c r="CW127" s="984"/>
      <c r="CX127" s="984"/>
      <c r="CY127" s="984"/>
      <c r="CZ127" s="984"/>
      <c r="DA127" s="984"/>
      <c r="DB127" s="984"/>
      <c r="DC127" s="984"/>
      <c r="DD127" s="984"/>
      <c r="DE127" s="984"/>
      <c r="DF127" s="985"/>
      <c r="DG127" s="953" t="s">
        <v>370</v>
      </c>
      <c r="DH127" s="954"/>
      <c r="DI127" s="954"/>
      <c r="DJ127" s="954"/>
      <c r="DK127" s="954"/>
      <c r="DL127" s="954" t="s">
        <v>370</v>
      </c>
      <c r="DM127" s="954"/>
      <c r="DN127" s="954"/>
      <c r="DO127" s="954"/>
      <c r="DP127" s="954"/>
      <c r="DQ127" s="954" t="s">
        <v>370</v>
      </c>
      <c r="DR127" s="954"/>
      <c r="DS127" s="954"/>
      <c r="DT127" s="954"/>
      <c r="DU127" s="954"/>
      <c r="DV127" s="955" t="s">
        <v>370</v>
      </c>
      <c r="DW127" s="955"/>
      <c r="DX127" s="955"/>
      <c r="DY127" s="955"/>
      <c r="DZ127" s="956"/>
    </row>
    <row r="128" spans="1:130" s="199" customFormat="1" ht="26.25" customHeight="1" thickBot="1" x14ac:dyDescent="0.2">
      <c r="A128" s="1077" t="s">
        <v>459</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460</v>
      </c>
      <c r="X128" s="1079"/>
      <c r="Y128" s="1079"/>
      <c r="Z128" s="1080"/>
      <c r="AA128" s="1081" t="s">
        <v>370</v>
      </c>
      <c r="AB128" s="1082"/>
      <c r="AC128" s="1082"/>
      <c r="AD128" s="1082"/>
      <c r="AE128" s="1083"/>
      <c r="AF128" s="1084" t="s">
        <v>370</v>
      </c>
      <c r="AG128" s="1082"/>
      <c r="AH128" s="1082"/>
      <c r="AI128" s="1082"/>
      <c r="AJ128" s="1083"/>
      <c r="AK128" s="1084" t="s">
        <v>370</v>
      </c>
      <c r="AL128" s="1082"/>
      <c r="AM128" s="1082"/>
      <c r="AN128" s="1082"/>
      <c r="AO128" s="1083"/>
      <c r="AP128" s="1085"/>
      <c r="AQ128" s="1086"/>
      <c r="AR128" s="1086"/>
      <c r="AS128" s="1086"/>
      <c r="AT128" s="1087"/>
      <c r="AU128" s="235"/>
      <c r="AV128" s="235"/>
      <c r="AW128" s="235"/>
      <c r="AX128" s="922" t="s">
        <v>461</v>
      </c>
      <c r="AY128" s="923"/>
      <c r="AZ128" s="923"/>
      <c r="BA128" s="923"/>
      <c r="BB128" s="923"/>
      <c r="BC128" s="923"/>
      <c r="BD128" s="923"/>
      <c r="BE128" s="924"/>
      <c r="BF128" s="1088" t="s">
        <v>111</v>
      </c>
      <c r="BG128" s="1089"/>
      <c r="BH128" s="1089"/>
      <c r="BI128" s="1089"/>
      <c r="BJ128" s="1089"/>
      <c r="BK128" s="1089"/>
      <c r="BL128" s="1090"/>
      <c r="BM128" s="1088">
        <v>13.64</v>
      </c>
      <c r="BN128" s="1089"/>
      <c r="BO128" s="1089"/>
      <c r="BP128" s="1089"/>
      <c r="BQ128" s="1089"/>
      <c r="BR128" s="1089"/>
      <c r="BS128" s="1090"/>
      <c r="BT128" s="1088">
        <v>20</v>
      </c>
      <c r="BU128" s="1089"/>
      <c r="BV128" s="1089"/>
      <c r="BW128" s="1089"/>
      <c r="BX128" s="1089"/>
      <c r="BY128" s="1089"/>
      <c r="BZ128" s="1113"/>
      <c r="CA128" s="236"/>
      <c r="CB128" s="236"/>
      <c r="CC128" s="236"/>
      <c r="CD128" s="236"/>
      <c r="CE128" s="236"/>
      <c r="CF128" s="236"/>
      <c r="CG128" s="233"/>
      <c r="CH128" s="233"/>
      <c r="CI128" s="233"/>
      <c r="CJ128" s="234"/>
      <c r="CK128" s="1059"/>
      <c r="CL128" s="1060"/>
      <c r="CM128" s="1060"/>
      <c r="CN128" s="1060"/>
      <c r="CO128" s="1061"/>
      <c r="CP128" s="1070" t="s">
        <v>462</v>
      </c>
      <c r="CQ128" s="1071"/>
      <c r="CR128" s="1071"/>
      <c r="CS128" s="1071"/>
      <c r="CT128" s="1071"/>
      <c r="CU128" s="1071"/>
      <c r="CV128" s="1071"/>
      <c r="CW128" s="1071"/>
      <c r="CX128" s="1071"/>
      <c r="CY128" s="1071"/>
      <c r="CZ128" s="1071"/>
      <c r="DA128" s="1071"/>
      <c r="DB128" s="1071"/>
      <c r="DC128" s="1071"/>
      <c r="DD128" s="1071"/>
      <c r="DE128" s="1071"/>
      <c r="DF128" s="1072"/>
      <c r="DG128" s="1073" t="s">
        <v>111</v>
      </c>
      <c r="DH128" s="1074"/>
      <c r="DI128" s="1074"/>
      <c r="DJ128" s="1074"/>
      <c r="DK128" s="1074"/>
      <c r="DL128" s="1074" t="s">
        <v>111</v>
      </c>
      <c r="DM128" s="1074"/>
      <c r="DN128" s="1074"/>
      <c r="DO128" s="1074"/>
      <c r="DP128" s="1074"/>
      <c r="DQ128" s="1074" t="s">
        <v>111</v>
      </c>
      <c r="DR128" s="1074"/>
      <c r="DS128" s="1074"/>
      <c r="DT128" s="1074"/>
      <c r="DU128" s="1074"/>
      <c r="DV128" s="1075" t="s">
        <v>111</v>
      </c>
      <c r="DW128" s="1075"/>
      <c r="DX128" s="1075"/>
      <c r="DY128" s="1075"/>
      <c r="DZ128" s="1076"/>
    </row>
    <row r="129" spans="1:131" s="199" customFormat="1" ht="26.25" customHeight="1" x14ac:dyDescent="0.15">
      <c r="A129" s="964" t="s">
        <v>91</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463</v>
      </c>
      <c r="X129" s="1108"/>
      <c r="Y129" s="1108"/>
      <c r="Z129" s="1109"/>
      <c r="AA129" s="992">
        <v>8455152</v>
      </c>
      <c r="AB129" s="993"/>
      <c r="AC129" s="993"/>
      <c r="AD129" s="993"/>
      <c r="AE129" s="994"/>
      <c r="AF129" s="995">
        <v>8504409</v>
      </c>
      <c r="AG129" s="993"/>
      <c r="AH129" s="993"/>
      <c r="AI129" s="993"/>
      <c r="AJ129" s="994"/>
      <c r="AK129" s="995">
        <v>8442970</v>
      </c>
      <c r="AL129" s="993"/>
      <c r="AM129" s="993"/>
      <c r="AN129" s="993"/>
      <c r="AO129" s="994"/>
      <c r="AP129" s="1110"/>
      <c r="AQ129" s="1111"/>
      <c r="AR129" s="1111"/>
      <c r="AS129" s="1111"/>
      <c r="AT129" s="1112"/>
      <c r="AU129" s="237"/>
      <c r="AV129" s="237"/>
      <c r="AW129" s="237"/>
      <c r="AX129" s="1101" t="s">
        <v>464</v>
      </c>
      <c r="AY129" s="984"/>
      <c r="AZ129" s="984"/>
      <c r="BA129" s="984"/>
      <c r="BB129" s="984"/>
      <c r="BC129" s="984"/>
      <c r="BD129" s="984"/>
      <c r="BE129" s="985"/>
      <c r="BF129" s="1102" t="s">
        <v>111</v>
      </c>
      <c r="BG129" s="1103"/>
      <c r="BH129" s="1103"/>
      <c r="BI129" s="1103"/>
      <c r="BJ129" s="1103"/>
      <c r="BK129" s="1103"/>
      <c r="BL129" s="1104"/>
      <c r="BM129" s="1102">
        <v>18.64</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4" t="s">
        <v>465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466</v>
      </c>
      <c r="X130" s="1108"/>
      <c r="Y130" s="1108"/>
      <c r="Z130" s="1109"/>
      <c r="AA130" s="992">
        <v>1017640</v>
      </c>
      <c r="AB130" s="993"/>
      <c r="AC130" s="993"/>
      <c r="AD130" s="993"/>
      <c r="AE130" s="994"/>
      <c r="AF130" s="995">
        <v>840556</v>
      </c>
      <c r="AG130" s="993"/>
      <c r="AH130" s="993"/>
      <c r="AI130" s="993"/>
      <c r="AJ130" s="994"/>
      <c r="AK130" s="995">
        <v>850184</v>
      </c>
      <c r="AL130" s="993"/>
      <c r="AM130" s="993"/>
      <c r="AN130" s="993"/>
      <c r="AO130" s="994"/>
      <c r="AP130" s="1110"/>
      <c r="AQ130" s="1111"/>
      <c r="AR130" s="1111"/>
      <c r="AS130" s="1111"/>
      <c r="AT130" s="1112"/>
      <c r="AU130" s="237"/>
      <c r="AV130" s="237"/>
      <c r="AW130" s="237"/>
      <c r="AX130" s="1101" t="s">
        <v>467</v>
      </c>
      <c r="AY130" s="984"/>
      <c r="AZ130" s="984"/>
      <c r="BA130" s="984"/>
      <c r="BB130" s="984"/>
      <c r="BC130" s="984"/>
      <c r="BD130" s="984"/>
      <c r="BE130" s="985"/>
      <c r="BF130" s="1138">
        <v>8.9</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468</v>
      </c>
      <c r="X131" s="1146"/>
      <c r="Y131" s="1146"/>
      <c r="Z131" s="1147"/>
      <c r="AA131" s="1039">
        <v>7437512</v>
      </c>
      <c r="AB131" s="1018"/>
      <c r="AC131" s="1018"/>
      <c r="AD131" s="1018"/>
      <c r="AE131" s="1019"/>
      <c r="AF131" s="1017">
        <v>7663853</v>
      </c>
      <c r="AG131" s="1018"/>
      <c r="AH131" s="1018"/>
      <c r="AI131" s="1018"/>
      <c r="AJ131" s="1019"/>
      <c r="AK131" s="1017">
        <v>7592786</v>
      </c>
      <c r="AL131" s="1018"/>
      <c r="AM131" s="1018"/>
      <c r="AN131" s="1018"/>
      <c r="AO131" s="1019"/>
      <c r="AP131" s="1148"/>
      <c r="AQ131" s="1149"/>
      <c r="AR131" s="1149"/>
      <c r="AS131" s="1149"/>
      <c r="AT131" s="1150"/>
      <c r="AU131" s="237"/>
      <c r="AV131" s="237"/>
      <c r="AW131" s="237"/>
      <c r="AX131" s="1120" t="s">
        <v>469</v>
      </c>
      <c r="AY131" s="1071"/>
      <c r="AZ131" s="1071"/>
      <c r="BA131" s="1071"/>
      <c r="BB131" s="1071"/>
      <c r="BC131" s="1071"/>
      <c r="BD131" s="1071"/>
      <c r="BE131" s="1072"/>
      <c r="BF131" s="1121">
        <v>9.6</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8.7435556410000004</v>
      </c>
      <c r="AB132" s="1134"/>
      <c r="AC132" s="1134"/>
      <c r="AD132" s="1134"/>
      <c r="AE132" s="1135"/>
      <c r="AF132" s="1136">
        <v>8.8386220350000002</v>
      </c>
      <c r="AG132" s="1134"/>
      <c r="AH132" s="1134"/>
      <c r="AI132" s="1134"/>
      <c r="AJ132" s="1135"/>
      <c r="AK132" s="1136">
        <v>9.2038153059999992</v>
      </c>
      <c r="AL132" s="1134"/>
      <c r="AM132" s="1134"/>
      <c r="AN132" s="1134"/>
      <c r="AO132" s="1135"/>
      <c r="AP132" s="1033"/>
      <c r="AQ132" s="1034"/>
      <c r="AR132" s="1034"/>
      <c r="AS132" s="1034"/>
      <c r="AT132" s="113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472</v>
      </c>
      <c r="W133" s="1114"/>
      <c r="X133" s="1114"/>
      <c r="Y133" s="1114"/>
      <c r="Z133" s="1115"/>
      <c r="AA133" s="1116">
        <v>8.9</v>
      </c>
      <c r="AB133" s="1117"/>
      <c r="AC133" s="1117"/>
      <c r="AD133" s="1117"/>
      <c r="AE133" s="1118"/>
      <c r="AF133" s="1116">
        <v>8.9</v>
      </c>
      <c r="AG133" s="1117"/>
      <c r="AH133" s="1117"/>
      <c r="AI133" s="1117"/>
      <c r="AJ133" s="1118"/>
      <c r="AK133" s="1116">
        <v>8.9</v>
      </c>
      <c r="AL133" s="1117"/>
      <c r="AM133" s="1117"/>
      <c r="AN133" s="1117"/>
      <c r="AO133" s="1118"/>
      <c r="AP133" s="1063"/>
      <c r="AQ133" s="1064"/>
      <c r="AR133" s="1064"/>
      <c r="AS133" s="1064"/>
      <c r="AT133" s="111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N51" sqref="N51:O5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4" t="s">
        <v>475</v>
      </c>
      <c r="L7" s="256"/>
      <c r="M7" s="257" t="s">
        <v>476</v>
      </c>
      <c r="N7" s="258"/>
    </row>
    <row r="8" spans="1:16" x14ac:dyDescent="0.15">
      <c r="A8" s="250"/>
      <c r="B8" s="246"/>
      <c r="C8" s="246"/>
      <c r="D8" s="246"/>
      <c r="E8" s="246"/>
      <c r="F8" s="246"/>
      <c r="G8" s="259"/>
      <c r="H8" s="260"/>
      <c r="I8" s="260"/>
      <c r="J8" s="261"/>
      <c r="K8" s="1155"/>
      <c r="L8" s="262" t="s">
        <v>477</v>
      </c>
      <c r="M8" s="263" t="s">
        <v>478</v>
      </c>
      <c r="N8" s="264" t="s">
        <v>479</v>
      </c>
    </row>
    <row r="9" spans="1:16" x14ac:dyDescent="0.15">
      <c r="A9" s="250"/>
      <c r="B9" s="246"/>
      <c r="C9" s="246"/>
      <c r="D9" s="246"/>
      <c r="E9" s="246"/>
      <c r="F9" s="246"/>
      <c r="G9" s="1156" t="s">
        <v>480</v>
      </c>
      <c r="H9" s="1157"/>
      <c r="I9" s="1157"/>
      <c r="J9" s="1158"/>
      <c r="K9" s="265">
        <v>2409398</v>
      </c>
      <c r="L9" s="266">
        <v>52512</v>
      </c>
      <c r="M9" s="267">
        <v>55845</v>
      </c>
      <c r="N9" s="268">
        <v>-6</v>
      </c>
    </row>
    <row r="10" spans="1:16" x14ac:dyDescent="0.15">
      <c r="A10" s="250"/>
      <c r="B10" s="246"/>
      <c r="C10" s="246"/>
      <c r="D10" s="246"/>
      <c r="E10" s="246"/>
      <c r="F10" s="246"/>
      <c r="G10" s="1156" t="s">
        <v>481</v>
      </c>
      <c r="H10" s="1157"/>
      <c r="I10" s="1157"/>
      <c r="J10" s="1158"/>
      <c r="K10" s="269">
        <v>184419</v>
      </c>
      <c r="L10" s="270">
        <v>4019</v>
      </c>
      <c r="M10" s="271">
        <v>5607</v>
      </c>
      <c r="N10" s="272">
        <v>-28.3</v>
      </c>
    </row>
    <row r="11" spans="1:16" ht="13.5" customHeight="1" x14ac:dyDescent="0.15">
      <c r="A11" s="250"/>
      <c r="B11" s="246"/>
      <c r="C11" s="246"/>
      <c r="D11" s="246"/>
      <c r="E11" s="246"/>
      <c r="F11" s="246"/>
      <c r="G11" s="1156" t="s">
        <v>482</v>
      </c>
      <c r="H11" s="1157"/>
      <c r="I11" s="1157"/>
      <c r="J11" s="1158"/>
      <c r="K11" s="269">
        <v>614899</v>
      </c>
      <c r="L11" s="270">
        <v>13401</v>
      </c>
      <c r="M11" s="271">
        <v>8384</v>
      </c>
      <c r="N11" s="272">
        <v>59.8</v>
      </c>
    </row>
    <row r="12" spans="1:16" ht="13.5" customHeight="1" x14ac:dyDescent="0.15">
      <c r="A12" s="250"/>
      <c r="B12" s="246"/>
      <c r="C12" s="246"/>
      <c r="D12" s="246"/>
      <c r="E12" s="246"/>
      <c r="F12" s="246"/>
      <c r="G12" s="1156" t="s">
        <v>483</v>
      </c>
      <c r="H12" s="1157"/>
      <c r="I12" s="1157"/>
      <c r="J12" s="1158"/>
      <c r="K12" s="269" t="s">
        <v>484</v>
      </c>
      <c r="L12" s="270" t="s">
        <v>484</v>
      </c>
      <c r="M12" s="271">
        <v>147</v>
      </c>
      <c r="N12" s="272" t="s">
        <v>484</v>
      </c>
    </row>
    <row r="13" spans="1:16" ht="13.5" customHeight="1" x14ac:dyDescent="0.15">
      <c r="A13" s="250"/>
      <c r="B13" s="246"/>
      <c r="C13" s="246"/>
      <c r="D13" s="246"/>
      <c r="E13" s="246"/>
      <c r="F13" s="246"/>
      <c r="G13" s="1156" t="s">
        <v>485</v>
      </c>
      <c r="H13" s="1157"/>
      <c r="I13" s="1157"/>
      <c r="J13" s="1158"/>
      <c r="K13" s="269" t="s">
        <v>484</v>
      </c>
      <c r="L13" s="270" t="s">
        <v>484</v>
      </c>
      <c r="M13" s="271">
        <v>6</v>
      </c>
      <c r="N13" s="272" t="s">
        <v>484</v>
      </c>
    </row>
    <row r="14" spans="1:16" ht="13.5" customHeight="1" x14ac:dyDescent="0.15">
      <c r="A14" s="250"/>
      <c r="B14" s="246"/>
      <c r="C14" s="246"/>
      <c r="D14" s="246"/>
      <c r="E14" s="246"/>
      <c r="F14" s="246"/>
      <c r="G14" s="1156" t="s">
        <v>486</v>
      </c>
      <c r="H14" s="1157"/>
      <c r="I14" s="1157"/>
      <c r="J14" s="1158"/>
      <c r="K14" s="269">
        <v>196515</v>
      </c>
      <c r="L14" s="270">
        <v>4283</v>
      </c>
      <c r="M14" s="271">
        <v>2653</v>
      </c>
      <c r="N14" s="272">
        <v>61.4</v>
      </c>
    </row>
    <row r="15" spans="1:16" ht="13.5" customHeight="1" x14ac:dyDescent="0.15">
      <c r="A15" s="250"/>
      <c r="B15" s="246"/>
      <c r="C15" s="246"/>
      <c r="D15" s="246"/>
      <c r="E15" s="246"/>
      <c r="F15" s="246"/>
      <c r="G15" s="1156" t="s">
        <v>487</v>
      </c>
      <c r="H15" s="1157"/>
      <c r="I15" s="1157"/>
      <c r="J15" s="1158"/>
      <c r="K15" s="269">
        <v>18942</v>
      </c>
      <c r="L15" s="270">
        <v>413</v>
      </c>
      <c r="M15" s="271">
        <v>1240</v>
      </c>
      <c r="N15" s="272">
        <v>-66.7</v>
      </c>
    </row>
    <row r="16" spans="1:16" x14ac:dyDescent="0.15">
      <c r="A16" s="250"/>
      <c r="B16" s="246"/>
      <c r="C16" s="246"/>
      <c r="D16" s="246"/>
      <c r="E16" s="246"/>
      <c r="F16" s="246"/>
      <c r="G16" s="1159" t="s">
        <v>488</v>
      </c>
      <c r="H16" s="1160"/>
      <c r="I16" s="1160"/>
      <c r="J16" s="1161"/>
      <c r="K16" s="270">
        <v>-211472</v>
      </c>
      <c r="L16" s="270">
        <v>-4609</v>
      </c>
      <c r="M16" s="271">
        <v>-5294</v>
      </c>
      <c r="N16" s="272">
        <v>-12.9</v>
      </c>
    </row>
    <row r="17" spans="1:16" x14ac:dyDescent="0.15">
      <c r="A17" s="250"/>
      <c r="B17" s="246"/>
      <c r="C17" s="246"/>
      <c r="D17" s="246"/>
      <c r="E17" s="246"/>
      <c r="F17" s="246"/>
      <c r="G17" s="1159" t="s">
        <v>171</v>
      </c>
      <c r="H17" s="1160"/>
      <c r="I17" s="1160"/>
      <c r="J17" s="1161"/>
      <c r="K17" s="270">
        <v>3212701</v>
      </c>
      <c r="L17" s="270">
        <v>70019</v>
      </c>
      <c r="M17" s="271">
        <v>68586</v>
      </c>
      <c r="N17" s="272">
        <v>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51" t="s">
        <v>493</v>
      </c>
      <c r="H21" s="1152"/>
      <c r="I21" s="1152"/>
      <c r="J21" s="1153"/>
      <c r="K21" s="282">
        <v>6.32</v>
      </c>
      <c r="L21" s="283">
        <v>6.42</v>
      </c>
      <c r="M21" s="284">
        <v>-0.1</v>
      </c>
      <c r="N21" s="251"/>
      <c r="O21" s="285"/>
      <c r="P21" s="281"/>
    </row>
    <row r="22" spans="1:16" s="286" customFormat="1" x14ac:dyDescent="0.15">
      <c r="A22" s="281"/>
      <c r="B22" s="251"/>
      <c r="C22" s="251"/>
      <c r="D22" s="251"/>
      <c r="E22" s="251"/>
      <c r="F22" s="251"/>
      <c r="G22" s="1151" t="s">
        <v>494</v>
      </c>
      <c r="H22" s="1152"/>
      <c r="I22" s="1152"/>
      <c r="J22" s="1153"/>
      <c r="K22" s="287">
        <v>97.4</v>
      </c>
      <c r="L22" s="288">
        <v>97.3</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4" t="s">
        <v>475</v>
      </c>
      <c r="L30" s="256"/>
      <c r="M30" s="257" t="s">
        <v>476</v>
      </c>
      <c r="N30" s="258"/>
    </row>
    <row r="31" spans="1:16" x14ac:dyDescent="0.15">
      <c r="A31" s="250"/>
      <c r="B31" s="246"/>
      <c r="C31" s="246"/>
      <c r="D31" s="246"/>
      <c r="E31" s="246"/>
      <c r="F31" s="246"/>
      <c r="G31" s="259"/>
      <c r="H31" s="260"/>
      <c r="I31" s="260"/>
      <c r="J31" s="261"/>
      <c r="K31" s="1155"/>
      <c r="L31" s="262" t="s">
        <v>477</v>
      </c>
      <c r="M31" s="263" t="s">
        <v>478</v>
      </c>
      <c r="N31" s="264" t="s">
        <v>479</v>
      </c>
    </row>
    <row r="32" spans="1:16" ht="27" customHeight="1" x14ac:dyDescent="0.15">
      <c r="A32" s="250"/>
      <c r="B32" s="246"/>
      <c r="C32" s="246"/>
      <c r="D32" s="246"/>
      <c r="E32" s="246"/>
      <c r="F32" s="246"/>
      <c r="G32" s="1167" t="s">
        <v>498</v>
      </c>
      <c r="H32" s="1168"/>
      <c r="I32" s="1168"/>
      <c r="J32" s="1169"/>
      <c r="K32" s="296">
        <v>1028612</v>
      </c>
      <c r="L32" s="296">
        <v>22418</v>
      </c>
      <c r="M32" s="297">
        <v>31128</v>
      </c>
      <c r="N32" s="298">
        <v>-28</v>
      </c>
    </row>
    <row r="33" spans="1:16" ht="13.5" customHeight="1" x14ac:dyDescent="0.15">
      <c r="A33" s="250"/>
      <c r="B33" s="246"/>
      <c r="C33" s="246"/>
      <c r="D33" s="246"/>
      <c r="E33" s="246"/>
      <c r="F33" s="246"/>
      <c r="G33" s="1167" t="s">
        <v>499</v>
      </c>
      <c r="H33" s="1168"/>
      <c r="I33" s="1168"/>
      <c r="J33" s="1169"/>
      <c r="K33" s="296" t="s">
        <v>484</v>
      </c>
      <c r="L33" s="296" t="s">
        <v>484</v>
      </c>
      <c r="M33" s="297" t="s">
        <v>484</v>
      </c>
      <c r="N33" s="298" t="s">
        <v>484</v>
      </c>
    </row>
    <row r="34" spans="1:16" ht="27" customHeight="1" x14ac:dyDescent="0.15">
      <c r="A34" s="250"/>
      <c r="B34" s="246"/>
      <c r="C34" s="246"/>
      <c r="D34" s="246"/>
      <c r="E34" s="246"/>
      <c r="F34" s="246"/>
      <c r="G34" s="1167" t="s">
        <v>500</v>
      </c>
      <c r="H34" s="1168"/>
      <c r="I34" s="1168"/>
      <c r="J34" s="1169"/>
      <c r="K34" s="296" t="s">
        <v>484</v>
      </c>
      <c r="L34" s="296" t="s">
        <v>484</v>
      </c>
      <c r="M34" s="297" t="s">
        <v>484</v>
      </c>
      <c r="N34" s="298" t="s">
        <v>484</v>
      </c>
    </row>
    <row r="35" spans="1:16" ht="27" customHeight="1" x14ac:dyDescent="0.15">
      <c r="A35" s="250"/>
      <c r="B35" s="246"/>
      <c r="C35" s="246"/>
      <c r="D35" s="246"/>
      <c r="E35" s="246"/>
      <c r="F35" s="246"/>
      <c r="G35" s="1167" t="s">
        <v>501</v>
      </c>
      <c r="H35" s="1168"/>
      <c r="I35" s="1168"/>
      <c r="J35" s="1169"/>
      <c r="K35" s="296">
        <v>209358</v>
      </c>
      <c r="L35" s="296">
        <v>4563</v>
      </c>
      <c r="M35" s="297">
        <v>9784</v>
      </c>
      <c r="N35" s="298">
        <v>-53.4</v>
      </c>
    </row>
    <row r="36" spans="1:16" ht="27" customHeight="1" x14ac:dyDescent="0.15">
      <c r="A36" s="250"/>
      <c r="B36" s="246"/>
      <c r="C36" s="246"/>
      <c r="D36" s="246"/>
      <c r="E36" s="246"/>
      <c r="F36" s="246"/>
      <c r="G36" s="1167" t="s">
        <v>502</v>
      </c>
      <c r="H36" s="1168"/>
      <c r="I36" s="1168"/>
      <c r="J36" s="1169"/>
      <c r="K36" s="296">
        <v>50537</v>
      </c>
      <c r="L36" s="296">
        <v>1101</v>
      </c>
      <c r="M36" s="297">
        <v>2611</v>
      </c>
      <c r="N36" s="298">
        <v>-57.8</v>
      </c>
    </row>
    <row r="37" spans="1:16" ht="13.5" customHeight="1" x14ac:dyDescent="0.15">
      <c r="A37" s="250"/>
      <c r="B37" s="246"/>
      <c r="C37" s="246"/>
      <c r="D37" s="246"/>
      <c r="E37" s="246"/>
      <c r="F37" s="246"/>
      <c r="G37" s="1167" t="s">
        <v>503</v>
      </c>
      <c r="H37" s="1168"/>
      <c r="I37" s="1168"/>
      <c r="J37" s="1169"/>
      <c r="K37" s="296">
        <v>260503</v>
      </c>
      <c r="L37" s="296">
        <v>5678</v>
      </c>
      <c r="M37" s="297">
        <v>1177</v>
      </c>
      <c r="N37" s="298">
        <v>382.4</v>
      </c>
    </row>
    <row r="38" spans="1:16" ht="27" customHeight="1" x14ac:dyDescent="0.15">
      <c r="A38" s="250"/>
      <c r="B38" s="246"/>
      <c r="C38" s="246"/>
      <c r="D38" s="246"/>
      <c r="E38" s="246"/>
      <c r="F38" s="246"/>
      <c r="G38" s="1170" t="s">
        <v>504</v>
      </c>
      <c r="H38" s="1171"/>
      <c r="I38" s="1171"/>
      <c r="J38" s="1172"/>
      <c r="K38" s="299" t="s">
        <v>484</v>
      </c>
      <c r="L38" s="299" t="s">
        <v>484</v>
      </c>
      <c r="M38" s="300">
        <v>1</v>
      </c>
      <c r="N38" s="301" t="s">
        <v>484</v>
      </c>
      <c r="O38" s="295"/>
    </row>
    <row r="39" spans="1:16" x14ac:dyDescent="0.15">
      <c r="A39" s="250"/>
      <c r="B39" s="246"/>
      <c r="C39" s="246"/>
      <c r="D39" s="246"/>
      <c r="E39" s="246"/>
      <c r="F39" s="246"/>
      <c r="G39" s="1170" t="s">
        <v>505</v>
      </c>
      <c r="H39" s="1171"/>
      <c r="I39" s="1171"/>
      <c r="J39" s="1172"/>
      <c r="K39" s="302" t="s">
        <v>484</v>
      </c>
      <c r="L39" s="302" t="s">
        <v>484</v>
      </c>
      <c r="M39" s="303">
        <v>-3247</v>
      </c>
      <c r="N39" s="304" t="s">
        <v>484</v>
      </c>
      <c r="O39" s="295"/>
    </row>
    <row r="40" spans="1:16" ht="27" customHeight="1" x14ac:dyDescent="0.15">
      <c r="A40" s="250"/>
      <c r="B40" s="246"/>
      <c r="C40" s="246"/>
      <c r="D40" s="246"/>
      <c r="E40" s="246"/>
      <c r="F40" s="246"/>
      <c r="G40" s="1167" t="s">
        <v>506</v>
      </c>
      <c r="H40" s="1168"/>
      <c r="I40" s="1168"/>
      <c r="J40" s="1169"/>
      <c r="K40" s="302">
        <v>-850184</v>
      </c>
      <c r="L40" s="302">
        <v>-18529</v>
      </c>
      <c r="M40" s="303">
        <v>-28558</v>
      </c>
      <c r="N40" s="304">
        <v>-35.1</v>
      </c>
      <c r="O40" s="295"/>
    </row>
    <row r="41" spans="1:16" x14ac:dyDescent="0.15">
      <c r="A41" s="250"/>
      <c r="B41" s="246"/>
      <c r="C41" s="246"/>
      <c r="D41" s="246"/>
      <c r="E41" s="246"/>
      <c r="F41" s="246"/>
      <c r="G41" s="1173" t="s">
        <v>282</v>
      </c>
      <c r="H41" s="1174"/>
      <c r="I41" s="1174"/>
      <c r="J41" s="1175"/>
      <c r="K41" s="296">
        <v>698826</v>
      </c>
      <c r="L41" s="302">
        <v>15231</v>
      </c>
      <c r="M41" s="303">
        <v>12895</v>
      </c>
      <c r="N41" s="304">
        <v>18.100000000000001</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62" t="s">
        <v>475</v>
      </c>
      <c r="J49" s="1164" t="s">
        <v>510</v>
      </c>
      <c r="K49" s="1165"/>
      <c r="L49" s="1165"/>
      <c r="M49" s="1165"/>
      <c r="N49" s="1166"/>
    </row>
    <row r="50" spans="1:14" x14ac:dyDescent="0.15">
      <c r="A50" s="250"/>
      <c r="B50" s="246"/>
      <c r="C50" s="246"/>
      <c r="D50" s="246"/>
      <c r="E50" s="246"/>
      <c r="F50" s="246"/>
      <c r="G50" s="314"/>
      <c r="H50" s="315"/>
      <c r="I50" s="1163"/>
      <c r="J50" s="316" t="s">
        <v>511</v>
      </c>
      <c r="K50" s="317" t="s">
        <v>512</v>
      </c>
      <c r="L50" s="318" t="s">
        <v>513</v>
      </c>
      <c r="M50" s="319" t="s">
        <v>514</v>
      </c>
      <c r="N50" s="320" t="s">
        <v>515</v>
      </c>
    </row>
    <row r="51" spans="1:14" x14ac:dyDescent="0.15">
      <c r="A51" s="250"/>
      <c r="B51" s="246"/>
      <c r="C51" s="246"/>
      <c r="D51" s="246"/>
      <c r="E51" s="246"/>
      <c r="F51" s="246"/>
      <c r="G51" s="312" t="s">
        <v>516</v>
      </c>
      <c r="H51" s="313"/>
      <c r="I51" s="321">
        <v>742330</v>
      </c>
      <c r="J51" s="322">
        <v>15853</v>
      </c>
      <c r="K51" s="323">
        <v>-23.9</v>
      </c>
      <c r="L51" s="324">
        <v>46819</v>
      </c>
      <c r="M51" s="325">
        <v>9.3000000000000007</v>
      </c>
      <c r="N51" s="326">
        <v>-33.200000000000003</v>
      </c>
    </row>
    <row r="52" spans="1:14" x14ac:dyDescent="0.15">
      <c r="A52" s="250"/>
      <c r="B52" s="246"/>
      <c r="C52" s="246"/>
      <c r="D52" s="246"/>
      <c r="E52" s="246"/>
      <c r="F52" s="246"/>
      <c r="G52" s="327"/>
      <c r="H52" s="328" t="s">
        <v>517</v>
      </c>
      <c r="I52" s="329">
        <v>554528</v>
      </c>
      <c r="J52" s="330">
        <v>11843</v>
      </c>
      <c r="K52" s="331">
        <v>-36.6</v>
      </c>
      <c r="L52" s="332">
        <v>24121</v>
      </c>
      <c r="M52" s="333">
        <v>9.5</v>
      </c>
      <c r="N52" s="334">
        <v>-46.1</v>
      </c>
    </row>
    <row r="53" spans="1:14" x14ac:dyDescent="0.15">
      <c r="A53" s="250"/>
      <c r="B53" s="246"/>
      <c r="C53" s="246"/>
      <c r="D53" s="246"/>
      <c r="E53" s="246"/>
      <c r="F53" s="246"/>
      <c r="G53" s="312" t="s">
        <v>518</v>
      </c>
      <c r="H53" s="313"/>
      <c r="I53" s="321">
        <v>979842</v>
      </c>
      <c r="J53" s="322">
        <v>21035</v>
      </c>
      <c r="K53" s="323">
        <v>32.700000000000003</v>
      </c>
      <c r="L53" s="324">
        <v>53270</v>
      </c>
      <c r="M53" s="325">
        <v>13.8</v>
      </c>
      <c r="N53" s="326">
        <v>18.899999999999999</v>
      </c>
    </row>
    <row r="54" spans="1:14" x14ac:dyDescent="0.15">
      <c r="A54" s="250"/>
      <c r="B54" s="246"/>
      <c r="C54" s="246"/>
      <c r="D54" s="246"/>
      <c r="E54" s="246"/>
      <c r="F54" s="246"/>
      <c r="G54" s="327"/>
      <c r="H54" s="328" t="s">
        <v>517</v>
      </c>
      <c r="I54" s="329">
        <v>710826</v>
      </c>
      <c r="J54" s="330">
        <v>15260</v>
      </c>
      <c r="K54" s="331">
        <v>28.9</v>
      </c>
      <c r="L54" s="332">
        <v>24316</v>
      </c>
      <c r="M54" s="333">
        <v>0.8</v>
      </c>
      <c r="N54" s="334">
        <v>28.1</v>
      </c>
    </row>
    <row r="55" spans="1:14" x14ac:dyDescent="0.15">
      <c r="A55" s="250"/>
      <c r="B55" s="246"/>
      <c r="C55" s="246"/>
      <c r="D55" s="246"/>
      <c r="E55" s="246"/>
      <c r="F55" s="246"/>
      <c r="G55" s="312" t="s">
        <v>519</v>
      </c>
      <c r="H55" s="313"/>
      <c r="I55" s="321">
        <v>1209593</v>
      </c>
      <c r="J55" s="322">
        <v>26126</v>
      </c>
      <c r="K55" s="323">
        <v>24.2</v>
      </c>
      <c r="L55" s="324">
        <v>53292</v>
      </c>
      <c r="M55" s="325">
        <v>0</v>
      </c>
      <c r="N55" s="326">
        <v>24.2</v>
      </c>
    </row>
    <row r="56" spans="1:14" x14ac:dyDescent="0.15">
      <c r="A56" s="250"/>
      <c r="B56" s="246"/>
      <c r="C56" s="246"/>
      <c r="D56" s="246"/>
      <c r="E56" s="246"/>
      <c r="F56" s="246"/>
      <c r="G56" s="327"/>
      <c r="H56" s="328" t="s">
        <v>517</v>
      </c>
      <c r="I56" s="329">
        <v>952703</v>
      </c>
      <c r="J56" s="330">
        <v>20578</v>
      </c>
      <c r="K56" s="331">
        <v>34.799999999999997</v>
      </c>
      <c r="L56" s="332">
        <v>28900</v>
      </c>
      <c r="M56" s="333">
        <v>18.899999999999999</v>
      </c>
      <c r="N56" s="334">
        <v>15.9</v>
      </c>
    </row>
    <row r="57" spans="1:14" x14ac:dyDescent="0.15">
      <c r="A57" s="250"/>
      <c r="B57" s="246"/>
      <c r="C57" s="246"/>
      <c r="D57" s="246"/>
      <c r="E57" s="246"/>
      <c r="F57" s="246"/>
      <c r="G57" s="312" t="s">
        <v>520</v>
      </c>
      <c r="H57" s="313"/>
      <c r="I57" s="321">
        <v>1839564</v>
      </c>
      <c r="J57" s="322">
        <v>39896</v>
      </c>
      <c r="K57" s="323">
        <v>52.7</v>
      </c>
      <c r="L57" s="324">
        <v>49919</v>
      </c>
      <c r="M57" s="325">
        <v>-6.3</v>
      </c>
      <c r="N57" s="326">
        <v>59</v>
      </c>
    </row>
    <row r="58" spans="1:14" x14ac:dyDescent="0.15">
      <c r="A58" s="250"/>
      <c r="B58" s="246"/>
      <c r="C58" s="246"/>
      <c r="D58" s="246"/>
      <c r="E58" s="246"/>
      <c r="F58" s="246"/>
      <c r="G58" s="327"/>
      <c r="H58" s="328" t="s">
        <v>517</v>
      </c>
      <c r="I58" s="329">
        <v>731611</v>
      </c>
      <c r="J58" s="330">
        <v>15867</v>
      </c>
      <c r="K58" s="331">
        <v>-22.9</v>
      </c>
      <c r="L58" s="332">
        <v>26398</v>
      </c>
      <c r="M58" s="333">
        <v>-8.6999999999999993</v>
      </c>
      <c r="N58" s="334">
        <v>-14.2</v>
      </c>
    </row>
    <row r="59" spans="1:14" x14ac:dyDescent="0.15">
      <c r="A59" s="250"/>
      <c r="B59" s="246"/>
      <c r="C59" s="246"/>
      <c r="D59" s="246"/>
      <c r="E59" s="246"/>
      <c r="F59" s="246"/>
      <c r="G59" s="312" t="s">
        <v>521</v>
      </c>
      <c r="H59" s="313"/>
      <c r="I59" s="321">
        <v>1252738</v>
      </c>
      <c r="J59" s="322">
        <v>27303</v>
      </c>
      <c r="K59" s="323">
        <v>-31.6</v>
      </c>
      <c r="L59" s="324">
        <v>47738</v>
      </c>
      <c r="M59" s="325">
        <v>-4.4000000000000004</v>
      </c>
      <c r="N59" s="326">
        <v>-27.2</v>
      </c>
    </row>
    <row r="60" spans="1:14" x14ac:dyDescent="0.15">
      <c r="A60" s="250"/>
      <c r="B60" s="246"/>
      <c r="C60" s="246"/>
      <c r="D60" s="246"/>
      <c r="E60" s="246"/>
      <c r="F60" s="246"/>
      <c r="G60" s="327"/>
      <c r="H60" s="328" t="s">
        <v>517</v>
      </c>
      <c r="I60" s="335">
        <v>886993</v>
      </c>
      <c r="J60" s="330">
        <v>19332</v>
      </c>
      <c r="K60" s="331">
        <v>21.8</v>
      </c>
      <c r="L60" s="332">
        <v>24937</v>
      </c>
      <c r="M60" s="333">
        <v>-5.5</v>
      </c>
      <c r="N60" s="334">
        <v>27.3</v>
      </c>
    </row>
    <row r="61" spans="1:14" x14ac:dyDescent="0.15">
      <c r="A61" s="250"/>
      <c r="B61" s="246"/>
      <c r="C61" s="246"/>
      <c r="D61" s="246"/>
      <c r="E61" s="246"/>
      <c r="F61" s="246"/>
      <c r="G61" s="312" t="s">
        <v>522</v>
      </c>
      <c r="H61" s="336"/>
      <c r="I61" s="337">
        <v>1204813</v>
      </c>
      <c r="J61" s="338">
        <v>26043</v>
      </c>
      <c r="K61" s="339">
        <v>10.8</v>
      </c>
      <c r="L61" s="340">
        <v>50208</v>
      </c>
      <c r="M61" s="341">
        <v>2.5</v>
      </c>
      <c r="N61" s="326">
        <v>8.3000000000000007</v>
      </c>
    </row>
    <row r="62" spans="1:14" x14ac:dyDescent="0.15">
      <c r="A62" s="250"/>
      <c r="B62" s="246"/>
      <c r="C62" s="246"/>
      <c r="D62" s="246"/>
      <c r="E62" s="246"/>
      <c r="F62" s="246"/>
      <c r="G62" s="327"/>
      <c r="H62" s="328" t="s">
        <v>517</v>
      </c>
      <c r="I62" s="329">
        <v>767332</v>
      </c>
      <c r="J62" s="330">
        <v>16576</v>
      </c>
      <c r="K62" s="331">
        <v>5.2</v>
      </c>
      <c r="L62" s="332">
        <v>25734</v>
      </c>
      <c r="M62" s="333">
        <v>3</v>
      </c>
      <c r="N62" s="334">
        <v>2.2000000000000002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95" sqref="Q9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D95" sqref="AD9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6" t="s">
        <v>3</v>
      </c>
      <c r="D47" s="1176"/>
      <c r="E47" s="1177"/>
      <c r="F47" s="11">
        <v>19.399999999999999</v>
      </c>
      <c r="G47" s="12">
        <v>17.47</v>
      </c>
      <c r="H47" s="12">
        <v>10.97</v>
      </c>
      <c r="I47" s="12">
        <v>12.58</v>
      </c>
      <c r="J47" s="13">
        <v>11.45</v>
      </c>
    </row>
    <row r="48" spans="2:10" ht="57.75" customHeight="1" x14ac:dyDescent="0.15">
      <c r="B48" s="14"/>
      <c r="C48" s="1178" t="s">
        <v>4</v>
      </c>
      <c r="D48" s="1178"/>
      <c r="E48" s="1179"/>
      <c r="F48" s="15">
        <v>6.28</v>
      </c>
      <c r="G48" s="16">
        <v>5.0999999999999996</v>
      </c>
      <c r="H48" s="16">
        <v>6.26</v>
      </c>
      <c r="I48" s="16">
        <v>6.54</v>
      </c>
      <c r="J48" s="17">
        <v>4.28</v>
      </c>
    </row>
    <row r="49" spans="2:10" ht="57.75" customHeight="1" thickBot="1" x14ac:dyDescent="0.2">
      <c r="B49" s="18"/>
      <c r="C49" s="1180" t="s">
        <v>5</v>
      </c>
      <c r="D49" s="1180"/>
      <c r="E49" s="1181"/>
      <c r="F49" s="19" t="s">
        <v>529</v>
      </c>
      <c r="G49" s="20" t="s">
        <v>530</v>
      </c>
      <c r="H49" s="20" t="s">
        <v>531</v>
      </c>
      <c r="I49" s="20" t="s">
        <v>529</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2018-02-25T23:52:49Z</cp:lastPrinted>
  <dcterms:created xsi:type="dcterms:W3CDTF">2018-01-24T04:20:35Z</dcterms:created>
  <dcterms:modified xsi:type="dcterms:W3CDTF">2018-11-19T08:44:32Z</dcterms:modified>
  <cp:category/>
</cp:coreProperties>
</file>