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BE34"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calcChain>
</file>

<file path=xl/sharedStrings.xml><?xml version="1.0" encoding="utf-8"?>
<sst xmlns="http://schemas.openxmlformats.org/spreadsheetml/2006/main" count="1054" uniqueCount="569">
  <si>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</si>
  <si>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</si>
  <si>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</si>
  <si>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</si>
  <si>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</si>
  <si>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</si>
  <si>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</si>
  <si>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</si>
  <si>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</si>
  <si>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</si>
  <si>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</si>
  <si>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</si>
  <si>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</si>
  <si>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</si>
  <si>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</si>
  <si>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</si>
  <si>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</si>
  <si>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</si>
  <si>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</si>
  <si>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</si>
  <si>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</si>
  <si>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</si>
  <si>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</si>
  <si>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</si>
  <si>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</si>
  <si>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</si>
  <si>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</si>
  <si>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</si>
  <si>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</si>
  <si>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</si>
  <si>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</si>
  <si>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</si>
  <si>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</si>
  <si>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</si>
  <si>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</si>
  <si>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</si>
  <si>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</si>
  <si>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</si>
  <si>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</si>
  <si>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</si>
  <si>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</si>
  <si>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</si>
  <si>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</si>
  <si>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</si>
  <si>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</si>
  <si>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</si>
  <si>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</si>
  <si>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</si>
  <si>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</si>
  <si>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</si>
  <si>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</si>
  <si>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</si>
  <si>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</si>
  <si>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</si>
  <si>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</si>
  <si>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</si>
  <si>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</si>
  <si>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</si>
  <si>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</si>
  <si>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</si>
  <si>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</si>
  <si>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</si>
  <si>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</si>
  <si>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</si>
  <si>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</si>
  <si>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</si>
  <si>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</si>
  <si>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</si>
  <si>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</si>
  <si>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</si>
  <si>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</si>
  <si>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</si>
  <si>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</si>
  <si>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</si>
  <si>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</si>
  <si>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</si>
  <si>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</si>
  <si>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</si>
  <si>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</si>
  <si>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</si>
  <si>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</si>
  <si>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</si>
  <si>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</si>
  <si>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</si>
  <si>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</si>
  <si>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</si>
  <si>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</si>
  <si>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</si>
  <si>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</si>
  <si>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</si>
  <si>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</si>
  <si>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</si>
  <si>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</si>
  <si>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</si>
  <si>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</si>
  <si>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</si>
  <si>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</si>
  <si>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</si>
  <si>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</si>
  <si>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</si>
  <si>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</si>
  <si>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</si>
  <si>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</si>
  <si>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</si>
  <si>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</si>
  <si>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</si>
  <si>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</si>
  <si>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</si>
  <si>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</si>
  <si>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</si>
  <si>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</si>
  <si>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</si>
  <si>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</si>
  <si>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</si>
  <si>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</si>
  <si>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</si>
  <si>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</si>
  <si>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</si>
  <si>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</si>
  <si>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</si>
  <si>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</si>
  <si>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</si>
  <si>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</si>
  <si>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</si>
  <si>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</si>
  <si>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</si>
  <si>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</si>
  <si>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</si>
  <si>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</si>
  <si>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</si>
  <si>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</si>
  <si>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</si>
  <si>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</si>
  <si>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</si>
  <si>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</si>
  <si>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</si>
  <si>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</si>
  <si>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</si>
  <si>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</si>
  <si>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</si>
  <si>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</si>
  <si>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</si>
  <si>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</si>
  <si>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</si>
  <si>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</si>
  <si>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</si>
  <si>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</si>
  <si>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</si>
  <si>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</si>
  <si>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</si>
  <si>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</si>
  <si>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</si>
  <si>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</si>
  <si>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</si>
  <si>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</si>
  <si>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</si>
  <si>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</si>
  <si>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</si>
  <si>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</si>
  <si>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</si>
  <si>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</si>
  <si>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</si>
  <si>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</si>
  <si>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</si>
  <si>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</si>
  <si>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</si>
  <si>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</si>
  <si>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</si>
  <si>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</si>
  <si>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</si>
  <si>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</si>
  <si>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</si>
  <si>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</si>
  <si>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</si>
  <si>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</si>
  <si>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</si>
  <si>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</si>
  <si>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</si>
  <si>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</si>
  <si>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</si>
  <si>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</si>
  <si>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</si>
  <si>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</si>
  <si>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</si>
  <si>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</si>
  <si>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</si>
  <si>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</si>
  <si>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</si>
  <si>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</si>
  <si>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</si>
  <si>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</si>
  <si>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</si>
  <si>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</si>
  <si>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</si>
  <si>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</si>
  <si>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</si>
  <si>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埼玉県志木市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</si>
  <si>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</si>
  <si>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</si>
  <si>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</si>
  <si>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</si>
  <si>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</si>
  <si>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</si>
  <si>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</si>
  <si>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</si>
  <si>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</si>
  <si>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</si>
  <si>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</si>
  <si>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</si>
  <si>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</si>
  <si>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</si>
  <si>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</si>
  <si>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</si>
  <si>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</si>
  <si>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</si>
  <si>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</si>
  <si>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</si>
  <si>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</si>
  <si>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</si>
  <si>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</si>
  <si>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</si>
  <si>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</si>
  <si>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</si>
  <si>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</si>
  <si>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</si>
  <si>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</si>
  <si>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</si>
  <si>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</si>
  <si>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</si>
  <si>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</si>
  <si>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</si>
  <si>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</si>
  <si>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</si>
  <si>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</si>
  <si>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</si>
  <si>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</si>
  <si>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</si>
  <si>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</si>
  <si>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</si>
  <si>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</si>
  <si>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</si>
  <si>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</si>
  <si>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</si>
  <si>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</si>
  <si>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</si>
  <si>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</si>
  <si>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</si>
  <si>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</si>
  <si>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</si>
  <si>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</si>
  <si>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</si>
  <si>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</si>
  <si>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</si>
  <si>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</si>
  <si>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</si>
  <si>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</si>
  <si>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</si>
  <si>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</si>
  <si>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</si>
  <si>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</si>
  <si>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</si>
  <si>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</si>
  <si>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</si>
  <si>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</si>
  <si>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</si>
  <si>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</si>
  <si>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</si>
  <si>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</si>
  <si>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</si>
  <si>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</si>
  <si>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</si>
  <si>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</si>
  <si>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</si>
  <si>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</si>
  <si>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</si>
  <si>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</si>
  <si>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</si>
  <si>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</si>
  <si>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</si>
  <si>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</si>
  <si>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</si>
  <si>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</si>
  <si>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</si>
  <si>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</si>
  <si>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</si>
  <si>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</si>
  <si>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</si>
  <si>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</si>
  <si>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</si>
  <si>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</si>
  <si>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</si>
  <si>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</si>
  <si>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</si>
  <si>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</si>
  <si>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</si>
  <si>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</si>
  <si>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</si>
  <si>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</si>
  <si>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</si>
  <si>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</si>
  <si>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</si>
  <si>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</si>
  <si>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</si>
  <si>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</si>
  <si>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</si>
  <si>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</si>
  <si>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</si>
  <si>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</si>
  <si>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</si>
  <si>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</si>
  <si>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</si>
  <si>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</si>
  <si>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</si>
  <si>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</si>
  <si>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</si>
  <si>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</si>
  <si>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</si>
  <si>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</si>
  <si>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</si>
  <si>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</si>
  <si>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</si>
  <si>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</si>
  <si>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</si>
  <si>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</si>
  <si>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</si>
  <si>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</si>
  <si>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</si>
  <si>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</si>
  <si>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</si>
  <si>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</si>
  <si>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</si>
  <si>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</si>
  <si>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</si>
  <si>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</si>
  <si>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</si>
  <si>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</si>
  <si>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</si>
  <si>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</si>
  <si>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</si>
  <si>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</si>
  <si>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</si>
  <si>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</si>
  <si>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</si>
  <si>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</si>
  <si>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</si>
  <si>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埼玉県志木市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</si>
  <si>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</si>
  <si>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</si>
  <si>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</si>
  <si>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</si>
  <si>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</si>
  <si>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</si>
  <si>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</si>
  <si>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</si>
  <si>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</si>
  <si>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</si>
  <si>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</si>
  <si>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</si>
  <si>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</si>
  <si>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</si>
  <si>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</si>
  <si>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</si>
  <si>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</si>
  <si>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</si>
  <si>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</si>
  <si>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</si>
  <si>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</si>
  <si>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</si>
  <si>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</si>
  <si>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</si>
  <si>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</si>
  <si>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</si>
  <si>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</si>
  <si>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</si>
  <si>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</si>
  <si>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</si>
  <si>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</si>
  <si>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</si>
  <si>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</si>
  <si>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</si>
  <si>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</si>
  <si>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</si>
  <si>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</si>
  <si>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</si>
  <si>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水道事業会計</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</si>
  <si>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</si>
  <si>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</si>
  <si>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</si>
  <si>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</si>
  <si>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</si>
  <si>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</si>
  <si>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</si>
  <si>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</si>
  <si>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</si>
  <si>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</si>
  <si>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</si>
  <si>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</si>
  <si>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</si>
  <si>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</si>
  <si>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</si>
  <si>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</si>
  <si>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</si>
  <si>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</si>
  <si>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</si>
  <si>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</si>
  <si>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</si>
  <si>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</si>
  <si>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</si>
  <si>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</si>
  <si>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</si>
  <si>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</si>
  <si>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</si>
  <si>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</si>
  <si>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</si>
  <si>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</si>
  <si>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</si>
  <si>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</si>
  <si>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</si>
  <si>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</si>
  <si>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</si>
  <si>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</si>
  <si>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</si>
  <si>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</si>
  <si>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</si>
  <si>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</si>
  <si>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</si>
  <si>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</si>
  <si>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</si>
  <si>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</si>
  <si>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</si>
  <si>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</si>
  <si>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</si>
  <si>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</si>
  <si>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</si>
  <si>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</si>
  <si>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</si>
  <si>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</si>
  <si>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</si>
  <si>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</si>
  <si>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</si>
  <si>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</si>
  <si>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</si>
  <si>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</si>
  <si>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</si>
  <si>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</si>
  <si>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</si>
  <si>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</si>
  <si>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</si>
  <si>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</si>
  <si>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</si>
  <si>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</si>
  <si>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</si>
  <si>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</si>
  <si>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</si>
  <si>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</si>
  <si>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</si>
  <si>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</si>
  <si>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</si>
  <si>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</si>
  <si>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</si>
  <si>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</si>
  <si>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</si>
  <si>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</si>
  <si>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</si>
  <si>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</si>
  <si>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</si>
  <si>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</si>
  <si>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</si>
  <si>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</si>
  <si>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</si>
  <si>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</si>
  <si>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</si>
  <si>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</si>
  <si>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</si>
  <si>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</si>
  <si>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</si>
  <si>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</si>
  <si>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</si>
  <si>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</si>
  <si>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</si>
  <si>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</si>
  <si>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</si>
  <si>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</si>
  <si>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</si>
  <si>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</si>
  <si>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</si>
  <si>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</si>
  <si>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</si>
  <si>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</si>
  <si>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</si>
  <si>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</si>
  <si>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</si>
  <si>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</si>
  <si>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</si>
  <si>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</si>
  <si>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</si>
  <si>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</si>
  <si>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</si>
  <si>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</si>
  <si>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</si>
  <si>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</si>
  <si>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</si>
  <si>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</si>
  <si>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</si>
  <si>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</si>
  <si>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</si>
  <si>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</si>
  <si>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</si>
  <si>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</si>
  <si>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</si>
  <si>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</si>
  <si>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</si>
  <si>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</si>
  <si>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</si>
  <si>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</si>
  <si>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</si>
  <si>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</si>
  <si>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</si>
  <si>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</si>
  <si>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</si>
  <si>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</si>
  <si>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</si>
  <si>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</si>
  <si>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</si>
  <si>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</si>
  <si>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</si>
  <si>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</si>
  <si>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</si>
  <si>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</si>
  <si>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</si>
  <si>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</si>
  <si>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</si>
  <si>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4.52</t>
  </si>
  <si>
    <t>▲ 2.49</t>
  </si>
  <si>
    <t>水道事業会計</t>
  </si>
  <si>
    <t>一般会計</t>
  </si>
  <si>
    <t>国民健康保険事業</t>
  </si>
  <si>
    <t>下水道事業</t>
  </si>
  <si>
    <t>介護保険事業</t>
  </si>
  <si>
    <t>後期高齢者医療事業</t>
  </si>
  <si>
    <t>駐車場事業</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</si>
  <si>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</si>
  <si>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</si>
  <si>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</si>
  <si>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</si>
  <si>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</si>
  <si>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朝霞地区一部事務組合</t>
    <rPh sb="0" eb="2">
      <t>アサカ</t>
    </rPh>
    <rPh sb="2" eb="4">
      <t>チク</t>
    </rPh>
    <rPh sb="4" eb="6">
      <t>イチブ</t>
    </rPh>
    <rPh sb="6" eb="8">
      <t>ジム</t>
    </rPh>
    <rPh sb="8" eb="10">
      <t>クミアイ</t>
    </rPh>
    <phoneticPr fontId="2"/>
  </si>
  <si>
    <t>志木地区衛生組合</t>
    <rPh sb="0" eb="2">
      <t>シキ</t>
    </rPh>
    <rPh sb="2" eb="4">
      <t>チク</t>
    </rPh>
    <rPh sb="4" eb="6">
      <t>エイセイ</t>
    </rPh>
    <rPh sb="6" eb="8">
      <t>クミアイ</t>
    </rPh>
    <phoneticPr fontId="2"/>
  </si>
  <si>
    <t>-</t>
    <phoneticPr fontId="2"/>
  </si>
  <si>
    <t>-</t>
    <phoneticPr fontId="2"/>
  </si>
  <si>
    <t>志木市文化スポーツ振興公社</t>
    <rPh sb="0" eb="3">
      <t>シキシ</t>
    </rPh>
    <rPh sb="3" eb="5">
      <t>ブンカ</t>
    </rPh>
    <rPh sb="9" eb="11">
      <t>シンコウ</t>
    </rPh>
    <rPh sb="11" eb="13">
      <t>コウシャ</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</si>
  <si>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</si>
  <si>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</si>
  <si>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</si>
  <si>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</si>
  <si>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</si>
  <si>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</si>
  <si>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</si>
  <si>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</si>
  <si>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</si>
  <si>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</si>
  <si>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</si>
  <si>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</si>
  <si>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</si>
  <si>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</si>
  <si>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</si>
  <si>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</si>
  <si>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地方債の起債にあたり、交付税措置の有利なものを優先的に活用するなど、新規発行の抑制に努めてきた結果、将来負担比率は類似団体内平均値を大きく下回っている。
一方で、有形固定資産減価償却率は類似団体内平均値を上回り、上昇傾向にあるが、この要因としては、昭和40年代後半から50年代に建設された市庁舎、市民会館、市民体育館に加え、市立2保育園についても建設から35年が経過しており、いずれも有形固定資産減価償却率70％以上であることが挙げられる。
今後は、公共施設等マネジメント戦略・公共施設適正配置計画に基づき、公共施設等の計画的な更新等に取り組んでいく。</t>
    <phoneticPr fontId="5"/>
  </si>
  <si>
    <t>将来負担比率及び実質公債費比率ともに、類似団体内平均値と比較すると大きく下回っている状況にあり、数値上では健全な財政状況を維持している状況となっている。
これは主に地方債の起債にあたり、交付税措置のある有利なものを優先的に活用するなど、新規発行の抑制に努めてきた結果といえる。
しかしながら、今後は新庁舎建設をはじめとした公共施設の建替や更新により、多額の経費が見込まれることから、いずれの指標も上昇が想定されることから、引き続き、計画的な借入を行うことで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</si>
</sst>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7D69-495C-A0EE-D584452E9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21914</c:v>
                </c:pt>
                <c:pt idx="1">
                  <c:v>44891</c:v>
                </c:pt>
                <c:pt idx="2">
                  <c:v>26786</c:v>
                </c:pt>
                <c:pt idx="3">
                  <c:v>14915</c:v>
                </c:pt>
                <c:pt idx="4">
                  <c:v>15306</c:v>
                </c:pt>
              </c:numCache>
            </c:numRef>
          </c:val>
          <c:smooth val="0"/>
          <c:extLst xmlns:c16r2="http://schemas.microsoft.com/office/drawing/2015/06/chart">
            <c:ext xmlns:c16="http://schemas.microsoft.com/office/drawing/2014/chart" uri="{C3380CC4-5D6E-409C-BE32-E72D297353CC}">
              <c16:uniqueId val="{00000001-7D69-495C-A0EE-D584452E9848}"/>
            </c:ext>
          </c:extLst>
        </c:ser>
        <c:dLbls>
          <c:showLegendKey val="0"/>
          <c:showVal val="0"/>
          <c:showCatName val="0"/>
          <c:showSerName val="0"/>
          <c:showPercent val="0"/>
          <c:showBubbleSize val="0"/>
        </c:dLbls>
        <c:marker val="1"/>
        <c:smooth val="0"/>
        <c:axId val="134824704"/>
        <c:axId val="134826624"/>
      </c:lineChart>
      <c:catAx>
        <c:axId val="13482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26624"/>
        <c:crosses val="autoZero"/>
        <c:auto val="1"/>
        <c:lblAlgn val="ctr"/>
        <c:lblOffset val="100"/>
        <c:tickLblSkip val="1"/>
        <c:tickMarkSkip val="1"/>
        <c:noMultiLvlLbl val="0"/>
      </c:catAx>
      <c:valAx>
        <c:axId val="134826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2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9.77</c:v>
                </c:pt>
                <c:pt idx="1">
                  <c:v>9.2799999999999994</c:v>
                </c:pt>
                <c:pt idx="2">
                  <c:v>10.86</c:v>
                </c:pt>
                <c:pt idx="3">
                  <c:v>11.55</c:v>
                </c:pt>
                <c:pt idx="4">
                  <c:v>10.17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22.11</c:v>
                </c:pt>
                <c:pt idx="1">
                  <c:v>17.68</c:v>
                </c:pt>
                <c:pt idx="2">
                  <c:v>20.100000000000001</c:v>
                </c:pt>
                <c:pt idx="3">
                  <c:v>19.16</c:v>
                </c:pt>
                <c:pt idx="4">
                  <c:v>17.690000000000001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8283392"/>
        <c:axId val="14828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2.5499999999999998</c:v>
                </c:pt>
                <c:pt idx="1">
                  <c:v>-4.5199999999999996</c:v>
                </c:pt>
                <c:pt idx="2">
                  <c:v>4.41</c:v>
                </c:pt>
                <c:pt idx="3">
                  <c:v>0.59</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8283392"/>
        <c:axId val="148285312"/>
      </c:lineChart>
      <c:catAx>
        <c:axId val="1482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285312"/>
        <c:crosses val="autoZero"/>
        <c:auto val="1"/>
        <c:lblAlgn val="ctr"/>
        <c:lblOffset val="100"/>
        <c:tickLblSkip val="1"/>
        <c:tickMarkSkip val="1"/>
        <c:noMultiLvlLbl val="0"/>
      </c:catAx>
      <c:valAx>
        <c:axId val="14828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4.54</c:v>
                </c:pt>
                <c:pt idx="2">
                  <c:v>#N/A</c:v>
                </c:pt>
                <c:pt idx="3">
                  <c:v>5.61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0.08</c:v>
                </c:pt>
                <c:pt idx="4">
                  <c:v>#N/A</c:v>
                </c:pt>
                <c:pt idx="5">
                  <c:v>0.08</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0.19</c:v>
                </c:pt>
                <c:pt idx="4">
                  <c:v>#N/A</c:v>
                </c:pt>
                <c:pt idx="5">
                  <c:v>0.18</c:v>
                </c:pt>
                <c:pt idx="6">
                  <c:v>#N/A</c:v>
                </c:pt>
                <c:pt idx="7">
                  <c:v>0.19</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0.82</c:v>
                </c:pt>
                <c:pt idx="4">
                  <c:v>#N/A</c:v>
                </c:pt>
                <c:pt idx="5">
                  <c:v>0.46</c:v>
                </c:pt>
                <c:pt idx="6">
                  <c:v>#N/A</c:v>
                </c:pt>
                <c:pt idx="7">
                  <c:v>0.96</c:v>
                </c:pt>
                <c:pt idx="8">
                  <c:v>#N/A</c:v>
                </c:pt>
                <c:pt idx="9">
                  <c:v>1.79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#N/A</c:v>
                </c:pt>
                <c:pt idx="5">
                  <c:v>2.2799999999999998</c:v>
                </c:pt>
                <c:pt idx="6">
                  <c:v>#N/A</c:v>
                </c:pt>
                <c:pt idx="7">
                  <c:v>3.96</c:v>
                </c:pt>
                <c:pt idx="8">
                  <c:v>#N/A</c:v>
                </c:pt>
                <c:pt idx="9">
                  <c:v>4.74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4.01</c:v>
                </c:pt>
                <c:pt idx="2">
                  <c:v>#N/A</c:v>
                </c:pt>
                <c:pt idx="3">
                  <c:v>4.3600000000000003</c:v>
                </c:pt>
                <c:pt idx="4">
                  <c:v>#N/A</c:v>
                </c:pt>
                <c:pt idx="5">
                  <c:v>4.58</c:v>
                </c:pt>
                <c:pt idx="6">
                  <c:v>#N/A</c:v>
                </c:pt>
                <c:pt idx="7">
                  <c:v>3.69</c:v>
                </c:pt>
                <c:pt idx="8">
                  <c:v>#N/A</c:v>
                </c:pt>
                <c:pt idx="9">
                  <c:v>4.83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9.76</c:v>
                </c:pt>
                <c:pt idx="2">
                  <c:v>#N/A</c:v>
                </c:pt>
                <c:pt idx="3">
                  <c:v>9.2799999999999994</c:v>
                </c:pt>
                <c:pt idx="4">
                  <c:v>#N/A</c:v>
                </c:pt>
                <c:pt idx="5">
                  <c:v>10.86</c:v>
                </c:pt>
                <c:pt idx="6">
                  <c:v>#N/A</c:v>
                </c:pt>
                <c:pt idx="7">
                  <c:v>11.54</c:v>
                </c:pt>
                <c:pt idx="8">
                  <c:v>#N/A</c:v>
                </c:pt>
                <c:pt idx="9">
                  <c:v>10.17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14.7</c:v>
                </c:pt>
                <c:pt idx="2">
                  <c:v>#N/A</c:v>
                </c:pt>
                <c:pt idx="3">
                  <c:v>15.7</c:v>
                </c:pt>
                <c:pt idx="4">
                  <c:v>#N/A</c:v>
                </c:pt>
                <c:pt idx="5">
                  <c:v>15.12</c:v>
                </c:pt>
                <c:pt idx="6">
                  <c:v>#N/A</c:v>
                </c:pt>
                <c:pt idx="7">
                  <c:v>12.88</c:v>
                </c:pt>
                <c:pt idx="8">
                  <c:v>#N/A</c:v>
                </c:pt>
                <c:pt idx="9">
                  <c:v>11.42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629376"/>
        <c:axId val="148630912"/>
      </c:barChart>
      <c:catAx>
        <c:axId val="14862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630912"/>
        <c:crosses val="autoZero"/>
        <c:auto val="1"/>
        <c:lblAlgn val="ctr"/>
        <c:lblOffset val="100"/>
        <c:tickLblSkip val="1"/>
        <c:tickMarkSkip val="1"/>
        <c:noMultiLvlLbl val="0"/>
      </c:catAx>
      <c:valAx>
        <c:axId val="14863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2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2041</c:v>
                </c:pt>
                <c:pt idx="5">
                  <c:v>2034</c:v>
                </c:pt>
                <c:pt idx="8">
                  <c:v>2105</c:v>
                </c:pt>
                <c:pt idx="11">
                  <c:v>1882</c:v>
                </c:pt>
                <c:pt idx="14">
                  <c:v>1975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15</c:v>
                </c:pt>
                <c:pt idx="6">
                  <c:v>7</c:v>
                </c:pt>
                <c:pt idx="9">
                  <c:v>6</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c:v>
                </c:pt>
                <c:pt idx="3">
                  <c:v>19</c:v>
                </c:pt>
                <c:pt idx="6">
                  <c:v>26</c:v>
                </c:pt>
                <c:pt idx="9">
                  <c:v>28</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503</c:v>
                </c:pt>
                <c:pt idx="3">
                  <c:v>490</c:v>
                </c:pt>
                <c:pt idx="6">
                  <c:v>646</c:v>
                </c:pt>
                <c:pt idx="9">
                  <c:v>630</c:v>
                </c:pt>
                <c:pt idx="12">
                  <c:v>612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1444</c:v>
                </c:pt>
                <c:pt idx="3">
                  <c:v>1487</c:v>
                </c:pt>
                <c:pt idx="6">
                  <c:v>1401</c:v>
                </c:pt>
                <c:pt idx="9">
                  <c:v>1352</c:v>
                </c:pt>
                <c:pt idx="12">
                  <c:v>1484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701376"/>
        <c:axId val="14970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c:v>
                </c:pt>
                <c:pt idx="2">
                  <c:v>#N/A</c:v>
                </c:pt>
                <c:pt idx="3">
                  <c:v>#N/A</c:v>
                </c:pt>
                <c:pt idx="4">
                  <c:v>-23</c:v>
                </c:pt>
                <c:pt idx="5">
                  <c:v>#N/A</c:v>
                </c:pt>
                <c:pt idx="6">
                  <c:v>#N/A</c:v>
                </c:pt>
                <c:pt idx="7">
                  <c:v>-25</c:v>
                </c:pt>
                <c:pt idx="8">
                  <c:v>#N/A</c:v>
                </c:pt>
                <c:pt idx="9">
                  <c:v>#N/A</c:v>
                </c:pt>
                <c:pt idx="10">
                  <c:v>134</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701376"/>
        <c:axId val="149703296"/>
      </c:lineChart>
      <c:catAx>
        <c:axId val="1497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03296"/>
        <c:crosses val="autoZero"/>
        <c:auto val="1"/>
        <c:lblAlgn val="ctr"/>
        <c:lblOffset val="100"/>
        <c:tickLblSkip val="1"/>
        <c:tickMarkSkip val="1"/>
        <c:noMultiLvlLbl val="0"/>
      </c:catAx>
      <c:valAx>
        <c:axId val="14970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16269</c:v>
                </c:pt>
                <c:pt idx="5">
                  <c:v>16493</c:v>
                </c:pt>
                <c:pt idx="8">
                  <c:v>16466</c:v>
                </c:pt>
                <c:pt idx="11">
                  <c:v>16498</c:v>
                </c:pt>
                <c:pt idx="14">
                  <c:v>16538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3888</c:v>
                </c:pt>
                <c:pt idx="5">
                  <c:v>3617</c:v>
                </c:pt>
                <c:pt idx="8">
                  <c:v>4382</c:v>
                </c:pt>
                <c:pt idx="11">
                  <c:v>3629</c:v>
                </c:pt>
                <c:pt idx="14">
                  <c:v>3103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4825</c:v>
                </c:pt>
                <c:pt idx="5">
                  <c:v>4338</c:v>
                </c:pt>
                <c:pt idx="8">
                  <c:v>5196</c:v>
                </c:pt>
                <c:pt idx="11">
                  <c:v>5707</c:v>
                </c:pt>
                <c:pt idx="14">
                  <c:v>5694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2078</c:v>
                </c:pt>
                <c:pt idx="3">
                  <c:v>2229</c:v>
                </c:pt>
                <c:pt idx="6">
                  <c:v>2201</c:v>
                </c:pt>
                <c:pt idx="9">
                  <c:v>1656</c:v>
                </c:pt>
                <c:pt idx="12">
                  <c:v>1560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c:v>
                </c:pt>
                <c:pt idx="3">
                  <c:v>163</c:v>
                </c:pt>
                <c:pt idx="6">
                  <c:v>336</c:v>
                </c:pt>
                <c:pt idx="9">
                  <c:v>308</c:v>
                </c:pt>
                <c:pt idx="12">
                  <c:v>291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4190</c:v>
                </c:pt>
                <c:pt idx="3">
                  <c:v>3850</c:v>
                </c:pt>
                <c:pt idx="6">
                  <c:v>5107</c:v>
                </c:pt>
                <c:pt idx="9">
                  <c:v>4620</c:v>
                </c:pt>
                <c:pt idx="12">
                  <c:v>4206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69</c:v>
                </c:pt>
                <c:pt idx="3">
                  <c:v>64</c:v>
                </c:pt>
                <c:pt idx="6">
                  <c:v>58</c:v>
                </c:pt>
                <c:pt idx="9">
                  <c:v>52</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13204</c:v>
                </c:pt>
                <c:pt idx="3">
                  <c:v>14802</c:v>
                </c:pt>
                <c:pt idx="6">
                  <c:v>15488</c:v>
                </c:pt>
                <c:pt idx="9">
                  <c:v>15411</c:v>
                </c:pt>
                <c:pt idx="12">
                  <c:v>15471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9810560"/>
        <c:axId val="15053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9810560"/>
        <c:axId val="150537728"/>
      </c:lineChart>
      <c:catAx>
        <c:axId val="1498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537728"/>
        <c:crosses val="autoZero"/>
        <c:auto val="1"/>
        <c:lblAlgn val="ctr"/>
        <c:lblOffset val="100"/>
        <c:tickLblSkip val="1"/>
        <c:tickMarkSkip val="1"/>
        <c:noMultiLvlLbl val="0"/>
      </c:catAx>
      <c:valAx>
        <c:axId val="15053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{40FD063C-75B6-4CB4-A8AB-D2691C7F3F6F}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603-417C-AC60-6CC2AA71116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{B7021DE5-3232-4AD4-A2C4-3F73EC89069A}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603-417C-AC60-6CC2AA71116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{55027696-0CD0-461E-8491-CB029E33B7A6}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603-417C-AC60-6CC2AA71116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{7005D278-93ED-4DD4-B048-4E09048B6C88}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603-417C-AC60-6CC2AA71116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{DB81656B-164A-47FA-AFB2-108E0422F5A2}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603-417C-AC60-6CC2AA711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60.6</c:v>
                </c:pt>
                <c:pt idx="4">
                  <c:v>61.8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603-417C-AC60-6CC2AA71116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{F018B3FA-8224-4260-8683-CBB15E11A80D}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603-417C-AC60-6CC2AA71116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{47872427-350D-40BB-9316-9956CA17F2B6}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603-417C-AC60-6CC2AA71116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{AD5D6EF4-9A3F-4861-AD6A-156324D317DC}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603-417C-AC60-6CC2AA71116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{B5B4CE25-F055-4762-8D78-136647DA3CC9}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603-417C-AC60-6CC2AA71116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{8109EA8B-F1E7-4A6B-9049-C8C1BEDFC7FC}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603-417C-AC60-6CC2AA711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03-417C-AC60-6CC2AA711161}"/>
            </c:ext>
          </c:extLst>
        </c:ser>
        <c:dLbls>
          <c:showLegendKey val="0"/>
          <c:showVal val="0"/>
          <c:showCatName val="0"/>
          <c:showSerName val="0"/>
          <c:showPercent val="0"/>
          <c:showBubbleSize val="0"/>
        </c:dLbls>
        <c:axId val="151392256"/>
        <c:axId val="151394176"/>
      </c:scatterChart>
      <c:valAx>
        <c:axId val="151392256"/>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394176"/>
        <c:crosses val="autoZero"/>
        <c:crossBetween val="midCat"/>
      </c:valAx>
      <c:valAx>
        <c:axId val="151394176"/>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392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{A55A21C9-7D96-4FA4-973B-6FF7BD65E821}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34F-4C50-893B-823E8AA983D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{8ABB539A-5AEF-4314-BEEC-CF9C3A93F6E3}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34F-4C50-893B-823E8AA983D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{8A3CBA1D-15AA-4081-938B-DF0C31D4FF59}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34F-4C50-893B-823E8AA983D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{4B0ADE19-F199-43A2-92AC-FC9844D445C2}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34F-4C50-893B-823E8AA983D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{C6294585-5BB0-4009-8205-E4DF5089B974}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34F-4C50-893B-823E8AA98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0.3</c:v>
                </c:pt>
                <c:pt idx="1">
                  <c:v>0.1</c:v>
                </c:pt>
                <c:pt idx="2">
                  <c:v>-0.2</c:v>
                </c:pt>
                <c:pt idx="3">
                  <c:v>0.2</c:v>
                </c:pt>
                <c:pt idx="4">
                  <c:v>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34F-4C50-893B-823E8AA983D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{07C8F2B1-65F0-47A9-A1D7-FC282D24DA08}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34F-4C50-893B-823E8AA983D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{DB8E2A83-ECCD-40CE-9B99-A39A4D43B1BE}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34F-4C50-893B-823E8AA983D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{791B3A1F-403E-4D6F-A720-7963BED039BC}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34F-4C50-893B-823E8AA983D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{D78203DB-93C8-4F93-B716-6525BCEA74B7}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34F-4C50-893B-823E8AA983D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{4AC86088-70D1-440E-A352-C277E335408D}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34F-4C50-893B-823E8AA98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F34F-4C50-893B-823E8AA983D5}"/>
            </c:ext>
          </c:extLst>
        </c:ser>
        <c:dLbls>
          <c:showLegendKey val="0"/>
          <c:showVal val="0"/>
          <c:showCatName val="0"/>
          <c:showSerName val="0"/>
          <c:showPercent val="0"/>
          <c:showBubbleSize val="0"/>
        </c:dLbls>
        <c:axId val="152072192"/>
        <c:axId val="152074112"/>
      </c:scatterChart>
      <c:valAx>
        <c:axId val="152072192"/>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74112"/>
        <c:crosses val="autoZero"/>
        <c:crossBetween val="midCat"/>
      </c:valAx>
      <c:valAx>
        <c:axId val="15207411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072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大型マンションの建設等に伴う人口の増加により、類似団体内平均値を上回る財政力指数ではあるが、近年の指数は横ばいが続いている状況である。</a:t>
          </a:r>
          <a:endParaRPr kumimoji="1" lang="en-US" altLang="ja-JP" sz="1300">
            <a:latin typeface="ＭＳ Ｐゴシック"/>
          </a:endParaRPr>
        </a:p>
        <a:p>
          <a:r>
            <a:rPr kumimoji="1" lang="ja-JP" altLang="en-US" sz="1300">
              <a:latin typeface="ＭＳ Ｐゴシック"/>
            </a:rPr>
            <a:t>　今後においても、歳入の確保に努めるため、平成３１年度決算における個人市民税の納税率を全国平均以上（９８．２％）にすることを目標に設定し、市税等の徴収業務の強化に取り組むことで、財政基盤を強固なものと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132080</xdr:rowOff>
    </xdr:to>
    <xdr:cxnSp macro="">
      <xdr:nvCxnSpPr>
        <xdr:cNvPr id="66" name="直線コネクタ 65"/>
        <xdr:cNvCxnSpPr/>
      </xdr:nvCxnSpPr>
      <xdr:spPr>
        <a:xfrm flipV="1">
          <a:off x="4114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132080</xdr:rowOff>
    </xdr:to>
    <xdr:cxnSp macro="">
      <xdr:nvCxnSpPr>
        <xdr:cNvPr id="69" name="直線コネクタ 68"/>
        <xdr:cNvCxnSpPr/>
      </xdr:nvCxnSpPr>
      <xdr:spPr>
        <a:xfrm>
          <a:off x="3225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38</xdr:row>
      <xdr:rowOff>132080</xdr:rowOff>
    </xdr:to>
    <xdr:cxnSp macro="">
      <xdr:nvCxnSpPr>
        <xdr:cNvPr id="72" name="直線コネクタ 71"/>
        <xdr:cNvCxnSpPr/>
      </xdr:nvCxnSpPr>
      <xdr:spPr>
        <a:xfrm>
          <a:off x="2336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38</xdr:row>
      <xdr:rowOff>132080</xdr:rowOff>
    </xdr:to>
    <xdr:cxnSp macro="">
      <xdr:nvCxnSpPr>
        <xdr:cNvPr id="75" name="直線コネクタ 74"/>
        <xdr:cNvCxnSpPr/>
      </xdr:nvCxnSpPr>
      <xdr:spPr>
        <a:xfrm>
          <a:off x="1447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5" name="円/楕円 84"/>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6"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81280</xdr:rowOff>
    </xdr:from>
    <xdr:to>
      <xdr:col>4</xdr:col>
      <xdr:colOff>533400</xdr:colOff>
      <xdr:row>39</xdr:row>
      <xdr:rowOff>11430</xdr:rowOff>
    </xdr:to>
    <xdr:sp macro="" textlink="">
      <xdr:nvSpPr>
        <xdr:cNvPr id="89" name="円/楕円 88"/>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21607</xdr:rowOff>
    </xdr:from>
    <xdr:ext cx="762000" cy="259045"/>
    <xdr:sp macro="" textlink="">
      <xdr:nvSpPr>
        <xdr:cNvPr id="90" name="テキスト ボックス 89"/>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91" name="円/楕円 90"/>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21607</xdr:rowOff>
    </xdr:from>
    <xdr:ext cx="762000" cy="259045"/>
    <xdr:sp macro="" textlink="">
      <xdr:nvSpPr>
        <xdr:cNvPr id="92" name="テキスト ボックス 91"/>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3" name="円/楕円 92"/>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4" name="テキスト ボックス 93"/>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保育園等の新規開園や耐震化・老朽化に伴う建設事業の起債償還の開始により、扶助費・公債費が増加傾向にあることから、平成２８年度決算においては９４．３％と類似団体内平均値を上回り、過年度と比較しても財政の硬直化が進んでいる。</a:t>
          </a:r>
          <a:endParaRPr kumimoji="1" lang="en-US" altLang="ja-JP" sz="1300">
            <a:latin typeface="ＭＳ Ｐゴシック"/>
          </a:endParaRPr>
        </a:p>
        <a:p>
          <a:r>
            <a:rPr kumimoji="1" lang="ja-JP" altLang="en-US" sz="1300">
              <a:latin typeface="ＭＳ Ｐゴシック"/>
            </a:rPr>
            <a:t>　平成２９年度は、平成２９年２月に策定した新行政改革プランに基づき、事務事業の見直しや使用料、手数料、利用料金の見直しを実施する年であることから、経常経費の削減・歳入の確保に努め、経常収支比率の改善につなげ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80772</xdr:rowOff>
    </xdr:from>
    <xdr:to>
      <xdr:col>7</xdr:col>
      <xdr:colOff>152400</xdr:colOff>
      <xdr:row>62</xdr:row>
      <xdr:rowOff>131318</xdr:rowOff>
    </xdr:to>
    <xdr:cxnSp macro="">
      <xdr:nvCxnSpPr>
        <xdr:cNvPr id="127" name="直線コネクタ 126"/>
        <xdr:cNvCxnSpPr/>
      </xdr:nvCxnSpPr>
      <xdr:spPr>
        <a:xfrm>
          <a:off x="4114800" y="1053922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61</xdr:row>
      <xdr:rowOff>85598</xdr:rowOff>
    </xdr:to>
    <xdr:cxnSp macro="">
      <xdr:nvCxnSpPr>
        <xdr:cNvPr id="130" name="直線コネクタ 129"/>
        <xdr:cNvCxnSpPr/>
      </xdr:nvCxnSpPr>
      <xdr:spPr>
        <a:xfrm flipV="1">
          <a:off x="3225800" y="1053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107442</xdr:rowOff>
    </xdr:from>
    <xdr:to>
      <xdr:col>4</xdr:col>
      <xdr:colOff>482600</xdr:colOff>
      <xdr:row>61</xdr:row>
      <xdr:rowOff>85598</xdr:rowOff>
    </xdr:to>
    <xdr:cxnSp macro="">
      <xdr:nvCxnSpPr>
        <xdr:cNvPr id="133" name="直線コネクタ 132"/>
        <xdr:cNvCxnSpPr/>
      </xdr:nvCxnSpPr>
      <xdr:spPr>
        <a:xfrm>
          <a:off x="2336800" y="1039444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46990</xdr:rowOff>
    </xdr:to>
    <xdr:cxnSp macro="">
      <xdr:nvCxnSpPr>
        <xdr:cNvPr id="136" name="直線コネクタ 135"/>
        <xdr:cNvCxnSpPr/>
      </xdr:nvCxnSpPr>
      <xdr:spPr>
        <a:xfrm flipV="1">
          <a:off x="1447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6" name="円/楕円 145"/>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47"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29972</xdr:rowOff>
    </xdr:from>
    <xdr:to>
      <xdr:col>6</xdr:col>
      <xdr:colOff>50800</xdr:colOff>
      <xdr:row>61</xdr:row>
      <xdr:rowOff>131572</xdr:rowOff>
    </xdr:to>
    <xdr:sp macro="" textlink="">
      <xdr:nvSpPr>
        <xdr:cNvPr id="148" name="円/楕円 147"/>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141749</xdr:rowOff>
    </xdr:from>
    <xdr:ext cx="736600" cy="259045"/>
    <xdr:sp macro="" textlink="">
      <xdr:nvSpPr>
        <xdr:cNvPr id="149" name="テキスト ボックス 148"/>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0" name="円/楕円 149"/>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1" name="テキスト ボックス 150"/>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2" name="円/楕円 151"/>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3" name="テキスト ボックス 152"/>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4" name="円/楕円 153"/>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5" name="テキスト ボックス 154"/>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人件費・物件費の人口１人当たりの決算額は類似団体内平均値を下回っている。</a:t>
          </a:r>
          <a:endParaRPr kumimoji="1" lang="en-US" altLang="ja-JP" sz="1100">
            <a:latin typeface="ＭＳ Ｐゴシック"/>
          </a:endParaRPr>
        </a:p>
        <a:p>
          <a:r>
            <a:rPr kumimoji="1" lang="ja-JP" altLang="en-US" sz="1100">
              <a:latin typeface="ＭＳ Ｐゴシック"/>
            </a:rPr>
            <a:t>　これは、常備消防業務やごみの中間処理業務、障がい者支援施設運営等を一部事務組合で運営しているため、負担金として支出していることから、補助費等に計上されていることが要因として挙げられる。</a:t>
          </a:r>
          <a:endParaRPr kumimoji="1" lang="en-US" altLang="ja-JP" sz="1100">
            <a:latin typeface="ＭＳ Ｐゴシック"/>
          </a:endParaRPr>
        </a:p>
        <a:p>
          <a:r>
            <a:rPr kumimoji="1" lang="ja-JP" altLang="en-US" sz="1100">
              <a:latin typeface="ＭＳ Ｐゴシック"/>
            </a:rPr>
            <a:t>　なお、一部事務組合等の人件費・物件費等に充てる負担金を合計した場合、人口１人当たりの金額はおよそ</a:t>
          </a:r>
          <a:r>
            <a:rPr kumimoji="1" lang="en-US" altLang="ja-JP" sz="1100">
              <a:latin typeface="ＭＳ Ｐゴシック"/>
            </a:rPr>
            <a:t>15,000</a:t>
          </a:r>
          <a:r>
            <a:rPr kumimoji="1" lang="ja-JP" altLang="en-US" sz="1100">
              <a:latin typeface="ＭＳ Ｐゴシック"/>
            </a:rPr>
            <a:t>円となり、類似団体平均と大きな差は生じない。</a:t>
          </a:r>
          <a:endParaRPr kumimoji="1" lang="en-US" altLang="ja-JP" sz="1100">
            <a:latin typeface="ＭＳ Ｐゴシック"/>
          </a:endParaRPr>
        </a:p>
        <a:p>
          <a:r>
            <a:rPr kumimoji="1" lang="ja-JP" altLang="en-US" sz="1100">
              <a:latin typeface="ＭＳ Ｐゴシック"/>
            </a:rPr>
            <a:t>　平成２９年度は、志木市新行政改革プランに基づき事務事業の見直しを実施することから、歳出の抑制に努めていく。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120621</xdr:rowOff>
    </xdr:from>
    <xdr:to>
      <xdr:col>7</xdr:col>
      <xdr:colOff>152400</xdr:colOff>
      <xdr:row>82</xdr:row>
      <xdr:rowOff>150422</xdr:rowOff>
    </xdr:to>
    <xdr:cxnSp macro="">
      <xdr:nvCxnSpPr>
        <xdr:cNvPr id="190" name="直線コネクタ 189"/>
        <xdr:cNvCxnSpPr/>
      </xdr:nvCxnSpPr>
      <xdr:spPr>
        <a:xfrm flipV="1">
          <a:off x="4114800" y="14179521"/>
          <a:ext cx="838200" cy="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97014</xdr:rowOff>
    </xdr:from>
    <xdr:to>
      <xdr:col>6</xdr:col>
      <xdr:colOff>0</xdr:colOff>
      <xdr:row>82</xdr:row>
      <xdr:rowOff>150422</xdr:rowOff>
    </xdr:to>
    <xdr:cxnSp macro="">
      <xdr:nvCxnSpPr>
        <xdr:cNvPr id="193" name="直線コネクタ 192"/>
        <xdr:cNvCxnSpPr/>
      </xdr:nvCxnSpPr>
      <xdr:spPr>
        <a:xfrm>
          <a:off x="3225800" y="14155914"/>
          <a:ext cx="8890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20844</xdr:rowOff>
    </xdr:from>
    <xdr:to>
      <xdr:col>4</xdr:col>
      <xdr:colOff>482600</xdr:colOff>
      <xdr:row>82</xdr:row>
      <xdr:rowOff>97014</xdr:rowOff>
    </xdr:to>
    <xdr:cxnSp macro="">
      <xdr:nvCxnSpPr>
        <xdr:cNvPr id="196" name="直線コネクタ 195"/>
        <xdr:cNvCxnSpPr/>
      </xdr:nvCxnSpPr>
      <xdr:spPr>
        <a:xfrm>
          <a:off x="2336800" y="14079744"/>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20844</xdr:rowOff>
    </xdr:from>
    <xdr:to>
      <xdr:col>3</xdr:col>
      <xdr:colOff>279400</xdr:colOff>
      <xdr:row>82</xdr:row>
      <xdr:rowOff>78835</xdr:rowOff>
    </xdr:to>
    <xdr:cxnSp macro="">
      <xdr:nvCxnSpPr>
        <xdr:cNvPr id="199" name="直線コネクタ 198"/>
        <xdr:cNvCxnSpPr/>
      </xdr:nvCxnSpPr>
      <xdr:spPr>
        <a:xfrm flipV="1">
          <a:off x="1447800" y="14079744"/>
          <a:ext cx="889000" cy="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69821</xdr:rowOff>
    </xdr:from>
    <xdr:to>
      <xdr:col>7</xdr:col>
      <xdr:colOff>203200</xdr:colOff>
      <xdr:row>82</xdr:row>
      <xdr:rowOff>171421</xdr:rowOff>
    </xdr:to>
    <xdr:sp macro="" textlink="">
      <xdr:nvSpPr>
        <xdr:cNvPr id="209" name="円/楕円 208"/>
        <xdr:cNvSpPr/>
      </xdr:nvSpPr>
      <xdr:spPr>
        <a:xfrm>
          <a:off x="4902200" y="141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86348</xdr:rowOff>
    </xdr:from>
    <xdr:ext cx="762000" cy="259045"/>
    <xdr:sp macro="" textlink="">
      <xdr:nvSpPr>
        <xdr:cNvPr id="210" name="人件費・物件費等の状況該当値テキスト"/>
        <xdr:cNvSpPr txBox="1"/>
      </xdr:nvSpPr>
      <xdr:spPr>
        <a:xfrm>
          <a:off x="5041900" y="139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99622</xdr:rowOff>
    </xdr:from>
    <xdr:to>
      <xdr:col>6</xdr:col>
      <xdr:colOff>50800</xdr:colOff>
      <xdr:row>83</xdr:row>
      <xdr:rowOff>29772</xdr:rowOff>
    </xdr:to>
    <xdr:sp macro="" textlink="">
      <xdr:nvSpPr>
        <xdr:cNvPr id="211" name="円/楕円 210"/>
        <xdr:cNvSpPr/>
      </xdr:nvSpPr>
      <xdr:spPr>
        <a:xfrm>
          <a:off x="4064000" y="141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39949</xdr:rowOff>
    </xdr:from>
    <xdr:ext cx="736600" cy="259045"/>
    <xdr:sp macro="" textlink="">
      <xdr:nvSpPr>
        <xdr:cNvPr id="212" name="テキスト ボックス 211"/>
        <xdr:cNvSpPr txBox="1"/>
      </xdr:nvSpPr>
      <xdr:spPr>
        <a:xfrm>
          <a:off x="3733800" y="1392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46214</xdr:rowOff>
    </xdr:from>
    <xdr:to>
      <xdr:col>4</xdr:col>
      <xdr:colOff>533400</xdr:colOff>
      <xdr:row>82</xdr:row>
      <xdr:rowOff>147814</xdr:rowOff>
    </xdr:to>
    <xdr:sp macro="" textlink="">
      <xdr:nvSpPr>
        <xdr:cNvPr id="213" name="円/楕円 212"/>
        <xdr:cNvSpPr/>
      </xdr:nvSpPr>
      <xdr:spPr>
        <a:xfrm>
          <a:off x="3175000" y="141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157991</xdr:rowOff>
    </xdr:from>
    <xdr:ext cx="762000" cy="259045"/>
    <xdr:sp macro="" textlink="">
      <xdr:nvSpPr>
        <xdr:cNvPr id="214" name="テキスト ボックス 213"/>
        <xdr:cNvSpPr txBox="1"/>
      </xdr:nvSpPr>
      <xdr:spPr>
        <a:xfrm>
          <a:off x="2844800" y="1387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141494</xdr:rowOff>
    </xdr:from>
    <xdr:to>
      <xdr:col>3</xdr:col>
      <xdr:colOff>330200</xdr:colOff>
      <xdr:row>82</xdr:row>
      <xdr:rowOff>71644</xdr:rowOff>
    </xdr:to>
    <xdr:sp macro="" textlink="">
      <xdr:nvSpPr>
        <xdr:cNvPr id="215" name="円/楕円 214"/>
        <xdr:cNvSpPr/>
      </xdr:nvSpPr>
      <xdr:spPr>
        <a:xfrm>
          <a:off x="2286000" y="14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81821</xdr:rowOff>
    </xdr:from>
    <xdr:ext cx="762000" cy="259045"/>
    <xdr:sp macro="" textlink="">
      <xdr:nvSpPr>
        <xdr:cNvPr id="216" name="テキスト ボックス 215"/>
        <xdr:cNvSpPr txBox="1"/>
      </xdr:nvSpPr>
      <xdr:spPr>
        <a:xfrm>
          <a:off x="1955800" y="13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28035</xdr:rowOff>
    </xdr:from>
    <xdr:to>
      <xdr:col>2</xdr:col>
      <xdr:colOff>127000</xdr:colOff>
      <xdr:row>82</xdr:row>
      <xdr:rowOff>129635</xdr:rowOff>
    </xdr:to>
    <xdr:sp macro="" textlink="">
      <xdr:nvSpPr>
        <xdr:cNvPr id="217" name="円/楕円 216"/>
        <xdr:cNvSpPr/>
      </xdr:nvSpPr>
      <xdr:spPr>
        <a:xfrm>
          <a:off x="1397000" y="140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139812</xdr:rowOff>
    </xdr:from>
    <xdr:ext cx="762000" cy="259045"/>
    <xdr:sp macro="" textlink="">
      <xdr:nvSpPr>
        <xdr:cNvPr id="218" name="テキスト ボックス 217"/>
        <xdr:cNvSpPr txBox="1"/>
      </xdr:nvSpPr>
      <xdr:spPr>
        <a:xfrm>
          <a:off x="1066800" y="138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６年度と平成２８年度に昇任選考制度を改善し、昇任・昇格者の増加が見込まれるとともに、初任給は国と比較して４号給高く設定していることから、継続的な採用を行うことで、ラスパイレス指数の上昇に努め、一層の給与水準の適正化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121859</xdr:rowOff>
    </xdr:to>
    <xdr:cxnSp macro="">
      <xdr:nvCxnSpPr>
        <xdr:cNvPr id="254" name="直線コネクタ 253"/>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87388</xdr:rowOff>
    </xdr:to>
    <xdr:cxnSp macro="">
      <xdr:nvCxnSpPr>
        <xdr:cNvPr id="257" name="直線コネクタ 256"/>
        <xdr:cNvCxnSpPr/>
      </xdr:nvCxnSpPr>
      <xdr:spPr>
        <a:xfrm>
          <a:off x="15290800" y="141913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6955</xdr:rowOff>
    </xdr:to>
    <xdr:cxnSp macro="">
      <xdr:nvCxnSpPr>
        <xdr:cNvPr id="260" name="直線コネクタ 259"/>
        <xdr:cNvCxnSpPr/>
      </xdr:nvCxnSpPr>
      <xdr:spPr>
        <a:xfrm flipV="1">
          <a:off x="14401800" y="1419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87</xdr:row>
      <xdr:rowOff>68036</xdr:rowOff>
    </xdr:to>
    <xdr:cxnSp macro="">
      <xdr:nvCxnSpPr>
        <xdr:cNvPr id="263" name="直線コネクタ 262"/>
        <xdr:cNvCxnSpPr/>
      </xdr:nvCxnSpPr>
      <xdr:spPr>
        <a:xfrm flipV="1">
          <a:off x="13512800" y="142373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3" name="円/楕円 272"/>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4"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5" name="円/楕円 274"/>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6" name="テキスト ボックス 275"/>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77" name="円/楕円 276"/>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78" name="テキスト ボックス 277"/>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79" name="円/楕円 278"/>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0" name="テキスト ボックス 279"/>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1" name="円/楕円 280"/>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2" name="テキスト ボックス 281"/>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平成２７年３月に志木市定員管理計画</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第３期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を策定し、職員数の適正化に取り組んでいるところであるが、市の人口も増加傾向が続いていることから、類似団体平均を下回っている状況である。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今後も、定員管理計画に基づき、再任用制度の活用や計画的な職員採用等により、引き続き適正な定員管理に努める。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5821</xdr:rowOff>
    </xdr:from>
    <xdr:to>
      <xdr:col>24</xdr:col>
      <xdr:colOff>558800</xdr:colOff>
      <xdr:row>59</xdr:row>
      <xdr:rowOff>17886</xdr:rowOff>
    </xdr:to>
    <xdr:cxnSp macro="">
      <xdr:nvCxnSpPr>
        <xdr:cNvPr id="317" name="直線コネクタ 316"/>
        <xdr:cNvCxnSpPr/>
      </xdr:nvCxnSpPr>
      <xdr:spPr>
        <a:xfrm>
          <a:off x="16179800" y="101213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1799</xdr:rowOff>
    </xdr:from>
    <xdr:to>
      <xdr:col>23</xdr:col>
      <xdr:colOff>406400</xdr:colOff>
      <xdr:row>59</xdr:row>
      <xdr:rowOff>5821</xdr:rowOff>
    </xdr:to>
    <xdr:cxnSp macro="">
      <xdr:nvCxnSpPr>
        <xdr:cNvPr id="320" name="直線コネクタ 319"/>
        <xdr:cNvCxnSpPr/>
      </xdr:nvCxnSpPr>
      <xdr:spPr>
        <a:xfrm>
          <a:off x="15290800" y="1011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1799</xdr:rowOff>
    </xdr:from>
    <xdr:to>
      <xdr:col>22</xdr:col>
      <xdr:colOff>203200</xdr:colOff>
      <xdr:row>59</xdr:row>
      <xdr:rowOff>27940</xdr:rowOff>
    </xdr:to>
    <xdr:cxnSp macro="">
      <xdr:nvCxnSpPr>
        <xdr:cNvPr id="323" name="直線コネクタ 322"/>
        <xdr:cNvCxnSpPr/>
      </xdr:nvCxnSpPr>
      <xdr:spPr>
        <a:xfrm flipV="1">
          <a:off x="14401800" y="101173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108903</xdr:rowOff>
    </xdr:from>
    <xdr:to>
      <xdr:col>21</xdr:col>
      <xdr:colOff>0</xdr:colOff>
      <xdr:row>59</xdr:row>
      <xdr:rowOff>27940</xdr:rowOff>
    </xdr:to>
    <xdr:cxnSp macro="">
      <xdr:nvCxnSpPr>
        <xdr:cNvPr id="326" name="直線コネクタ 325"/>
        <xdr:cNvCxnSpPr/>
      </xdr:nvCxnSpPr>
      <xdr:spPr>
        <a:xfrm>
          <a:off x="13512800" y="1005300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138536</xdr:rowOff>
    </xdr:from>
    <xdr:to>
      <xdr:col>24</xdr:col>
      <xdr:colOff>609600</xdr:colOff>
      <xdr:row>59</xdr:row>
      <xdr:rowOff>68686</xdr:rowOff>
    </xdr:to>
    <xdr:sp macro="" textlink="">
      <xdr:nvSpPr>
        <xdr:cNvPr id="336" name="円/楕円 335"/>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155063</xdr:rowOff>
    </xdr:from>
    <xdr:ext cx="762000" cy="259045"/>
    <xdr:sp macro="" textlink="">
      <xdr:nvSpPr>
        <xdr:cNvPr id="337" name="定員管理の状況該当値テキスト"/>
        <xdr:cNvSpPr txBox="1"/>
      </xdr:nvSpPr>
      <xdr:spPr>
        <a:xfrm>
          <a:off x="17106900" y="99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126471</xdr:rowOff>
    </xdr:from>
    <xdr:to>
      <xdr:col>23</xdr:col>
      <xdr:colOff>457200</xdr:colOff>
      <xdr:row>59</xdr:row>
      <xdr:rowOff>56621</xdr:rowOff>
    </xdr:to>
    <xdr:sp macro="" textlink="">
      <xdr:nvSpPr>
        <xdr:cNvPr id="338" name="円/楕円 337"/>
        <xdr:cNvSpPr/>
      </xdr:nvSpPr>
      <xdr:spPr>
        <a:xfrm>
          <a:off x="16129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66798</xdr:rowOff>
    </xdr:from>
    <xdr:ext cx="736600" cy="259045"/>
    <xdr:sp macro="" textlink="">
      <xdr:nvSpPr>
        <xdr:cNvPr id="339" name="テキスト ボックス 338"/>
        <xdr:cNvSpPr txBox="1"/>
      </xdr:nvSpPr>
      <xdr:spPr>
        <a:xfrm>
          <a:off x="15798800" y="98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122449</xdr:rowOff>
    </xdr:from>
    <xdr:to>
      <xdr:col>22</xdr:col>
      <xdr:colOff>254000</xdr:colOff>
      <xdr:row>59</xdr:row>
      <xdr:rowOff>52599</xdr:rowOff>
    </xdr:to>
    <xdr:sp macro="" textlink="">
      <xdr:nvSpPr>
        <xdr:cNvPr id="340" name="円/楕円 339"/>
        <xdr:cNvSpPr/>
      </xdr:nvSpPr>
      <xdr:spPr>
        <a:xfrm>
          <a:off x="15240000" y="100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62776</xdr:rowOff>
    </xdr:from>
    <xdr:ext cx="762000" cy="259045"/>
    <xdr:sp macro="" textlink="">
      <xdr:nvSpPr>
        <xdr:cNvPr id="341" name="テキスト ボックス 340"/>
        <xdr:cNvSpPr txBox="1"/>
      </xdr:nvSpPr>
      <xdr:spPr>
        <a:xfrm>
          <a:off x="14909800" y="983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148590</xdr:rowOff>
    </xdr:from>
    <xdr:to>
      <xdr:col>21</xdr:col>
      <xdr:colOff>50800</xdr:colOff>
      <xdr:row>59</xdr:row>
      <xdr:rowOff>78740</xdr:rowOff>
    </xdr:to>
    <xdr:sp macro="" textlink="">
      <xdr:nvSpPr>
        <xdr:cNvPr id="342" name="円/楕円 341"/>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88917</xdr:rowOff>
    </xdr:from>
    <xdr:ext cx="762000" cy="259045"/>
    <xdr:sp macro="" textlink="">
      <xdr:nvSpPr>
        <xdr:cNvPr id="343" name="テキスト ボックス 342"/>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58103</xdr:rowOff>
    </xdr:from>
    <xdr:to>
      <xdr:col>19</xdr:col>
      <xdr:colOff>533400</xdr:colOff>
      <xdr:row>58</xdr:row>
      <xdr:rowOff>159703</xdr:rowOff>
    </xdr:to>
    <xdr:sp macro="" textlink="">
      <xdr:nvSpPr>
        <xdr:cNvPr id="344" name="円/楕円 343"/>
        <xdr:cNvSpPr/>
      </xdr:nvSpPr>
      <xdr:spPr>
        <a:xfrm>
          <a:off x="13462000" y="10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169880</xdr:rowOff>
    </xdr:from>
    <xdr:ext cx="762000" cy="259045"/>
    <xdr:sp macro="" textlink="">
      <xdr:nvSpPr>
        <xdr:cNvPr id="345" name="テキスト ボックス 344"/>
        <xdr:cNvSpPr txBox="1"/>
      </xdr:nvSpPr>
      <xdr:spPr>
        <a:xfrm>
          <a:off x="13131800" y="977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平成２６年度決算以降、微増で推移しているが、類似団体内平均値との比較でも非常に低い数値を維持している。</a:t>
          </a:r>
          <a:endParaRPr kumimoji="1" lang="en-US" altLang="ja-JP" sz="1300">
            <a:latin typeface="ＭＳ Ｐゴシック"/>
          </a:endParaRPr>
        </a:p>
        <a:p>
          <a:r>
            <a:rPr kumimoji="1" lang="ja-JP" altLang="en-US" sz="1300">
              <a:latin typeface="ＭＳ Ｐゴシック"/>
            </a:rPr>
            <a:t>　今後においても、国庫支出金や公共施設安心安全化基金を有効に活用するとともに、地方債の計画的な借入を行い、地方債の抑制に努め、健全な財政運営を行っていく。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74295</xdr:rowOff>
    </xdr:to>
    <xdr:cxnSp macro="">
      <xdr:nvCxnSpPr>
        <xdr:cNvPr id="375" name="直線コネクタ 374"/>
        <xdr:cNvCxnSpPr/>
      </xdr:nvCxnSpPr>
      <xdr:spPr>
        <a:xfrm>
          <a:off x="16179800" y="63938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26035</xdr:rowOff>
    </xdr:from>
    <xdr:to>
      <xdr:col>23</xdr:col>
      <xdr:colOff>406400</xdr:colOff>
      <xdr:row>37</xdr:row>
      <xdr:rowOff>50165</xdr:rowOff>
    </xdr:to>
    <xdr:cxnSp macro="">
      <xdr:nvCxnSpPr>
        <xdr:cNvPr id="378" name="直線コネクタ 377"/>
        <xdr:cNvCxnSpPr/>
      </xdr:nvCxnSpPr>
      <xdr:spPr>
        <a:xfrm>
          <a:off x="15290800" y="63696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26035</xdr:rowOff>
    </xdr:from>
    <xdr:to>
      <xdr:col>22</xdr:col>
      <xdr:colOff>203200</xdr:colOff>
      <xdr:row>37</xdr:row>
      <xdr:rowOff>44133</xdr:rowOff>
    </xdr:to>
    <xdr:cxnSp macro="">
      <xdr:nvCxnSpPr>
        <xdr:cNvPr id="381" name="直線コネクタ 380"/>
        <xdr:cNvCxnSpPr/>
      </xdr:nvCxnSpPr>
      <xdr:spPr>
        <a:xfrm flipV="1">
          <a:off x="14401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44133</xdr:rowOff>
    </xdr:from>
    <xdr:to>
      <xdr:col>21</xdr:col>
      <xdr:colOff>0</xdr:colOff>
      <xdr:row>37</xdr:row>
      <xdr:rowOff>56197</xdr:rowOff>
    </xdr:to>
    <xdr:cxnSp macro="">
      <xdr:nvCxnSpPr>
        <xdr:cNvPr id="384" name="直線コネクタ 383"/>
        <xdr:cNvCxnSpPr/>
      </xdr:nvCxnSpPr>
      <xdr:spPr>
        <a:xfrm flipV="1">
          <a:off x="13512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394" name="円/楕円 393"/>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40022</xdr:rowOff>
    </xdr:from>
    <xdr:ext cx="762000" cy="259045"/>
    <xdr:sp macro="" textlink="">
      <xdr:nvSpPr>
        <xdr:cNvPr id="395" name="公債費負担の状況該当値テキスト"/>
        <xdr:cNvSpPr txBox="1"/>
      </xdr:nvSpPr>
      <xdr:spPr>
        <a:xfrm>
          <a:off x="17106900" y="62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396" name="円/楕円 395"/>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397" name="テキスト ボックス 396"/>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146685</xdr:rowOff>
    </xdr:from>
    <xdr:to>
      <xdr:col>22</xdr:col>
      <xdr:colOff>254000</xdr:colOff>
      <xdr:row>37</xdr:row>
      <xdr:rowOff>76835</xdr:rowOff>
    </xdr:to>
    <xdr:sp macro="" textlink="">
      <xdr:nvSpPr>
        <xdr:cNvPr id="398" name="円/楕円 397"/>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87012</xdr:rowOff>
    </xdr:from>
    <xdr:ext cx="762000" cy="259045"/>
    <xdr:sp macro="" textlink="">
      <xdr:nvSpPr>
        <xdr:cNvPr id="399" name="テキスト ボックス 398"/>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164783</xdr:rowOff>
    </xdr:from>
    <xdr:to>
      <xdr:col>21</xdr:col>
      <xdr:colOff>50800</xdr:colOff>
      <xdr:row>37</xdr:row>
      <xdr:rowOff>94933</xdr:rowOff>
    </xdr:to>
    <xdr:sp macro="" textlink="">
      <xdr:nvSpPr>
        <xdr:cNvPr id="400" name="円/楕円 399"/>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401" name="テキスト ボックス 400"/>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5397</xdr:rowOff>
    </xdr:from>
    <xdr:to>
      <xdr:col>19</xdr:col>
      <xdr:colOff>533400</xdr:colOff>
      <xdr:row>37</xdr:row>
      <xdr:rowOff>106997</xdr:rowOff>
    </xdr:to>
    <xdr:sp macro="" textlink="">
      <xdr:nvSpPr>
        <xdr:cNvPr id="402" name="円/楕円 401"/>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117174</xdr:rowOff>
    </xdr:from>
    <xdr:ext cx="762000" cy="259045"/>
    <xdr:sp macro="" textlink="">
      <xdr:nvSpPr>
        <xdr:cNvPr id="403" name="テキスト ボックス 402"/>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平成２７年度に引き続き、平成２８年度も類似団体内順位１位を維持している。</a:t>
          </a:r>
          <a:endParaRPr kumimoji="1" lang="en-US" altLang="ja-JP" sz="1300">
            <a:latin typeface="ＭＳ Ｐゴシック"/>
          </a:endParaRPr>
        </a:p>
        <a:p>
          <a:r>
            <a:rPr kumimoji="1" lang="ja-JP" altLang="en-US" sz="1300">
              <a:latin typeface="ＭＳ Ｐゴシック"/>
            </a:rPr>
            <a:t>　主な要因としては、企業会計地方債残高の減少により公営企業債繰入見込額が減額したことや、職員の新陳代謝による退職手当負担見込額の減少などに伴い、将来負担額が減額となったことなどが挙げられる。</a:t>
          </a:r>
          <a:endParaRPr kumimoji="1" lang="en-US" altLang="ja-JP" sz="1300">
            <a:latin typeface="ＭＳ Ｐゴシック"/>
          </a:endParaRPr>
        </a:p>
        <a:p>
          <a:r>
            <a:rPr kumimoji="1" lang="ja-JP" altLang="en-US" sz="1300">
              <a:latin typeface="ＭＳ Ｐゴシック"/>
            </a:rPr>
            <a:t>　しかしながら、新市庁舎建設事業が平成２９年度より本格始動し、多額の財政出動が今後見込まれることから、地方債の借入にあたっては、引き続き、計画的な借入を行い、健全な財政運営に努めていく。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類似団体と比べると、人件費にかかる経常収支比率は低くなっているが、要因として、消防業務を一部事務組合で行っていること、業務の一部を民間委託化したことが挙げられる。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今後は、これらを含めた人件費関係全体の増大を最小限に抑えつつ、安定した公共サービスを提供するため、志木市定員管理計画に沿って、適正な職員数を採用していく。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14333</xdr:rowOff>
    </xdr:to>
    <xdr:cxnSp macro="">
      <xdr:nvCxnSpPr>
        <xdr:cNvPr id="68" name="直線コネクタ 67"/>
        <xdr:cNvCxnSpPr/>
      </xdr:nvCxnSpPr>
      <xdr:spPr>
        <a:xfrm>
          <a:off x="3987800" y="60020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86178</xdr:rowOff>
    </xdr:to>
    <xdr:cxnSp macro="">
      <xdr:nvCxnSpPr>
        <xdr:cNvPr id="71" name="直線コネクタ 70"/>
        <xdr:cNvCxnSpPr/>
      </xdr:nvCxnSpPr>
      <xdr:spPr>
        <a:xfrm flipV="1">
          <a:off x="3098800" y="60020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86178</xdr:rowOff>
    </xdr:to>
    <xdr:cxnSp macro="">
      <xdr:nvCxnSpPr>
        <xdr:cNvPr id="74" name="直線コネクタ 73"/>
        <xdr:cNvCxnSpPr/>
      </xdr:nvCxnSpPr>
      <xdr:spPr>
        <a:xfrm>
          <a:off x="2209800" y="595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53522</xdr:rowOff>
    </xdr:to>
    <xdr:cxnSp macro="">
      <xdr:nvCxnSpPr>
        <xdr:cNvPr id="77" name="直線コネクタ 76"/>
        <xdr:cNvCxnSpPr/>
      </xdr:nvCxnSpPr>
      <xdr:spPr>
        <a:xfrm flipV="1">
          <a:off x="1320800" y="595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134983</xdr:rowOff>
    </xdr:from>
    <xdr:to>
      <xdr:col>7</xdr:col>
      <xdr:colOff>66675</xdr:colOff>
      <xdr:row>35</xdr:row>
      <xdr:rowOff>65133</xdr:rowOff>
    </xdr:to>
    <xdr:sp macro="" textlink="">
      <xdr:nvSpPr>
        <xdr:cNvPr id="87" name="円/楕円 86"/>
        <xdr:cNvSpPr/>
      </xdr:nvSpPr>
      <xdr:spPr>
        <a:xfrm>
          <a:off x="47752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151510</xdr:rowOff>
    </xdr:from>
    <xdr:ext cx="762000" cy="259045"/>
    <xdr:sp macro="" textlink="">
      <xdr:nvSpPr>
        <xdr:cNvPr id="88" name="人件費該当値テキスト"/>
        <xdr:cNvSpPr txBox="1"/>
      </xdr:nvSpPr>
      <xdr:spPr>
        <a:xfrm>
          <a:off x="4914900" y="580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9" name="円/楕円 88"/>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90" name="テキスト ボックス 89"/>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1" name="円/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2722</xdr:rowOff>
    </xdr:from>
    <xdr:to>
      <xdr:col>1</xdr:col>
      <xdr:colOff>676275</xdr:colOff>
      <xdr:row>35</xdr:row>
      <xdr:rowOff>104322</xdr:rowOff>
    </xdr:to>
    <xdr:sp macro="" textlink="">
      <xdr:nvSpPr>
        <xdr:cNvPr id="95" name="円/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物件費に係る経常収支比率が類似団体</a:t>
          </a:r>
          <a:r>
            <a:rPr kumimoji="1" lang="ja-JP" altLang="en-US" sz="1200">
              <a:solidFill>
                <a:schemeClr val="dk1"/>
              </a:solidFill>
              <a:effectLst/>
              <a:latin typeface="+mn-lt"/>
              <a:ea typeface="+mn-ea"/>
              <a:cs typeface="+mn-cs"/>
            </a:rPr>
            <a:t>平均</a:t>
          </a:r>
          <a:r>
            <a:rPr kumimoji="1" lang="ja-JP" altLang="ja-JP" sz="1200">
              <a:solidFill>
                <a:schemeClr val="dk1"/>
              </a:solidFill>
              <a:effectLst/>
              <a:latin typeface="+mn-lt"/>
              <a:ea typeface="+mn-ea"/>
              <a:cs typeface="+mn-cs"/>
            </a:rPr>
            <a:t>と比較して高くなっている要因は、志木市行政再生プラン（平成</a:t>
          </a:r>
          <a:r>
            <a:rPr kumimoji="1" lang="ja-JP" altLang="en-US" sz="1200">
              <a:solidFill>
                <a:schemeClr val="dk1"/>
              </a:solidFill>
              <a:effectLst/>
              <a:latin typeface="+mn-lt"/>
              <a:ea typeface="+mn-ea"/>
              <a:cs typeface="+mn-cs"/>
            </a:rPr>
            <a:t>１８</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２２</a:t>
          </a:r>
          <a:r>
            <a:rPr kumimoji="1" lang="ja-JP" altLang="ja-JP" sz="1200">
              <a:solidFill>
                <a:schemeClr val="dk1"/>
              </a:solidFill>
              <a:effectLst/>
              <a:latin typeface="+mn-lt"/>
              <a:ea typeface="+mn-ea"/>
              <a:cs typeface="+mn-cs"/>
            </a:rPr>
            <a:t>年度）の取り組みにおいて、業務の民間委託化を推進し、職員人件費から委託料（物件費）へのシフトが起きているためである。</a:t>
          </a:r>
          <a:endParaRPr lang="ja-JP" altLang="ja-JP" sz="1200">
            <a:effectLst/>
          </a:endParaRPr>
        </a:p>
        <a:p>
          <a:r>
            <a:rPr kumimoji="1" lang="ja-JP" altLang="ja-JP" sz="1200">
              <a:solidFill>
                <a:schemeClr val="dk1"/>
              </a:solidFill>
              <a:effectLst/>
              <a:latin typeface="+mn-lt"/>
              <a:ea typeface="+mn-ea"/>
              <a:cs typeface="+mn-cs"/>
            </a:rPr>
            <a:t>　このことは、物件費が上昇していることに対し、人件費が類似団体と比較して低い比率にあることにも表れている。</a:t>
          </a:r>
          <a:endParaRPr lang="ja-JP" altLang="ja-JP" sz="1200">
            <a:effectLst/>
          </a:endParaRPr>
        </a:p>
        <a:p>
          <a:r>
            <a:rPr kumimoji="1" lang="ja-JP" altLang="ja-JP" sz="1200">
              <a:solidFill>
                <a:schemeClr val="dk1"/>
              </a:solidFill>
              <a:effectLst/>
              <a:latin typeface="+mn-lt"/>
              <a:ea typeface="+mn-ea"/>
              <a:cs typeface="+mn-cs"/>
            </a:rPr>
            <a:t>　民間委託については、市民会館や市民体育館で採用しており、今後においてもサービスの向上とともに経費の削減を図っていく。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90424</xdr:rowOff>
    </xdr:to>
    <xdr:cxnSp macro="">
      <xdr:nvCxnSpPr>
        <xdr:cNvPr id="127" name="直線コネクタ 126"/>
        <xdr:cNvCxnSpPr/>
      </xdr:nvCxnSpPr>
      <xdr:spPr>
        <a:xfrm>
          <a:off x="15671800" y="3149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62992</xdr:rowOff>
    </xdr:to>
    <xdr:cxnSp macro="">
      <xdr:nvCxnSpPr>
        <xdr:cNvPr id="130" name="直線コネクタ 129"/>
        <xdr:cNvCxnSpPr/>
      </xdr:nvCxnSpPr>
      <xdr:spPr>
        <a:xfrm>
          <a:off x="14782800" y="3149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62992</xdr:rowOff>
    </xdr:to>
    <xdr:cxnSp macro="">
      <xdr:nvCxnSpPr>
        <xdr:cNvPr id="133" name="直線コネクタ 132"/>
        <xdr:cNvCxnSpPr/>
      </xdr:nvCxnSpPr>
      <xdr:spPr>
        <a:xfrm>
          <a:off x="13893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62992</xdr:rowOff>
    </xdr:to>
    <xdr:cxnSp macro="">
      <xdr:nvCxnSpPr>
        <xdr:cNvPr id="136" name="直線コネクタ 135"/>
        <xdr:cNvCxnSpPr/>
      </xdr:nvCxnSpPr>
      <xdr:spPr>
        <a:xfrm flipV="1">
          <a:off x="13004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6" name="円/楕円 145"/>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7"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xdr:rowOff>
    </xdr:from>
    <xdr:to>
      <xdr:col>22</xdr:col>
      <xdr:colOff>615950</xdr:colOff>
      <xdr:row>18</xdr:row>
      <xdr:rowOff>113792</xdr:rowOff>
    </xdr:to>
    <xdr:sp macro="" textlink="">
      <xdr:nvSpPr>
        <xdr:cNvPr id="148" name="円/楕円 147"/>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98569</xdr:rowOff>
    </xdr:from>
    <xdr:ext cx="736600" cy="259045"/>
    <xdr:sp macro="" textlink="">
      <xdr:nvSpPr>
        <xdr:cNvPr id="149" name="テキスト ボックス 148"/>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50" name="円/楕円 149"/>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51" name="テキスト ボックス 150"/>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2" name="円/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xdr:rowOff>
    </xdr:from>
    <xdr:to>
      <xdr:col>19</xdr:col>
      <xdr:colOff>6350</xdr:colOff>
      <xdr:row>18</xdr:row>
      <xdr:rowOff>113792</xdr:rowOff>
    </xdr:to>
    <xdr:sp macro="" textlink="">
      <xdr:nvSpPr>
        <xdr:cNvPr id="154" name="円/楕円 153"/>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98569</xdr:rowOff>
    </xdr:from>
    <xdr:ext cx="762000" cy="259045"/>
    <xdr:sp macro="" textlink="">
      <xdr:nvSpPr>
        <xdr:cNvPr id="155" name="テキスト ボックス 154"/>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民間保育園等の新規開園による民間保育園運営助成等のほか、生活保護事業の経費が膨らんだことにより、類似団体内平均値を上回った。</a:t>
          </a:r>
          <a:endParaRPr kumimoji="1" lang="en-US" altLang="ja-JP" sz="1200">
            <a:latin typeface="ＭＳ Ｐゴシック"/>
          </a:endParaRPr>
        </a:p>
        <a:p>
          <a:r>
            <a:rPr kumimoji="1" lang="ja-JP" altLang="en-US" sz="1200">
              <a:latin typeface="ＭＳ Ｐゴシック"/>
            </a:rPr>
            <a:t>　今後においても、社会保障関係経費の増大が見込まれることから、子ども子育て支援事業計画に沿った整備や各種給付費の適正化受給に努め、扶助費を要因とする財政圧迫を生じさせることのないよう注視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48078</xdr:rowOff>
    </xdr:from>
    <xdr:to>
      <xdr:col>7</xdr:col>
      <xdr:colOff>15875</xdr:colOff>
      <xdr:row>58</xdr:row>
      <xdr:rowOff>29028</xdr:rowOff>
    </xdr:to>
    <xdr:cxnSp macro="">
      <xdr:nvCxnSpPr>
        <xdr:cNvPr id="190" name="直線コネクタ 189"/>
        <xdr:cNvCxnSpPr/>
      </xdr:nvCxnSpPr>
      <xdr:spPr>
        <a:xfrm>
          <a:off x="3987800" y="98207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48078</xdr:rowOff>
    </xdr:to>
    <xdr:cxnSp macro="">
      <xdr:nvCxnSpPr>
        <xdr:cNvPr id="193" name="直線コネクタ 192"/>
        <xdr:cNvCxnSpPr/>
      </xdr:nvCxnSpPr>
      <xdr:spPr>
        <a:xfrm>
          <a:off x="3098800" y="9613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34472</xdr:rowOff>
    </xdr:to>
    <xdr:cxnSp macro="">
      <xdr:nvCxnSpPr>
        <xdr:cNvPr id="196" name="直線コネクタ 195"/>
        <xdr:cNvCxnSpPr/>
      </xdr:nvCxnSpPr>
      <xdr:spPr>
        <a:xfrm flipV="1">
          <a:off x="2209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34472</xdr:rowOff>
    </xdr:to>
    <xdr:cxnSp macro="">
      <xdr:nvCxnSpPr>
        <xdr:cNvPr id="199" name="直線コネクタ 198"/>
        <xdr:cNvCxnSpPr/>
      </xdr:nvCxnSpPr>
      <xdr:spPr>
        <a:xfrm>
          <a:off x="1320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168728</xdr:rowOff>
    </xdr:from>
    <xdr:to>
      <xdr:col>5</xdr:col>
      <xdr:colOff>600075</xdr:colOff>
      <xdr:row>57</xdr:row>
      <xdr:rowOff>98878</xdr:rowOff>
    </xdr:to>
    <xdr:sp macro="" textlink="">
      <xdr:nvSpPr>
        <xdr:cNvPr id="211" name="円/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83655</xdr:rowOff>
    </xdr:from>
    <xdr:ext cx="736600" cy="259045"/>
    <xdr:sp macro="" textlink="">
      <xdr:nvSpPr>
        <xdr:cNvPr id="212" name="テキスト ボックス 21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7" name="円/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59162</xdr:rowOff>
    </xdr:from>
    <xdr:ext cx="762000" cy="259045"/>
    <xdr:sp macro="" textlink="">
      <xdr:nvSpPr>
        <xdr:cNvPr id="218" name="テキスト ボックス 217"/>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平成２８年度決算におけるその他に係る経常収支比率は、前年度から横ばいとなっている。</a:t>
          </a:r>
          <a:endParaRPr kumimoji="1" lang="en-US" altLang="ja-JP" sz="1200">
            <a:latin typeface="ＭＳ Ｐゴシック"/>
          </a:endParaRPr>
        </a:p>
        <a:p>
          <a:r>
            <a:rPr kumimoji="1" lang="ja-JP" altLang="en-US" sz="1200">
              <a:latin typeface="ＭＳ Ｐゴシック"/>
            </a:rPr>
            <a:t>　介護保険特別会計繰出金は増加となったものの、後期高齢者医療特別会計繰出金の減少や、学校プール施設及び市民体育館の改修工事の終了などに伴う維持補修費の減少が、横ばいに推移した要因として挙げられる。</a:t>
          </a:r>
          <a:endParaRPr kumimoji="1" lang="en-US" altLang="ja-JP" sz="1200">
            <a:latin typeface="ＭＳ Ｐゴシック"/>
          </a:endParaRPr>
        </a:p>
        <a:p>
          <a:r>
            <a:rPr kumimoji="1" lang="ja-JP" altLang="en-US" sz="1200">
              <a:latin typeface="ＭＳ Ｐゴシック"/>
            </a:rPr>
            <a:t>　今後においても、経費の削減・抑制に努める必要がある。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153670</xdr:rowOff>
    </xdr:to>
    <xdr:cxnSp macro="">
      <xdr:nvCxnSpPr>
        <xdr:cNvPr id="251" name="直線コネクタ 250"/>
        <xdr:cNvCxnSpPr/>
      </xdr:nvCxnSpPr>
      <xdr:spPr>
        <a:xfrm>
          <a:off x="15671800" y="9583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153670</xdr:rowOff>
    </xdr:to>
    <xdr:cxnSp macro="">
      <xdr:nvCxnSpPr>
        <xdr:cNvPr id="254" name="直線コネクタ 253"/>
        <xdr:cNvCxnSpPr/>
      </xdr:nvCxnSpPr>
      <xdr:spPr>
        <a:xfrm>
          <a:off x="14782800" y="951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161290</xdr:rowOff>
    </xdr:to>
    <xdr:cxnSp macro="">
      <xdr:nvCxnSpPr>
        <xdr:cNvPr id="257" name="直線コネクタ 256"/>
        <xdr:cNvCxnSpPr/>
      </xdr:nvCxnSpPr>
      <xdr:spPr>
        <a:xfrm flipV="1">
          <a:off x="13893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73660</xdr:rowOff>
    </xdr:to>
    <xdr:cxnSp macro="">
      <xdr:nvCxnSpPr>
        <xdr:cNvPr id="260" name="直線コネクタ 259"/>
        <xdr:cNvCxnSpPr/>
      </xdr:nvCxnSpPr>
      <xdr:spPr>
        <a:xfrm flipV="1">
          <a:off x="13004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0" name="円/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2" name="円/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補助費等に係る経常収支比率が、類似団体内平均値と比較して高くなっている要因は、常備消防業務などを一部事務組合で行っているためであり、行政サービスの提供方法の差異によるものといえる。</a:t>
          </a:r>
          <a:endParaRPr kumimoji="1" lang="en-US" altLang="ja-JP" sz="1050">
            <a:latin typeface="ＭＳ Ｐゴシック"/>
          </a:endParaRPr>
        </a:p>
        <a:p>
          <a:r>
            <a:rPr kumimoji="1" lang="ja-JP" altLang="en-US" sz="1050">
              <a:latin typeface="ＭＳ Ｐゴシック"/>
            </a:rPr>
            <a:t>　今後においても構成市と調整を図りながら、一層の事務の効率化に努める。</a:t>
          </a:r>
          <a:endParaRPr kumimoji="1" lang="en-US" altLang="ja-JP" sz="1050">
            <a:latin typeface="ＭＳ Ｐゴシック"/>
          </a:endParaRPr>
        </a:p>
        <a:p>
          <a:r>
            <a:rPr kumimoji="1" lang="ja-JP" altLang="en-US" sz="1050">
              <a:latin typeface="ＭＳ Ｐゴシック"/>
            </a:rPr>
            <a:t>　なお、平成２６年度から公営企業法の全部適用により下水道事業会計への繰出金が補助費等に区分されたことなどが、平成２５年度から２６年度にかけての経常収支比率を高くする要因となっており、平成２８年度は、この下水道会計繰出金のうち負担金が増額したことから、対前年度比で</a:t>
          </a:r>
          <a:r>
            <a:rPr kumimoji="1" lang="en-US" altLang="ja-JP" sz="1050">
              <a:latin typeface="ＭＳ Ｐゴシック"/>
            </a:rPr>
            <a:t>1.7</a:t>
          </a:r>
          <a:r>
            <a:rPr kumimoji="1" lang="ja-JP" altLang="en-US" sz="1050">
              <a:latin typeface="ＭＳ Ｐゴシック"/>
            </a:rPr>
            <a:t>ポイントの増加となった。</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143002</xdr:rowOff>
    </xdr:to>
    <xdr:cxnSp macro="">
      <xdr:nvCxnSpPr>
        <xdr:cNvPr id="309" name="直線コネクタ 308"/>
        <xdr:cNvCxnSpPr/>
      </xdr:nvCxnSpPr>
      <xdr:spPr>
        <a:xfrm>
          <a:off x="15671800" y="6408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106426</xdr:rowOff>
    </xdr:to>
    <xdr:cxnSp macro="">
      <xdr:nvCxnSpPr>
        <xdr:cNvPr id="312" name="直線コネクタ 311"/>
        <xdr:cNvCxnSpPr/>
      </xdr:nvCxnSpPr>
      <xdr:spPr>
        <a:xfrm flipV="1">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106426</xdr:rowOff>
    </xdr:to>
    <xdr:cxnSp macro="">
      <xdr:nvCxnSpPr>
        <xdr:cNvPr id="315" name="直線コネクタ 314"/>
        <xdr:cNvCxnSpPr/>
      </xdr:nvCxnSpPr>
      <xdr:spPr>
        <a:xfrm>
          <a:off x="13893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149860</xdr:rowOff>
    </xdr:to>
    <xdr:cxnSp macro="">
      <xdr:nvCxnSpPr>
        <xdr:cNvPr id="318" name="直線コネクタ 317"/>
        <xdr:cNvCxnSpPr/>
      </xdr:nvCxnSpPr>
      <xdr:spPr>
        <a:xfrm>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8" name="円/楕円 327"/>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9"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2" name="円/楕円 331"/>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3" name="テキスト ボックス 332"/>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5" name="テキスト ボックス 334"/>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6" name="円/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7" name="テキスト ボックス 33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200">
              <a:latin typeface="ＭＳ Ｐゴシック"/>
            </a:rPr>
            <a:t>志木市行財政集中改革集中プラン（平成２２年度～平成２６年度）に基づき、事務事業を見直ししてきたことにより、数値は年々減少傾向にあったが、臨時財政対策債や平成２６年度に実施した宗岡小学校校舎大規模改修事業に係る元金償還が開始されたことにより、平成２８年度決算は１．０ポイントの増加となっている。</a:t>
          </a:r>
          <a:endParaRPr kumimoji="1" lang="en-US" altLang="ja-JP" sz="1200">
            <a:latin typeface="ＭＳ Ｐゴシック"/>
          </a:endParaRPr>
        </a:p>
        <a:p>
          <a:r>
            <a:rPr kumimoji="1" lang="ja-JP" altLang="en-US" sz="1200">
              <a:latin typeface="ＭＳ Ｐゴシック"/>
            </a:rPr>
            <a:t>　現状においては、類似団体内平均値を大きく下回っているが、新市庁舎建設をはじめとした公共施設の更新事業が控えていることから、今後においても計画的な借入を行い、健全な財政運営に努めていく。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76</xdr:row>
      <xdr:rowOff>30987</xdr:rowOff>
    </xdr:to>
    <xdr:cxnSp macro="">
      <xdr:nvCxnSpPr>
        <xdr:cNvPr id="367" name="直線コネクタ 366"/>
        <xdr:cNvCxnSpPr/>
      </xdr:nvCxnSpPr>
      <xdr:spPr>
        <a:xfrm>
          <a:off x="3987800" y="130154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156718</xdr:rowOff>
    </xdr:from>
    <xdr:to>
      <xdr:col>5</xdr:col>
      <xdr:colOff>549275</xdr:colOff>
      <xdr:row>76</xdr:row>
      <xdr:rowOff>17272</xdr:rowOff>
    </xdr:to>
    <xdr:cxnSp macro="">
      <xdr:nvCxnSpPr>
        <xdr:cNvPr id="370" name="直線コネクタ 369"/>
        <xdr:cNvCxnSpPr/>
      </xdr:nvCxnSpPr>
      <xdr:spPr>
        <a:xfrm flipV="1">
          <a:off x="3098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53848</xdr:rowOff>
    </xdr:to>
    <xdr:cxnSp macro="">
      <xdr:nvCxnSpPr>
        <xdr:cNvPr id="373" name="直線コネクタ 372"/>
        <xdr:cNvCxnSpPr/>
      </xdr:nvCxnSpPr>
      <xdr:spPr>
        <a:xfrm flipV="1">
          <a:off x="2209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53848</xdr:rowOff>
    </xdr:from>
    <xdr:to>
      <xdr:col>3</xdr:col>
      <xdr:colOff>142875</xdr:colOff>
      <xdr:row>76</xdr:row>
      <xdr:rowOff>58420</xdr:rowOff>
    </xdr:to>
    <xdr:cxnSp macro="">
      <xdr:nvCxnSpPr>
        <xdr:cNvPr id="376" name="直線コネクタ 375"/>
        <xdr:cNvCxnSpPr/>
      </xdr:nvCxnSpPr>
      <xdr:spPr>
        <a:xfrm flipV="1">
          <a:off x="1320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105918</xdr:rowOff>
    </xdr:from>
    <xdr:to>
      <xdr:col>5</xdr:col>
      <xdr:colOff>600075</xdr:colOff>
      <xdr:row>76</xdr:row>
      <xdr:rowOff>36069</xdr:rowOff>
    </xdr:to>
    <xdr:sp macro="" textlink="">
      <xdr:nvSpPr>
        <xdr:cNvPr id="388" name="円/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90" name="円/楕円 389"/>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91" name="テキスト ボックス 390"/>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92" name="円/楕円 391"/>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3" name="テキスト ボックス 392"/>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4" name="円/楕円 393"/>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5" name="テキスト ボックス 394"/>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公債費を除いた経常収支比率については、過去５年間のいずれも依然として類似団体内平均値を上回っている状況にある。</a:t>
          </a:r>
          <a:endParaRPr kumimoji="1" lang="en-US" altLang="ja-JP" sz="1300">
            <a:latin typeface="ＭＳ Ｐゴシック"/>
          </a:endParaRPr>
        </a:p>
        <a:p>
          <a:r>
            <a:rPr kumimoji="1" lang="ja-JP" altLang="en-US" sz="1300">
              <a:latin typeface="ＭＳ Ｐゴシック"/>
            </a:rPr>
            <a:t>　要因としては、各費目でも分析しているとおりであるが、平成２９年度から実行に移す志木市新行政改革プランでの取り組みにより、経常経費を含めた見直しを行い、健全な財政運営に努めていく。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78</xdr:row>
      <xdr:rowOff>46989</xdr:rowOff>
    </xdr:to>
    <xdr:cxnSp macro="">
      <xdr:nvCxnSpPr>
        <xdr:cNvPr id="428" name="直線コネクタ 427"/>
        <xdr:cNvCxnSpPr/>
      </xdr:nvCxnSpPr>
      <xdr:spPr>
        <a:xfrm>
          <a:off x="15671800" y="132829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81280</xdr:rowOff>
    </xdr:to>
    <xdr:cxnSp macro="">
      <xdr:nvCxnSpPr>
        <xdr:cNvPr id="431" name="直線コネクタ 430"/>
        <xdr:cNvCxnSpPr/>
      </xdr:nvCxnSpPr>
      <xdr:spPr>
        <a:xfrm>
          <a:off x="14782800" y="13260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58420</xdr:rowOff>
    </xdr:to>
    <xdr:cxnSp macro="">
      <xdr:nvCxnSpPr>
        <xdr:cNvPr id="434" name="直線コネクタ 433"/>
        <xdr:cNvCxnSpPr/>
      </xdr:nvCxnSpPr>
      <xdr:spPr>
        <a:xfrm>
          <a:off x="13893800" y="131114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165100</xdr:rowOff>
    </xdr:to>
    <xdr:cxnSp macro="">
      <xdr:nvCxnSpPr>
        <xdr:cNvPr id="437" name="直線コネクタ 436"/>
        <xdr:cNvCxnSpPr/>
      </xdr:nvCxnSpPr>
      <xdr:spPr>
        <a:xfrm flipV="1">
          <a:off x="13004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7" name="円/楕円 446"/>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8"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9" name="円/楕円 448"/>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50" name="テキスト ボックス 44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1" name="円/楕円 45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2" name="テキスト ボックス 45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3" name="円/楕円 45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4" name="テキスト ボックス 45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5" name="円/楕円 454"/>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6" name="テキスト ボックス 45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埼玉県志木市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100063</xdr:rowOff>
    </xdr:from>
    <xdr:to>
      <xdr:col>4</xdr:col>
      <xdr:colOff>1117600</xdr:colOff>
      <xdr:row>18</xdr:row>
      <xdr:rowOff>124257</xdr:rowOff>
    </xdr:to>
    <xdr:cxnSp macro="">
      <xdr:nvCxnSpPr>
        <xdr:cNvPr id="50" name="直線コネクタ 49"/>
        <xdr:cNvCxnSpPr/>
      </xdr:nvCxnSpPr>
      <xdr:spPr bwMode="auto">
        <a:xfrm>
          <a:off x="5003800" y="3233788"/>
          <a:ext cx="6477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100063</xdr:rowOff>
    </xdr:from>
    <xdr:to>
      <xdr:col>4</xdr:col>
      <xdr:colOff>469900</xdr:colOff>
      <xdr:row>18</xdr:row>
      <xdr:rowOff>122562</xdr:rowOff>
    </xdr:to>
    <xdr:cxnSp macro="">
      <xdr:nvCxnSpPr>
        <xdr:cNvPr id="53" name="直線コネクタ 52"/>
        <xdr:cNvCxnSpPr/>
      </xdr:nvCxnSpPr>
      <xdr:spPr bwMode="auto">
        <a:xfrm flipV="1">
          <a:off x="4305300" y="3233788"/>
          <a:ext cx="698500" cy="2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122562</xdr:rowOff>
    </xdr:from>
    <xdr:to>
      <xdr:col>3</xdr:col>
      <xdr:colOff>904875</xdr:colOff>
      <xdr:row>19</xdr:row>
      <xdr:rowOff>28149</xdr:rowOff>
    </xdr:to>
    <xdr:cxnSp macro="">
      <xdr:nvCxnSpPr>
        <xdr:cNvPr id="56" name="直線コネクタ 55"/>
        <xdr:cNvCxnSpPr/>
      </xdr:nvCxnSpPr>
      <xdr:spPr bwMode="auto">
        <a:xfrm flipV="1">
          <a:off x="3606800" y="3256287"/>
          <a:ext cx="698500" cy="7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145993</xdr:rowOff>
    </xdr:from>
    <xdr:to>
      <xdr:col>3</xdr:col>
      <xdr:colOff>206375</xdr:colOff>
      <xdr:row>19</xdr:row>
      <xdr:rowOff>28149</xdr:rowOff>
    </xdr:to>
    <xdr:cxnSp macro="">
      <xdr:nvCxnSpPr>
        <xdr:cNvPr id="59" name="直線コネクタ 58"/>
        <xdr:cNvCxnSpPr/>
      </xdr:nvCxnSpPr>
      <xdr:spPr bwMode="auto">
        <a:xfrm>
          <a:off x="2908300" y="3279718"/>
          <a:ext cx="698500" cy="5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73457</xdr:rowOff>
    </xdr:from>
    <xdr:to>
      <xdr:col>5</xdr:col>
      <xdr:colOff>34925</xdr:colOff>
      <xdr:row>19</xdr:row>
      <xdr:rowOff>3607</xdr:rowOff>
    </xdr:to>
    <xdr:sp macro="" textlink="">
      <xdr:nvSpPr>
        <xdr:cNvPr id="69" name="円/楕円 68"/>
        <xdr:cNvSpPr/>
      </xdr:nvSpPr>
      <xdr:spPr bwMode="auto">
        <a:xfrm>
          <a:off x="5600700" y="320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45534</xdr:rowOff>
    </xdr:from>
    <xdr:ext cx="762000" cy="259045"/>
    <xdr:sp macro="" textlink="">
      <xdr:nvSpPr>
        <xdr:cNvPr id="70" name="人口1人当たり決算額の推移該当値テキスト130"/>
        <xdr:cNvSpPr txBox="1"/>
      </xdr:nvSpPr>
      <xdr:spPr>
        <a:xfrm>
          <a:off x="5740400" y="31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49263</xdr:rowOff>
    </xdr:from>
    <xdr:to>
      <xdr:col>4</xdr:col>
      <xdr:colOff>520700</xdr:colOff>
      <xdr:row>18</xdr:row>
      <xdr:rowOff>150863</xdr:rowOff>
    </xdr:to>
    <xdr:sp macro="" textlink="">
      <xdr:nvSpPr>
        <xdr:cNvPr id="71" name="円/楕円 70"/>
        <xdr:cNvSpPr/>
      </xdr:nvSpPr>
      <xdr:spPr bwMode="auto">
        <a:xfrm>
          <a:off x="4953000" y="318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135640</xdr:rowOff>
    </xdr:from>
    <xdr:ext cx="736600" cy="259045"/>
    <xdr:sp macro="" textlink="">
      <xdr:nvSpPr>
        <xdr:cNvPr id="72" name="テキスト ボックス 71"/>
        <xdr:cNvSpPr txBox="1"/>
      </xdr:nvSpPr>
      <xdr:spPr>
        <a:xfrm>
          <a:off x="4622800" y="326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71761</xdr:rowOff>
    </xdr:from>
    <xdr:to>
      <xdr:col>3</xdr:col>
      <xdr:colOff>955675</xdr:colOff>
      <xdr:row>19</xdr:row>
      <xdr:rowOff>1912</xdr:rowOff>
    </xdr:to>
    <xdr:sp macro="" textlink="">
      <xdr:nvSpPr>
        <xdr:cNvPr id="73" name="円/楕円 72"/>
        <xdr:cNvSpPr/>
      </xdr:nvSpPr>
      <xdr:spPr bwMode="auto">
        <a:xfrm>
          <a:off x="4254500" y="32054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158139</xdr:rowOff>
    </xdr:from>
    <xdr:ext cx="762000" cy="259045"/>
    <xdr:sp macro="" textlink="">
      <xdr:nvSpPr>
        <xdr:cNvPr id="74" name="テキスト ボックス 73"/>
        <xdr:cNvSpPr txBox="1"/>
      </xdr:nvSpPr>
      <xdr:spPr>
        <a:xfrm>
          <a:off x="3924300" y="329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148799</xdr:rowOff>
    </xdr:from>
    <xdr:to>
      <xdr:col>3</xdr:col>
      <xdr:colOff>257175</xdr:colOff>
      <xdr:row>19</xdr:row>
      <xdr:rowOff>78949</xdr:rowOff>
    </xdr:to>
    <xdr:sp macro="" textlink="">
      <xdr:nvSpPr>
        <xdr:cNvPr id="75" name="円/楕円 74"/>
        <xdr:cNvSpPr/>
      </xdr:nvSpPr>
      <xdr:spPr bwMode="auto">
        <a:xfrm>
          <a:off x="3556000" y="328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63726</xdr:rowOff>
    </xdr:from>
    <xdr:ext cx="762000" cy="259045"/>
    <xdr:sp macro="" textlink="">
      <xdr:nvSpPr>
        <xdr:cNvPr id="76" name="テキスト ボックス 75"/>
        <xdr:cNvSpPr txBox="1"/>
      </xdr:nvSpPr>
      <xdr:spPr>
        <a:xfrm>
          <a:off x="3225800" y="336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95193</xdr:rowOff>
    </xdr:from>
    <xdr:to>
      <xdr:col>2</xdr:col>
      <xdr:colOff>692150</xdr:colOff>
      <xdr:row>19</xdr:row>
      <xdr:rowOff>25343</xdr:rowOff>
    </xdr:to>
    <xdr:sp macro="" textlink="">
      <xdr:nvSpPr>
        <xdr:cNvPr id="77" name="円/楕円 76"/>
        <xdr:cNvSpPr/>
      </xdr:nvSpPr>
      <xdr:spPr bwMode="auto">
        <a:xfrm>
          <a:off x="2857500" y="322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10120</xdr:rowOff>
    </xdr:from>
    <xdr:ext cx="762000" cy="259045"/>
    <xdr:sp macro="" textlink="">
      <xdr:nvSpPr>
        <xdr:cNvPr id="78" name="テキスト ボックス 77"/>
        <xdr:cNvSpPr txBox="1"/>
      </xdr:nvSpPr>
      <xdr:spPr>
        <a:xfrm>
          <a:off x="2527300" y="3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12624</xdr:rowOff>
    </xdr:from>
    <xdr:to>
      <xdr:col>4</xdr:col>
      <xdr:colOff>1117600</xdr:colOff>
      <xdr:row>37</xdr:row>
      <xdr:rowOff>16263</xdr:rowOff>
    </xdr:to>
    <xdr:cxnSp macro="">
      <xdr:nvCxnSpPr>
        <xdr:cNvPr id="111" name="直線コネクタ 110"/>
        <xdr:cNvCxnSpPr/>
      </xdr:nvCxnSpPr>
      <xdr:spPr bwMode="auto">
        <a:xfrm flipV="1">
          <a:off x="5003800" y="7137324"/>
          <a:ext cx="647700" cy="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16263</xdr:rowOff>
    </xdr:from>
    <xdr:to>
      <xdr:col>4</xdr:col>
      <xdr:colOff>469900</xdr:colOff>
      <xdr:row>37</xdr:row>
      <xdr:rowOff>57315</xdr:rowOff>
    </xdr:to>
    <xdr:cxnSp macro="">
      <xdr:nvCxnSpPr>
        <xdr:cNvPr id="114" name="直線コネクタ 113"/>
        <xdr:cNvCxnSpPr/>
      </xdr:nvCxnSpPr>
      <xdr:spPr bwMode="auto">
        <a:xfrm flipV="1">
          <a:off x="4305300" y="7140963"/>
          <a:ext cx="698500" cy="4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57106</xdr:rowOff>
    </xdr:from>
    <xdr:to>
      <xdr:col>3</xdr:col>
      <xdr:colOff>904875</xdr:colOff>
      <xdr:row>37</xdr:row>
      <xdr:rowOff>57315</xdr:rowOff>
    </xdr:to>
    <xdr:cxnSp macro="">
      <xdr:nvCxnSpPr>
        <xdr:cNvPr id="117" name="直線コネクタ 116"/>
        <xdr:cNvCxnSpPr/>
      </xdr:nvCxnSpPr>
      <xdr:spPr bwMode="auto">
        <a:xfrm>
          <a:off x="3606800" y="7181806"/>
          <a:ext cx="698500" cy="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57106</xdr:rowOff>
    </xdr:from>
    <xdr:to>
      <xdr:col>3</xdr:col>
      <xdr:colOff>206375</xdr:colOff>
      <xdr:row>37</xdr:row>
      <xdr:rowOff>59048</xdr:rowOff>
    </xdr:to>
    <xdr:cxnSp macro="">
      <xdr:nvCxnSpPr>
        <xdr:cNvPr id="120" name="直線コネクタ 119"/>
        <xdr:cNvCxnSpPr/>
      </xdr:nvCxnSpPr>
      <xdr:spPr bwMode="auto">
        <a:xfrm flipV="1">
          <a:off x="2908300" y="7181806"/>
          <a:ext cx="698500" cy="1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133274</xdr:rowOff>
    </xdr:from>
    <xdr:to>
      <xdr:col>5</xdr:col>
      <xdr:colOff>34925</xdr:colOff>
      <xdr:row>37</xdr:row>
      <xdr:rowOff>63424</xdr:rowOff>
    </xdr:to>
    <xdr:sp macro="" textlink="">
      <xdr:nvSpPr>
        <xdr:cNvPr id="130" name="円/楕円 129"/>
        <xdr:cNvSpPr/>
      </xdr:nvSpPr>
      <xdr:spPr bwMode="auto">
        <a:xfrm>
          <a:off x="5600700" y="70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105351</xdr:rowOff>
    </xdr:from>
    <xdr:ext cx="762000" cy="259045"/>
    <xdr:sp macro="" textlink="">
      <xdr:nvSpPr>
        <xdr:cNvPr id="131" name="人口1人当たり決算額の推移該当値テキスト445"/>
        <xdr:cNvSpPr txBox="1"/>
      </xdr:nvSpPr>
      <xdr:spPr>
        <a:xfrm>
          <a:off x="5740400" y="70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136913</xdr:rowOff>
    </xdr:from>
    <xdr:to>
      <xdr:col>4</xdr:col>
      <xdr:colOff>520700</xdr:colOff>
      <xdr:row>37</xdr:row>
      <xdr:rowOff>67063</xdr:rowOff>
    </xdr:to>
    <xdr:sp macro="" textlink="">
      <xdr:nvSpPr>
        <xdr:cNvPr id="132" name="円/楕円 131"/>
        <xdr:cNvSpPr/>
      </xdr:nvSpPr>
      <xdr:spPr bwMode="auto">
        <a:xfrm>
          <a:off x="4953000" y="709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51840</xdr:rowOff>
    </xdr:from>
    <xdr:ext cx="736600" cy="259045"/>
    <xdr:sp macro="" textlink="">
      <xdr:nvSpPr>
        <xdr:cNvPr id="133" name="テキスト ボックス 132"/>
        <xdr:cNvSpPr txBox="1"/>
      </xdr:nvSpPr>
      <xdr:spPr>
        <a:xfrm>
          <a:off x="4622800" y="717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6515</xdr:rowOff>
    </xdr:from>
    <xdr:to>
      <xdr:col>3</xdr:col>
      <xdr:colOff>955675</xdr:colOff>
      <xdr:row>37</xdr:row>
      <xdr:rowOff>108115</xdr:rowOff>
    </xdr:to>
    <xdr:sp macro="" textlink="">
      <xdr:nvSpPr>
        <xdr:cNvPr id="134" name="円/楕円 133"/>
        <xdr:cNvSpPr/>
      </xdr:nvSpPr>
      <xdr:spPr bwMode="auto">
        <a:xfrm>
          <a:off x="4254500" y="713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92892</xdr:rowOff>
    </xdr:from>
    <xdr:ext cx="762000" cy="259045"/>
    <xdr:sp macro="" textlink="">
      <xdr:nvSpPr>
        <xdr:cNvPr id="135" name="テキスト ボックス 134"/>
        <xdr:cNvSpPr txBox="1"/>
      </xdr:nvSpPr>
      <xdr:spPr>
        <a:xfrm>
          <a:off x="3924300" y="72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6306</xdr:rowOff>
    </xdr:from>
    <xdr:to>
      <xdr:col>3</xdr:col>
      <xdr:colOff>257175</xdr:colOff>
      <xdr:row>37</xdr:row>
      <xdr:rowOff>107906</xdr:rowOff>
    </xdr:to>
    <xdr:sp macro="" textlink="">
      <xdr:nvSpPr>
        <xdr:cNvPr id="136" name="円/楕円 135"/>
        <xdr:cNvSpPr/>
      </xdr:nvSpPr>
      <xdr:spPr bwMode="auto">
        <a:xfrm>
          <a:off x="3556000" y="713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92683</xdr:rowOff>
    </xdr:from>
    <xdr:ext cx="762000" cy="259045"/>
    <xdr:sp macro="" textlink="">
      <xdr:nvSpPr>
        <xdr:cNvPr id="137" name="テキスト ボックス 136"/>
        <xdr:cNvSpPr txBox="1"/>
      </xdr:nvSpPr>
      <xdr:spPr>
        <a:xfrm>
          <a:off x="3225800" y="72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8248</xdr:rowOff>
    </xdr:from>
    <xdr:to>
      <xdr:col>2</xdr:col>
      <xdr:colOff>692150</xdr:colOff>
      <xdr:row>37</xdr:row>
      <xdr:rowOff>109848</xdr:rowOff>
    </xdr:to>
    <xdr:sp macro="" textlink="">
      <xdr:nvSpPr>
        <xdr:cNvPr id="138" name="円/楕円 137"/>
        <xdr:cNvSpPr/>
      </xdr:nvSpPr>
      <xdr:spPr bwMode="auto">
        <a:xfrm>
          <a:off x="2857500" y="71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94625</xdr:rowOff>
    </xdr:from>
    <xdr:ext cx="762000" cy="259045"/>
    <xdr:sp macro="" textlink="">
      <xdr:nvSpPr>
        <xdr:cNvPr id="139" name="テキスト ボックス 138"/>
        <xdr:cNvSpPr txBox="1"/>
      </xdr:nvSpPr>
      <xdr:spPr>
        <a:xfrm>
          <a:off x="2527300" y="72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50020</xdr:rowOff>
    </xdr:from>
    <xdr:to>
      <xdr:col>6</xdr:col>
      <xdr:colOff>511175</xdr:colOff>
      <xdr:row>38</xdr:row>
      <xdr:rowOff>65588</xdr:rowOff>
    </xdr:to>
    <xdr:cxnSp macro="">
      <xdr:nvCxnSpPr>
        <xdr:cNvPr id="59" name="直線コネクタ 58"/>
        <xdr:cNvCxnSpPr/>
      </xdr:nvCxnSpPr>
      <xdr:spPr>
        <a:xfrm>
          <a:off x="3797300" y="6565120"/>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22771</xdr:rowOff>
    </xdr:from>
    <xdr:to>
      <xdr:col>5</xdr:col>
      <xdr:colOff>358775</xdr:colOff>
      <xdr:row>38</xdr:row>
      <xdr:rowOff>50020</xdr:rowOff>
    </xdr:to>
    <xdr:cxnSp macro="">
      <xdr:nvCxnSpPr>
        <xdr:cNvPr id="62" name="直線コネクタ 61"/>
        <xdr:cNvCxnSpPr/>
      </xdr:nvCxnSpPr>
      <xdr:spPr>
        <a:xfrm>
          <a:off x="2908300" y="6537871"/>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22771</xdr:rowOff>
    </xdr:from>
    <xdr:to>
      <xdr:col>4</xdr:col>
      <xdr:colOff>155575</xdr:colOff>
      <xdr:row>38</xdr:row>
      <xdr:rowOff>120200</xdr:rowOff>
    </xdr:to>
    <xdr:cxnSp macro="">
      <xdr:nvCxnSpPr>
        <xdr:cNvPr id="65" name="直線コネクタ 64"/>
        <xdr:cNvCxnSpPr/>
      </xdr:nvCxnSpPr>
      <xdr:spPr>
        <a:xfrm flipV="1">
          <a:off x="2019300" y="6537871"/>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70526</xdr:rowOff>
    </xdr:from>
    <xdr:to>
      <xdr:col>2</xdr:col>
      <xdr:colOff>638175</xdr:colOff>
      <xdr:row>38</xdr:row>
      <xdr:rowOff>120200</xdr:rowOff>
    </xdr:to>
    <xdr:cxnSp macro="">
      <xdr:nvCxnSpPr>
        <xdr:cNvPr id="68" name="直線コネクタ 67"/>
        <xdr:cNvCxnSpPr/>
      </xdr:nvCxnSpPr>
      <xdr:spPr>
        <a:xfrm>
          <a:off x="1130300" y="6585626"/>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14788</xdr:rowOff>
    </xdr:from>
    <xdr:to>
      <xdr:col>6</xdr:col>
      <xdr:colOff>561975</xdr:colOff>
      <xdr:row>38</xdr:row>
      <xdr:rowOff>116388</xdr:rowOff>
    </xdr:to>
    <xdr:sp macro="" textlink="">
      <xdr:nvSpPr>
        <xdr:cNvPr id="78" name="円/楕円 77"/>
        <xdr:cNvSpPr/>
      </xdr:nvSpPr>
      <xdr:spPr>
        <a:xfrm>
          <a:off x="4584700" y="65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164665</xdr:rowOff>
    </xdr:from>
    <xdr:ext cx="534377" cy="259045"/>
    <xdr:sp macro="" textlink="">
      <xdr:nvSpPr>
        <xdr:cNvPr id="79" name="人件費該当値テキスト"/>
        <xdr:cNvSpPr txBox="1"/>
      </xdr:nvSpPr>
      <xdr:spPr>
        <a:xfrm>
          <a:off x="4686300" y="65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170670</xdr:rowOff>
    </xdr:from>
    <xdr:to>
      <xdr:col>5</xdr:col>
      <xdr:colOff>409575</xdr:colOff>
      <xdr:row>38</xdr:row>
      <xdr:rowOff>100820</xdr:rowOff>
    </xdr:to>
    <xdr:sp macro="" textlink="">
      <xdr:nvSpPr>
        <xdr:cNvPr id="80" name="円/楕円 79"/>
        <xdr:cNvSpPr/>
      </xdr:nvSpPr>
      <xdr:spPr>
        <a:xfrm>
          <a:off x="3746500" y="6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91947</xdr:rowOff>
    </xdr:from>
    <xdr:ext cx="534377" cy="259045"/>
    <xdr:sp macro="" textlink="">
      <xdr:nvSpPr>
        <xdr:cNvPr id="81" name="テキスト ボックス 80"/>
        <xdr:cNvSpPr txBox="1"/>
      </xdr:nvSpPr>
      <xdr:spPr>
        <a:xfrm>
          <a:off x="3530111" y="66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143421</xdr:rowOff>
    </xdr:from>
    <xdr:to>
      <xdr:col>4</xdr:col>
      <xdr:colOff>206375</xdr:colOff>
      <xdr:row>38</xdr:row>
      <xdr:rowOff>73571</xdr:rowOff>
    </xdr:to>
    <xdr:sp macro="" textlink="">
      <xdr:nvSpPr>
        <xdr:cNvPr id="82" name="円/楕円 81"/>
        <xdr:cNvSpPr/>
      </xdr:nvSpPr>
      <xdr:spPr>
        <a:xfrm>
          <a:off x="2857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64698</xdr:rowOff>
    </xdr:from>
    <xdr:ext cx="534377" cy="259045"/>
    <xdr:sp macro="" textlink="">
      <xdr:nvSpPr>
        <xdr:cNvPr id="83" name="テキスト ボックス 82"/>
        <xdr:cNvSpPr txBox="1"/>
      </xdr:nvSpPr>
      <xdr:spPr>
        <a:xfrm>
          <a:off x="2641111" y="65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69400</xdr:rowOff>
    </xdr:from>
    <xdr:to>
      <xdr:col>3</xdr:col>
      <xdr:colOff>3175</xdr:colOff>
      <xdr:row>38</xdr:row>
      <xdr:rowOff>171000</xdr:rowOff>
    </xdr:to>
    <xdr:sp macro="" textlink="">
      <xdr:nvSpPr>
        <xdr:cNvPr id="84" name="円/楕円 83"/>
        <xdr:cNvSpPr/>
      </xdr:nvSpPr>
      <xdr:spPr>
        <a:xfrm>
          <a:off x="1968500" y="65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162127</xdr:rowOff>
    </xdr:from>
    <xdr:ext cx="534377" cy="259045"/>
    <xdr:sp macro="" textlink="">
      <xdr:nvSpPr>
        <xdr:cNvPr id="85" name="テキスト ボックス 84"/>
        <xdr:cNvSpPr txBox="1"/>
      </xdr:nvSpPr>
      <xdr:spPr>
        <a:xfrm>
          <a:off x="1752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19726</xdr:rowOff>
    </xdr:from>
    <xdr:to>
      <xdr:col>1</xdr:col>
      <xdr:colOff>485775</xdr:colOff>
      <xdr:row>38</xdr:row>
      <xdr:rowOff>121326</xdr:rowOff>
    </xdr:to>
    <xdr:sp macro="" textlink="">
      <xdr:nvSpPr>
        <xdr:cNvPr id="86" name="円/楕円 85"/>
        <xdr:cNvSpPr/>
      </xdr:nvSpPr>
      <xdr:spPr>
        <a:xfrm>
          <a:off x="1079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112453</xdr:rowOff>
    </xdr:from>
    <xdr:ext cx="534377" cy="259045"/>
    <xdr:sp macro="" textlink="">
      <xdr:nvSpPr>
        <xdr:cNvPr id="87" name="テキスト ボックス 86"/>
        <xdr:cNvSpPr txBox="1"/>
      </xdr:nvSpPr>
      <xdr:spPr>
        <a:xfrm>
          <a:off x="863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50709</xdr:rowOff>
    </xdr:from>
    <xdr:to>
      <xdr:col>6</xdr:col>
      <xdr:colOff>511175</xdr:colOff>
      <xdr:row>56</xdr:row>
      <xdr:rowOff>68671</xdr:rowOff>
    </xdr:to>
    <xdr:cxnSp macro="">
      <xdr:nvCxnSpPr>
        <xdr:cNvPr id="119" name="直線コネクタ 118"/>
        <xdr:cNvCxnSpPr/>
      </xdr:nvCxnSpPr>
      <xdr:spPr>
        <a:xfrm>
          <a:off x="3797300" y="965190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50709</xdr:rowOff>
    </xdr:from>
    <xdr:to>
      <xdr:col>5</xdr:col>
      <xdr:colOff>358775</xdr:colOff>
      <xdr:row>56</xdr:row>
      <xdr:rowOff>155996</xdr:rowOff>
    </xdr:to>
    <xdr:cxnSp macro="">
      <xdr:nvCxnSpPr>
        <xdr:cNvPr id="122" name="直線コネクタ 121"/>
        <xdr:cNvCxnSpPr/>
      </xdr:nvCxnSpPr>
      <xdr:spPr>
        <a:xfrm flipV="1">
          <a:off x="2908300" y="9651909"/>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155996</xdr:rowOff>
    </xdr:from>
    <xdr:to>
      <xdr:col>4</xdr:col>
      <xdr:colOff>155575</xdr:colOff>
      <xdr:row>57</xdr:row>
      <xdr:rowOff>28111</xdr:rowOff>
    </xdr:to>
    <xdr:cxnSp macro="">
      <xdr:nvCxnSpPr>
        <xdr:cNvPr id="125" name="直線コネクタ 124"/>
        <xdr:cNvCxnSpPr/>
      </xdr:nvCxnSpPr>
      <xdr:spPr>
        <a:xfrm flipV="1">
          <a:off x="2019300" y="9757196"/>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120955</xdr:rowOff>
    </xdr:from>
    <xdr:to>
      <xdr:col>2</xdr:col>
      <xdr:colOff>638175</xdr:colOff>
      <xdr:row>57</xdr:row>
      <xdr:rowOff>28111</xdr:rowOff>
    </xdr:to>
    <xdr:cxnSp macro="">
      <xdr:nvCxnSpPr>
        <xdr:cNvPr id="128" name="直線コネクタ 127"/>
        <xdr:cNvCxnSpPr/>
      </xdr:nvCxnSpPr>
      <xdr:spPr>
        <a:xfrm>
          <a:off x="1130300" y="9722155"/>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17871</xdr:rowOff>
    </xdr:from>
    <xdr:to>
      <xdr:col>6</xdr:col>
      <xdr:colOff>561975</xdr:colOff>
      <xdr:row>56</xdr:row>
      <xdr:rowOff>119471</xdr:rowOff>
    </xdr:to>
    <xdr:sp macro="" textlink="">
      <xdr:nvSpPr>
        <xdr:cNvPr id="138" name="円/楕円 137"/>
        <xdr:cNvSpPr/>
      </xdr:nvSpPr>
      <xdr:spPr>
        <a:xfrm>
          <a:off x="45847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167748</xdr:rowOff>
    </xdr:from>
    <xdr:ext cx="534377" cy="259045"/>
    <xdr:sp macro="" textlink="">
      <xdr:nvSpPr>
        <xdr:cNvPr id="139" name="物件費該当値テキスト"/>
        <xdr:cNvSpPr txBox="1"/>
      </xdr:nvSpPr>
      <xdr:spPr>
        <a:xfrm>
          <a:off x="4686300" y="95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171359</xdr:rowOff>
    </xdr:from>
    <xdr:to>
      <xdr:col>5</xdr:col>
      <xdr:colOff>409575</xdr:colOff>
      <xdr:row>56</xdr:row>
      <xdr:rowOff>101509</xdr:rowOff>
    </xdr:to>
    <xdr:sp macro="" textlink="">
      <xdr:nvSpPr>
        <xdr:cNvPr id="140" name="円/楕円 139"/>
        <xdr:cNvSpPr/>
      </xdr:nvSpPr>
      <xdr:spPr>
        <a:xfrm>
          <a:off x="3746500" y="96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92636</xdr:rowOff>
    </xdr:from>
    <xdr:ext cx="534377" cy="259045"/>
    <xdr:sp macro="" textlink="">
      <xdr:nvSpPr>
        <xdr:cNvPr id="141" name="テキスト ボックス 140"/>
        <xdr:cNvSpPr txBox="1"/>
      </xdr:nvSpPr>
      <xdr:spPr>
        <a:xfrm>
          <a:off x="3530111" y="96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105196</xdr:rowOff>
    </xdr:from>
    <xdr:to>
      <xdr:col>4</xdr:col>
      <xdr:colOff>206375</xdr:colOff>
      <xdr:row>57</xdr:row>
      <xdr:rowOff>35346</xdr:rowOff>
    </xdr:to>
    <xdr:sp macro="" textlink="">
      <xdr:nvSpPr>
        <xdr:cNvPr id="142" name="円/楕円 141"/>
        <xdr:cNvSpPr/>
      </xdr:nvSpPr>
      <xdr:spPr>
        <a:xfrm>
          <a:off x="2857500" y="97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26473</xdr:rowOff>
    </xdr:from>
    <xdr:ext cx="534377" cy="259045"/>
    <xdr:sp macro="" textlink="">
      <xdr:nvSpPr>
        <xdr:cNvPr id="143" name="テキスト ボックス 142"/>
        <xdr:cNvSpPr txBox="1"/>
      </xdr:nvSpPr>
      <xdr:spPr>
        <a:xfrm>
          <a:off x="2641111" y="9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148761</xdr:rowOff>
    </xdr:from>
    <xdr:to>
      <xdr:col>3</xdr:col>
      <xdr:colOff>3175</xdr:colOff>
      <xdr:row>57</xdr:row>
      <xdr:rowOff>78911</xdr:rowOff>
    </xdr:to>
    <xdr:sp macro="" textlink="">
      <xdr:nvSpPr>
        <xdr:cNvPr id="144" name="円/楕円 143"/>
        <xdr:cNvSpPr/>
      </xdr:nvSpPr>
      <xdr:spPr>
        <a:xfrm>
          <a:off x="19685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70038</xdr:rowOff>
    </xdr:from>
    <xdr:ext cx="534377" cy="259045"/>
    <xdr:sp macro="" textlink="">
      <xdr:nvSpPr>
        <xdr:cNvPr id="145" name="テキスト ボックス 144"/>
        <xdr:cNvSpPr txBox="1"/>
      </xdr:nvSpPr>
      <xdr:spPr>
        <a:xfrm>
          <a:off x="1752111" y="984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70155</xdr:rowOff>
    </xdr:from>
    <xdr:to>
      <xdr:col>1</xdr:col>
      <xdr:colOff>485775</xdr:colOff>
      <xdr:row>57</xdr:row>
      <xdr:rowOff>305</xdr:rowOff>
    </xdr:to>
    <xdr:sp macro="" textlink="">
      <xdr:nvSpPr>
        <xdr:cNvPr id="146" name="円/楕円 145"/>
        <xdr:cNvSpPr/>
      </xdr:nvSpPr>
      <xdr:spPr>
        <a:xfrm>
          <a:off x="1079500" y="96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162882</xdr:rowOff>
    </xdr:from>
    <xdr:ext cx="534377" cy="259045"/>
    <xdr:sp macro="" textlink="">
      <xdr:nvSpPr>
        <xdr:cNvPr id="147" name="テキスト ボックス 146"/>
        <xdr:cNvSpPr txBox="1"/>
      </xdr:nvSpPr>
      <xdr:spPr>
        <a:xfrm>
          <a:off x="863111" y="97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5169</xdr:rowOff>
    </xdr:from>
    <xdr:to>
      <xdr:col>6</xdr:col>
      <xdr:colOff>511175</xdr:colOff>
      <xdr:row>77</xdr:row>
      <xdr:rowOff>53918</xdr:rowOff>
    </xdr:to>
    <xdr:cxnSp macro="">
      <xdr:nvCxnSpPr>
        <xdr:cNvPr id="172" name="直線コネクタ 171"/>
        <xdr:cNvCxnSpPr/>
      </xdr:nvCxnSpPr>
      <xdr:spPr>
        <a:xfrm>
          <a:off x="3797300" y="13206819"/>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5169</xdr:rowOff>
    </xdr:from>
    <xdr:to>
      <xdr:col>5</xdr:col>
      <xdr:colOff>358775</xdr:colOff>
      <xdr:row>77</xdr:row>
      <xdr:rowOff>33286</xdr:rowOff>
    </xdr:to>
    <xdr:cxnSp macro="">
      <xdr:nvCxnSpPr>
        <xdr:cNvPr id="175" name="直線コネクタ 174"/>
        <xdr:cNvCxnSpPr/>
      </xdr:nvCxnSpPr>
      <xdr:spPr>
        <a:xfrm flipV="1">
          <a:off x="2908300" y="13206819"/>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33286</xdr:rowOff>
    </xdr:from>
    <xdr:to>
      <xdr:col>4</xdr:col>
      <xdr:colOff>155575</xdr:colOff>
      <xdr:row>77</xdr:row>
      <xdr:rowOff>69062</xdr:rowOff>
    </xdr:to>
    <xdr:cxnSp macro="">
      <xdr:nvCxnSpPr>
        <xdr:cNvPr id="178" name="直線コネクタ 177"/>
        <xdr:cNvCxnSpPr/>
      </xdr:nvCxnSpPr>
      <xdr:spPr>
        <a:xfrm flipV="1">
          <a:off x="2019300" y="1323493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69062</xdr:rowOff>
    </xdr:from>
    <xdr:to>
      <xdr:col>2</xdr:col>
      <xdr:colOff>638175</xdr:colOff>
      <xdr:row>77</xdr:row>
      <xdr:rowOff>86322</xdr:rowOff>
    </xdr:to>
    <xdr:cxnSp macro="">
      <xdr:nvCxnSpPr>
        <xdr:cNvPr id="181" name="直線コネクタ 180"/>
        <xdr:cNvCxnSpPr/>
      </xdr:nvCxnSpPr>
      <xdr:spPr>
        <a:xfrm flipV="1">
          <a:off x="1130300" y="13270712"/>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3118</xdr:rowOff>
    </xdr:from>
    <xdr:to>
      <xdr:col>6</xdr:col>
      <xdr:colOff>561975</xdr:colOff>
      <xdr:row>77</xdr:row>
      <xdr:rowOff>104718</xdr:rowOff>
    </xdr:to>
    <xdr:sp macro="" textlink="">
      <xdr:nvSpPr>
        <xdr:cNvPr id="191" name="円/楕円 190"/>
        <xdr:cNvSpPr/>
      </xdr:nvSpPr>
      <xdr:spPr>
        <a:xfrm>
          <a:off x="4584700" y="13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93445</xdr:rowOff>
    </xdr:from>
    <xdr:ext cx="469744" cy="259045"/>
    <xdr:sp macro="" textlink="">
      <xdr:nvSpPr>
        <xdr:cNvPr id="192" name="維持補修費該当値テキスト"/>
        <xdr:cNvSpPr txBox="1"/>
      </xdr:nvSpPr>
      <xdr:spPr>
        <a:xfrm>
          <a:off x="4686300" y="131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125819</xdr:rowOff>
    </xdr:from>
    <xdr:to>
      <xdr:col>5</xdr:col>
      <xdr:colOff>409575</xdr:colOff>
      <xdr:row>77</xdr:row>
      <xdr:rowOff>55969</xdr:rowOff>
    </xdr:to>
    <xdr:sp macro="" textlink="">
      <xdr:nvSpPr>
        <xdr:cNvPr id="193" name="円/楕円 192"/>
        <xdr:cNvSpPr/>
      </xdr:nvSpPr>
      <xdr:spPr>
        <a:xfrm>
          <a:off x="3746500" y="13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47096</xdr:rowOff>
    </xdr:from>
    <xdr:ext cx="469744" cy="259045"/>
    <xdr:sp macro="" textlink="">
      <xdr:nvSpPr>
        <xdr:cNvPr id="194" name="テキスト ボックス 193"/>
        <xdr:cNvSpPr txBox="1"/>
      </xdr:nvSpPr>
      <xdr:spPr>
        <a:xfrm>
          <a:off x="3562427" y="132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153936</xdr:rowOff>
    </xdr:from>
    <xdr:to>
      <xdr:col>4</xdr:col>
      <xdr:colOff>206375</xdr:colOff>
      <xdr:row>77</xdr:row>
      <xdr:rowOff>84086</xdr:rowOff>
    </xdr:to>
    <xdr:sp macro="" textlink="">
      <xdr:nvSpPr>
        <xdr:cNvPr id="195" name="円/楕円 194"/>
        <xdr:cNvSpPr/>
      </xdr:nvSpPr>
      <xdr:spPr>
        <a:xfrm>
          <a:off x="2857500" y="13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75213</xdr:rowOff>
    </xdr:from>
    <xdr:ext cx="469744" cy="259045"/>
    <xdr:sp macro="" textlink="">
      <xdr:nvSpPr>
        <xdr:cNvPr id="196" name="テキスト ボックス 195"/>
        <xdr:cNvSpPr txBox="1"/>
      </xdr:nvSpPr>
      <xdr:spPr>
        <a:xfrm>
          <a:off x="2673427" y="132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18262</xdr:rowOff>
    </xdr:from>
    <xdr:to>
      <xdr:col>3</xdr:col>
      <xdr:colOff>3175</xdr:colOff>
      <xdr:row>77</xdr:row>
      <xdr:rowOff>119862</xdr:rowOff>
    </xdr:to>
    <xdr:sp macro="" textlink="">
      <xdr:nvSpPr>
        <xdr:cNvPr id="197" name="円/楕円 196"/>
        <xdr:cNvSpPr/>
      </xdr:nvSpPr>
      <xdr:spPr>
        <a:xfrm>
          <a:off x="1968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110989</xdr:rowOff>
    </xdr:from>
    <xdr:ext cx="469744" cy="259045"/>
    <xdr:sp macro="" textlink="">
      <xdr:nvSpPr>
        <xdr:cNvPr id="198" name="テキスト ボックス 197"/>
        <xdr:cNvSpPr txBox="1"/>
      </xdr:nvSpPr>
      <xdr:spPr>
        <a:xfrm>
          <a:off x="1784427" y="133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35522</xdr:rowOff>
    </xdr:from>
    <xdr:to>
      <xdr:col>1</xdr:col>
      <xdr:colOff>485775</xdr:colOff>
      <xdr:row>77</xdr:row>
      <xdr:rowOff>137122</xdr:rowOff>
    </xdr:to>
    <xdr:sp macro="" textlink="">
      <xdr:nvSpPr>
        <xdr:cNvPr id="199" name="円/楕円 198"/>
        <xdr:cNvSpPr/>
      </xdr:nvSpPr>
      <xdr:spPr>
        <a:xfrm>
          <a:off x="1079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128249</xdr:rowOff>
    </xdr:from>
    <xdr:ext cx="469744" cy="259045"/>
    <xdr:sp macro="" textlink="">
      <xdr:nvSpPr>
        <xdr:cNvPr id="200" name="テキスト ボックス 199"/>
        <xdr:cNvSpPr txBox="1"/>
      </xdr:nvSpPr>
      <xdr:spPr>
        <a:xfrm>
          <a:off x="895427" y="133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85407</xdr:rowOff>
    </xdr:from>
    <xdr:to>
      <xdr:col>6</xdr:col>
      <xdr:colOff>511175</xdr:colOff>
      <xdr:row>96</xdr:row>
      <xdr:rowOff>21693</xdr:rowOff>
    </xdr:to>
    <xdr:cxnSp macro="">
      <xdr:nvCxnSpPr>
        <xdr:cNvPr id="232" name="直線コネクタ 231"/>
        <xdr:cNvCxnSpPr/>
      </xdr:nvCxnSpPr>
      <xdr:spPr>
        <a:xfrm flipV="1">
          <a:off x="3797300" y="16373157"/>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21693</xdr:rowOff>
    </xdr:from>
    <xdr:to>
      <xdr:col>5</xdr:col>
      <xdr:colOff>358775</xdr:colOff>
      <xdr:row>96</xdr:row>
      <xdr:rowOff>94193</xdr:rowOff>
    </xdr:to>
    <xdr:cxnSp macro="">
      <xdr:nvCxnSpPr>
        <xdr:cNvPr id="235" name="直線コネクタ 234"/>
        <xdr:cNvCxnSpPr/>
      </xdr:nvCxnSpPr>
      <xdr:spPr>
        <a:xfrm flipV="1">
          <a:off x="2908300" y="16480893"/>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94193</xdr:rowOff>
    </xdr:from>
    <xdr:to>
      <xdr:col>4</xdr:col>
      <xdr:colOff>155575</xdr:colOff>
      <xdr:row>97</xdr:row>
      <xdr:rowOff>11537</xdr:rowOff>
    </xdr:to>
    <xdr:cxnSp macro="">
      <xdr:nvCxnSpPr>
        <xdr:cNvPr id="238" name="直線コネクタ 237"/>
        <xdr:cNvCxnSpPr/>
      </xdr:nvCxnSpPr>
      <xdr:spPr>
        <a:xfrm flipV="1">
          <a:off x="2019300" y="16553393"/>
          <a:ext cx="889000" cy="8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11537</xdr:rowOff>
    </xdr:from>
    <xdr:to>
      <xdr:col>2</xdr:col>
      <xdr:colOff>638175</xdr:colOff>
      <xdr:row>97</xdr:row>
      <xdr:rowOff>39932</xdr:rowOff>
    </xdr:to>
    <xdr:cxnSp macro="">
      <xdr:nvCxnSpPr>
        <xdr:cNvPr id="241" name="直線コネクタ 240"/>
        <xdr:cNvCxnSpPr/>
      </xdr:nvCxnSpPr>
      <xdr:spPr>
        <a:xfrm flipV="1">
          <a:off x="1130300" y="16642187"/>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34607</xdr:rowOff>
    </xdr:from>
    <xdr:to>
      <xdr:col>6</xdr:col>
      <xdr:colOff>561975</xdr:colOff>
      <xdr:row>95</xdr:row>
      <xdr:rowOff>136207</xdr:rowOff>
    </xdr:to>
    <xdr:sp macro="" textlink="">
      <xdr:nvSpPr>
        <xdr:cNvPr id="251" name="円/楕円 250"/>
        <xdr:cNvSpPr/>
      </xdr:nvSpPr>
      <xdr:spPr>
        <a:xfrm>
          <a:off x="4584700" y="163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13034</xdr:rowOff>
    </xdr:from>
    <xdr:ext cx="534377" cy="259045"/>
    <xdr:sp macro="" textlink="">
      <xdr:nvSpPr>
        <xdr:cNvPr id="252" name="扶助費該当値テキスト"/>
        <xdr:cNvSpPr txBox="1"/>
      </xdr:nvSpPr>
      <xdr:spPr>
        <a:xfrm>
          <a:off x="4686300" y="163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142343</xdr:rowOff>
    </xdr:from>
    <xdr:to>
      <xdr:col>5</xdr:col>
      <xdr:colOff>409575</xdr:colOff>
      <xdr:row>96</xdr:row>
      <xdr:rowOff>72493</xdr:rowOff>
    </xdr:to>
    <xdr:sp macro="" textlink="">
      <xdr:nvSpPr>
        <xdr:cNvPr id="253" name="円/楕円 252"/>
        <xdr:cNvSpPr/>
      </xdr:nvSpPr>
      <xdr:spPr>
        <a:xfrm>
          <a:off x="3746500" y="164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63620</xdr:rowOff>
    </xdr:from>
    <xdr:ext cx="534377" cy="259045"/>
    <xdr:sp macro="" textlink="">
      <xdr:nvSpPr>
        <xdr:cNvPr id="254" name="テキスト ボックス 253"/>
        <xdr:cNvSpPr txBox="1"/>
      </xdr:nvSpPr>
      <xdr:spPr>
        <a:xfrm>
          <a:off x="3530111" y="165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43393</xdr:rowOff>
    </xdr:from>
    <xdr:to>
      <xdr:col>4</xdr:col>
      <xdr:colOff>206375</xdr:colOff>
      <xdr:row>96</xdr:row>
      <xdr:rowOff>144993</xdr:rowOff>
    </xdr:to>
    <xdr:sp macro="" textlink="">
      <xdr:nvSpPr>
        <xdr:cNvPr id="255" name="円/楕円 254"/>
        <xdr:cNvSpPr/>
      </xdr:nvSpPr>
      <xdr:spPr>
        <a:xfrm>
          <a:off x="2857500" y="16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136120</xdr:rowOff>
    </xdr:from>
    <xdr:ext cx="534377" cy="259045"/>
    <xdr:sp macro="" textlink="">
      <xdr:nvSpPr>
        <xdr:cNvPr id="256" name="テキスト ボックス 255"/>
        <xdr:cNvSpPr txBox="1"/>
      </xdr:nvSpPr>
      <xdr:spPr>
        <a:xfrm>
          <a:off x="2641111" y="165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132187</xdr:rowOff>
    </xdr:from>
    <xdr:to>
      <xdr:col>3</xdr:col>
      <xdr:colOff>3175</xdr:colOff>
      <xdr:row>97</xdr:row>
      <xdr:rowOff>62337</xdr:rowOff>
    </xdr:to>
    <xdr:sp macro="" textlink="">
      <xdr:nvSpPr>
        <xdr:cNvPr id="257" name="円/楕円 256"/>
        <xdr:cNvSpPr/>
      </xdr:nvSpPr>
      <xdr:spPr>
        <a:xfrm>
          <a:off x="1968500" y="165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53464</xdr:rowOff>
    </xdr:from>
    <xdr:ext cx="534377" cy="259045"/>
    <xdr:sp macro="" textlink="">
      <xdr:nvSpPr>
        <xdr:cNvPr id="258" name="テキスト ボックス 257"/>
        <xdr:cNvSpPr txBox="1"/>
      </xdr:nvSpPr>
      <xdr:spPr>
        <a:xfrm>
          <a:off x="1752111" y="166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160582</xdr:rowOff>
    </xdr:from>
    <xdr:to>
      <xdr:col>1</xdr:col>
      <xdr:colOff>485775</xdr:colOff>
      <xdr:row>97</xdr:row>
      <xdr:rowOff>90732</xdr:rowOff>
    </xdr:to>
    <xdr:sp macro="" textlink="">
      <xdr:nvSpPr>
        <xdr:cNvPr id="259" name="円/楕円 258"/>
        <xdr:cNvSpPr/>
      </xdr:nvSpPr>
      <xdr:spPr>
        <a:xfrm>
          <a:off x="1079500" y="166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81859</xdr:rowOff>
    </xdr:from>
    <xdr:ext cx="534377" cy="259045"/>
    <xdr:sp macro="" textlink="">
      <xdr:nvSpPr>
        <xdr:cNvPr id="260" name="テキスト ボックス 259"/>
        <xdr:cNvSpPr txBox="1"/>
      </xdr:nvSpPr>
      <xdr:spPr>
        <a:xfrm>
          <a:off x="863111" y="167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138036</xdr:rowOff>
    </xdr:from>
    <xdr:to>
      <xdr:col>15</xdr:col>
      <xdr:colOff>180975</xdr:colOff>
      <xdr:row>36</xdr:row>
      <xdr:rowOff>1740</xdr:rowOff>
    </xdr:to>
    <xdr:cxnSp macro="">
      <xdr:nvCxnSpPr>
        <xdr:cNvPr id="289" name="直線コネクタ 288"/>
        <xdr:cNvCxnSpPr/>
      </xdr:nvCxnSpPr>
      <xdr:spPr>
        <a:xfrm>
          <a:off x="9639300" y="6138786"/>
          <a:ext cx="8382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138036</xdr:rowOff>
    </xdr:from>
    <xdr:to>
      <xdr:col>14</xdr:col>
      <xdr:colOff>28575</xdr:colOff>
      <xdr:row>35</xdr:row>
      <xdr:rowOff>161709</xdr:rowOff>
    </xdr:to>
    <xdr:cxnSp macro="">
      <xdr:nvCxnSpPr>
        <xdr:cNvPr id="292" name="直線コネクタ 291"/>
        <xdr:cNvCxnSpPr/>
      </xdr:nvCxnSpPr>
      <xdr:spPr>
        <a:xfrm flipV="1">
          <a:off x="8750300" y="6138786"/>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161709</xdr:rowOff>
    </xdr:from>
    <xdr:to>
      <xdr:col>12</xdr:col>
      <xdr:colOff>511175</xdr:colOff>
      <xdr:row>36</xdr:row>
      <xdr:rowOff>8572</xdr:rowOff>
    </xdr:to>
    <xdr:cxnSp macro="">
      <xdr:nvCxnSpPr>
        <xdr:cNvPr id="295" name="直線コネクタ 294"/>
        <xdr:cNvCxnSpPr/>
      </xdr:nvCxnSpPr>
      <xdr:spPr>
        <a:xfrm flipV="1">
          <a:off x="7861300" y="6162459"/>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8572</xdr:rowOff>
    </xdr:from>
    <xdr:to>
      <xdr:col>11</xdr:col>
      <xdr:colOff>307975</xdr:colOff>
      <xdr:row>36</xdr:row>
      <xdr:rowOff>104737</xdr:rowOff>
    </xdr:to>
    <xdr:cxnSp macro="">
      <xdr:nvCxnSpPr>
        <xdr:cNvPr id="298" name="直線コネクタ 297"/>
        <xdr:cNvCxnSpPr/>
      </xdr:nvCxnSpPr>
      <xdr:spPr>
        <a:xfrm flipV="1">
          <a:off x="6972300" y="6180772"/>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122390</xdr:rowOff>
    </xdr:from>
    <xdr:to>
      <xdr:col>15</xdr:col>
      <xdr:colOff>231775</xdr:colOff>
      <xdr:row>36</xdr:row>
      <xdr:rowOff>52540</xdr:rowOff>
    </xdr:to>
    <xdr:sp macro="" textlink="">
      <xdr:nvSpPr>
        <xdr:cNvPr id="308" name="円/楕円 307"/>
        <xdr:cNvSpPr/>
      </xdr:nvSpPr>
      <xdr:spPr>
        <a:xfrm>
          <a:off x="10426700" y="61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145267</xdr:rowOff>
    </xdr:from>
    <xdr:ext cx="534377" cy="259045"/>
    <xdr:sp macro="" textlink="">
      <xdr:nvSpPr>
        <xdr:cNvPr id="309" name="補助費等該当値テキスト"/>
        <xdr:cNvSpPr txBox="1"/>
      </xdr:nvSpPr>
      <xdr:spPr>
        <a:xfrm>
          <a:off x="10528300"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87236</xdr:rowOff>
    </xdr:from>
    <xdr:to>
      <xdr:col>14</xdr:col>
      <xdr:colOff>79375</xdr:colOff>
      <xdr:row>36</xdr:row>
      <xdr:rowOff>17386</xdr:rowOff>
    </xdr:to>
    <xdr:sp macro="" textlink="">
      <xdr:nvSpPr>
        <xdr:cNvPr id="310" name="円/楕円 309"/>
        <xdr:cNvSpPr/>
      </xdr:nvSpPr>
      <xdr:spPr>
        <a:xfrm>
          <a:off x="9588500" y="6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33913</xdr:rowOff>
    </xdr:from>
    <xdr:ext cx="534377" cy="259045"/>
    <xdr:sp macro="" textlink="">
      <xdr:nvSpPr>
        <xdr:cNvPr id="311" name="テキスト ボックス 310"/>
        <xdr:cNvSpPr txBox="1"/>
      </xdr:nvSpPr>
      <xdr:spPr>
        <a:xfrm>
          <a:off x="9372111" y="58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110909</xdr:rowOff>
    </xdr:from>
    <xdr:to>
      <xdr:col>12</xdr:col>
      <xdr:colOff>561975</xdr:colOff>
      <xdr:row>36</xdr:row>
      <xdr:rowOff>41059</xdr:rowOff>
    </xdr:to>
    <xdr:sp macro="" textlink="">
      <xdr:nvSpPr>
        <xdr:cNvPr id="312" name="円/楕円 311"/>
        <xdr:cNvSpPr/>
      </xdr:nvSpPr>
      <xdr:spPr>
        <a:xfrm>
          <a:off x="8699500" y="61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57586</xdr:rowOff>
    </xdr:from>
    <xdr:ext cx="534377" cy="259045"/>
    <xdr:sp macro="" textlink="">
      <xdr:nvSpPr>
        <xdr:cNvPr id="313" name="テキスト ボックス 312"/>
        <xdr:cNvSpPr txBox="1"/>
      </xdr:nvSpPr>
      <xdr:spPr>
        <a:xfrm>
          <a:off x="8483111" y="58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129222</xdr:rowOff>
    </xdr:from>
    <xdr:to>
      <xdr:col>11</xdr:col>
      <xdr:colOff>358775</xdr:colOff>
      <xdr:row>36</xdr:row>
      <xdr:rowOff>59372</xdr:rowOff>
    </xdr:to>
    <xdr:sp macro="" textlink="">
      <xdr:nvSpPr>
        <xdr:cNvPr id="314" name="円/楕円 313"/>
        <xdr:cNvSpPr/>
      </xdr:nvSpPr>
      <xdr:spPr>
        <a:xfrm>
          <a:off x="7810500" y="61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75899</xdr:rowOff>
    </xdr:from>
    <xdr:ext cx="534377" cy="259045"/>
    <xdr:sp macro="" textlink="">
      <xdr:nvSpPr>
        <xdr:cNvPr id="315" name="テキスト ボックス 314"/>
        <xdr:cNvSpPr txBox="1"/>
      </xdr:nvSpPr>
      <xdr:spPr>
        <a:xfrm>
          <a:off x="7594111" y="5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53937</xdr:rowOff>
    </xdr:from>
    <xdr:to>
      <xdr:col>10</xdr:col>
      <xdr:colOff>155575</xdr:colOff>
      <xdr:row>36</xdr:row>
      <xdr:rowOff>155537</xdr:rowOff>
    </xdr:to>
    <xdr:sp macro="" textlink="">
      <xdr:nvSpPr>
        <xdr:cNvPr id="316" name="円/楕円 315"/>
        <xdr:cNvSpPr/>
      </xdr:nvSpPr>
      <xdr:spPr>
        <a:xfrm>
          <a:off x="6921500" y="62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146664</xdr:rowOff>
    </xdr:from>
    <xdr:ext cx="534377" cy="259045"/>
    <xdr:sp macro="" textlink="">
      <xdr:nvSpPr>
        <xdr:cNvPr id="317" name="テキスト ボックス 316"/>
        <xdr:cNvSpPr txBox="1"/>
      </xdr:nvSpPr>
      <xdr:spPr>
        <a:xfrm>
          <a:off x="6705111" y="63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157584</xdr:rowOff>
    </xdr:from>
    <xdr:to>
      <xdr:col>15</xdr:col>
      <xdr:colOff>180975</xdr:colOff>
      <xdr:row>58</xdr:row>
      <xdr:rowOff>159074</xdr:rowOff>
    </xdr:to>
    <xdr:cxnSp macro="">
      <xdr:nvCxnSpPr>
        <xdr:cNvPr id="346" name="直線コネクタ 345"/>
        <xdr:cNvCxnSpPr/>
      </xdr:nvCxnSpPr>
      <xdr:spPr>
        <a:xfrm flipV="1">
          <a:off x="9639300" y="10101684"/>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113845</xdr:rowOff>
    </xdr:from>
    <xdr:to>
      <xdr:col>14</xdr:col>
      <xdr:colOff>28575</xdr:colOff>
      <xdr:row>58</xdr:row>
      <xdr:rowOff>159074</xdr:rowOff>
    </xdr:to>
    <xdr:cxnSp macro="">
      <xdr:nvCxnSpPr>
        <xdr:cNvPr id="349" name="直線コネクタ 348"/>
        <xdr:cNvCxnSpPr/>
      </xdr:nvCxnSpPr>
      <xdr:spPr>
        <a:xfrm>
          <a:off x="8750300" y="10057945"/>
          <a:ext cx="8890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44865</xdr:rowOff>
    </xdr:from>
    <xdr:to>
      <xdr:col>12</xdr:col>
      <xdr:colOff>511175</xdr:colOff>
      <xdr:row>58</xdr:row>
      <xdr:rowOff>113845</xdr:rowOff>
    </xdr:to>
    <xdr:cxnSp macro="">
      <xdr:nvCxnSpPr>
        <xdr:cNvPr id="352" name="直線コネクタ 351"/>
        <xdr:cNvCxnSpPr/>
      </xdr:nvCxnSpPr>
      <xdr:spPr>
        <a:xfrm>
          <a:off x="7861300" y="9988965"/>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44865</xdr:rowOff>
    </xdr:from>
    <xdr:to>
      <xdr:col>11</xdr:col>
      <xdr:colOff>307975</xdr:colOff>
      <xdr:row>58</xdr:row>
      <xdr:rowOff>132407</xdr:rowOff>
    </xdr:to>
    <xdr:cxnSp macro="">
      <xdr:nvCxnSpPr>
        <xdr:cNvPr id="355" name="直線コネクタ 354"/>
        <xdr:cNvCxnSpPr/>
      </xdr:nvCxnSpPr>
      <xdr:spPr>
        <a:xfrm flipV="1">
          <a:off x="6972300" y="9988965"/>
          <a:ext cx="889000" cy="8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106784</xdr:rowOff>
    </xdr:from>
    <xdr:to>
      <xdr:col>15</xdr:col>
      <xdr:colOff>231775</xdr:colOff>
      <xdr:row>59</xdr:row>
      <xdr:rowOff>36934</xdr:rowOff>
    </xdr:to>
    <xdr:sp macro="" textlink="">
      <xdr:nvSpPr>
        <xdr:cNvPr id="365" name="円/楕円 364"/>
        <xdr:cNvSpPr/>
      </xdr:nvSpPr>
      <xdr:spPr>
        <a:xfrm>
          <a:off x="10426700" y="100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21711</xdr:rowOff>
    </xdr:from>
    <xdr:ext cx="534377" cy="259045"/>
    <xdr:sp macro="" textlink="">
      <xdr:nvSpPr>
        <xdr:cNvPr id="366" name="普通建設事業費該当値テキスト"/>
        <xdr:cNvSpPr txBox="1"/>
      </xdr:nvSpPr>
      <xdr:spPr>
        <a:xfrm>
          <a:off x="10528300" y="99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108274</xdr:rowOff>
    </xdr:from>
    <xdr:to>
      <xdr:col>14</xdr:col>
      <xdr:colOff>79375</xdr:colOff>
      <xdr:row>59</xdr:row>
      <xdr:rowOff>38424</xdr:rowOff>
    </xdr:to>
    <xdr:sp macro="" textlink="">
      <xdr:nvSpPr>
        <xdr:cNvPr id="367" name="円/楕円 366"/>
        <xdr:cNvSpPr/>
      </xdr:nvSpPr>
      <xdr:spPr>
        <a:xfrm>
          <a:off x="9588500" y="100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29551</xdr:rowOff>
    </xdr:from>
    <xdr:ext cx="534377" cy="259045"/>
    <xdr:sp macro="" textlink="">
      <xdr:nvSpPr>
        <xdr:cNvPr id="368" name="テキスト ボックス 367"/>
        <xdr:cNvSpPr txBox="1"/>
      </xdr:nvSpPr>
      <xdr:spPr>
        <a:xfrm>
          <a:off x="9372111" y="101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63045</xdr:rowOff>
    </xdr:from>
    <xdr:to>
      <xdr:col>12</xdr:col>
      <xdr:colOff>561975</xdr:colOff>
      <xdr:row>58</xdr:row>
      <xdr:rowOff>164645</xdr:rowOff>
    </xdr:to>
    <xdr:sp macro="" textlink="">
      <xdr:nvSpPr>
        <xdr:cNvPr id="369" name="円/楕円 368"/>
        <xdr:cNvSpPr/>
      </xdr:nvSpPr>
      <xdr:spPr>
        <a:xfrm>
          <a:off x="8699500" y="10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155772</xdr:rowOff>
    </xdr:from>
    <xdr:ext cx="534377" cy="259045"/>
    <xdr:sp macro="" textlink="">
      <xdr:nvSpPr>
        <xdr:cNvPr id="370" name="テキスト ボックス 369"/>
        <xdr:cNvSpPr txBox="1"/>
      </xdr:nvSpPr>
      <xdr:spPr>
        <a:xfrm>
          <a:off x="8483111" y="10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165515</xdr:rowOff>
    </xdr:from>
    <xdr:to>
      <xdr:col>11</xdr:col>
      <xdr:colOff>358775</xdr:colOff>
      <xdr:row>58</xdr:row>
      <xdr:rowOff>95665</xdr:rowOff>
    </xdr:to>
    <xdr:sp macro="" textlink="">
      <xdr:nvSpPr>
        <xdr:cNvPr id="371" name="円/楕円 370"/>
        <xdr:cNvSpPr/>
      </xdr:nvSpPr>
      <xdr:spPr>
        <a:xfrm>
          <a:off x="7810500" y="99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86792</xdr:rowOff>
    </xdr:from>
    <xdr:ext cx="534377" cy="259045"/>
    <xdr:sp macro="" textlink="">
      <xdr:nvSpPr>
        <xdr:cNvPr id="372" name="テキスト ボックス 371"/>
        <xdr:cNvSpPr txBox="1"/>
      </xdr:nvSpPr>
      <xdr:spPr>
        <a:xfrm>
          <a:off x="7594111" y="100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81607</xdr:rowOff>
    </xdr:from>
    <xdr:to>
      <xdr:col>10</xdr:col>
      <xdr:colOff>155575</xdr:colOff>
      <xdr:row>59</xdr:row>
      <xdr:rowOff>11757</xdr:rowOff>
    </xdr:to>
    <xdr:sp macro="" textlink="">
      <xdr:nvSpPr>
        <xdr:cNvPr id="373" name="円/楕円 372"/>
        <xdr:cNvSpPr/>
      </xdr:nvSpPr>
      <xdr:spPr>
        <a:xfrm>
          <a:off x="6921500" y="100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2884</xdr:rowOff>
    </xdr:from>
    <xdr:ext cx="534377" cy="259045"/>
    <xdr:sp macro="" textlink="">
      <xdr:nvSpPr>
        <xdr:cNvPr id="374" name="テキスト ボックス 373"/>
        <xdr:cNvSpPr txBox="1"/>
      </xdr:nvSpPr>
      <xdr:spPr>
        <a:xfrm>
          <a:off x="6705111" y="101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22754</xdr:rowOff>
    </xdr:from>
    <xdr:to>
      <xdr:col>15</xdr:col>
      <xdr:colOff>180975</xdr:colOff>
      <xdr:row>78</xdr:row>
      <xdr:rowOff>25400</xdr:rowOff>
    </xdr:to>
    <xdr:cxnSp macro="">
      <xdr:nvCxnSpPr>
        <xdr:cNvPr id="399" name="直線コネクタ 398"/>
        <xdr:cNvCxnSpPr/>
      </xdr:nvCxnSpPr>
      <xdr:spPr>
        <a:xfrm flipV="1">
          <a:off x="9639300" y="13395854"/>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25400</xdr:rowOff>
    </xdr:from>
    <xdr:to>
      <xdr:col>14</xdr:col>
      <xdr:colOff>28575</xdr:colOff>
      <xdr:row>78</xdr:row>
      <xdr:rowOff>25400</xdr:rowOff>
    </xdr:to>
    <xdr:cxnSp macro="">
      <xdr:nvCxnSpPr>
        <xdr:cNvPr id="402" name="直線コネクタ 401"/>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143404</xdr:rowOff>
    </xdr:from>
    <xdr:to>
      <xdr:col>15</xdr:col>
      <xdr:colOff>231775</xdr:colOff>
      <xdr:row>78</xdr:row>
      <xdr:rowOff>73554</xdr:rowOff>
    </xdr:to>
    <xdr:sp macro="" textlink="">
      <xdr:nvSpPr>
        <xdr:cNvPr id="412" name="円/楕円 411"/>
        <xdr:cNvSpPr/>
      </xdr:nvSpPr>
      <xdr:spPr>
        <a:xfrm>
          <a:off x="10426700" y="133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58331</xdr:rowOff>
    </xdr:from>
    <xdr:ext cx="378565" cy="259045"/>
    <xdr:sp macro="" textlink="">
      <xdr:nvSpPr>
        <xdr:cNvPr id="413" name="普通建設事業費 （ うち新規整備　）該当値テキスト"/>
        <xdr:cNvSpPr txBox="1"/>
      </xdr:nvSpPr>
      <xdr:spPr>
        <a:xfrm>
          <a:off x="10528300" y="1325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4" name="円/楕円 413"/>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5" name="テキスト ボックス 414"/>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146050</xdr:rowOff>
    </xdr:from>
    <xdr:to>
      <xdr:col>12</xdr:col>
      <xdr:colOff>561975</xdr:colOff>
      <xdr:row>78</xdr:row>
      <xdr:rowOff>76200</xdr:rowOff>
    </xdr:to>
    <xdr:sp macro="" textlink="">
      <xdr:nvSpPr>
        <xdr:cNvPr id="416" name="円/楕円 415"/>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78</xdr:row>
      <xdr:rowOff>67327</xdr:rowOff>
    </xdr:from>
    <xdr:ext cx="249299" cy="259045"/>
    <xdr:sp macro="" textlink="">
      <xdr:nvSpPr>
        <xdr:cNvPr id="417" name="テキスト ボックス 416"/>
        <xdr:cNvSpPr txBox="1"/>
      </xdr:nvSpPr>
      <xdr:spPr>
        <a:xfrm>
          <a:off x="8625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133528</xdr:rowOff>
    </xdr:from>
    <xdr:to>
      <xdr:col>15</xdr:col>
      <xdr:colOff>180975</xdr:colOff>
      <xdr:row>97</xdr:row>
      <xdr:rowOff>146425</xdr:rowOff>
    </xdr:to>
    <xdr:cxnSp macro="">
      <xdr:nvCxnSpPr>
        <xdr:cNvPr id="446" name="直線コネクタ 445"/>
        <xdr:cNvCxnSpPr/>
      </xdr:nvCxnSpPr>
      <xdr:spPr>
        <a:xfrm flipV="1">
          <a:off x="9639300" y="16764178"/>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60110</xdr:rowOff>
    </xdr:from>
    <xdr:to>
      <xdr:col>14</xdr:col>
      <xdr:colOff>28575</xdr:colOff>
      <xdr:row>97</xdr:row>
      <xdr:rowOff>146425</xdr:rowOff>
    </xdr:to>
    <xdr:cxnSp macro="">
      <xdr:nvCxnSpPr>
        <xdr:cNvPr id="449" name="直線コネクタ 448"/>
        <xdr:cNvCxnSpPr/>
      </xdr:nvCxnSpPr>
      <xdr:spPr>
        <a:xfrm>
          <a:off x="8750300" y="16519310"/>
          <a:ext cx="889000" cy="25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82728</xdr:rowOff>
    </xdr:from>
    <xdr:to>
      <xdr:col>15</xdr:col>
      <xdr:colOff>231775</xdr:colOff>
      <xdr:row>98</xdr:row>
      <xdr:rowOff>12878</xdr:rowOff>
    </xdr:to>
    <xdr:sp macro="" textlink="">
      <xdr:nvSpPr>
        <xdr:cNvPr id="459" name="円/楕円 458"/>
        <xdr:cNvSpPr/>
      </xdr:nvSpPr>
      <xdr:spPr>
        <a:xfrm>
          <a:off x="10426700" y="167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61155</xdr:rowOff>
    </xdr:from>
    <xdr:ext cx="534377" cy="259045"/>
    <xdr:sp macro="" textlink="">
      <xdr:nvSpPr>
        <xdr:cNvPr id="460" name="普通建設事業費 （ うち更新整備　）該当値テキスト"/>
        <xdr:cNvSpPr txBox="1"/>
      </xdr:nvSpPr>
      <xdr:spPr>
        <a:xfrm>
          <a:off x="10528300"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95625</xdr:rowOff>
    </xdr:from>
    <xdr:to>
      <xdr:col>14</xdr:col>
      <xdr:colOff>79375</xdr:colOff>
      <xdr:row>98</xdr:row>
      <xdr:rowOff>25775</xdr:rowOff>
    </xdr:to>
    <xdr:sp macro="" textlink="">
      <xdr:nvSpPr>
        <xdr:cNvPr id="461" name="円/楕円 460"/>
        <xdr:cNvSpPr/>
      </xdr:nvSpPr>
      <xdr:spPr>
        <a:xfrm>
          <a:off x="9588500" y="167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16902</xdr:rowOff>
    </xdr:from>
    <xdr:ext cx="534377" cy="259045"/>
    <xdr:sp macro="" textlink="">
      <xdr:nvSpPr>
        <xdr:cNvPr id="462" name="テキスト ボックス 461"/>
        <xdr:cNvSpPr txBox="1"/>
      </xdr:nvSpPr>
      <xdr:spPr>
        <a:xfrm>
          <a:off x="9372111" y="168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9310</xdr:rowOff>
    </xdr:from>
    <xdr:to>
      <xdr:col>12</xdr:col>
      <xdr:colOff>561975</xdr:colOff>
      <xdr:row>96</xdr:row>
      <xdr:rowOff>110910</xdr:rowOff>
    </xdr:to>
    <xdr:sp macro="" textlink="">
      <xdr:nvSpPr>
        <xdr:cNvPr id="463" name="円/楕円 462"/>
        <xdr:cNvSpPr/>
      </xdr:nvSpPr>
      <xdr:spPr>
        <a:xfrm>
          <a:off x="86995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127437</xdr:rowOff>
    </xdr:from>
    <xdr:ext cx="534377" cy="259045"/>
    <xdr:sp macro="" textlink="">
      <xdr:nvSpPr>
        <xdr:cNvPr id="464" name="テキスト ボックス 463"/>
        <xdr:cNvSpPr txBox="1"/>
      </xdr:nvSpPr>
      <xdr:spPr>
        <a:xfrm>
          <a:off x="8483111" y="162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29928</xdr:rowOff>
    </xdr:from>
    <xdr:to>
      <xdr:col>23</xdr:col>
      <xdr:colOff>517525</xdr:colOff>
      <xdr:row>78</xdr:row>
      <xdr:rowOff>50803</xdr:rowOff>
    </xdr:to>
    <xdr:cxnSp macro="">
      <xdr:nvCxnSpPr>
        <xdr:cNvPr id="601" name="直線コネクタ 600"/>
        <xdr:cNvCxnSpPr/>
      </xdr:nvCxnSpPr>
      <xdr:spPr>
        <a:xfrm flipV="1">
          <a:off x="15481300" y="13403028"/>
          <a:ext cx="8382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38602</xdr:rowOff>
    </xdr:from>
    <xdr:to>
      <xdr:col>22</xdr:col>
      <xdr:colOff>365125</xdr:colOff>
      <xdr:row>78</xdr:row>
      <xdr:rowOff>50803</xdr:rowOff>
    </xdr:to>
    <xdr:cxnSp macro="">
      <xdr:nvCxnSpPr>
        <xdr:cNvPr id="604" name="直線コネクタ 603"/>
        <xdr:cNvCxnSpPr/>
      </xdr:nvCxnSpPr>
      <xdr:spPr>
        <a:xfrm>
          <a:off x="14592300" y="13411702"/>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19999</xdr:rowOff>
    </xdr:from>
    <xdr:to>
      <xdr:col>21</xdr:col>
      <xdr:colOff>161925</xdr:colOff>
      <xdr:row>78</xdr:row>
      <xdr:rowOff>38602</xdr:rowOff>
    </xdr:to>
    <xdr:cxnSp macro="">
      <xdr:nvCxnSpPr>
        <xdr:cNvPr id="607" name="直線コネクタ 606"/>
        <xdr:cNvCxnSpPr/>
      </xdr:nvCxnSpPr>
      <xdr:spPr>
        <a:xfrm>
          <a:off x="13703300" y="13393099"/>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19999</xdr:rowOff>
    </xdr:from>
    <xdr:to>
      <xdr:col>19</xdr:col>
      <xdr:colOff>644525</xdr:colOff>
      <xdr:row>78</xdr:row>
      <xdr:rowOff>26115</xdr:rowOff>
    </xdr:to>
    <xdr:cxnSp macro="">
      <xdr:nvCxnSpPr>
        <xdr:cNvPr id="610" name="直線コネクタ 609"/>
        <xdr:cNvCxnSpPr/>
      </xdr:nvCxnSpPr>
      <xdr:spPr>
        <a:xfrm flipV="1">
          <a:off x="12814300" y="13393099"/>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150578</xdr:rowOff>
    </xdr:from>
    <xdr:to>
      <xdr:col>23</xdr:col>
      <xdr:colOff>568325</xdr:colOff>
      <xdr:row>78</xdr:row>
      <xdr:rowOff>80728</xdr:rowOff>
    </xdr:to>
    <xdr:sp macro="" textlink="">
      <xdr:nvSpPr>
        <xdr:cNvPr id="620" name="円/楕円 619"/>
        <xdr:cNvSpPr/>
      </xdr:nvSpPr>
      <xdr:spPr>
        <a:xfrm>
          <a:off x="16268700" y="133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129005</xdr:rowOff>
    </xdr:from>
    <xdr:ext cx="534377" cy="259045"/>
    <xdr:sp macro="" textlink="">
      <xdr:nvSpPr>
        <xdr:cNvPr id="621" name="公債費該当値テキスト"/>
        <xdr:cNvSpPr txBox="1"/>
      </xdr:nvSpPr>
      <xdr:spPr>
        <a:xfrm>
          <a:off x="16370300" y="133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xdr:rowOff>
    </xdr:from>
    <xdr:to>
      <xdr:col>22</xdr:col>
      <xdr:colOff>415925</xdr:colOff>
      <xdr:row>78</xdr:row>
      <xdr:rowOff>101603</xdr:rowOff>
    </xdr:to>
    <xdr:sp macro="" textlink="">
      <xdr:nvSpPr>
        <xdr:cNvPr id="622" name="円/楕円 621"/>
        <xdr:cNvSpPr/>
      </xdr:nvSpPr>
      <xdr:spPr>
        <a:xfrm>
          <a:off x="15430500" y="133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92730</xdr:rowOff>
    </xdr:from>
    <xdr:ext cx="534377" cy="259045"/>
    <xdr:sp macro="" textlink="">
      <xdr:nvSpPr>
        <xdr:cNvPr id="623" name="テキスト ボックス 622"/>
        <xdr:cNvSpPr txBox="1"/>
      </xdr:nvSpPr>
      <xdr:spPr>
        <a:xfrm>
          <a:off x="15214111" y="134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159252</xdr:rowOff>
    </xdr:from>
    <xdr:to>
      <xdr:col>21</xdr:col>
      <xdr:colOff>212725</xdr:colOff>
      <xdr:row>78</xdr:row>
      <xdr:rowOff>89402</xdr:rowOff>
    </xdr:to>
    <xdr:sp macro="" textlink="">
      <xdr:nvSpPr>
        <xdr:cNvPr id="624" name="円/楕円 623"/>
        <xdr:cNvSpPr/>
      </xdr:nvSpPr>
      <xdr:spPr>
        <a:xfrm>
          <a:off x="14541500" y="133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80529</xdr:rowOff>
    </xdr:from>
    <xdr:ext cx="534377" cy="259045"/>
    <xdr:sp macro="" textlink="">
      <xdr:nvSpPr>
        <xdr:cNvPr id="625" name="テキスト ボックス 624"/>
        <xdr:cNvSpPr txBox="1"/>
      </xdr:nvSpPr>
      <xdr:spPr>
        <a:xfrm>
          <a:off x="14325111" y="134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140649</xdr:rowOff>
    </xdr:from>
    <xdr:to>
      <xdr:col>20</xdr:col>
      <xdr:colOff>9525</xdr:colOff>
      <xdr:row>78</xdr:row>
      <xdr:rowOff>70799</xdr:rowOff>
    </xdr:to>
    <xdr:sp macro="" textlink="">
      <xdr:nvSpPr>
        <xdr:cNvPr id="626" name="円/楕円 625"/>
        <xdr:cNvSpPr/>
      </xdr:nvSpPr>
      <xdr:spPr>
        <a:xfrm>
          <a:off x="13652500" y="13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61926</xdr:rowOff>
    </xdr:from>
    <xdr:ext cx="534377" cy="259045"/>
    <xdr:sp macro="" textlink="">
      <xdr:nvSpPr>
        <xdr:cNvPr id="627" name="テキスト ボックス 626"/>
        <xdr:cNvSpPr txBox="1"/>
      </xdr:nvSpPr>
      <xdr:spPr>
        <a:xfrm>
          <a:off x="13436111" y="13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146765</xdr:rowOff>
    </xdr:from>
    <xdr:to>
      <xdr:col>18</xdr:col>
      <xdr:colOff>492125</xdr:colOff>
      <xdr:row>78</xdr:row>
      <xdr:rowOff>76915</xdr:rowOff>
    </xdr:to>
    <xdr:sp macro="" textlink="">
      <xdr:nvSpPr>
        <xdr:cNvPr id="628" name="円/楕円 627"/>
        <xdr:cNvSpPr/>
      </xdr:nvSpPr>
      <xdr:spPr>
        <a:xfrm>
          <a:off x="12763500" y="133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68042</xdr:rowOff>
    </xdr:from>
    <xdr:ext cx="534377" cy="259045"/>
    <xdr:sp macro="" textlink="">
      <xdr:nvSpPr>
        <xdr:cNvPr id="629" name="テキスト ボックス 628"/>
        <xdr:cNvSpPr txBox="1"/>
      </xdr:nvSpPr>
      <xdr:spPr>
        <a:xfrm>
          <a:off x="12547111" y="134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69318</xdr:rowOff>
    </xdr:from>
    <xdr:to>
      <xdr:col>23</xdr:col>
      <xdr:colOff>517525</xdr:colOff>
      <xdr:row>98</xdr:row>
      <xdr:rowOff>77713</xdr:rowOff>
    </xdr:to>
    <xdr:cxnSp macro="">
      <xdr:nvCxnSpPr>
        <xdr:cNvPr id="656" name="直線コネクタ 655"/>
        <xdr:cNvCxnSpPr/>
      </xdr:nvCxnSpPr>
      <xdr:spPr>
        <a:xfrm flipV="1">
          <a:off x="15481300" y="16871418"/>
          <a:ext cx="8382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30584</xdr:rowOff>
    </xdr:from>
    <xdr:to>
      <xdr:col>22</xdr:col>
      <xdr:colOff>365125</xdr:colOff>
      <xdr:row>98</xdr:row>
      <xdr:rowOff>77713</xdr:rowOff>
    </xdr:to>
    <xdr:cxnSp macro="">
      <xdr:nvCxnSpPr>
        <xdr:cNvPr id="659" name="直線コネクタ 658"/>
        <xdr:cNvCxnSpPr/>
      </xdr:nvCxnSpPr>
      <xdr:spPr>
        <a:xfrm>
          <a:off x="14592300" y="16832684"/>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30584</xdr:rowOff>
    </xdr:from>
    <xdr:to>
      <xdr:col>21</xdr:col>
      <xdr:colOff>161925</xdr:colOff>
      <xdr:row>98</xdr:row>
      <xdr:rowOff>108272</xdr:rowOff>
    </xdr:to>
    <xdr:cxnSp macro="">
      <xdr:nvCxnSpPr>
        <xdr:cNvPr id="662" name="直線コネクタ 661"/>
        <xdr:cNvCxnSpPr/>
      </xdr:nvCxnSpPr>
      <xdr:spPr>
        <a:xfrm flipV="1">
          <a:off x="13703300" y="16832684"/>
          <a:ext cx="889000" cy="7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83620</xdr:rowOff>
    </xdr:from>
    <xdr:to>
      <xdr:col>19</xdr:col>
      <xdr:colOff>644525</xdr:colOff>
      <xdr:row>98</xdr:row>
      <xdr:rowOff>108272</xdr:rowOff>
    </xdr:to>
    <xdr:cxnSp macro="">
      <xdr:nvCxnSpPr>
        <xdr:cNvPr id="665" name="直線コネクタ 664"/>
        <xdr:cNvCxnSpPr/>
      </xdr:nvCxnSpPr>
      <xdr:spPr>
        <a:xfrm>
          <a:off x="12814300" y="16885720"/>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18518</xdr:rowOff>
    </xdr:from>
    <xdr:to>
      <xdr:col>23</xdr:col>
      <xdr:colOff>568325</xdr:colOff>
      <xdr:row>98</xdr:row>
      <xdr:rowOff>120118</xdr:rowOff>
    </xdr:to>
    <xdr:sp macro="" textlink="">
      <xdr:nvSpPr>
        <xdr:cNvPr id="675" name="円/楕円 674"/>
        <xdr:cNvSpPr/>
      </xdr:nvSpPr>
      <xdr:spPr>
        <a:xfrm>
          <a:off x="16268700" y="168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6" name="積立金該当値テキスト"/>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26913</xdr:rowOff>
    </xdr:from>
    <xdr:to>
      <xdr:col>22</xdr:col>
      <xdr:colOff>415925</xdr:colOff>
      <xdr:row>98</xdr:row>
      <xdr:rowOff>128513</xdr:rowOff>
    </xdr:to>
    <xdr:sp macro="" textlink="">
      <xdr:nvSpPr>
        <xdr:cNvPr id="677" name="円/楕円 676"/>
        <xdr:cNvSpPr/>
      </xdr:nvSpPr>
      <xdr:spPr>
        <a:xfrm>
          <a:off x="15430500" y="168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119640</xdr:rowOff>
    </xdr:from>
    <xdr:ext cx="469744" cy="259045"/>
    <xdr:sp macro="" textlink="">
      <xdr:nvSpPr>
        <xdr:cNvPr id="678" name="テキスト ボックス 677"/>
        <xdr:cNvSpPr txBox="1"/>
      </xdr:nvSpPr>
      <xdr:spPr>
        <a:xfrm>
          <a:off x="15246427" y="1692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151234</xdr:rowOff>
    </xdr:from>
    <xdr:to>
      <xdr:col>21</xdr:col>
      <xdr:colOff>212725</xdr:colOff>
      <xdr:row>98</xdr:row>
      <xdr:rowOff>81384</xdr:rowOff>
    </xdr:to>
    <xdr:sp macro="" textlink="">
      <xdr:nvSpPr>
        <xdr:cNvPr id="679" name="円/楕円 678"/>
        <xdr:cNvSpPr/>
      </xdr:nvSpPr>
      <xdr:spPr>
        <a:xfrm>
          <a:off x="14541500" y="167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72511</xdr:rowOff>
    </xdr:from>
    <xdr:ext cx="534377" cy="259045"/>
    <xdr:sp macro="" textlink="">
      <xdr:nvSpPr>
        <xdr:cNvPr id="680" name="テキスト ボックス 679"/>
        <xdr:cNvSpPr txBox="1"/>
      </xdr:nvSpPr>
      <xdr:spPr>
        <a:xfrm>
          <a:off x="14325111" y="168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57472</xdr:rowOff>
    </xdr:from>
    <xdr:to>
      <xdr:col>20</xdr:col>
      <xdr:colOff>9525</xdr:colOff>
      <xdr:row>98</xdr:row>
      <xdr:rowOff>159072</xdr:rowOff>
    </xdr:to>
    <xdr:sp macro="" textlink="">
      <xdr:nvSpPr>
        <xdr:cNvPr id="681" name="円/楕円 680"/>
        <xdr:cNvSpPr/>
      </xdr:nvSpPr>
      <xdr:spPr>
        <a:xfrm>
          <a:off x="13652500" y="168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150199</xdr:rowOff>
    </xdr:from>
    <xdr:ext cx="469744" cy="259045"/>
    <xdr:sp macro="" textlink="">
      <xdr:nvSpPr>
        <xdr:cNvPr id="682" name="テキスト ボックス 681"/>
        <xdr:cNvSpPr txBox="1"/>
      </xdr:nvSpPr>
      <xdr:spPr>
        <a:xfrm>
          <a:off x="13468427" y="169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32820</xdr:rowOff>
    </xdr:from>
    <xdr:to>
      <xdr:col>18</xdr:col>
      <xdr:colOff>492125</xdr:colOff>
      <xdr:row>98</xdr:row>
      <xdr:rowOff>134420</xdr:rowOff>
    </xdr:to>
    <xdr:sp macro="" textlink="">
      <xdr:nvSpPr>
        <xdr:cNvPr id="683" name="円/楕円 682"/>
        <xdr:cNvSpPr/>
      </xdr:nvSpPr>
      <xdr:spPr>
        <a:xfrm>
          <a:off x="12763500" y="16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125547</xdr:rowOff>
    </xdr:from>
    <xdr:ext cx="469744" cy="259045"/>
    <xdr:sp macro="" textlink="">
      <xdr:nvSpPr>
        <xdr:cNvPr id="684" name="テキスト ボックス 683"/>
        <xdr:cNvSpPr txBox="1"/>
      </xdr:nvSpPr>
      <xdr:spPr>
        <a:xfrm>
          <a:off x="12579427" y="1692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111445</xdr:rowOff>
    </xdr:from>
    <xdr:to>
      <xdr:col>32</xdr:col>
      <xdr:colOff>187325</xdr:colOff>
      <xdr:row>58</xdr:row>
      <xdr:rowOff>115788</xdr:rowOff>
    </xdr:to>
    <xdr:cxnSp macro="">
      <xdr:nvCxnSpPr>
        <xdr:cNvPr id="770" name="直線コネクタ 769"/>
        <xdr:cNvCxnSpPr/>
      </xdr:nvCxnSpPr>
      <xdr:spPr>
        <a:xfrm>
          <a:off x="21323300" y="1005554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111445</xdr:rowOff>
    </xdr:from>
    <xdr:to>
      <xdr:col>31</xdr:col>
      <xdr:colOff>34925</xdr:colOff>
      <xdr:row>58</xdr:row>
      <xdr:rowOff>113777</xdr:rowOff>
    </xdr:to>
    <xdr:cxnSp macro="">
      <xdr:nvCxnSpPr>
        <xdr:cNvPr id="773" name="直線コネクタ 772"/>
        <xdr:cNvCxnSpPr/>
      </xdr:nvCxnSpPr>
      <xdr:spPr>
        <a:xfrm flipV="1">
          <a:off x="20434300" y="1005554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113685</xdr:rowOff>
    </xdr:from>
    <xdr:to>
      <xdr:col>29</xdr:col>
      <xdr:colOff>517525</xdr:colOff>
      <xdr:row>58</xdr:row>
      <xdr:rowOff>113777</xdr:rowOff>
    </xdr:to>
    <xdr:cxnSp macro="">
      <xdr:nvCxnSpPr>
        <xdr:cNvPr id="776" name="直線コネクタ 775"/>
        <xdr:cNvCxnSpPr/>
      </xdr:nvCxnSpPr>
      <xdr:spPr>
        <a:xfrm>
          <a:off x="19545300" y="1005778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113685</xdr:rowOff>
    </xdr:from>
    <xdr:to>
      <xdr:col>28</xdr:col>
      <xdr:colOff>314325</xdr:colOff>
      <xdr:row>58</xdr:row>
      <xdr:rowOff>118166</xdr:rowOff>
    </xdr:to>
    <xdr:cxnSp macro="">
      <xdr:nvCxnSpPr>
        <xdr:cNvPr id="779" name="直線コネクタ 778"/>
        <xdr:cNvCxnSpPr/>
      </xdr:nvCxnSpPr>
      <xdr:spPr>
        <a:xfrm flipV="1">
          <a:off x="18656300" y="1005778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64988</xdr:rowOff>
    </xdr:from>
    <xdr:to>
      <xdr:col>32</xdr:col>
      <xdr:colOff>238125</xdr:colOff>
      <xdr:row>58</xdr:row>
      <xdr:rowOff>166588</xdr:rowOff>
    </xdr:to>
    <xdr:sp macro="" textlink="">
      <xdr:nvSpPr>
        <xdr:cNvPr id="789" name="円/楕円 788"/>
        <xdr:cNvSpPr/>
      </xdr:nvSpPr>
      <xdr:spPr>
        <a:xfrm>
          <a:off x="22110700" y="100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151365</xdr:rowOff>
    </xdr:from>
    <xdr:ext cx="378565" cy="259045"/>
    <xdr:sp macro="" textlink="">
      <xdr:nvSpPr>
        <xdr:cNvPr id="790" name="貸付金該当値テキスト"/>
        <xdr:cNvSpPr txBox="1"/>
      </xdr:nvSpPr>
      <xdr:spPr>
        <a:xfrm>
          <a:off x="22212300" y="992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60645</xdr:rowOff>
    </xdr:from>
    <xdr:to>
      <xdr:col>31</xdr:col>
      <xdr:colOff>85725</xdr:colOff>
      <xdr:row>58</xdr:row>
      <xdr:rowOff>162245</xdr:rowOff>
    </xdr:to>
    <xdr:sp macro="" textlink="">
      <xdr:nvSpPr>
        <xdr:cNvPr id="791" name="円/楕円 790"/>
        <xdr:cNvSpPr/>
      </xdr:nvSpPr>
      <xdr:spPr>
        <a:xfrm>
          <a:off x="21272500" y="100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153372</xdr:rowOff>
    </xdr:from>
    <xdr:ext cx="378565" cy="259045"/>
    <xdr:sp macro="" textlink="">
      <xdr:nvSpPr>
        <xdr:cNvPr id="792" name="テキスト ボックス 791"/>
        <xdr:cNvSpPr txBox="1"/>
      </xdr:nvSpPr>
      <xdr:spPr>
        <a:xfrm>
          <a:off x="21134017" y="1009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62977</xdr:rowOff>
    </xdr:from>
    <xdr:to>
      <xdr:col>29</xdr:col>
      <xdr:colOff>568325</xdr:colOff>
      <xdr:row>58</xdr:row>
      <xdr:rowOff>164577</xdr:rowOff>
    </xdr:to>
    <xdr:sp macro="" textlink="">
      <xdr:nvSpPr>
        <xdr:cNvPr id="793" name="円/楕円 792"/>
        <xdr:cNvSpPr/>
      </xdr:nvSpPr>
      <xdr:spPr>
        <a:xfrm>
          <a:off x="20383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155704</xdr:rowOff>
    </xdr:from>
    <xdr:ext cx="378565" cy="259045"/>
    <xdr:sp macro="" textlink="">
      <xdr:nvSpPr>
        <xdr:cNvPr id="794" name="テキスト ボックス 793"/>
        <xdr:cNvSpPr txBox="1"/>
      </xdr:nvSpPr>
      <xdr:spPr>
        <a:xfrm>
          <a:off x="20245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62885</xdr:rowOff>
    </xdr:from>
    <xdr:to>
      <xdr:col>28</xdr:col>
      <xdr:colOff>365125</xdr:colOff>
      <xdr:row>58</xdr:row>
      <xdr:rowOff>164485</xdr:rowOff>
    </xdr:to>
    <xdr:sp macro="" textlink="">
      <xdr:nvSpPr>
        <xdr:cNvPr id="795" name="円/楕円 794"/>
        <xdr:cNvSpPr/>
      </xdr:nvSpPr>
      <xdr:spPr>
        <a:xfrm>
          <a:off x="19494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155612</xdr:rowOff>
    </xdr:from>
    <xdr:ext cx="378565" cy="259045"/>
    <xdr:sp macro="" textlink="">
      <xdr:nvSpPr>
        <xdr:cNvPr id="796" name="テキスト ボックス 795"/>
        <xdr:cNvSpPr txBox="1"/>
      </xdr:nvSpPr>
      <xdr:spPr>
        <a:xfrm>
          <a:off x="19356017" y="1009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67366</xdr:rowOff>
    </xdr:from>
    <xdr:to>
      <xdr:col>27</xdr:col>
      <xdr:colOff>161925</xdr:colOff>
      <xdr:row>58</xdr:row>
      <xdr:rowOff>168966</xdr:rowOff>
    </xdr:to>
    <xdr:sp macro="" textlink="">
      <xdr:nvSpPr>
        <xdr:cNvPr id="797" name="円/楕円 796"/>
        <xdr:cNvSpPr/>
      </xdr:nvSpPr>
      <xdr:spPr>
        <a:xfrm>
          <a:off x="18605500" y="100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160093</xdr:rowOff>
    </xdr:from>
    <xdr:ext cx="378565" cy="259045"/>
    <xdr:sp macro="" textlink="">
      <xdr:nvSpPr>
        <xdr:cNvPr id="798" name="テキスト ボックス 797"/>
        <xdr:cNvSpPr txBox="1"/>
      </xdr:nvSpPr>
      <xdr:spPr>
        <a:xfrm>
          <a:off x="18467017" y="1010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163621</xdr:rowOff>
    </xdr:from>
    <xdr:to>
      <xdr:col>32</xdr:col>
      <xdr:colOff>187325</xdr:colOff>
      <xdr:row>78</xdr:row>
      <xdr:rowOff>164258</xdr:rowOff>
    </xdr:to>
    <xdr:cxnSp macro="">
      <xdr:nvCxnSpPr>
        <xdr:cNvPr id="830" name="直線コネクタ 829"/>
        <xdr:cNvCxnSpPr/>
      </xdr:nvCxnSpPr>
      <xdr:spPr>
        <a:xfrm flipV="1">
          <a:off x="21323300" y="13536721"/>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164013</xdr:rowOff>
    </xdr:from>
    <xdr:to>
      <xdr:col>31</xdr:col>
      <xdr:colOff>34925</xdr:colOff>
      <xdr:row>78</xdr:row>
      <xdr:rowOff>164258</xdr:rowOff>
    </xdr:to>
    <xdr:cxnSp macro="">
      <xdr:nvCxnSpPr>
        <xdr:cNvPr id="833" name="直線コネクタ 832"/>
        <xdr:cNvCxnSpPr/>
      </xdr:nvCxnSpPr>
      <xdr:spPr>
        <a:xfrm>
          <a:off x="20434300" y="1353711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31327</xdr:rowOff>
    </xdr:from>
    <xdr:to>
      <xdr:col>29</xdr:col>
      <xdr:colOff>517525</xdr:colOff>
      <xdr:row>78</xdr:row>
      <xdr:rowOff>164013</xdr:rowOff>
    </xdr:to>
    <xdr:cxnSp macro="">
      <xdr:nvCxnSpPr>
        <xdr:cNvPr id="836" name="直線コネクタ 835"/>
        <xdr:cNvCxnSpPr/>
      </xdr:nvCxnSpPr>
      <xdr:spPr>
        <a:xfrm>
          <a:off x="19545300" y="13404427"/>
          <a:ext cx="889000" cy="1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31327</xdr:rowOff>
    </xdr:from>
    <xdr:to>
      <xdr:col>28</xdr:col>
      <xdr:colOff>314325</xdr:colOff>
      <xdr:row>78</xdr:row>
      <xdr:rowOff>122213</xdr:rowOff>
    </xdr:to>
    <xdr:cxnSp macro="">
      <xdr:nvCxnSpPr>
        <xdr:cNvPr id="839" name="直線コネクタ 838"/>
        <xdr:cNvCxnSpPr/>
      </xdr:nvCxnSpPr>
      <xdr:spPr>
        <a:xfrm flipV="1">
          <a:off x="18656300" y="13404427"/>
          <a:ext cx="889000" cy="9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112821</xdr:rowOff>
    </xdr:from>
    <xdr:to>
      <xdr:col>32</xdr:col>
      <xdr:colOff>238125</xdr:colOff>
      <xdr:row>79</xdr:row>
      <xdr:rowOff>42971</xdr:rowOff>
    </xdr:to>
    <xdr:sp macro="" textlink="">
      <xdr:nvSpPr>
        <xdr:cNvPr id="849" name="円/楕円 848"/>
        <xdr:cNvSpPr/>
      </xdr:nvSpPr>
      <xdr:spPr>
        <a:xfrm>
          <a:off x="22110700" y="13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27748</xdr:rowOff>
    </xdr:from>
    <xdr:ext cx="534377" cy="259045"/>
    <xdr:sp macro="" textlink="">
      <xdr:nvSpPr>
        <xdr:cNvPr id="850" name="繰出金該当値テキスト"/>
        <xdr:cNvSpPr txBox="1"/>
      </xdr:nvSpPr>
      <xdr:spPr>
        <a:xfrm>
          <a:off x="22212300" y="13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113458</xdr:rowOff>
    </xdr:from>
    <xdr:to>
      <xdr:col>31</xdr:col>
      <xdr:colOff>85725</xdr:colOff>
      <xdr:row>79</xdr:row>
      <xdr:rowOff>43608</xdr:rowOff>
    </xdr:to>
    <xdr:sp macro="" textlink="">
      <xdr:nvSpPr>
        <xdr:cNvPr id="851" name="円/楕円 850"/>
        <xdr:cNvSpPr/>
      </xdr:nvSpPr>
      <xdr:spPr>
        <a:xfrm>
          <a:off x="21272500" y="134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34735</xdr:rowOff>
    </xdr:from>
    <xdr:ext cx="534377" cy="259045"/>
    <xdr:sp macro="" textlink="">
      <xdr:nvSpPr>
        <xdr:cNvPr id="852" name="テキスト ボックス 851"/>
        <xdr:cNvSpPr txBox="1"/>
      </xdr:nvSpPr>
      <xdr:spPr>
        <a:xfrm>
          <a:off x="21056111" y="135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113213</xdr:rowOff>
    </xdr:from>
    <xdr:to>
      <xdr:col>29</xdr:col>
      <xdr:colOff>568325</xdr:colOff>
      <xdr:row>79</xdr:row>
      <xdr:rowOff>43363</xdr:rowOff>
    </xdr:to>
    <xdr:sp macro="" textlink="">
      <xdr:nvSpPr>
        <xdr:cNvPr id="853" name="円/楕円 852"/>
        <xdr:cNvSpPr/>
      </xdr:nvSpPr>
      <xdr:spPr>
        <a:xfrm>
          <a:off x="20383500" y="13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34490</xdr:rowOff>
    </xdr:from>
    <xdr:ext cx="534377" cy="259045"/>
    <xdr:sp macro="" textlink="">
      <xdr:nvSpPr>
        <xdr:cNvPr id="854" name="テキスト ボックス 853"/>
        <xdr:cNvSpPr txBox="1"/>
      </xdr:nvSpPr>
      <xdr:spPr>
        <a:xfrm>
          <a:off x="20167111" y="135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151977</xdr:rowOff>
    </xdr:from>
    <xdr:to>
      <xdr:col>28</xdr:col>
      <xdr:colOff>365125</xdr:colOff>
      <xdr:row>78</xdr:row>
      <xdr:rowOff>82127</xdr:rowOff>
    </xdr:to>
    <xdr:sp macro="" textlink="">
      <xdr:nvSpPr>
        <xdr:cNvPr id="855" name="円/楕円 854"/>
        <xdr:cNvSpPr/>
      </xdr:nvSpPr>
      <xdr:spPr>
        <a:xfrm>
          <a:off x="19494500" y="133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73254</xdr:rowOff>
    </xdr:from>
    <xdr:ext cx="534377" cy="259045"/>
    <xdr:sp macro="" textlink="">
      <xdr:nvSpPr>
        <xdr:cNvPr id="856" name="テキスト ボックス 855"/>
        <xdr:cNvSpPr txBox="1"/>
      </xdr:nvSpPr>
      <xdr:spPr>
        <a:xfrm>
          <a:off x="19278111" y="13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71413</xdr:rowOff>
    </xdr:from>
    <xdr:to>
      <xdr:col>27</xdr:col>
      <xdr:colOff>161925</xdr:colOff>
      <xdr:row>79</xdr:row>
      <xdr:rowOff>1563</xdr:rowOff>
    </xdr:to>
    <xdr:sp macro="" textlink="">
      <xdr:nvSpPr>
        <xdr:cNvPr id="857" name="円/楕円 856"/>
        <xdr:cNvSpPr/>
      </xdr:nvSpPr>
      <xdr:spPr>
        <a:xfrm>
          <a:off x="18605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164140</xdr:rowOff>
    </xdr:from>
    <xdr:ext cx="534377" cy="259045"/>
    <xdr:sp macro="" textlink="">
      <xdr:nvSpPr>
        <xdr:cNvPr id="858" name="テキスト ボックス 857"/>
        <xdr:cNvSpPr txBox="1"/>
      </xdr:nvSpPr>
      <xdr:spPr>
        <a:xfrm>
          <a:off x="18389111" y="135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業務やごみの中間処理業務などを一部事務組合で運営を行うことにより、人件費は類似団体内平均値を大きく下回っている一方で、補助費等については依然として類似団体内平均値を上回っている状況にある。</a:t>
          </a:r>
          <a:endParaRPr kumimoji="1" lang="en-US" altLang="ja-JP" sz="1300">
            <a:latin typeface="ＭＳ Ｐゴシック"/>
          </a:endParaRPr>
        </a:p>
        <a:p>
          <a:r>
            <a:rPr kumimoji="1" lang="ja-JP" altLang="en-US" sz="1300">
              <a:latin typeface="ＭＳ Ｐゴシック"/>
            </a:rPr>
            <a:t>　しかしながら、人件費及び補助費等を合算した住民一人当たりのコスト額は類似団内体平均値を下回っていることから、経費削減に努めることができている。</a:t>
          </a:r>
          <a:endParaRPr kumimoji="1" lang="en-US" altLang="ja-JP" sz="1300">
            <a:latin typeface="ＭＳ Ｐゴシック"/>
          </a:endParaRPr>
        </a:p>
        <a:p>
          <a:r>
            <a:rPr kumimoji="1" lang="ja-JP" altLang="en-US" sz="1300">
              <a:latin typeface="ＭＳ Ｐゴシック"/>
            </a:rPr>
            <a:t>　また、過去５年間の推移では、特に扶助費、物件費が上昇傾向にあり、この要因としては、民間保育施設の新規開園や学童保育クラブの定員拡大、障がい者自立支援給付などに伴い、経常的な経費が増加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46888</xdr:rowOff>
    </xdr:from>
    <xdr:to>
      <xdr:col>6</xdr:col>
      <xdr:colOff>511175</xdr:colOff>
      <xdr:row>37</xdr:row>
      <xdr:rowOff>144729</xdr:rowOff>
    </xdr:to>
    <xdr:cxnSp macro="">
      <xdr:nvCxnSpPr>
        <xdr:cNvPr id="59" name="直線コネクタ 58"/>
        <xdr:cNvCxnSpPr/>
      </xdr:nvCxnSpPr>
      <xdr:spPr>
        <a:xfrm>
          <a:off x="3797300" y="6390538"/>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43688</xdr:rowOff>
    </xdr:from>
    <xdr:to>
      <xdr:col>5</xdr:col>
      <xdr:colOff>358775</xdr:colOff>
      <xdr:row>37</xdr:row>
      <xdr:rowOff>46888</xdr:rowOff>
    </xdr:to>
    <xdr:cxnSp macro="">
      <xdr:nvCxnSpPr>
        <xdr:cNvPr id="62" name="直線コネクタ 61"/>
        <xdr:cNvCxnSpPr/>
      </xdr:nvCxnSpPr>
      <xdr:spPr>
        <a:xfrm>
          <a:off x="2908300" y="638733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43688</xdr:rowOff>
    </xdr:from>
    <xdr:to>
      <xdr:col>4</xdr:col>
      <xdr:colOff>155575</xdr:colOff>
      <xdr:row>37</xdr:row>
      <xdr:rowOff>55118</xdr:rowOff>
    </xdr:to>
    <xdr:cxnSp macro="">
      <xdr:nvCxnSpPr>
        <xdr:cNvPr id="65" name="直線コネクタ 64"/>
        <xdr:cNvCxnSpPr/>
      </xdr:nvCxnSpPr>
      <xdr:spPr>
        <a:xfrm flipV="1">
          <a:off x="2019300" y="63873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12141</xdr:rowOff>
    </xdr:from>
    <xdr:to>
      <xdr:col>2</xdr:col>
      <xdr:colOff>638175</xdr:colOff>
      <xdr:row>37</xdr:row>
      <xdr:rowOff>55118</xdr:rowOff>
    </xdr:to>
    <xdr:cxnSp macro="">
      <xdr:nvCxnSpPr>
        <xdr:cNvPr id="68" name="直線コネクタ 67"/>
        <xdr:cNvCxnSpPr/>
      </xdr:nvCxnSpPr>
      <xdr:spPr>
        <a:xfrm>
          <a:off x="1130300" y="63557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93929</xdr:rowOff>
    </xdr:from>
    <xdr:to>
      <xdr:col>6</xdr:col>
      <xdr:colOff>561975</xdr:colOff>
      <xdr:row>38</xdr:row>
      <xdr:rowOff>24079</xdr:rowOff>
    </xdr:to>
    <xdr:sp macro="" textlink="">
      <xdr:nvSpPr>
        <xdr:cNvPr id="78" name="円/楕円 77"/>
        <xdr:cNvSpPr/>
      </xdr:nvSpPr>
      <xdr:spPr>
        <a:xfrm>
          <a:off x="4584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8856</xdr:rowOff>
    </xdr:from>
    <xdr:ext cx="469744" cy="259045"/>
    <xdr:sp macro="" textlink="">
      <xdr:nvSpPr>
        <xdr:cNvPr id="79" name="議会費該当値テキスト"/>
        <xdr:cNvSpPr txBox="1"/>
      </xdr:nvSpPr>
      <xdr:spPr>
        <a:xfrm>
          <a:off x="4686300" y="63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167538</xdr:rowOff>
    </xdr:from>
    <xdr:to>
      <xdr:col>5</xdr:col>
      <xdr:colOff>409575</xdr:colOff>
      <xdr:row>37</xdr:row>
      <xdr:rowOff>97688</xdr:rowOff>
    </xdr:to>
    <xdr:sp macro="" textlink="">
      <xdr:nvSpPr>
        <xdr:cNvPr id="80" name="円/楕円 79"/>
        <xdr:cNvSpPr/>
      </xdr:nvSpPr>
      <xdr:spPr>
        <a:xfrm>
          <a:off x="3746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88815</xdr:rowOff>
    </xdr:from>
    <xdr:ext cx="469744" cy="259045"/>
    <xdr:sp macro="" textlink="">
      <xdr:nvSpPr>
        <xdr:cNvPr id="81" name="テキスト ボックス 80"/>
        <xdr:cNvSpPr txBox="1"/>
      </xdr:nvSpPr>
      <xdr:spPr>
        <a:xfrm>
          <a:off x="356242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164338</xdr:rowOff>
    </xdr:from>
    <xdr:to>
      <xdr:col>4</xdr:col>
      <xdr:colOff>206375</xdr:colOff>
      <xdr:row>37</xdr:row>
      <xdr:rowOff>94488</xdr:rowOff>
    </xdr:to>
    <xdr:sp macro="" textlink="">
      <xdr:nvSpPr>
        <xdr:cNvPr id="82" name="円/楕円 81"/>
        <xdr:cNvSpPr/>
      </xdr:nvSpPr>
      <xdr:spPr>
        <a:xfrm>
          <a:off x="2857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85615</xdr:rowOff>
    </xdr:from>
    <xdr:ext cx="469744" cy="259045"/>
    <xdr:sp macro="" textlink="">
      <xdr:nvSpPr>
        <xdr:cNvPr id="83" name="テキスト ボックス 82"/>
        <xdr:cNvSpPr txBox="1"/>
      </xdr:nvSpPr>
      <xdr:spPr>
        <a:xfrm>
          <a:off x="2673427"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4318</xdr:rowOff>
    </xdr:from>
    <xdr:to>
      <xdr:col>3</xdr:col>
      <xdr:colOff>3175</xdr:colOff>
      <xdr:row>37</xdr:row>
      <xdr:rowOff>105918</xdr:rowOff>
    </xdr:to>
    <xdr:sp macro="" textlink="">
      <xdr:nvSpPr>
        <xdr:cNvPr id="84" name="円/楕円 83"/>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97045</xdr:rowOff>
    </xdr:from>
    <xdr:ext cx="469744" cy="259045"/>
    <xdr:sp macro="" textlink="">
      <xdr:nvSpPr>
        <xdr:cNvPr id="85" name="テキスト ボックス 84"/>
        <xdr:cNvSpPr txBox="1"/>
      </xdr:nvSpPr>
      <xdr:spPr>
        <a:xfrm>
          <a:off x="1784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132791</xdr:rowOff>
    </xdr:from>
    <xdr:to>
      <xdr:col>1</xdr:col>
      <xdr:colOff>485775</xdr:colOff>
      <xdr:row>37</xdr:row>
      <xdr:rowOff>62941</xdr:rowOff>
    </xdr:to>
    <xdr:sp macro="" textlink="">
      <xdr:nvSpPr>
        <xdr:cNvPr id="86" name="円/楕円 85"/>
        <xdr:cNvSpPr/>
      </xdr:nvSpPr>
      <xdr:spPr>
        <a:xfrm>
          <a:off x="1079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54068</xdr:rowOff>
    </xdr:from>
    <xdr:ext cx="469744" cy="259045"/>
    <xdr:sp macro="" textlink="">
      <xdr:nvSpPr>
        <xdr:cNvPr id="87" name="テキスト ボックス 86"/>
        <xdr:cNvSpPr txBox="1"/>
      </xdr:nvSpPr>
      <xdr:spPr>
        <a:xfrm>
          <a:off x="895427"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66914</xdr:rowOff>
    </xdr:from>
    <xdr:to>
      <xdr:col>6</xdr:col>
      <xdr:colOff>511175</xdr:colOff>
      <xdr:row>57</xdr:row>
      <xdr:rowOff>69184</xdr:rowOff>
    </xdr:to>
    <xdr:cxnSp macro="">
      <xdr:nvCxnSpPr>
        <xdr:cNvPr id="116" name="直線コネクタ 115"/>
        <xdr:cNvCxnSpPr/>
      </xdr:nvCxnSpPr>
      <xdr:spPr>
        <a:xfrm>
          <a:off x="3797300" y="9839564"/>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25591</xdr:rowOff>
    </xdr:from>
    <xdr:to>
      <xdr:col>5</xdr:col>
      <xdr:colOff>358775</xdr:colOff>
      <xdr:row>57</xdr:row>
      <xdr:rowOff>66914</xdr:rowOff>
    </xdr:to>
    <xdr:cxnSp macro="">
      <xdr:nvCxnSpPr>
        <xdr:cNvPr id="119" name="直線コネクタ 118"/>
        <xdr:cNvCxnSpPr/>
      </xdr:nvCxnSpPr>
      <xdr:spPr>
        <a:xfrm>
          <a:off x="2908300" y="9798241"/>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25591</xdr:rowOff>
    </xdr:from>
    <xdr:to>
      <xdr:col>4</xdr:col>
      <xdr:colOff>155575</xdr:colOff>
      <xdr:row>57</xdr:row>
      <xdr:rowOff>106020</xdr:rowOff>
    </xdr:to>
    <xdr:cxnSp macro="">
      <xdr:nvCxnSpPr>
        <xdr:cNvPr id="122" name="直線コネクタ 121"/>
        <xdr:cNvCxnSpPr/>
      </xdr:nvCxnSpPr>
      <xdr:spPr>
        <a:xfrm flipV="1">
          <a:off x="2019300" y="9798241"/>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86055</xdr:rowOff>
    </xdr:from>
    <xdr:to>
      <xdr:col>2</xdr:col>
      <xdr:colOff>638175</xdr:colOff>
      <xdr:row>57</xdr:row>
      <xdr:rowOff>106020</xdr:rowOff>
    </xdr:to>
    <xdr:cxnSp macro="">
      <xdr:nvCxnSpPr>
        <xdr:cNvPr id="125" name="直線コネクタ 124"/>
        <xdr:cNvCxnSpPr/>
      </xdr:nvCxnSpPr>
      <xdr:spPr>
        <a:xfrm>
          <a:off x="1130300" y="985870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18384</xdr:rowOff>
    </xdr:from>
    <xdr:to>
      <xdr:col>6</xdr:col>
      <xdr:colOff>561975</xdr:colOff>
      <xdr:row>57</xdr:row>
      <xdr:rowOff>119984</xdr:rowOff>
    </xdr:to>
    <xdr:sp macro="" textlink="">
      <xdr:nvSpPr>
        <xdr:cNvPr id="135" name="円/楕円 134"/>
        <xdr:cNvSpPr/>
      </xdr:nvSpPr>
      <xdr:spPr>
        <a:xfrm>
          <a:off x="4584700" y="97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16114</xdr:rowOff>
    </xdr:from>
    <xdr:to>
      <xdr:col>5</xdr:col>
      <xdr:colOff>409575</xdr:colOff>
      <xdr:row>57</xdr:row>
      <xdr:rowOff>117714</xdr:rowOff>
    </xdr:to>
    <xdr:sp macro="" textlink="">
      <xdr:nvSpPr>
        <xdr:cNvPr id="137" name="円/楕円 136"/>
        <xdr:cNvSpPr/>
      </xdr:nvSpPr>
      <xdr:spPr>
        <a:xfrm>
          <a:off x="3746500" y="97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108841</xdr:rowOff>
    </xdr:from>
    <xdr:ext cx="534377" cy="259045"/>
    <xdr:sp macro="" textlink="">
      <xdr:nvSpPr>
        <xdr:cNvPr id="138" name="テキスト ボックス 137"/>
        <xdr:cNvSpPr txBox="1"/>
      </xdr:nvSpPr>
      <xdr:spPr>
        <a:xfrm>
          <a:off x="3530111" y="9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146241</xdr:rowOff>
    </xdr:from>
    <xdr:to>
      <xdr:col>4</xdr:col>
      <xdr:colOff>206375</xdr:colOff>
      <xdr:row>57</xdr:row>
      <xdr:rowOff>76391</xdr:rowOff>
    </xdr:to>
    <xdr:sp macro="" textlink="">
      <xdr:nvSpPr>
        <xdr:cNvPr id="139" name="円/楕円 138"/>
        <xdr:cNvSpPr/>
      </xdr:nvSpPr>
      <xdr:spPr>
        <a:xfrm>
          <a:off x="2857500" y="97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67518</xdr:rowOff>
    </xdr:from>
    <xdr:ext cx="534377" cy="259045"/>
    <xdr:sp macro="" textlink="">
      <xdr:nvSpPr>
        <xdr:cNvPr id="140" name="テキスト ボックス 139"/>
        <xdr:cNvSpPr txBox="1"/>
      </xdr:nvSpPr>
      <xdr:spPr>
        <a:xfrm>
          <a:off x="2641111" y="98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55220</xdr:rowOff>
    </xdr:from>
    <xdr:to>
      <xdr:col>3</xdr:col>
      <xdr:colOff>3175</xdr:colOff>
      <xdr:row>57</xdr:row>
      <xdr:rowOff>156820</xdr:rowOff>
    </xdr:to>
    <xdr:sp macro="" textlink="">
      <xdr:nvSpPr>
        <xdr:cNvPr id="141" name="円/楕円 140"/>
        <xdr:cNvSpPr/>
      </xdr:nvSpPr>
      <xdr:spPr>
        <a:xfrm>
          <a:off x="1968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147947</xdr:rowOff>
    </xdr:from>
    <xdr:ext cx="534377" cy="259045"/>
    <xdr:sp macro="" textlink="">
      <xdr:nvSpPr>
        <xdr:cNvPr id="142" name="テキスト ボックス 141"/>
        <xdr:cNvSpPr txBox="1"/>
      </xdr:nvSpPr>
      <xdr:spPr>
        <a:xfrm>
          <a:off x="1752111" y="99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35255</xdr:rowOff>
    </xdr:from>
    <xdr:to>
      <xdr:col>1</xdr:col>
      <xdr:colOff>485775</xdr:colOff>
      <xdr:row>57</xdr:row>
      <xdr:rowOff>136855</xdr:rowOff>
    </xdr:to>
    <xdr:sp macro="" textlink="">
      <xdr:nvSpPr>
        <xdr:cNvPr id="143" name="円/楕円 142"/>
        <xdr:cNvSpPr/>
      </xdr:nvSpPr>
      <xdr:spPr>
        <a:xfrm>
          <a:off x="1079500" y="98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127982</xdr:rowOff>
    </xdr:from>
    <xdr:ext cx="534377" cy="259045"/>
    <xdr:sp macro="" textlink="">
      <xdr:nvSpPr>
        <xdr:cNvPr id="144" name="テキスト ボックス 143"/>
        <xdr:cNvSpPr txBox="1"/>
      </xdr:nvSpPr>
      <xdr:spPr>
        <a:xfrm>
          <a:off x="863111" y="99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125146</xdr:rowOff>
    </xdr:from>
    <xdr:to>
      <xdr:col>6</xdr:col>
      <xdr:colOff>511175</xdr:colOff>
      <xdr:row>76</xdr:row>
      <xdr:rowOff>55296</xdr:rowOff>
    </xdr:to>
    <xdr:cxnSp macro="">
      <xdr:nvCxnSpPr>
        <xdr:cNvPr id="174" name="直線コネクタ 173"/>
        <xdr:cNvCxnSpPr/>
      </xdr:nvCxnSpPr>
      <xdr:spPr>
        <a:xfrm flipV="1">
          <a:off x="3797300" y="12983896"/>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55296</xdr:rowOff>
    </xdr:from>
    <xdr:to>
      <xdr:col>5</xdr:col>
      <xdr:colOff>358775</xdr:colOff>
      <xdr:row>76</xdr:row>
      <xdr:rowOff>81941</xdr:rowOff>
    </xdr:to>
    <xdr:cxnSp macro="">
      <xdr:nvCxnSpPr>
        <xdr:cNvPr id="177" name="直線コネクタ 176"/>
        <xdr:cNvCxnSpPr/>
      </xdr:nvCxnSpPr>
      <xdr:spPr>
        <a:xfrm flipV="1">
          <a:off x="2908300" y="13085496"/>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81941</xdr:rowOff>
    </xdr:from>
    <xdr:to>
      <xdr:col>4</xdr:col>
      <xdr:colOff>155575</xdr:colOff>
      <xdr:row>77</xdr:row>
      <xdr:rowOff>74422</xdr:rowOff>
    </xdr:to>
    <xdr:cxnSp macro="">
      <xdr:nvCxnSpPr>
        <xdr:cNvPr id="180" name="直線コネクタ 179"/>
        <xdr:cNvCxnSpPr/>
      </xdr:nvCxnSpPr>
      <xdr:spPr>
        <a:xfrm flipV="1">
          <a:off x="2019300" y="13112141"/>
          <a:ext cx="889000" cy="1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74422</xdr:rowOff>
    </xdr:from>
    <xdr:to>
      <xdr:col>2</xdr:col>
      <xdr:colOff>638175</xdr:colOff>
      <xdr:row>77</xdr:row>
      <xdr:rowOff>139001</xdr:rowOff>
    </xdr:to>
    <xdr:cxnSp macro="">
      <xdr:nvCxnSpPr>
        <xdr:cNvPr id="183" name="直線コネクタ 182"/>
        <xdr:cNvCxnSpPr/>
      </xdr:nvCxnSpPr>
      <xdr:spPr>
        <a:xfrm flipV="1">
          <a:off x="1130300" y="1327607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74346</xdr:rowOff>
    </xdr:from>
    <xdr:to>
      <xdr:col>6</xdr:col>
      <xdr:colOff>561975</xdr:colOff>
      <xdr:row>76</xdr:row>
      <xdr:rowOff>4496</xdr:rowOff>
    </xdr:to>
    <xdr:sp macro="" textlink="">
      <xdr:nvSpPr>
        <xdr:cNvPr id="193" name="円/楕円 192"/>
        <xdr:cNvSpPr/>
      </xdr:nvSpPr>
      <xdr:spPr>
        <a:xfrm>
          <a:off x="45847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52773</xdr:rowOff>
    </xdr:from>
    <xdr:ext cx="599010" cy="259045"/>
    <xdr:sp macro="" textlink="">
      <xdr:nvSpPr>
        <xdr:cNvPr id="194" name="民生費該当値テキスト"/>
        <xdr:cNvSpPr txBox="1"/>
      </xdr:nvSpPr>
      <xdr:spPr>
        <a:xfrm>
          <a:off x="4686300" y="1291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4496</xdr:rowOff>
    </xdr:from>
    <xdr:to>
      <xdr:col>5</xdr:col>
      <xdr:colOff>409575</xdr:colOff>
      <xdr:row>76</xdr:row>
      <xdr:rowOff>106096</xdr:rowOff>
    </xdr:to>
    <xdr:sp macro="" textlink="">
      <xdr:nvSpPr>
        <xdr:cNvPr id="195" name="円/楕円 194"/>
        <xdr:cNvSpPr/>
      </xdr:nvSpPr>
      <xdr:spPr>
        <a:xfrm>
          <a:off x="3746500" y="130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97223</xdr:rowOff>
    </xdr:from>
    <xdr:ext cx="599010" cy="259045"/>
    <xdr:sp macro="" textlink="">
      <xdr:nvSpPr>
        <xdr:cNvPr id="196" name="テキスト ボックス 195"/>
        <xdr:cNvSpPr txBox="1"/>
      </xdr:nvSpPr>
      <xdr:spPr>
        <a:xfrm>
          <a:off x="3497794" y="1312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31141</xdr:rowOff>
    </xdr:from>
    <xdr:to>
      <xdr:col>4</xdr:col>
      <xdr:colOff>206375</xdr:colOff>
      <xdr:row>76</xdr:row>
      <xdr:rowOff>132741</xdr:rowOff>
    </xdr:to>
    <xdr:sp macro="" textlink="">
      <xdr:nvSpPr>
        <xdr:cNvPr id="197" name="円/楕円 196"/>
        <xdr:cNvSpPr/>
      </xdr:nvSpPr>
      <xdr:spPr>
        <a:xfrm>
          <a:off x="2857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123868</xdr:rowOff>
    </xdr:from>
    <xdr:ext cx="599010" cy="259045"/>
    <xdr:sp macro="" textlink="">
      <xdr:nvSpPr>
        <xdr:cNvPr id="198" name="テキスト ボックス 197"/>
        <xdr:cNvSpPr txBox="1"/>
      </xdr:nvSpPr>
      <xdr:spPr>
        <a:xfrm>
          <a:off x="2608794" y="1315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23622</xdr:rowOff>
    </xdr:from>
    <xdr:to>
      <xdr:col>3</xdr:col>
      <xdr:colOff>3175</xdr:colOff>
      <xdr:row>77</xdr:row>
      <xdr:rowOff>125222</xdr:rowOff>
    </xdr:to>
    <xdr:sp macro="" textlink="">
      <xdr:nvSpPr>
        <xdr:cNvPr id="199" name="円/楕円 198"/>
        <xdr:cNvSpPr/>
      </xdr:nvSpPr>
      <xdr:spPr>
        <a:xfrm>
          <a:off x="19685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116349</xdr:rowOff>
    </xdr:from>
    <xdr:ext cx="599010" cy="259045"/>
    <xdr:sp macro="" textlink="">
      <xdr:nvSpPr>
        <xdr:cNvPr id="200" name="テキスト ボックス 199"/>
        <xdr:cNvSpPr txBox="1"/>
      </xdr:nvSpPr>
      <xdr:spPr>
        <a:xfrm>
          <a:off x="1719794" y="1331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88201</xdr:rowOff>
    </xdr:from>
    <xdr:to>
      <xdr:col>1</xdr:col>
      <xdr:colOff>485775</xdr:colOff>
      <xdr:row>78</xdr:row>
      <xdr:rowOff>18351</xdr:rowOff>
    </xdr:to>
    <xdr:sp macro="" textlink="">
      <xdr:nvSpPr>
        <xdr:cNvPr id="201" name="円/楕円 200"/>
        <xdr:cNvSpPr/>
      </xdr:nvSpPr>
      <xdr:spPr>
        <a:xfrm>
          <a:off x="1079500" y="132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9478</xdr:rowOff>
    </xdr:from>
    <xdr:ext cx="599010" cy="259045"/>
    <xdr:sp macro="" textlink="">
      <xdr:nvSpPr>
        <xdr:cNvPr id="202" name="テキスト ボックス 201"/>
        <xdr:cNvSpPr txBox="1"/>
      </xdr:nvSpPr>
      <xdr:spPr>
        <a:xfrm>
          <a:off x="830794" y="1338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87864</xdr:rowOff>
    </xdr:from>
    <xdr:to>
      <xdr:col>6</xdr:col>
      <xdr:colOff>511175</xdr:colOff>
      <xdr:row>99</xdr:row>
      <xdr:rowOff>89751</xdr:rowOff>
    </xdr:to>
    <xdr:cxnSp macro="">
      <xdr:nvCxnSpPr>
        <xdr:cNvPr id="232" name="直線コネクタ 231"/>
        <xdr:cNvCxnSpPr/>
      </xdr:nvCxnSpPr>
      <xdr:spPr>
        <a:xfrm>
          <a:off x="3797300" y="17061414"/>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58376</xdr:rowOff>
    </xdr:from>
    <xdr:to>
      <xdr:col>5</xdr:col>
      <xdr:colOff>358775</xdr:colOff>
      <xdr:row>99</xdr:row>
      <xdr:rowOff>87864</xdr:rowOff>
    </xdr:to>
    <xdr:cxnSp macro="">
      <xdr:nvCxnSpPr>
        <xdr:cNvPr id="235" name="直線コネクタ 234"/>
        <xdr:cNvCxnSpPr/>
      </xdr:nvCxnSpPr>
      <xdr:spPr>
        <a:xfrm>
          <a:off x="2908300" y="17031926"/>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10370</xdr:rowOff>
    </xdr:from>
    <xdr:to>
      <xdr:col>4</xdr:col>
      <xdr:colOff>155575</xdr:colOff>
      <xdr:row>99</xdr:row>
      <xdr:rowOff>58376</xdr:rowOff>
    </xdr:to>
    <xdr:cxnSp macro="">
      <xdr:nvCxnSpPr>
        <xdr:cNvPr id="238" name="直線コネクタ 237"/>
        <xdr:cNvCxnSpPr/>
      </xdr:nvCxnSpPr>
      <xdr:spPr>
        <a:xfrm>
          <a:off x="2019300" y="1681247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10370</xdr:rowOff>
    </xdr:from>
    <xdr:to>
      <xdr:col>2</xdr:col>
      <xdr:colOff>638175</xdr:colOff>
      <xdr:row>98</xdr:row>
      <xdr:rowOff>157702</xdr:rowOff>
    </xdr:to>
    <xdr:cxnSp macro="">
      <xdr:nvCxnSpPr>
        <xdr:cNvPr id="241" name="直線コネクタ 240"/>
        <xdr:cNvCxnSpPr/>
      </xdr:nvCxnSpPr>
      <xdr:spPr>
        <a:xfrm flipV="1">
          <a:off x="1130300" y="16812470"/>
          <a:ext cx="889000" cy="1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38951</xdr:rowOff>
    </xdr:from>
    <xdr:to>
      <xdr:col>6</xdr:col>
      <xdr:colOff>561975</xdr:colOff>
      <xdr:row>99</xdr:row>
      <xdr:rowOff>140551</xdr:rowOff>
    </xdr:to>
    <xdr:sp macro="" textlink="">
      <xdr:nvSpPr>
        <xdr:cNvPr id="251" name="円/楕円 250"/>
        <xdr:cNvSpPr/>
      </xdr:nvSpPr>
      <xdr:spPr>
        <a:xfrm>
          <a:off x="4584700" y="170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125328</xdr:rowOff>
    </xdr:from>
    <xdr:ext cx="534377" cy="259045"/>
    <xdr:sp macro="" textlink="">
      <xdr:nvSpPr>
        <xdr:cNvPr id="252" name="衛生費該当値テキスト"/>
        <xdr:cNvSpPr txBox="1"/>
      </xdr:nvSpPr>
      <xdr:spPr>
        <a:xfrm>
          <a:off x="4686300" y="169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37064</xdr:rowOff>
    </xdr:from>
    <xdr:to>
      <xdr:col>5</xdr:col>
      <xdr:colOff>409575</xdr:colOff>
      <xdr:row>99</xdr:row>
      <xdr:rowOff>138664</xdr:rowOff>
    </xdr:to>
    <xdr:sp macro="" textlink="">
      <xdr:nvSpPr>
        <xdr:cNvPr id="253" name="円/楕円 252"/>
        <xdr:cNvSpPr/>
      </xdr:nvSpPr>
      <xdr:spPr>
        <a:xfrm>
          <a:off x="3746500" y="170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129791</xdr:rowOff>
    </xdr:from>
    <xdr:ext cx="534377" cy="259045"/>
    <xdr:sp macro="" textlink="">
      <xdr:nvSpPr>
        <xdr:cNvPr id="254" name="テキスト ボックス 253"/>
        <xdr:cNvSpPr txBox="1"/>
      </xdr:nvSpPr>
      <xdr:spPr>
        <a:xfrm>
          <a:off x="3530111" y="171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7576</xdr:rowOff>
    </xdr:from>
    <xdr:to>
      <xdr:col>4</xdr:col>
      <xdr:colOff>206375</xdr:colOff>
      <xdr:row>99</xdr:row>
      <xdr:rowOff>109176</xdr:rowOff>
    </xdr:to>
    <xdr:sp macro="" textlink="">
      <xdr:nvSpPr>
        <xdr:cNvPr id="255" name="円/楕円 254"/>
        <xdr:cNvSpPr/>
      </xdr:nvSpPr>
      <xdr:spPr>
        <a:xfrm>
          <a:off x="2857500" y="169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100303</xdr:rowOff>
    </xdr:from>
    <xdr:ext cx="534377" cy="259045"/>
    <xdr:sp macro="" textlink="">
      <xdr:nvSpPr>
        <xdr:cNvPr id="256" name="テキスト ボックス 255"/>
        <xdr:cNvSpPr txBox="1"/>
      </xdr:nvSpPr>
      <xdr:spPr>
        <a:xfrm>
          <a:off x="2641111" y="170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131020</xdr:rowOff>
    </xdr:from>
    <xdr:to>
      <xdr:col>3</xdr:col>
      <xdr:colOff>3175</xdr:colOff>
      <xdr:row>98</xdr:row>
      <xdr:rowOff>61170</xdr:rowOff>
    </xdr:to>
    <xdr:sp macro="" textlink="">
      <xdr:nvSpPr>
        <xdr:cNvPr id="257" name="円/楕円 256"/>
        <xdr:cNvSpPr/>
      </xdr:nvSpPr>
      <xdr:spPr>
        <a:xfrm>
          <a:off x="1968500" y="167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52297</xdr:rowOff>
    </xdr:from>
    <xdr:ext cx="534377" cy="259045"/>
    <xdr:sp macro="" textlink="">
      <xdr:nvSpPr>
        <xdr:cNvPr id="258" name="テキスト ボックス 257"/>
        <xdr:cNvSpPr txBox="1"/>
      </xdr:nvSpPr>
      <xdr:spPr>
        <a:xfrm>
          <a:off x="1752111" y="168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106902</xdr:rowOff>
    </xdr:from>
    <xdr:to>
      <xdr:col>1</xdr:col>
      <xdr:colOff>485775</xdr:colOff>
      <xdr:row>99</xdr:row>
      <xdr:rowOff>37052</xdr:rowOff>
    </xdr:to>
    <xdr:sp macro="" textlink="">
      <xdr:nvSpPr>
        <xdr:cNvPr id="259" name="円/楕円 258"/>
        <xdr:cNvSpPr/>
      </xdr:nvSpPr>
      <xdr:spPr>
        <a:xfrm>
          <a:off x="1079500" y="169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28179</xdr:rowOff>
    </xdr:from>
    <xdr:ext cx="534377" cy="259045"/>
    <xdr:sp macro="" textlink="">
      <xdr:nvSpPr>
        <xdr:cNvPr id="260" name="テキスト ボックス 259"/>
        <xdr:cNvSpPr txBox="1"/>
      </xdr:nvSpPr>
      <xdr:spPr>
        <a:xfrm>
          <a:off x="863111" y="170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85598</xdr:rowOff>
    </xdr:from>
    <xdr:to>
      <xdr:col>15</xdr:col>
      <xdr:colOff>180975</xdr:colOff>
      <xdr:row>38</xdr:row>
      <xdr:rowOff>101219</xdr:rowOff>
    </xdr:to>
    <xdr:cxnSp macro="">
      <xdr:nvCxnSpPr>
        <xdr:cNvPr id="289" name="直線コネクタ 288"/>
        <xdr:cNvCxnSpPr/>
      </xdr:nvCxnSpPr>
      <xdr:spPr>
        <a:xfrm flipV="1">
          <a:off x="9639300" y="660069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43688</xdr:rowOff>
    </xdr:from>
    <xdr:to>
      <xdr:col>14</xdr:col>
      <xdr:colOff>28575</xdr:colOff>
      <xdr:row>38</xdr:row>
      <xdr:rowOff>101219</xdr:rowOff>
    </xdr:to>
    <xdr:cxnSp macro="">
      <xdr:nvCxnSpPr>
        <xdr:cNvPr id="292" name="直線コネクタ 291"/>
        <xdr:cNvCxnSpPr/>
      </xdr:nvCxnSpPr>
      <xdr:spPr>
        <a:xfrm>
          <a:off x="8750300" y="6558788"/>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140081</xdr:rowOff>
    </xdr:from>
    <xdr:to>
      <xdr:col>12</xdr:col>
      <xdr:colOff>511175</xdr:colOff>
      <xdr:row>38</xdr:row>
      <xdr:rowOff>43688</xdr:rowOff>
    </xdr:to>
    <xdr:cxnSp macro="">
      <xdr:nvCxnSpPr>
        <xdr:cNvPr id="295" name="直線コネクタ 294"/>
        <xdr:cNvCxnSpPr/>
      </xdr:nvCxnSpPr>
      <xdr:spPr>
        <a:xfrm>
          <a:off x="7861300" y="648373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95885</xdr:rowOff>
    </xdr:from>
    <xdr:to>
      <xdr:col>11</xdr:col>
      <xdr:colOff>307975</xdr:colOff>
      <xdr:row>37</xdr:row>
      <xdr:rowOff>140081</xdr:rowOff>
    </xdr:to>
    <xdr:cxnSp macro="">
      <xdr:nvCxnSpPr>
        <xdr:cNvPr id="298" name="直線コネクタ 297"/>
        <xdr:cNvCxnSpPr/>
      </xdr:nvCxnSpPr>
      <xdr:spPr>
        <a:xfrm>
          <a:off x="6972300" y="6096635"/>
          <a:ext cx="889000" cy="3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34798</xdr:rowOff>
    </xdr:from>
    <xdr:to>
      <xdr:col>15</xdr:col>
      <xdr:colOff>231775</xdr:colOff>
      <xdr:row>38</xdr:row>
      <xdr:rowOff>136398</xdr:rowOff>
    </xdr:to>
    <xdr:sp macro="" textlink="">
      <xdr:nvSpPr>
        <xdr:cNvPr id="308" name="円/楕円 307"/>
        <xdr:cNvSpPr/>
      </xdr:nvSpPr>
      <xdr:spPr>
        <a:xfrm>
          <a:off x="104267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13225</xdr:rowOff>
    </xdr:from>
    <xdr:ext cx="378565" cy="259045"/>
    <xdr:sp macro="" textlink="">
      <xdr:nvSpPr>
        <xdr:cNvPr id="309" name="労働費該当値テキスト"/>
        <xdr:cNvSpPr txBox="1"/>
      </xdr:nvSpPr>
      <xdr:spPr>
        <a:xfrm>
          <a:off x="10528300"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50419</xdr:rowOff>
    </xdr:from>
    <xdr:to>
      <xdr:col>14</xdr:col>
      <xdr:colOff>79375</xdr:colOff>
      <xdr:row>38</xdr:row>
      <xdr:rowOff>152019</xdr:rowOff>
    </xdr:to>
    <xdr:sp macro="" textlink="">
      <xdr:nvSpPr>
        <xdr:cNvPr id="310" name="円/楕円 309"/>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143146</xdr:rowOff>
    </xdr:from>
    <xdr:ext cx="378565" cy="259045"/>
    <xdr:sp macro="" textlink="">
      <xdr:nvSpPr>
        <xdr:cNvPr id="311" name="テキスト ボックス 310"/>
        <xdr:cNvSpPr txBox="1"/>
      </xdr:nvSpPr>
      <xdr:spPr>
        <a:xfrm>
          <a:off x="9450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164338</xdr:rowOff>
    </xdr:from>
    <xdr:to>
      <xdr:col>12</xdr:col>
      <xdr:colOff>561975</xdr:colOff>
      <xdr:row>38</xdr:row>
      <xdr:rowOff>94488</xdr:rowOff>
    </xdr:to>
    <xdr:sp macro="" textlink="">
      <xdr:nvSpPr>
        <xdr:cNvPr id="312" name="円/楕円 311"/>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85615</xdr:rowOff>
    </xdr:from>
    <xdr:ext cx="378565" cy="259045"/>
    <xdr:sp macro="" textlink="">
      <xdr:nvSpPr>
        <xdr:cNvPr id="313" name="テキスト ボックス 312"/>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89281</xdr:rowOff>
    </xdr:from>
    <xdr:to>
      <xdr:col>11</xdr:col>
      <xdr:colOff>358775</xdr:colOff>
      <xdr:row>38</xdr:row>
      <xdr:rowOff>19431</xdr:rowOff>
    </xdr:to>
    <xdr:sp macro="" textlink="">
      <xdr:nvSpPr>
        <xdr:cNvPr id="314" name="円/楕円 313"/>
        <xdr:cNvSpPr/>
      </xdr:nvSpPr>
      <xdr:spPr>
        <a:xfrm>
          <a:off x="7810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10558</xdr:rowOff>
    </xdr:from>
    <xdr:ext cx="378565" cy="259045"/>
    <xdr:sp macro="" textlink="">
      <xdr:nvSpPr>
        <xdr:cNvPr id="315" name="テキスト ボックス 314"/>
        <xdr:cNvSpPr txBox="1"/>
      </xdr:nvSpPr>
      <xdr:spPr>
        <a:xfrm>
          <a:off x="7672017"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45085</xdr:rowOff>
    </xdr:from>
    <xdr:to>
      <xdr:col>10</xdr:col>
      <xdr:colOff>155575</xdr:colOff>
      <xdr:row>35</xdr:row>
      <xdr:rowOff>146685</xdr:rowOff>
    </xdr:to>
    <xdr:sp macro="" textlink="">
      <xdr:nvSpPr>
        <xdr:cNvPr id="316" name="円/楕円 315"/>
        <xdr:cNvSpPr/>
      </xdr:nvSpPr>
      <xdr:spPr>
        <a:xfrm>
          <a:off x="6921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137812</xdr:rowOff>
    </xdr:from>
    <xdr:ext cx="469744" cy="259045"/>
    <xdr:sp macro="" textlink="">
      <xdr:nvSpPr>
        <xdr:cNvPr id="317" name="テキスト ボックス 316"/>
        <xdr:cNvSpPr txBox="1"/>
      </xdr:nvSpPr>
      <xdr:spPr>
        <a:xfrm>
          <a:off x="6737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129299</xdr:rowOff>
    </xdr:from>
    <xdr:to>
      <xdr:col>15</xdr:col>
      <xdr:colOff>180975</xdr:colOff>
      <xdr:row>58</xdr:row>
      <xdr:rowOff>129550</xdr:rowOff>
    </xdr:to>
    <xdr:cxnSp macro="">
      <xdr:nvCxnSpPr>
        <xdr:cNvPr id="344" name="直線コネクタ 343"/>
        <xdr:cNvCxnSpPr/>
      </xdr:nvCxnSpPr>
      <xdr:spPr>
        <a:xfrm flipV="1">
          <a:off x="9639300" y="1007339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128522</xdr:rowOff>
    </xdr:from>
    <xdr:to>
      <xdr:col>14</xdr:col>
      <xdr:colOff>28575</xdr:colOff>
      <xdr:row>58</xdr:row>
      <xdr:rowOff>129550</xdr:rowOff>
    </xdr:to>
    <xdr:cxnSp macro="">
      <xdr:nvCxnSpPr>
        <xdr:cNvPr id="347" name="直線コネクタ 346"/>
        <xdr:cNvCxnSpPr/>
      </xdr:nvCxnSpPr>
      <xdr:spPr>
        <a:xfrm>
          <a:off x="8750300" y="1007262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128522</xdr:rowOff>
    </xdr:from>
    <xdr:to>
      <xdr:col>12</xdr:col>
      <xdr:colOff>511175</xdr:colOff>
      <xdr:row>58</xdr:row>
      <xdr:rowOff>132111</xdr:rowOff>
    </xdr:to>
    <xdr:cxnSp macro="">
      <xdr:nvCxnSpPr>
        <xdr:cNvPr id="350" name="直線コネクタ 349"/>
        <xdr:cNvCxnSpPr/>
      </xdr:nvCxnSpPr>
      <xdr:spPr>
        <a:xfrm flipV="1">
          <a:off x="7861300" y="1007262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131562</xdr:rowOff>
    </xdr:from>
    <xdr:to>
      <xdr:col>11</xdr:col>
      <xdr:colOff>307975</xdr:colOff>
      <xdr:row>58</xdr:row>
      <xdr:rowOff>132111</xdr:rowOff>
    </xdr:to>
    <xdr:cxnSp macro="">
      <xdr:nvCxnSpPr>
        <xdr:cNvPr id="353" name="直線コネクタ 352"/>
        <xdr:cNvCxnSpPr/>
      </xdr:nvCxnSpPr>
      <xdr:spPr>
        <a:xfrm>
          <a:off x="6972300" y="1007566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78499</xdr:rowOff>
    </xdr:from>
    <xdr:to>
      <xdr:col>15</xdr:col>
      <xdr:colOff>231775</xdr:colOff>
      <xdr:row>59</xdr:row>
      <xdr:rowOff>8649</xdr:rowOff>
    </xdr:to>
    <xdr:sp macro="" textlink="">
      <xdr:nvSpPr>
        <xdr:cNvPr id="363" name="円/楕円 362"/>
        <xdr:cNvSpPr/>
      </xdr:nvSpPr>
      <xdr:spPr>
        <a:xfrm>
          <a:off x="10426700" y="10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164876</xdr:rowOff>
    </xdr:from>
    <xdr:ext cx="378565" cy="259045"/>
    <xdr:sp macro="" textlink="">
      <xdr:nvSpPr>
        <xdr:cNvPr id="364" name="農林水産業費該当値テキスト"/>
        <xdr:cNvSpPr txBox="1"/>
      </xdr:nvSpPr>
      <xdr:spPr>
        <a:xfrm>
          <a:off x="10528300" y="993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78750</xdr:rowOff>
    </xdr:from>
    <xdr:to>
      <xdr:col>14</xdr:col>
      <xdr:colOff>79375</xdr:colOff>
      <xdr:row>59</xdr:row>
      <xdr:rowOff>8900</xdr:rowOff>
    </xdr:to>
    <xdr:sp macro="" textlink="">
      <xdr:nvSpPr>
        <xdr:cNvPr id="365" name="円/楕円 364"/>
        <xdr:cNvSpPr/>
      </xdr:nvSpPr>
      <xdr:spPr>
        <a:xfrm>
          <a:off x="9588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27</xdr:rowOff>
    </xdr:from>
    <xdr:ext cx="378565" cy="259045"/>
    <xdr:sp macro="" textlink="">
      <xdr:nvSpPr>
        <xdr:cNvPr id="366" name="テキスト ボックス 365"/>
        <xdr:cNvSpPr txBox="1"/>
      </xdr:nvSpPr>
      <xdr:spPr>
        <a:xfrm>
          <a:off x="9450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77722</xdr:rowOff>
    </xdr:from>
    <xdr:to>
      <xdr:col>12</xdr:col>
      <xdr:colOff>561975</xdr:colOff>
      <xdr:row>59</xdr:row>
      <xdr:rowOff>7872</xdr:rowOff>
    </xdr:to>
    <xdr:sp macro="" textlink="">
      <xdr:nvSpPr>
        <xdr:cNvPr id="367" name="円/楕円 366"/>
        <xdr:cNvSpPr/>
      </xdr:nvSpPr>
      <xdr:spPr>
        <a:xfrm>
          <a:off x="8699500" y="100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170449</xdr:rowOff>
    </xdr:from>
    <xdr:ext cx="378565" cy="259045"/>
    <xdr:sp macro="" textlink="">
      <xdr:nvSpPr>
        <xdr:cNvPr id="368" name="テキスト ボックス 367"/>
        <xdr:cNvSpPr txBox="1"/>
      </xdr:nvSpPr>
      <xdr:spPr>
        <a:xfrm>
          <a:off x="8561017" y="10114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81311</xdr:rowOff>
    </xdr:from>
    <xdr:to>
      <xdr:col>11</xdr:col>
      <xdr:colOff>358775</xdr:colOff>
      <xdr:row>59</xdr:row>
      <xdr:rowOff>11461</xdr:rowOff>
    </xdr:to>
    <xdr:sp macro="" textlink="">
      <xdr:nvSpPr>
        <xdr:cNvPr id="369" name="円/楕円 368"/>
        <xdr:cNvSpPr/>
      </xdr:nvSpPr>
      <xdr:spPr>
        <a:xfrm>
          <a:off x="7810500" y="100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2588</xdr:rowOff>
    </xdr:from>
    <xdr:ext cx="378565" cy="259045"/>
    <xdr:sp macro="" textlink="">
      <xdr:nvSpPr>
        <xdr:cNvPr id="370" name="テキスト ボックス 369"/>
        <xdr:cNvSpPr txBox="1"/>
      </xdr:nvSpPr>
      <xdr:spPr>
        <a:xfrm>
          <a:off x="7672017" y="1011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80762</xdr:rowOff>
    </xdr:from>
    <xdr:to>
      <xdr:col>10</xdr:col>
      <xdr:colOff>155575</xdr:colOff>
      <xdr:row>59</xdr:row>
      <xdr:rowOff>10912</xdr:rowOff>
    </xdr:to>
    <xdr:sp macro="" textlink="">
      <xdr:nvSpPr>
        <xdr:cNvPr id="371" name="円/楕円 370"/>
        <xdr:cNvSpPr/>
      </xdr:nvSpPr>
      <xdr:spPr>
        <a:xfrm>
          <a:off x="6921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2039</xdr:rowOff>
    </xdr:from>
    <xdr:ext cx="378565" cy="259045"/>
    <xdr:sp macro="" textlink="">
      <xdr:nvSpPr>
        <xdr:cNvPr id="372" name="テキスト ボックス 371"/>
        <xdr:cNvSpPr txBox="1"/>
      </xdr:nvSpPr>
      <xdr:spPr>
        <a:xfrm>
          <a:off x="6783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109601</xdr:rowOff>
    </xdr:from>
    <xdr:to>
      <xdr:col>15</xdr:col>
      <xdr:colOff>180975</xdr:colOff>
      <xdr:row>79</xdr:row>
      <xdr:rowOff>1360</xdr:rowOff>
    </xdr:to>
    <xdr:cxnSp macro="">
      <xdr:nvCxnSpPr>
        <xdr:cNvPr id="401" name="直線コネクタ 400"/>
        <xdr:cNvCxnSpPr/>
      </xdr:nvCxnSpPr>
      <xdr:spPr>
        <a:xfrm>
          <a:off x="9639300" y="13482701"/>
          <a:ext cx="8382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109601</xdr:rowOff>
    </xdr:from>
    <xdr:to>
      <xdr:col>14</xdr:col>
      <xdr:colOff>28575</xdr:colOff>
      <xdr:row>78</xdr:row>
      <xdr:rowOff>171323</xdr:rowOff>
    </xdr:to>
    <xdr:cxnSp macro="">
      <xdr:nvCxnSpPr>
        <xdr:cNvPr id="404" name="直線コネクタ 403"/>
        <xdr:cNvCxnSpPr/>
      </xdr:nvCxnSpPr>
      <xdr:spPr>
        <a:xfrm flipV="1">
          <a:off x="8750300" y="1348270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171323</xdr:rowOff>
    </xdr:from>
    <xdr:to>
      <xdr:col>12</xdr:col>
      <xdr:colOff>511175</xdr:colOff>
      <xdr:row>79</xdr:row>
      <xdr:rowOff>7035</xdr:rowOff>
    </xdr:to>
    <xdr:cxnSp macro="">
      <xdr:nvCxnSpPr>
        <xdr:cNvPr id="407" name="直線コネクタ 406"/>
        <xdr:cNvCxnSpPr/>
      </xdr:nvCxnSpPr>
      <xdr:spPr>
        <a:xfrm flipV="1">
          <a:off x="7861300" y="1354442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7035</xdr:rowOff>
    </xdr:from>
    <xdr:to>
      <xdr:col>11</xdr:col>
      <xdr:colOff>307975</xdr:colOff>
      <xdr:row>79</xdr:row>
      <xdr:rowOff>10731</xdr:rowOff>
    </xdr:to>
    <xdr:cxnSp macro="">
      <xdr:nvCxnSpPr>
        <xdr:cNvPr id="410" name="直線コネクタ 409"/>
        <xdr:cNvCxnSpPr/>
      </xdr:nvCxnSpPr>
      <xdr:spPr>
        <a:xfrm flipV="1">
          <a:off x="6972300" y="1355158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122010</xdr:rowOff>
    </xdr:from>
    <xdr:to>
      <xdr:col>15</xdr:col>
      <xdr:colOff>231775</xdr:colOff>
      <xdr:row>79</xdr:row>
      <xdr:rowOff>52160</xdr:rowOff>
    </xdr:to>
    <xdr:sp macro="" textlink="">
      <xdr:nvSpPr>
        <xdr:cNvPr id="420" name="円/楕円 419"/>
        <xdr:cNvSpPr/>
      </xdr:nvSpPr>
      <xdr:spPr>
        <a:xfrm>
          <a:off x="104267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36937</xdr:rowOff>
    </xdr:from>
    <xdr:ext cx="469744" cy="259045"/>
    <xdr:sp macro="" textlink="">
      <xdr:nvSpPr>
        <xdr:cNvPr id="421" name="商工費該当値テキスト"/>
        <xdr:cNvSpPr txBox="1"/>
      </xdr:nvSpPr>
      <xdr:spPr>
        <a:xfrm>
          <a:off x="10528300" y="134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58801</xdr:rowOff>
    </xdr:from>
    <xdr:to>
      <xdr:col>14</xdr:col>
      <xdr:colOff>79375</xdr:colOff>
      <xdr:row>78</xdr:row>
      <xdr:rowOff>160401</xdr:rowOff>
    </xdr:to>
    <xdr:sp macro="" textlink="">
      <xdr:nvSpPr>
        <xdr:cNvPr id="422" name="円/楕円 421"/>
        <xdr:cNvSpPr/>
      </xdr:nvSpPr>
      <xdr:spPr>
        <a:xfrm>
          <a:off x="9588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151528</xdr:rowOff>
    </xdr:from>
    <xdr:ext cx="469744" cy="259045"/>
    <xdr:sp macro="" textlink="">
      <xdr:nvSpPr>
        <xdr:cNvPr id="423" name="テキスト ボックス 422"/>
        <xdr:cNvSpPr txBox="1"/>
      </xdr:nvSpPr>
      <xdr:spPr>
        <a:xfrm>
          <a:off x="9404427"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120523</xdr:rowOff>
    </xdr:from>
    <xdr:to>
      <xdr:col>12</xdr:col>
      <xdr:colOff>561975</xdr:colOff>
      <xdr:row>79</xdr:row>
      <xdr:rowOff>50673</xdr:rowOff>
    </xdr:to>
    <xdr:sp macro="" textlink="">
      <xdr:nvSpPr>
        <xdr:cNvPr id="424" name="円/楕円 423"/>
        <xdr:cNvSpPr/>
      </xdr:nvSpPr>
      <xdr:spPr>
        <a:xfrm>
          <a:off x="8699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41800</xdr:rowOff>
    </xdr:from>
    <xdr:ext cx="469744" cy="259045"/>
    <xdr:sp macro="" textlink="">
      <xdr:nvSpPr>
        <xdr:cNvPr id="425" name="テキスト ボックス 424"/>
        <xdr:cNvSpPr txBox="1"/>
      </xdr:nvSpPr>
      <xdr:spPr>
        <a:xfrm>
          <a:off x="8515427"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127685</xdr:rowOff>
    </xdr:from>
    <xdr:to>
      <xdr:col>11</xdr:col>
      <xdr:colOff>358775</xdr:colOff>
      <xdr:row>79</xdr:row>
      <xdr:rowOff>57835</xdr:rowOff>
    </xdr:to>
    <xdr:sp macro="" textlink="">
      <xdr:nvSpPr>
        <xdr:cNvPr id="426" name="円/楕円 425"/>
        <xdr:cNvSpPr/>
      </xdr:nvSpPr>
      <xdr:spPr>
        <a:xfrm>
          <a:off x="7810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48962</xdr:rowOff>
    </xdr:from>
    <xdr:ext cx="378565" cy="259045"/>
    <xdr:sp macro="" textlink="">
      <xdr:nvSpPr>
        <xdr:cNvPr id="427" name="テキスト ボックス 426"/>
        <xdr:cNvSpPr txBox="1"/>
      </xdr:nvSpPr>
      <xdr:spPr>
        <a:xfrm>
          <a:off x="7672017" y="1359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131381</xdr:rowOff>
    </xdr:from>
    <xdr:to>
      <xdr:col>10</xdr:col>
      <xdr:colOff>155575</xdr:colOff>
      <xdr:row>79</xdr:row>
      <xdr:rowOff>61531</xdr:rowOff>
    </xdr:to>
    <xdr:sp macro="" textlink="">
      <xdr:nvSpPr>
        <xdr:cNvPr id="428" name="円/楕円 427"/>
        <xdr:cNvSpPr/>
      </xdr:nvSpPr>
      <xdr:spPr>
        <a:xfrm>
          <a:off x="6921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52658</xdr:rowOff>
    </xdr:from>
    <xdr:ext cx="378565" cy="259045"/>
    <xdr:sp macro="" textlink="">
      <xdr:nvSpPr>
        <xdr:cNvPr id="429" name="テキスト ボックス 428"/>
        <xdr:cNvSpPr txBox="1"/>
      </xdr:nvSpPr>
      <xdr:spPr>
        <a:xfrm>
          <a:off x="6783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11281</xdr:rowOff>
    </xdr:from>
    <xdr:to>
      <xdr:col>15</xdr:col>
      <xdr:colOff>180975</xdr:colOff>
      <xdr:row>98</xdr:row>
      <xdr:rowOff>13901</xdr:rowOff>
    </xdr:to>
    <xdr:cxnSp macro="">
      <xdr:nvCxnSpPr>
        <xdr:cNvPr id="456" name="直線コネクタ 455"/>
        <xdr:cNvCxnSpPr/>
      </xdr:nvCxnSpPr>
      <xdr:spPr>
        <a:xfrm>
          <a:off x="9639300" y="16813381"/>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11281</xdr:rowOff>
    </xdr:from>
    <xdr:to>
      <xdr:col>14</xdr:col>
      <xdr:colOff>28575</xdr:colOff>
      <xdr:row>98</xdr:row>
      <xdr:rowOff>28422</xdr:rowOff>
    </xdr:to>
    <xdr:cxnSp macro="">
      <xdr:nvCxnSpPr>
        <xdr:cNvPr id="459" name="直線コネクタ 458"/>
        <xdr:cNvCxnSpPr/>
      </xdr:nvCxnSpPr>
      <xdr:spPr>
        <a:xfrm flipV="1">
          <a:off x="8750300" y="16813381"/>
          <a:ext cx="8890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28422</xdr:rowOff>
    </xdr:from>
    <xdr:to>
      <xdr:col>12</xdr:col>
      <xdr:colOff>511175</xdr:colOff>
      <xdr:row>98</xdr:row>
      <xdr:rowOff>33634</xdr:rowOff>
    </xdr:to>
    <xdr:cxnSp macro="">
      <xdr:nvCxnSpPr>
        <xdr:cNvPr id="462" name="直線コネクタ 461"/>
        <xdr:cNvCxnSpPr/>
      </xdr:nvCxnSpPr>
      <xdr:spPr>
        <a:xfrm flipV="1">
          <a:off x="7861300" y="1683052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33634</xdr:rowOff>
    </xdr:from>
    <xdr:to>
      <xdr:col>11</xdr:col>
      <xdr:colOff>307975</xdr:colOff>
      <xdr:row>98</xdr:row>
      <xdr:rowOff>35230</xdr:rowOff>
    </xdr:to>
    <xdr:cxnSp macro="">
      <xdr:nvCxnSpPr>
        <xdr:cNvPr id="465" name="直線コネクタ 464"/>
        <xdr:cNvCxnSpPr/>
      </xdr:nvCxnSpPr>
      <xdr:spPr>
        <a:xfrm flipV="1">
          <a:off x="6972300" y="16835734"/>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134551</xdr:rowOff>
    </xdr:from>
    <xdr:to>
      <xdr:col>15</xdr:col>
      <xdr:colOff>231775</xdr:colOff>
      <xdr:row>98</xdr:row>
      <xdr:rowOff>64701</xdr:rowOff>
    </xdr:to>
    <xdr:sp macro="" textlink="">
      <xdr:nvSpPr>
        <xdr:cNvPr id="475" name="円/楕円 474"/>
        <xdr:cNvSpPr/>
      </xdr:nvSpPr>
      <xdr:spPr>
        <a:xfrm>
          <a:off x="104267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131931</xdr:rowOff>
    </xdr:from>
    <xdr:to>
      <xdr:col>14</xdr:col>
      <xdr:colOff>79375</xdr:colOff>
      <xdr:row>98</xdr:row>
      <xdr:rowOff>62081</xdr:rowOff>
    </xdr:to>
    <xdr:sp macro="" textlink="">
      <xdr:nvSpPr>
        <xdr:cNvPr id="477" name="円/楕円 476"/>
        <xdr:cNvSpPr/>
      </xdr:nvSpPr>
      <xdr:spPr>
        <a:xfrm>
          <a:off x="9588500" y="167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53208</xdr:rowOff>
    </xdr:from>
    <xdr:ext cx="534377" cy="259045"/>
    <xdr:sp macro="" textlink="">
      <xdr:nvSpPr>
        <xdr:cNvPr id="478" name="テキスト ボックス 477"/>
        <xdr:cNvSpPr txBox="1"/>
      </xdr:nvSpPr>
      <xdr:spPr>
        <a:xfrm>
          <a:off x="9372111" y="16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149072</xdr:rowOff>
    </xdr:from>
    <xdr:to>
      <xdr:col>12</xdr:col>
      <xdr:colOff>561975</xdr:colOff>
      <xdr:row>98</xdr:row>
      <xdr:rowOff>79222</xdr:rowOff>
    </xdr:to>
    <xdr:sp macro="" textlink="">
      <xdr:nvSpPr>
        <xdr:cNvPr id="479" name="円/楕円 478"/>
        <xdr:cNvSpPr/>
      </xdr:nvSpPr>
      <xdr:spPr>
        <a:xfrm>
          <a:off x="8699500" y="16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70349</xdr:rowOff>
    </xdr:from>
    <xdr:ext cx="534377" cy="259045"/>
    <xdr:sp macro="" textlink="">
      <xdr:nvSpPr>
        <xdr:cNvPr id="480" name="テキスト ボックス 479"/>
        <xdr:cNvSpPr txBox="1"/>
      </xdr:nvSpPr>
      <xdr:spPr>
        <a:xfrm>
          <a:off x="8483111" y="16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154284</xdr:rowOff>
    </xdr:from>
    <xdr:to>
      <xdr:col>11</xdr:col>
      <xdr:colOff>358775</xdr:colOff>
      <xdr:row>98</xdr:row>
      <xdr:rowOff>84434</xdr:rowOff>
    </xdr:to>
    <xdr:sp macro="" textlink="">
      <xdr:nvSpPr>
        <xdr:cNvPr id="481" name="円/楕円 480"/>
        <xdr:cNvSpPr/>
      </xdr:nvSpPr>
      <xdr:spPr>
        <a:xfrm>
          <a:off x="7810500" y="167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75561</xdr:rowOff>
    </xdr:from>
    <xdr:ext cx="534377" cy="259045"/>
    <xdr:sp macro="" textlink="">
      <xdr:nvSpPr>
        <xdr:cNvPr id="482" name="テキスト ボックス 481"/>
        <xdr:cNvSpPr txBox="1"/>
      </xdr:nvSpPr>
      <xdr:spPr>
        <a:xfrm>
          <a:off x="7594111" y="168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155880</xdr:rowOff>
    </xdr:from>
    <xdr:to>
      <xdr:col>10</xdr:col>
      <xdr:colOff>155575</xdr:colOff>
      <xdr:row>98</xdr:row>
      <xdr:rowOff>86030</xdr:rowOff>
    </xdr:to>
    <xdr:sp macro="" textlink="">
      <xdr:nvSpPr>
        <xdr:cNvPr id="483" name="円/楕円 482"/>
        <xdr:cNvSpPr/>
      </xdr:nvSpPr>
      <xdr:spPr>
        <a:xfrm>
          <a:off x="6921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77157</xdr:rowOff>
    </xdr:from>
    <xdr:ext cx="534377" cy="259045"/>
    <xdr:sp macro="" textlink="">
      <xdr:nvSpPr>
        <xdr:cNvPr id="484" name="テキスト ボックス 483"/>
        <xdr:cNvSpPr txBox="1"/>
      </xdr:nvSpPr>
      <xdr:spPr>
        <a:xfrm>
          <a:off x="6705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73817</xdr:rowOff>
    </xdr:from>
    <xdr:to>
      <xdr:col>23</xdr:col>
      <xdr:colOff>517525</xdr:colOff>
      <xdr:row>38</xdr:row>
      <xdr:rowOff>104176</xdr:rowOff>
    </xdr:to>
    <xdr:cxnSp macro="">
      <xdr:nvCxnSpPr>
        <xdr:cNvPr id="512" name="直線コネクタ 511"/>
        <xdr:cNvCxnSpPr/>
      </xdr:nvCxnSpPr>
      <xdr:spPr>
        <a:xfrm>
          <a:off x="15481300" y="6588917"/>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73817</xdr:rowOff>
    </xdr:from>
    <xdr:to>
      <xdr:col>22</xdr:col>
      <xdr:colOff>365125</xdr:colOff>
      <xdr:row>38</xdr:row>
      <xdr:rowOff>97775</xdr:rowOff>
    </xdr:to>
    <xdr:cxnSp macro="">
      <xdr:nvCxnSpPr>
        <xdr:cNvPr id="515" name="直線コネクタ 514"/>
        <xdr:cNvCxnSpPr/>
      </xdr:nvCxnSpPr>
      <xdr:spPr>
        <a:xfrm flipV="1">
          <a:off x="14592300" y="6588917"/>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167315</xdr:rowOff>
    </xdr:from>
    <xdr:to>
      <xdr:col>21</xdr:col>
      <xdr:colOff>161925</xdr:colOff>
      <xdr:row>38</xdr:row>
      <xdr:rowOff>97775</xdr:rowOff>
    </xdr:to>
    <xdr:cxnSp macro="">
      <xdr:nvCxnSpPr>
        <xdr:cNvPr id="518" name="直線コネクタ 517"/>
        <xdr:cNvCxnSpPr/>
      </xdr:nvCxnSpPr>
      <xdr:spPr>
        <a:xfrm>
          <a:off x="13703300" y="6510965"/>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167315</xdr:rowOff>
    </xdr:from>
    <xdr:to>
      <xdr:col>19</xdr:col>
      <xdr:colOff>644525</xdr:colOff>
      <xdr:row>38</xdr:row>
      <xdr:rowOff>72080</xdr:rowOff>
    </xdr:to>
    <xdr:cxnSp macro="">
      <xdr:nvCxnSpPr>
        <xdr:cNvPr id="521" name="直線コネクタ 520"/>
        <xdr:cNvCxnSpPr/>
      </xdr:nvCxnSpPr>
      <xdr:spPr>
        <a:xfrm flipV="1">
          <a:off x="12814300" y="6510965"/>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53376</xdr:rowOff>
    </xdr:from>
    <xdr:to>
      <xdr:col>23</xdr:col>
      <xdr:colOff>568325</xdr:colOff>
      <xdr:row>38</xdr:row>
      <xdr:rowOff>154976</xdr:rowOff>
    </xdr:to>
    <xdr:sp macro="" textlink="">
      <xdr:nvSpPr>
        <xdr:cNvPr id="531" name="円/楕円 530"/>
        <xdr:cNvSpPr/>
      </xdr:nvSpPr>
      <xdr:spPr>
        <a:xfrm>
          <a:off x="16268700" y="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139753</xdr:rowOff>
    </xdr:from>
    <xdr:ext cx="534377" cy="259045"/>
    <xdr:sp macro="" textlink="">
      <xdr:nvSpPr>
        <xdr:cNvPr id="532" name="消防費該当値テキスト"/>
        <xdr:cNvSpPr txBox="1"/>
      </xdr:nvSpPr>
      <xdr:spPr>
        <a:xfrm>
          <a:off x="16370300" y="648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23017</xdr:rowOff>
    </xdr:from>
    <xdr:to>
      <xdr:col>22</xdr:col>
      <xdr:colOff>415925</xdr:colOff>
      <xdr:row>38</xdr:row>
      <xdr:rowOff>124617</xdr:rowOff>
    </xdr:to>
    <xdr:sp macro="" textlink="">
      <xdr:nvSpPr>
        <xdr:cNvPr id="533" name="円/楕円 532"/>
        <xdr:cNvSpPr/>
      </xdr:nvSpPr>
      <xdr:spPr>
        <a:xfrm>
          <a:off x="154305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115744</xdr:rowOff>
    </xdr:from>
    <xdr:ext cx="534377" cy="259045"/>
    <xdr:sp macro="" textlink="">
      <xdr:nvSpPr>
        <xdr:cNvPr id="534" name="テキスト ボックス 533"/>
        <xdr:cNvSpPr txBox="1"/>
      </xdr:nvSpPr>
      <xdr:spPr>
        <a:xfrm>
          <a:off x="15214111" y="66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46975</xdr:rowOff>
    </xdr:from>
    <xdr:to>
      <xdr:col>21</xdr:col>
      <xdr:colOff>212725</xdr:colOff>
      <xdr:row>38</xdr:row>
      <xdr:rowOff>148575</xdr:rowOff>
    </xdr:to>
    <xdr:sp macro="" textlink="">
      <xdr:nvSpPr>
        <xdr:cNvPr id="535" name="円/楕円 534"/>
        <xdr:cNvSpPr/>
      </xdr:nvSpPr>
      <xdr:spPr>
        <a:xfrm>
          <a:off x="14541500" y="65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139702</xdr:rowOff>
    </xdr:from>
    <xdr:ext cx="534377" cy="259045"/>
    <xdr:sp macro="" textlink="">
      <xdr:nvSpPr>
        <xdr:cNvPr id="536" name="テキスト ボックス 535"/>
        <xdr:cNvSpPr txBox="1"/>
      </xdr:nvSpPr>
      <xdr:spPr>
        <a:xfrm>
          <a:off x="14325111" y="66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116515</xdr:rowOff>
    </xdr:from>
    <xdr:to>
      <xdr:col>20</xdr:col>
      <xdr:colOff>9525</xdr:colOff>
      <xdr:row>38</xdr:row>
      <xdr:rowOff>46665</xdr:rowOff>
    </xdr:to>
    <xdr:sp macro="" textlink="">
      <xdr:nvSpPr>
        <xdr:cNvPr id="537" name="円/楕円 536"/>
        <xdr:cNvSpPr/>
      </xdr:nvSpPr>
      <xdr:spPr>
        <a:xfrm>
          <a:off x="13652500" y="64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37792</xdr:rowOff>
    </xdr:from>
    <xdr:ext cx="534377" cy="259045"/>
    <xdr:sp macro="" textlink="">
      <xdr:nvSpPr>
        <xdr:cNvPr id="538" name="テキスト ボックス 537"/>
        <xdr:cNvSpPr txBox="1"/>
      </xdr:nvSpPr>
      <xdr:spPr>
        <a:xfrm>
          <a:off x="13436111" y="65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21280</xdr:rowOff>
    </xdr:from>
    <xdr:to>
      <xdr:col>18</xdr:col>
      <xdr:colOff>492125</xdr:colOff>
      <xdr:row>38</xdr:row>
      <xdr:rowOff>122880</xdr:rowOff>
    </xdr:to>
    <xdr:sp macro="" textlink="">
      <xdr:nvSpPr>
        <xdr:cNvPr id="539" name="円/楕円 538"/>
        <xdr:cNvSpPr/>
      </xdr:nvSpPr>
      <xdr:spPr>
        <a:xfrm>
          <a:off x="12763500" y="65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114007</xdr:rowOff>
    </xdr:from>
    <xdr:ext cx="534377" cy="259045"/>
    <xdr:sp macro="" textlink="">
      <xdr:nvSpPr>
        <xdr:cNvPr id="540" name="テキスト ボックス 539"/>
        <xdr:cNvSpPr txBox="1"/>
      </xdr:nvSpPr>
      <xdr:spPr>
        <a:xfrm>
          <a:off x="12547111" y="66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88984</xdr:rowOff>
    </xdr:from>
    <xdr:to>
      <xdr:col>23</xdr:col>
      <xdr:colOff>517525</xdr:colOff>
      <xdr:row>58</xdr:row>
      <xdr:rowOff>114243</xdr:rowOff>
    </xdr:to>
    <xdr:cxnSp macro="">
      <xdr:nvCxnSpPr>
        <xdr:cNvPr id="572" name="直線コネクタ 571"/>
        <xdr:cNvCxnSpPr/>
      </xdr:nvCxnSpPr>
      <xdr:spPr>
        <a:xfrm>
          <a:off x="15481300" y="10033084"/>
          <a:ext cx="8382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113819</xdr:rowOff>
    </xdr:from>
    <xdr:to>
      <xdr:col>22</xdr:col>
      <xdr:colOff>365125</xdr:colOff>
      <xdr:row>58</xdr:row>
      <xdr:rowOff>88984</xdr:rowOff>
    </xdr:to>
    <xdr:cxnSp macro="">
      <xdr:nvCxnSpPr>
        <xdr:cNvPr id="575" name="直線コネクタ 574"/>
        <xdr:cNvCxnSpPr/>
      </xdr:nvCxnSpPr>
      <xdr:spPr>
        <a:xfrm>
          <a:off x="14592300" y="9886469"/>
          <a:ext cx="889000" cy="1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29548</xdr:rowOff>
    </xdr:from>
    <xdr:to>
      <xdr:col>21</xdr:col>
      <xdr:colOff>161925</xdr:colOff>
      <xdr:row>57</xdr:row>
      <xdr:rowOff>113819</xdr:rowOff>
    </xdr:to>
    <xdr:cxnSp macro="">
      <xdr:nvCxnSpPr>
        <xdr:cNvPr id="578" name="直線コネクタ 577"/>
        <xdr:cNvCxnSpPr/>
      </xdr:nvCxnSpPr>
      <xdr:spPr>
        <a:xfrm>
          <a:off x="13703300" y="9630748"/>
          <a:ext cx="889000" cy="2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29548</xdr:rowOff>
    </xdr:from>
    <xdr:to>
      <xdr:col>19</xdr:col>
      <xdr:colOff>644525</xdr:colOff>
      <xdr:row>58</xdr:row>
      <xdr:rowOff>9969</xdr:rowOff>
    </xdr:to>
    <xdr:cxnSp macro="">
      <xdr:nvCxnSpPr>
        <xdr:cNvPr id="581" name="直線コネクタ 580"/>
        <xdr:cNvCxnSpPr/>
      </xdr:nvCxnSpPr>
      <xdr:spPr>
        <a:xfrm flipV="1">
          <a:off x="12814300" y="9630748"/>
          <a:ext cx="889000" cy="3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63443</xdr:rowOff>
    </xdr:from>
    <xdr:to>
      <xdr:col>23</xdr:col>
      <xdr:colOff>568325</xdr:colOff>
      <xdr:row>58</xdr:row>
      <xdr:rowOff>165043</xdr:rowOff>
    </xdr:to>
    <xdr:sp macro="" textlink="">
      <xdr:nvSpPr>
        <xdr:cNvPr id="591" name="円/楕円 590"/>
        <xdr:cNvSpPr/>
      </xdr:nvSpPr>
      <xdr:spPr>
        <a:xfrm>
          <a:off x="16268700" y="100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41870</xdr:rowOff>
    </xdr:from>
    <xdr:ext cx="534377" cy="259045"/>
    <xdr:sp macro="" textlink="">
      <xdr:nvSpPr>
        <xdr:cNvPr id="592" name="教育費該当値テキスト"/>
        <xdr:cNvSpPr txBox="1"/>
      </xdr:nvSpPr>
      <xdr:spPr>
        <a:xfrm>
          <a:off x="16370300" y="99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38184</xdr:rowOff>
    </xdr:from>
    <xdr:to>
      <xdr:col>22</xdr:col>
      <xdr:colOff>415925</xdr:colOff>
      <xdr:row>58</xdr:row>
      <xdr:rowOff>139784</xdr:rowOff>
    </xdr:to>
    <xdr:sp macro="" textlink="">
      <xdr:nvSpPr>
        <xdr:cNvPr id="593" name="円/楕円 592"/>
        <xdr:cNvSpPr/>
      </xdr:nvSpPr>
      <xdr:spPr>
        <a:xfrm>
          <a:off x="15430500" y="99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130911</xdr:rowOff>
    </xdr:from>
    <xdr:ext cx="534377" cy="259045"/>
    <xdr:sp macro="" textlink="">
      <xdr:nvSpPr>
        <xdr:cNvPr id="594" name="テキスト ボックス 593"/>
        <xdr:cNvSpPr txBox="1"/>
      </xdr:nvSpPr>
      <xdr:spPr>
        <a:xfrm>
          <a:off x="15214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63019</xdr:rowOff>
    </xdr:from>
    <xdr:to>
      <xdr:col>21</xdr:col>
      <xdr:colOff>212725</xdr:colOff>
      <xdr:row>57</xdr:row>
      <xdr:rowOff>164619</xdr:rowOff>
    </xdr:to>
    <xdr:sp macro="" textlink="">
      <xdr:nvSpPr>
        <xdr:cNvPr id="595" name="円/楕円 594"/>
        <xdr:cNvSpPr/>
      </xdr:nvSpPr>
      <xdr:spPr>
        <a:xfrm>
          <a:off x="14541500" y="98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155746</xdr:rowOff>
    </xdr:from>
    <xdr:ext cx="534377" cy="259045"/>
    <xdr:sp macro="" textlink="">
      <xdr:nvSpPr>
        <xdr:cNvPr id="596" name="テキスト ボックス 595"/>
        <xdr:cNvSpPr txBox="1"/>
      </xdr:nvSpPr>
      <xdr:spPr>
        <a:xfrm>
          <a:off x="14325111" y="99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150198</xdr:rowOff>
    </xdr:from>
    <xdr:to>
      <xdr:col>20</xdr:col>
      <xdr:colOff>9525</xdr:colOff>
      <xdr:row>56</xdr:row>
      <xdr:rowOff>80348</xdr:rowOff>
    </xdr:to>
    <xdr:sp macro="" textlink="">
      <xdr:nvSpPr>
        <xdr:cNvPr id="597" name="円/楕円 596"/>
        <xdr:cNvSpPr/>
      </xdr:nvSpPr>
      <xdr:spPr>
        <a:xfrm>
          <a:off x="13652500" y="95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96875</xdr:rowOff>
    </xdr:from>
    <xdr:ext cx="534377" cy="259045"/>
    <xdr:sp macro="" textlink="">
      <xdr:nvSpPr>
        <xdr:cNvPr id="598" name="テキスト ボックス 597"/>
        <xdr:cNvSpPr txBox="1"/>
      </xdr:nvSpPr>
      <xdr:spPr>
        <a:xfrm>
          <a:off x="13436111" y="93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130619</xdr:rowOff>
    </xdr:from>
    <xdr:to>
      <xdr:col>18</xdr:col>
      <xdr:colOff>492125</xdr:colOff>
      <xdr:row>58</xdr:row>
      <xdr:rowOff>60769</xdr:rowOff>
    </xdr:to>
    <xdr:sp macro="" textlink="">
      <xdr:nvSpPr>
        <xdr:cNvPr id="599" name="円/楕円 598"/>
        <xdr:cNvSpPr/>
      </xdr:nvSpPr>
      <xdr:spPr>
        <a:xfrm>
          <a:off x="12763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51896</xdr:rowOff>
    </xdr:from>
    <xdr:ext cx="534377" cy="259045"/>
    <xdr:sp macro="" textlink="">
      <xdr:nvSpPr>
        <xdr:cNvPr id="600" name="テキスト ボックス 599"/>
        <xdr:cNvSpPr txBox="1"/>
      </xdr:nvSpPr>
      <xdr:spPr>
        <a:xfrm>
          <a:off x="12547111" y="99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29928</xdr:rowOff>
    </xdr:from>
    <xdr:to>
      <xdr:col>23</xdr:col>
      <xdr:colOff>517525</xdr:colOff>
      <xdr:row>98</xdr:row>
      <xdr:rowOff>50803</xdr:rowOff>
    </xdr:to>
    <xdr:cxnSp macro="">
      <xdr:nvCxnSpPr>
        <xdr:cNvPr id="688" name="直線コネクタ 687"/>
        <xdr:cNvCxnSpPr/>
      </xdr:nvCxnSpPr>
      <xdr:spPr>
        <a:xfrm flipV="1">
          <a:off x="15481300" y="16832028"/>
          <a:ext cx="8382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38602</xdr:rowOff>
    </xdr:from>
    <xdr:to>
      <xdr:col>22</xdr:col>
      <xdr:colOff>365125</xdr:colOff>
      <xdr:row>98</xdr:row>
      <xdr:rowOff>50803</xdr:rowOff>
    </xdr:to>
    <xdr:cxnSp macro="">
      <xdr:nvCxnSpPr>
        <xdr:cNvPr id="691" name="直線コネクタ 690"/>
        <xdr:cNvCxnSpPr/>
      </xdr:nvCxnSpPr>
      <xdr:spPr>
        <a:xfrm>
          <a:off x="14592300" y="16840702"/>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19999</xdr:rowOff>
    </xdr:from>
    <xdr:to>
      <xdr:col>21</xdr:col>
      <xdr:colOff>161925</xdr:colOff>
      <xdr:row>98</xdr:row>
      <xdr:rowOff>38602</xdr:rowOff>
    </xdr:to>
    <xdr:cxnSp macro="">
      <xdr:nvCxnSpPr>
        <xdr:cNvPr id="694" name="直線コネクタ 693"/>
        <xdr:cNvCxnSpPr/>
      </xdr:nvCxnSpPr>
      <xdr:spPr>
        <a:xfrm>
          <a:off x="13703300" y="16822099"/>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19999</xdr:rowOff>
    </xdr:from>
    <xdr:to>
      <xdr:col>19</xdr:col>
      <xdr:colOff>644525</xdr:colOff>
      <xdr:row>98</xdr:row>
      <xdr:rowOff>26115</xdr:rowOff>
    </xdr:to>
    <xdr:cxnSp macro="">
      <xdr:nvCxnSpPr>
        <xdr:cNvPr id="697" name="直線コネクタ 696"/>
        <xdr:cNvCxnSpPr/>
      </xdr:nvCxnSpPr>
      <xdr:spPr>
        <a:xfrm flipV="1">
          <a:off x="12814300" y="16822099"/>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150578</xdr:rowOff>
    </xdr:from>
    <xdr:to>
      <xdr:col>23</xdr:col>
      <xdr:colOff>568325</xdr:colOff>
      <xdr:row>98</xdr:row>
      <xdr:rowOff>80728</xdr:rowOff>
    </xdr:to>
    <xdr:sp macro="" textlink="">
      <xdr:nvSpPr>
        <xdr:cNvPr id="707" name="円/楕円 706"/>
        <xdr:cNvSpPr/>
      </xdr:nvSpPr>
      <xdr:spPr>
        <a:xfrm>
          <a:off x="162687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129005</xdr:rowOff>
    </xdr:from>
    <xdr:ext cx="534377" cy="259045"/>
    <xdr:sp macro="" textlink="">
      <xdr:nvSpPr>
        <xdr:cNvPr id="708" name="公債費該当値テキスト"/>
        <xdr:cNvSpPr txBox="1"/>
      </xdr:nvSpPr>
      <xdr:spPr>
        <a:xfrm>
          <a:off x="16370300" y="167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xdr:rowOff>
    </xdr:from>
    <xdr:to>
      <xdr:col>22</xdr:col>
      <xdr:colOff>415925</xdr:colOff>
      <xdr:row>98</xdr:row>
      <xdr:rowOff>101603</xdr:rowOff>
    </xdr:to>
    <xdr:sp macro="" textlink="">
      <xdr:nvSpPr>
        <xdr:cNvPr id="709" name="円/楕円 708"/>
        <xdr:cNvSpPr/>
      </xdr:nvSpPr>
      <xdr:spPr>
        <a:xfrm>
          <a:off x="15430500" y="168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92730</xdr:rowOff>
    </xdr:from>
    <xdr:ext cx="534377" cy="259045"/>
    <xdr:sp macro="" textlink="">
      <xdr:nvSpPr>
        <xdr:cNvPr id="710" name="テキスト ボックス 709"/>
        <xdr:cNvSpPr txBox="1"/>
      </xdr:nvSpPr>
      <xdr:spPr>
        <a:xfrm>
          <a:off x="15214111" y="16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159252</xdr:rowOff>
    </xdr:from>
    <xdr:to>
      <xdr:col>21</xdr:col>
      <xdr:colOff>212725</xdr:colOff>
      <xdr:row>98</xdr:row>
      <xdr:rowOff>89402</xdr:rowOff>
    </xdr:to>
    <xdr:sp macro="" textlink="">
      <xdr:nvSpPr>
        <xdr:cNvPr id="711" name="円/楕円 710"/>
        <xdr:cNvSpPr/>
      </xdr:nvSpPr>
      <xdr:spPr>
        <a:xfrm>
          <a:off x="14541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80529</xdr:rowOff>
    </xdr:from>
    <xdr:ext cx="534377" cy="259045"/>
    <xdr:sp macro="" textlink="">
      <xdr:nvSpPr>
        <xdr:cNvPr id="712" name="テキスト ボックス 711"/>
        <xdr:cNvSpPr txBox="1"/>
      </xdr:nvSpPr>
      <xdr:spPr>
        <a:xfrm>
          <a:off x="14325111" y="16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140649</xdr:rowOff>
    </xdr:from>
    <xdr:to>
      <xdr:col>20</xdr:col>
      <xdr:colOff>9525</xdr:colOff>
      <xdr:row>98</xdr:row>
      <xdr:rowOff>70799</xdr:rowOff>
    </xdr:to>
    <xdr:sp macro="" textlink="">
      <xdr:nvSpPr>
        <xdr:cNvPr id="713" name="円/楕円 712"/>
        <xdr:cNvSpPr/>
      </xdr:nvSpPr>
      <xdr:spPr>
        <a:xfrm>
          <a:off x="13652500" y="16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61926</xdr:rowOff>
    </xdr:from>
    <xdr:ext cx="534377" cy="259045"/>
    <xdr:sp macro="" textlink="">
      <xdr:nvSpPr>
        <xdr:cNvPr id="714" name="テキスト ボックス 713"/>
        <xdr:cNvSpPr txBox="1"/>
      </xdr:nvSpPr>
      <xdr:spPr>
        <a:xfrm>
          <a:off x="13436111" y="16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146765</xdr:rowOff>
    </xdr:from>
    <xdr:to>
      <xdr:col>18</xdr:col>
      <xdr:colOff>492125</xdr:colOff>
      <xdr:row>98</xdr:row>
      <xdr:rowOff>76915</xdr:rowOff>
    </xdr:to>
    <xdr:sp macro="" textlink="">
      <xdr:nvSpPr>
        <xdr:cNvPr id="715" name="円/楕円 714"/>
        <xdr:cNvSpPr/>
      </xdr:nvSpPr>
      <xdr:spPr>
        <a:xfrm>
          <a:off x="12763500" y="167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68042</xdr:rowOff>
    </xdr:from>
    <xdr:ext cx="534377" cy="259045"/>
    <xdr:sp macro="" textlink="">
      <xdr:nvSpPr>
        <xdr:cNvPr id="716" name="テキスト ボックス 715"/>
        <xdr:cNvSpPr txBox="1"/>
      </xdr:nvSpPr>
      <xdr:spPr>
        <a:xfrm>
          <a:off x="12547111" y="168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待機児童対策のため、民間保育園の新規開園や学童保育クラブの定員拡大に取り組んでおり、過去５年間上昇を続けていることから、財政運営の圧迫とならないよう注視をしていかなければならない。</a:t>
          </a:r>
          <a:endParaRPr kumimoji="1" lang="en-US" altLang="ja-JP" sz="1300">
            <a:latin typeface="ＭＳ Ｐゴシック"/>
          </a:endParaRPr>
        </a:p>
        <a:p>
          <a:r>
            <a:rPr kumimoji="1" lang="ja-JP" altLang="en-US" sz="1300">
              <a:latin typeface="ＭＳ Ｐゴシック"/>
            </a:rPr>
            <a:t>　教育費については、平成２５年度に臨時的な学校施設の用地取得が発生したため、一時的に増加している。その後は、類似団体内平均値を下回る数値を推移しているが、平成２９・３０年度に学校施設の増築事業が予定されていることから、今後、増加することが見込まれる。</a:t>
          </a:r>
          <a:endParaRPr kumimoji="1" lang="en-US" altLang="ja-JP" sz="1300">
            <a:latin typeface="ＭＳ Ｐゴシック"/>
          </a:endParaRPr>
        </a:p>
        <a:p>
          <a:r>
            <a:rPr kumimoji="1" lang="ja-JP" altLang="en-US" sz="1300">
              <a:latin typeface="ＭＳ Ｐゴシック"/>
            </a:rPr>
            <a:t>　公債費については、毎年度決算状況を見極めながら、交付税措置のある有利なものを優先的に選択するなど、将来負担の抑制に努めており、類似団体内平均値を下回る数値を推移している。しかしながら、今後、新市庁舎建設をはじめとした公共施設の更新事業が控えていることから、引き続き、適正な地方債の借入・償還とな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平成２７年度決算ではおよそ</a:t>
          </a:r>
          <a:r>
            <a:rPr kumimoji="1" lang="en-US" altLang="ja-JP" sz="1200">
              <a:latin typeface="ＭＳ ゴシック" pitchFamily="49" charset="-128"/>
              <a:ea typeface="ＭＳ ゴシック" pitchFamily="49" charset="-128"/>
            </a:rPr>
            <a:t>1,592,000</a:t>
          </a:r>
          <a:r>
            <a:rPr kumimoji="1" lang="ja-JP" altLang="en-US" sz="1200">
              <a:latin typeface="ＭＳ ゴシック" pitchFamily="49" charset="-128"/>
              <a:ea typeface="ＭＳ ゴシック" pitchFamily="49" charset="-128"/>
            </a:rPr>
            <a:t>千円であった実質収支が、平成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年度決算では</a:t>
          </a:r>
          <a:r>
            <a:rPr kumimoji="1" lang="en-US" altLang="ja-JP" sz="1200">
              <a:latin typeface="ＭＳ ゴシック" pitchFamily="49" charset="-128"/>
              <a:ea typeface="ＭＳ ゴシック" pitchFamily="49" charset="-128"/>
            </a:rPr>
            <a:t>1,418,000</a:t>
          </a:r>
          <a:r>
            <a:rPr kumimoji="1" lang="ja-JP" altLang="en-US" sz="1200">
              <a:latin typeface="ＭＳ ゴシック" pitchFamily="49" charset="-128"/>
              <a:ea typeface="ＭＳ ゴシック" pitchFamily="49" charset="-128"/>
            </a:rPr>
            <a:t>千円となり、さらに、職員の給与改定などにより、財政調整基金の取崩額が</a:t>
          </a:r>
          <a:r>
            <a:rPr kumimoji="1" lang="en-US" altLang="ja-JP" sz="1200">
              <a:latin typeface="ＭＳ ゴシック" pitchFamily="49" charset="-128"/>
              <a:ea typeface="ＭＳ ゴシック" pitchFamily="49" charset="-128"/>
            </a:rPr>
            <a:t>177,000</a:t>
          </a:r>
          <a:r>
            <a:rPr kumimoji="1" lang="ja-JP" altLang="en-US" sz="1200">
              <a:latin typeface="ＭＳ ゴシック" pitchFamily="49" charset="-128"/>
              <a:ea typeface="ＭＳ ゴシック" pitchFamily="49" charset="-128"/>
            </a:rPr>
            <a:t>千円となったことから、結果として実質単年度収支は３年ぶりに赤字に転じている。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実質単年度収支は中期的に見てプラスマイナスゼロに収束することが市民サービスの提供の視点からも理想的であると考えられることから、今後についても適正な収支となるよう、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各会計とも黒字で推移しており、安定した決算状況といえる。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なお、一般会計については今後、少子高齢化の加速に伴って市税等の減収が見込まれる一方で、待機児童対策や高齢者福祉などに係る社会保障関係経費（扶助費など）の増加が確実に見込まれる。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引き続き、行政運営の効率化や民間活力の導入などの手法について模索するとともに、平成２９年度は志木市新行政改革プランにおける事務事業の見直しを行い、行政基盤の強化を図っていく。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債の起債にあたり、交付税措置のある有利なものを優先的に活用するなど、新規発行の抑制に努めているが、学校施設をはじめとした大規模改修事業に係る元金償還開始などに伴い、３年ぶりに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今後も地方債の起債については、計画的な借入を行い、健全な財政運営に努めていく。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障がい者支援施設建設に係る債務負担行為支出予定額が減少したことや、公益企業債等繰入見込額が減少したことなどにより、将来負担額は平成２７年度に引き続き減額となっている。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充当可能財源等についても、都市計画事業に対する地方債残高の償還が進んだことにより、充当可能特定歳入の減少から平成２７年度、２８年度と連続して減額となっている。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なお、将来負担比率は、マイナスの数値を推移しており、数値上では「将来的な負担はなし」ということとなるが、この指標では表せない経費もある。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今後についても、特に大きなウエイトを占める地方債は、計画的な借入を行い、健全な財政運営に努めていく。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有形固定資産減価償却率は類似団体内平均値を上回り、上昇傾向にある。</a:t>
          </a:r>
          <a:endParaRPr lang="ja-JP" altLang="ja-JP">
            <a:effectLst/>
          </a:endParaRPr>
        </a:p>
        <a:p>
          <a:r>
            <a:rPr kumimoji="1" lang="ja-JP" altLang="ja-JP" sz="1100">
              <a:solidFill>
                <a:schemeClr val="dk1"/>
              </a:solidFill>
              <a:effectLst/>
              <a:latin typeface="+mn-lt"/>
              <a:ea typeface="+mn-ea"/>
              <a:cs typeface="+mn-cs"/>
            </a:rPr>
            <a:t>この要因としては、昭和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年代後半から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年代に建設された市庁舎、市民会館、市民体育館に加え、市立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保育園についても建設から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年が経過しており、いずれも有形固定資産減価償却率</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％以上であることが挙げられる。</a:t>
          </a:r>
          <a:endParaRPr lang="ja-JP" altLang="ja-JP">
            <a:effectLst/>
          </a:endParaRPr>
        </a:p>
        <a:p>
          <a:r>
            <a:rPr kumimoji="1" lang="ja-JP" altLang="ja-JP" sz="1100">
              <a:solidFill>
                <a:schemeClr val="dk1"/>
              </a:solidFill>
              <a:effectLst/>
              <a:latin typeface="+mn-lt"/>
              <a:ea typeface="+mn-ea"/>
              <a:cs typeface="+mn-cs"/>
            </a:rPr>
            <a:t>今後は、公共施設等マネジメント戦略・公共施設適正配置計画に基づき、公共施設等の計画的な更新等に取り組んでいく。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9" name="直線コネクタ 68"/>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70"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1" name="直線コネクタ 70"/>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2"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3" name="直線コネクタ 72"/>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4"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5" name="フローチャート : 判断 74"/>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6" name="フローチャート : 判断 75"/>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145288</xdr:rowOff>
    </xdr:from>
    <xdr:to>
      <xdr:col>3</xdr:col>
      <xdr:colOff>1222375</xdr:colOff>
      <xdr:row>29</xdr:row>
      <xdr:rowOff>75438</xdr:rowOff>
    </xdr:to>
    <xdr:sp macro="" textlink="">
      <xdr:nvSpPr>
        <xdr:cNvPr id="82" name="円/楕円 81"/>
        <xdr:cNvSpPr/>
      </xdr:nvSpPr>
      <xdr:spPr>
        <a:xfrm>
          <a:off x="4711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168165</xdr:rowOff>
    </xdr:from>
    <xdr:ext cx="405111" cy="259045"/>
    <xdr:sp macro="" textlink="">
      <xdr:nvSpPr>
        <xdr:cNvPr id="83" name="有形固定資産減価償却率該当値テキスト"/>
        <xdr:cNvSpPr txBox="1"/>
      </xdr:nvSpPr>
      <xdr:spPr>
        <a:xfrm>
          <a:off x="4813300" y="557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171196</xdr:rowOff>
    </xdr:from>
    <xdr:to>
      <xdr:col>3</xdr:col>
      <xdr:colOff>511175</xdr:colOff>
      <xdr:row>29</xdr:row>
      <xdr:rowOff>101346</xdr:rowOff>
    </xdr:to>
    <xdr:sp macro="" textlink="">
      <xdr:nvSpPr>
        <xdr:cNvPr id="84" name="円/楕円 83"/>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24638</xdr:rowOff>
    </xdr:from>
    <xdr:to>
      <xdr:col>3</xdr:col>
      <xdr:colOff>1171575</xdr:colOff>
      <xdr:row>29</xdr:row>
      <xdr:rowOff>50546</xdr:rowOff>
    </xdr:to>
    <xdr:cxnSp macro="">
      <xdr:nvCxnSpPr>
        <xdr:cNvPr id="85" name="直線コネクタ 84"/>
        <xdr:cNvCxnSpPr/>
      </xdr:nvCxnSpPr>
      <xdr:spPr>
        <a:xfrm flipV="1">
          <a:off x="4051300" y="577773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8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117873</xdr:rowOff>
    </xdr:from>
    <xdr:ext cx="405111" cy="259045"/>
    <xdr:sp macro="" textlink="">
      <xdr:nvSpPr>
        <xdr:cNvPr id="87" name="n_1mainValue有形固定資産減価償却率"/>
        <xdr:cNvSpPr txBox="1"/>
      </xdr:nvSpPr>
      <xdr:spPr>
        <a:xfrm>
          <a:off x="3836043"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80264</xdr:rowOff>
    </xdr:from>
    <xdr:to>
      <xdr:col>6</xdr:col>
      <xdr:colOff>561975</xdr:colOff>
      <xdr:row>36</xdr:row>
      <xdr:rowOff>10414</xdr:rowOff>
    </xdr:to>
    <xdr:sp macro="" textlink="">
      <xdr:nvSpPr>
        <xdr:cNvPr id="68" name="円/楕円 67"/>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103141</xdr:rowOff>
    </xdr:from>
    <xdr:ext cx="405111" cy="259045"/>
    <xdr:sp macro="" textlink="">
      <xdr:nvSpPr>
        <xdr:cNvPr id="69" name="【道路】&#10;有形固定資産減価償却率該当値テキスト"/>
        <xdr:cNvSpPr txBox="1"/>
      </xdr:nvSpPr>
      <xdr:spPr>
        <a:xfrm>
          <a:off x="47244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107696</xdr:rowOff>
    </xdr:from>
    <xdr:to>
      <xdr:col>5</xdr:col>
      <xdr:colOff>409575</xdr:colOff>
      <xdr:row>36</xdr:row>
      <xdr:rowOff>37846</xdr:rowOff>
    </xdr:to>
    <xdr:sp macro="" textlink="">
      <xdr:nvSpPr>
        <xdr:cNvPr id="70" name="円/楕円 69"/>
        <xdr:cNvSpPr/>
      </xdr:nvSpPr>
      <xdr:spPr>
        <a:xfrm>
          <a:off x="3746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131064</xdr:rowOff>
    </xdr:from>
    <xdr:to>
      <xdr:col>6</xdr:col>
      <xdr:colOff>511175</xdr:colOff>
      <xdr:row>35</xdr:row>
      <xdr:rowOff>158496</xdr:rowOff>
    </xdr:to>
    <xdr:cxnSp macro="">
      <xdr:nvCxnSpPr>
        <xdr:cNvPr id="71" name="直線コネクタ 70"/>
        <xdr:cNvCxnSpPr/>
      </xdr:nvCxnSpPr>
      <xdr:spPr>
        <a:xfrm flipV="1">
          <a:off x="3797300" y="61318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154703</xdr:rowOff>
    </xdr:from>
    <xdr:ext cx="405111" cy="259045"/>
    <xdr:sp macro="" textlink="">
      <xdr:nvSpPr>
        <xdr:cNvPr id="72"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54373</xdr:rowOff>
    </xdr:from>
    <xdr:ext cx="405111" cy="259045"/>
    <xdr:sp macro="" textlink="">
      <xdr:nvSpPr>
        <xdr:cNvPr id="73" name="n_1mainValue【道路】&#10;有形固定資産減価償却率"/>
        <xdr:cNvSpPr txBox="1"/>
      </xdr:nvSpPr>
      <xdr:spPr>
        <a:xfrm>
          <a:off x="3582043"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165303</xdr:rowOff>
    </xdr:from>
    <xdr:to>
      <xdr:col>15</xdr:col>
      <xdr:colOff>231775</xdr:colOff>
      <xdr:row>41</xdr:row>
      <xdr:rowOff>95453</xdr:rowOff>
    </xdr:to>
    <xdr:sp macro="" textlink="">
      <xdr:nvSpPr>
        <xdr:cNvPr id="108" name="円/楕円 107"/>
        <xdr:cNvSpPr/>
      </xdr:nvSpPr>
      <xdr:spPr>
        <a:xfrm>
          <a:off x="104267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80230</xdr:rowOff>
    </xdr:from>
    <xdr:ext cx="469744" cy="259045"/>
    <xdr:sp macro="" textlink="">
      <xdr:nvSpPr>
        <xdr:cNvPr id="109" name="【道路】&#10;一人当たり延長該当値テキスト"/>
        <xdr:cNvSpPr txBox="1"/>
      </xdr:nvSpPr>
      <xdr:spPr>
        <a:xfrm>
          <a:off x="10566400" y="69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163932</xdr:rowOff>
    </xdr:from>
    <xdr:to>
      <xdr:col>14</xdr:col>
      <xdr:colOff>79375</xdr:colOff>
      <xdr:row>41</xdr:row>
      <xdr:rowOff>94082</xdr:rowOff>
    </xdr:to>
    <xdr:sp macro="" textlink="">
      <xdr:nvSpPr>
        <xdr:cNvPr id="110" name="円/楕円 109"/>
        <xdr:cNvSpPr/>
      </xdr:nvSpPr>
      <xdr:spPr>
        <a:xfrm>
          <a:off x="9588500" y="7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43282</xdr:rowOff>
    </xdr:from>
    <xdr:to>
      <xdr:col>15</xdr:col>
      <xdr:colOff>180975</xdr:colOff>
      <xdr:row>41</xdr:row>
      <xdr:rowOff>44653</xdr:rowOff>
    </xdr:to>
    <xdr:cxnSp macro="">
      <xdr:nvCxnSpPr>
        <xdr:cNvPr id="111" name="直線コネクタ 110"/>
        <xdr:cNvCxnSpPr/>
      </xdr:nvCxnSpPr>
      <xdr:spPr>
        <a:xfrm>
          <a:off x="9639300" y="707273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85209</xdr:rowOff>
    </xdr:from>
    <xdr:ext cx="469744" cy="259045"/>
    <xdr:sp macro="" textlink="">
      <xdr:nvSpPr>
        <xdr:cNvPr id="113" name="n_1mainValue【道路】&#10;一人当たり延長"/>
        <xdr:cNvSpPr txBox="1"/>
      </xdr:nvSpPr>
      <xdr:spPr>
        <a:xfrm>
          <a:off x="9391727" y="7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84455</xdr:rowOff>
    </xdr:from>
    <xdr:to>
      <xdr:col>6</xdr:col>
      <xdr:colOff>561975</xdr:colOff>
      <xdr:row>62</xdr:row>
      <xdr:rowOff>14605</xdr:rowOff>
    </xdr:to>
    <xdr:sp macro="" textlink="">
      <xdr:nvSpPr>
        <xdr:cNvPr id="150" name="円/楕円 149"/>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62882</xdr:rowOff>
    </xdr:from>
    <xdr:ext cx="405111" cy="259045"/>
    <xdr:sp macro="" textlink="">
      <xdr:nvSpPr>
        <xdr:cNvPr id="151" name="【橋りょう・トンネル】&#10;有形固定資産減価償却率該当値テキスト"/>
        <xdr:cNvSpPr txBox="1"/>
      </xdr:nvSpPr>
      <xdr:spPr>
        <a:xfrm>
          <a:off x="47244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116840</xdr:rowOff>
    </xdr:from>
    <xdr:to>
      <xdr:col>5</xdr:col>
      <xdr:colOff>409575</xdr:colOff>
      <xdr:row>62</xdr:row>
      <xdr:rowOff>46990</xdr:rowOff>
    </xdr:to>
    <xdr:sp macro="" textlink="">
      <xdr:nvSpPr>
        <xdr:cNvPr id="152" name="円/楕円 151"/>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135255</xdr:rowOff>
    </xdr:from>
    <xdr:to>
      <xdr:col>6</xdr:col>
      <xdr:colOff>511175</xdr:colOff>
      <xdr:row>61</xdr:row>
      <xdr:rowOff>167640</xdr:rowOff>
    </xdr:to>
    <xdr:cxnSp macro="">
      <xdr:nvCxnSpPr>
        <xdr:cNvPr id="153" name="直線コネクタ 152"/>
        <xdr:cNvCxnSpPr/>
      </xdr:nvCxnSpPr>
      <xdr:spPr>
        <a:xfrm flipV="1">
          <a:off x="3797300" y="105937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40657</xdr:rowOff>
    </xdr:from>
    <xdr:ext cx="405111" cy="259045"/>
    <xdr:sp macro="" textlink="">
      <xdr:nvSpPr>
        <xdr:cNvPr id="154"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38117</xdr:rowOff>
    </xdr:from>
    <xdr:ext cx="405111" cy="259045"/>
    <xdr:sp macro="" textlink="">
      <xdr:nvSpPr>
        <xdr:cNvPr id="155" name="n_1mainValue【橋りょう・トンネル】&#10;有形固定資産減価償却率"/>
        <xdr:cNvSpPr txBox="1"/>
      </xdr:nvSpPr>
      <xdr:spPr>
        <a:xfrm>
          <a:off x="3582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8904</xdr:rowOff>
    </xdr:from>
    <xdr:to>
      <xdr:col>15</xdr:col>
      <xdr:colOff>231775</xdr:colOff>
      <xdr:row>64</xdr:row>
      <xdr:rowOff>110504</xdr:rowOff>
    </xdr:to>
    <xdr:sp macro="" textlink="">
      <xdr:nvSpPr>
        <xdr:cNvPr id="192" name="円/楕円 191"/>
        <xdr:cNvSpPr/>
      </xdr:nvSpPr>
      <xdr:spPr>
        <a:xfrm>
          <a:off x="10426700" y="109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95281</xdr:rowOff>
    </xdr:from>
    <xdr:ext cx="534377" cy="259045"/>
    <xdr:sp macro="" textlink="">
      <xdr:nvSpPr>
        <xdr:cNvPr id="193" name="【橋りょう・トンネル】&#10;一人当たり有形固定資産（償却資産）額該当値テキスト"/>
        <xdr:cNvSpPr txBox="1"/>
      </xdr:nvSpPr>
      <xdr:spPr>
        <a:xfrm>
          <a:off x="10566400" y="108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12,989</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8628</xdr:rowOff>
    </xdr:from>
    <xdr:to>
      <xdr:col>14</xdr:col>
      <xdr:colOff>79375</xdr:colOff>
      <xdr:row>64</xdr:row>
      <xdr:rowOff>110228</xdr:rowOff>
    </xdr:to>
    <xdr:sp macro="" textlink="">
      <xdr:nvSpPr>
        <xdr:cNvPr id="194" name="円/楕円 193"/>
        <xdr:cNvSpPr/>
      </xdr:nvSpPr>
      <xdr:spPr>
        <a:xfrm>
          <a:off x="9588500" y="109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59428</xdr:rowOff>
    </xdr:from>
    <xdr:to>
      <xdr:col>15</xdr:col>
      <xdr:colOff>180975</xdr:colOff>
      <xdr:row>64</xdr:row>
      <xdr:rowOff>59704</xdr:rowOff>
    </xdr:to>
    <xdr:cxnSp macro="">
      <xdr:nvCxnSpPr>
        <xdr:cNvPr id="195" name="直線コネクタ 194"/>
        <xdr:cNvCxnSpPr/>
      </xdr:nvCxnSpPr>
      <xdr:spPr>
        <a:xfrm>
          <a:off x="9639300" y="11032228"/>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101355</xdr:rowOff>
    </xdr:from>
    <xdr:ext cx="534377" cy="259045"/>
    <xdr:sp macro="" textlink="">
      <xdr:nvSpPr>
        <xdr:cNvPr id="197" name="n_1mainValue【橋りょう・トンネル】&#10;一人当たり有形固定資産（償却資産）額"/>
        <xdr:cNvSpPr txBox="1"/>
      </xdr:nvSpPr>
      <xdr:spPr>
        <a:xfrm>
          <a:off x="9359411" y="110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156463</xdr:rowOff>
    </xdr:from>
    <xdr:to>
      <xdr:col>6</xdr:col>
      <xdr:colOff>561975</xdr:colOff>
      <xdr:row>81</xdr:row>
      <xdr:rowOff>86613</xdr:rowOff>
    </xdr:to>
    <xdr:sp macro="" textlink="">
      <xdr:nvSpPr>
        <xdr:cNvPr id="233" name="円/楕円 232"/>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134890</xdr:rowOff>
    </xdr:from>
    <xdr:ext cx="405111" cy="259045"/>
    <xdr:sp macro="" textlink="">
      <xdr:nvSpPr>
        <xdr:cNvPr id="234" name="【公営住宅】&#10;有形固定資産減価償却率該当値テキスト"/>
        <xdr:cNvSpPr txBox="1"/>
      </xdr:nvSpPr>
      <xdr:spPr>
        <a:xfrm>
          <a:off x="4724400"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17018</xdr:rowOff>
    </xdr:from>
    <xdr:to>
      <xdr:col>5</xdr:col>
      <xdr:colOff>409575</xdr:colOff>
      <xdr:row>81</xdr:row>
      <xdr:rowOff>118618</xdr:rowOff>
    </xdr:to>
    <xdr:sp macro="" textlink="">
      <xdr:nvSpPr>
        <xdr:cNvPr id="235" name="円/楕円 234"/>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35813</xdr:rowOff>
    </xdr:from>
    <xdr:to>
      <xdr:col>6</xdr:col>
      <xdr:colOff>511175</xdr:colOff>
      <xdr:row>81</xdr:row>
      <xdr:rowOff>67818</xdr:rowOff>
    </xdr:to>
    <xdr:cxnSp macro="">
      <xdr:nvCxnSpPr>
        <xdr:cNvPr id="236" name="直線コネクタ 235"/>
        <xdr:cNvCxnSpPr/>
      </xdr:nvCxnSpPr>
      <xdr:spPr>
        <a:xfrm flipV="1">
          <a:off x="3797300" y="139232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109745</xdr:rowOff>
    </xdr:from>
    <xdr:ext cx="405111" cy="259045"/>
    <xdr:sp macro="" textlink="">
      <xdr:nvSpPr>
        <xdr:cNvPr id="238" name="n_1mainValue【公営住宅】&#10;有形固定資産減価償却率"/>
        <xdr:cNvSpPr txBox="1"/>
      </xdr:nvSpPr>
      <xdr:spPr>
        <a:xfrm>
          <a:off x="3582043"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146862</xdr:rowOff>
    </xdr:from>
    <xdr:to>
      <xdr:col>15</xdr:col>
      <xdr:colOff>231775</xdr:colOff>
      <xdr:row>86</xdr:row>
      <xdr:rowOff>77012</xdr:rowOff>
    </xdr:to>
    <xdr:sp macro="" textlink="">
      <xdr:nvSpPr>
        <xdr:cNvPr id="273" name="円/楕円 272"/>
        <xdr:cNvSpPr/>
      </xdr:nvSpPr>
      <xdr:spPr>
        <a:xfrm>
          <a:off x="10426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61789</xdr:rowOff>
    </xdr:from>
    <xdr:ext cx="469744" cy="259045"/>
    <xdr:sp macro="" textlink="">
      <xdr:nvSpPr>
        <xdr:cNvPr id="274" name="【公営住宅】&#10;一人当たり面積該当値テキスト"/>
        <xdr:cNvSpPr txBox="1"/>
      </xdr:nvSpPr>
      <xdr:spPr>
        <a:xfrm>
          <a:off x="105664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146862</xdr:rowOff>
    </xdr:from>
    <xdr:to>
      <xdr:col>14</xdr:col>
      <xdr:colOff>79375</xdr:colOff>
      <xdr:row>86</xdr:row>
      <xdr:rowOff>77012</xdr:rowOff>
    </xdr:to>
    <xdr:sp macro="" textlink="">
      <xdr:nvSpPr>
        <xdr:cNvPr id="275" name="円/楕円 274"/>
        <xdr:cNvSpPr/>
      </xdr:nvSpPr>
      <xdr:spPr>
        <a:xfrm>
          <a:off x="9588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26212</xdr:rowOff>
    </xdr:from>
    <xdr:to>
      <xdr:col>15</xdr:col>
      <xdr:colOff>180975</xdr:colOff>
      <xdr:row>86</xdr:row>
      <xdr:rowOff>26212</xdr:rowOff>
    </xdr:to>
    <xdr:cxnSp macro="">
      <xdr:nvCxnSpPr>
        <xdr:cNvPr id="276" name="直線コネクタ 275"/>
        <xdr:cNvCxnSpPr/>
      </xdr:nvCxnSpPr>
      <xdr:spPr>
        <a:xfrm>
          <a:off x="9639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68139</xdr:rowOff>
    </xdr:from>
    <xdr:ext cx="469744" cy="259045"/>
    <xdr:sp macro="" textlink="">
      <xdr:nvSpPr>
        <xdr:cNvPr id="278" name="n_1mainValue【公営住宅】&#10;一人当たり面積"/>
        <xdr:cNvSpPr txBox="1"/>
      </xdr:nvSpPr>
      <xdr:spPr>
        <a:xfrm>
          <a:off x="9391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24"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95885</xdr:rowOff>
    </xdr:from>
    <xdr:to>
      <xdr:col>23</xdr:col>
      <xdr:colOff>568325</xdr:colOff>
      <xdr:row>36</xdr:row>
      <xdr:rowOff>26035</xdr:rowOff>
    </xdr:to>
    <xdr:sp macro="" textlink="">
      <xdr:nvSpPr>
        <xdr:cNvPr id="332" name="円/楕円 331"/>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118762</xdr:rowOff>
    </xdr:from>
    <xdr:ext cx="405111" cy="259045"/>
    <xdr:sp macro="" textlink="">
      <xdr:nvSpPr>
        <xdr:cNvPr id="333" name="【認定こども園・幼稚園・保育所】&#10;有形固定資産減価償却率該当値テキスト"/>
        <xdr:cNvSpPr txBox="1"/>
      </xdr:nvSpPr>
      <xdr:spPr>
        <a:xfrm>
          <a:off x="164084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166370</xdr:rowOff>
    </xdr:from>
    <xdr:to>
      <xdr:col>22</xdr:col>
      <xdr:colOff>415925</xdr:colOff>
      <xdr:row>36</xdr:row>
      <xdr:rowOff>96520</xdr:rowOff>
    </xdr:to>
    <xdr:sp macro="" textlink="">
      <xdr:nvSpPr>
        <xdr:cNvPr id="334" name="円/楕円 333"/>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146685</xdr:rowOff>
    </xdr:from>
    <xdr:to>
      <xdr:col>23</xdr:col>
      <xdr:colOff>517525</xdr:colOff>
      <xdr:row>36</xdr:row>
      <xdr:rowOff>45720</xdr:rowOff>
    </xdr:to>
    <xdr:cxnSp macro="">
      <xdr:nvCxnSpPr>
        <xdr:cNvPr id="335" name="直線コネクタ 334"/>
        <xdr:cNvCxnSpPr/>
      </xdr:nvCxnSpPr>
      <xdr:spPr>
        <a:xfrm flipV="1">
          <a:off x="15481300" y="614743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165752</xdr:rowOff>
    </xdr:from>
    <xdr:ext cx="405111" cy="259045"/>
    <xdr:sp macro="" textlink="">
      <xdr:nvSpPr>
        <xdr:cNvPr id="33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113047</xdr:rowOff>
    </xdr:from>
    <xdr:ext cx="405111" cy="259045"/>
    <xdr:sp macro="" textlink="">
      <xdr:nvSpPr>
        <xdr:cNvPr id="337" name="n_1mainValue【認定こども園・幼稚園・保育所】&#10;有形固定資産減価償却率"/>
        <xdr:cNvSpPr txBox="1"/>
      </xdr:nvSpPr>
      <xdr:spPr>
        <a:xfrm>
          <a:off x="15266043"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4"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121412</xdr:rowOff>
    </xdr:from>
    <xdr:to>
      <xdr:col>32</xdr:col>
      <xdr:colOff>238125</xdr:colOff>
      <xdr:row>41</xdr:row>
      <xdr:rowOff>51562</xdr:rowOff>
    </xdr:to>
    <xdr:sp macro="" textlink="">
      <xdr:nvSpPr>
        <xdr:cNvPr id="372" name="円/楕円 371"/>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36339</xdr:rowOff>
    </xdr:from>
    <xdr:ext cx="469744" cy="259045"/>
    <xdr:sp macro="" textlink="">
      <xdr:nvSpPr>
        <xdr:cNvPr id="373" name="【認定こども園・幼稚園・保育所】&#10;一人当たり面積該当値テキスト"/>
        <xdr:cNvSpPr txBox="1"/>
      </xdr:nvSpPr>
      <xdr:spPr>
        <a:xfrm>
          <a:off x="222504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121412</xdr:rowOff>
    </xdr:from>
    <xdr:to>
      <xdr:col>31</xdr:col>
      <xdr:colOff>85725</xdr:colOff>
      <xdr:row>41</xdr:row>
      <xdr:rowOff>51562</xdr:rowOff>
    </xdr:to>
    <xdr:sp macro="" textlink="">
      <xdr:nvSpPr>
        <xdr:cNvPr id="374" name="円/楕円 373"/>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762</xdr:rowOff>
    </xdr:from>
    <xdr:to>
      <xdr:col>32</xdr:col>
      <xdr:colOff>187325</xdr:colOff>
      <xdr:row>41</xdr:row>
      <xdr:rowOff>762</xdr:rowOff>
    </xdr:to>
    <xdr:cxnSp macro="">
      <xdr:nvCxnSpPr>
        <xdr:cNvPr id="375" name="直線コネクタ 374"/>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6"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42689</xdr:rowOff>
    </xdr:from>
    <xdr:ext cx="469744" cy="259045"/>
    <xdr:sp macro="" textlink="">
      <xdr:nvSpPr>
        <xdr:cNvPr id="377"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5" name="円/楕円 414"/>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2557</xdr:rowOff>
    </xdr:from>
    <xdr:ext cx="405111" cy="259045"/>
    <xdr:sp macro="" textlink="">
      <xdr:nvSpPr>
        <xdr:cNvPr id="416" name="【学校施設】&#10;有形固定資産減価償却率該当値テキスト"/>
        <xdr:cNvSpPr txBox="1"/>
      </xdr:nvSpPr>
      <xdr:spPr>
        <a:xfrm>
          <a:off x="164084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417" name="円/楕円 416"/>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30480</xdr:rowOff>
    </xdr:from>
    <xdr:to>
      <xdr:col>23</xdr:col>
      <xdr:colOff>517525</xdr:colOff>
      <xdr:row>59</xdr:row>
      <xdr:rowOff>95250</xdr:rowOff>
    </xdr:to>
    <xdr:cxnSp macro="">
      <xdr:nvCxnSpPr>
        <xdr:cNvPr id="418" name="直線コネクタ 417"/>
        <xdr:cNvCxnSpPr/>
      </xdr:nvCxnSpPr>
      <xdr:spPr>
        <a:xfrm flipV="1">
          <a:off x="15481300" y="101460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19"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137177</xdr:rowOff>
    </xdr:from>
    <xdr:ext cx="405111" cy="259045"/>
    <xdr:sp macro="" textlink="">
      <xdr:nvSpPr>
        <xdr:cNvPr id="420" name="n_1mainValue【学校施設】&#10;有形固定資産減価償却率"/>
        <xdr:cNvSpPr txBox="1"/>
      </xdr:nvSpPr>
      <xdr:spPr>
        <a:xfrm>
          <a:off x="15266043"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91846</xdr:rowOff>
    </xdr:from>
    <xdr:to>
      <xdr:col>32</xdr:col>
      <xdr:colOff>238125</xdr:colOff>
      <xdr:row>64</xdr:row>
      <xdr:rowOff>21996</xdr:rowOff>
    </xdr:to>
    <xdr:sp macro="" textlink="">
      <xdr:nvSpPr>
        <xdr:cNvPr id="456" name="円/楕円 455"/>
        <xdr:cNvSpPr/>
      </xdr:nvSpPr>
      <xdr:spPr>
        <a:xfrm>
          <a:off x="221107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6773</xdr:rowOff>
    </xdr:from>
    <xdr:ext cx="469744" cy="259045"/>
    <xdr:sp macro="" textlink="">
      <xdr:nvSpPr>
        <xdr:cNvPr id="457" name="【学校施設】&#10;一人当たり面積該当値テキスト"/>
        <xdr:cNvSpPr txBox="1"/>
      </xdr:nvSpPr>
      <xdr:spPr>
        <a:xfrm>
          <a:off x="22250400" y="108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83617</xdr:rowOff>
    </xdr:from>
    <xdr:to>
      <xdr:col>31</xdr:col>
      <xdr:colOff>85725</xdr:colOff>
      <xdr:row>64</xdr:row>
      <xdr:rowOff>13767</xdr:rowOff>
    </xdr:to>
    <xdr:sp macro="" textlink="">
      <xdr:nvSpPr>
        <xdr:cNvPr id="458" name="円/楕円 457"/>
        <xdr:cNvSpPr/>
      </xdr:nvSpPr>
      <xdr:spPr>
        <a:xfrm>
          <a:off x="21272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134417</xdr:rowOff>
    </xdr:from>
    <xdr:to>
      <xdr:col>32</xdr:col>
      <xdr:colOff>187325</xdr:colOff>
      <xdr:row>63</xdr:row>
      <xdr:rowOff>142646</xdr:rowOff>
    </xdr:to>
    <xdr:cxnSp macro="">
      <xdr:nvCxnSpPr>
        <xdr:cNvPr id="459" name="直線コネクタ 458"/>
        <xdr:cNvCxnSpPr/>
      </xdr:nvCxnSpPr>
      <xdr:spPr>
        <a:xfrm>
          <a:off x="21323300" y="1093576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46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4894</xdr:rowOff>
    </xdr:from>
    <xdr:ext cx="469744" cy="259045"/>
    <xdr:sp macro="" textlink="">
      <xdr:nvSpPr>
        <xdr:cNvPr id="461" name="n_1mainValue【学校施設】&#10;一人当たり面積"/>
        <xdr:cNvSpPr txBox="1"/>
      </xdr:nvSpPr>
      <xdr:spPr>
        <a:xfrm>
          <a:off x="210757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9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3" name="フローチャート : 判断 49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93980</xdr:rowOff>
    </xdr:from>
    <xdr:to>
      <xdr:col>23</xdr:col>
      <xdr:colOff>568325</xdr:colOff>
      <xdr:row>83</xdr:row>
      <xdr:rowOff>24130</xdr:rowOff>
    </xdr:to>
    <xdr:sp macro="" textlink="">
      <xdr:nvSpPr>
        <xdr:cNvPr id="499" name="円/楕円 498"/>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116857</xdr:rowOff>
    </xdr:from>
    <xdr:ext cx="405111" cy="259045"/>
    <xdr:sp macro="" textlink="">
      <xdr:nvSpPr>
        <xdr:cNvPr id="500" name="【児童館】&#10;有形固定資産減価償却率該当値テキスト"/>
        <xdr:cNvSpPr txBox="1"/>
      </xdr:nvSpPr>
      <xdr:spPr>
        <a:xfrm>
          <a:off x="164084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132080</xdr:rowOff>
    </xdr:from>
    <xdr:to>
      <xdr:col>22</xdr:col>
      <xdr:colOff>415925</xdr:colOff>
      <xdr:row>83</xdr:row>
      <xdr:rowOff>62230</xdr:rowOff>
    </xdr:to>
    <xdr:sp macro="" textlink="">
      <xdr:nvSpPr>
        <xdr:cNvPr id="501" name="円/楕円 500"/>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144780</xdr:rowOff>
    </xdr:from>
    <xdr:to>
      <xdr:col>23</xdr:col>
      <xdr:colOff>517525</xdr:colOff>
      <xdr:row>83</xdr:row>
      <xdr:rowOff>11430</xdr:rowOff>
    </xdr:to>
    <xdr:cxnSp macro="">
      <xdr:nvCxnSpPr>
        <xdr:cNvPr id="502" name="直線コネクタ 501"/>
        <xdr:cNvCxnSpPr/>
      </xdr:nvCxnSpPr>
      <xdr:spPr>
        <a:xfrm flipV="1">
          <a:off x="15481300" y="14203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26688</xdr:rowOff>
    </xdr:from>
    <xdr:ext cx="405111" cy="259045"/>
    <xdr:sp macro="" textlink="">
      <xdr:nvSpPr>
        <xdr:cNvPr id="503"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78757</xdr:rowOff>
    </xdr:from>
    <xdr:ext cx="405111" cy="259045"/>
    <xdr:sp macro="" textlink="">
      <xdr:nvSpPr>
        <xdr:cNvPr id="504" name="n_1mainValue【児童館】&#10;有形固定資産減価償却率"/>
        <xdr:cNvSpPr txBox="1"/>
      </xdr:nvSpPr>
      <xdr:spPr>
        <a:xfrm>
          <a:off x="15266043"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1"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3" name="フローチャート : 判断 53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539" name="円/楕円 53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540" name="【児童館】&#10;一人当たり面積該当値テキスト"/>
        <xdr:cNvSpPr txBox="1"/>
      </xdr:nvSpPr>
      <xdr:spPr>
        <a:xfrm>
          <a:off x="22250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541" name="円/楕円 540"/>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3811</xdr:rowOff>
    </xdr:from>
    <xdr:to>
      <xdr:col>32</xdr:col>
      <xdr:colOff>187325</xdr:colOff>
      <xdr:row>85</xdr:row>
      <xdr:rowOff>26670</xdr:rowOff>
    </xdr:to>
    <xdr:cxnSp macro="">
      <xdr:nvCxnSpPr>
        <xdr:cNvPr id="542" name="直線コネクタ 541"/>
        <xdr:cNvCxnSpPr/>
      </xdr:nvCxnSpPr>
      <xdr:spPr>
        <a:xfrm>
          <a:off x="21323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543"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544"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72"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4" name="フローチャート : 判断 573"/>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144272</xdr:rowOff>
    </xdr:from>
    <xdr:to>
      <xdr:col>23</xdr:col>
      <xdr:colOff>568325</xdr:colOff>
      <xdr:row>103</xdr:row>
      <xdr:rowOff>74422</xdr:rowOff>
    </xdr:to>
    <xdr:sp macro="" textlink="">
      <xdr:nvSpPr>
        <xdr:cNvPr id="580" name="円/楕円 579"/>
        <xdr:cNvSpPr/>
      </xdr:nvSpPr>
      <xdr:spPr>
        <a:xfrm>
          <a:off x="16268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167149</xdr:rowOff>
    </xdr:from>
    <xdr:ext cx="405111" cy="259045"/>
    <xdr:sp macro="" textlink="">
      <xdr:nvSpPr>
        <xdr:cNvPr id="581" name="【公民館】&#10;有形固定資産減価償却率該当値テキスト"/>
        <xdr:cNvSpPr txBox="1"/>
      </xdr:nvSpPr>
      <xdr:spPr>
        <a:xfrm>
          <a:off x="16408400" y="1748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18542</xdr:rowOff>
    </xdr:from>
    <xdr:to>
      <xdr:col>22</xdr:col>
      <xdr:colOff>415925</xdr:colOff>
      <xdr:row>103</xdr:row>
      <xdr:rowOff>120142</xdr:rowOff>
    </xdr:to>
    <xdr:sp macro="" textlink="">
      <xdr:nvSpPr>
        <xdr:cNvPr id="582" name="円/楕円 581"/>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23622</xdr:rowOff>
    </xdr:from>
    <xdr:to>
      <xdr:col>23</xdr:col>
      <xdr:colOff>517525</xdr:colOff>
      <xdr:row>103</xdr:row>
      <xdr:rowOff>69342</xdr:rowOff>
    </xdr:to>
    <xdr:cxnSp macro="">
      <xdr:nvCxnSpPr>
        <xdr:cNvPr id="583" name="直線コネクタ 582"/>
        <xdr:cNvCxnSpPr/>
      </xdr:nvCxnSpPr>
      <xdr:spPr>
        <a:xfrm flipV="1">
          <a:off x="15481300" y="17682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12971</xdr:rowOff>
    </xdr:from>
    <xdr:ext cx="405111" cy="259045"/>
    <xdr:sp macro="" textlink="">
      <xdr:nvSpPr>
        <xdr:cNvPr id="584"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136669</xdr:rowOff>
    </xdr:from>
    <xdr:ext cx="405111" cy="259045"/>
    <xdr:sp macro="" textlink="">
      <xdr:nvSpPr>
        <xdr:cNvPr id="585" name="n_1mainValue【公民館】&#10;有形固定資産減価償却率"/>
        <xdr:cNvSpPr txBox="1"/>
      </xdr:nvSpPr>
      <xdr:spPr>
        <a:xfrm>
          <a:off x="15266043"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6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6" name="フローチャート : 判断 6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52070</xdr:rowOff>
    </xdr:from>
    <xdr:to>
      <xdr:col>32</xdr:col>
      <xdr:colOff>238125</xdr:colOff>
      <xdr:row>108</xdr:row>
      <xdr:rowOff>153670</xdr:rowOff>
    </xdr:to>
    <xdr:sp macro="" textlink="">
      <xdr:nvSpPr>
        <xdr:cNvPr id="622" name="円/楕円 621"/>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138447</xdr:rowOff>
    </xdr:from>
    <xdr:ext cx="469744" cy="259045"/>
    <xdr:sp macro="" textlink="">
      <xdr:nvSpPr>
        <xdr:cNvPr id="623" name="【公民館】&#10;一人当たり面積該当値テキスト"/>
        <xdr:cNvSpPr txBox="1"/>
      </xdr:nvSpPr>
      <xdr:spPr>
        <a:xfrm>
          <a:off x="222504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52070</xdr:rowOff>
    </xdr:from>
    <xdr:to>
      <xdr:col>31</xdr:col>
      <xdr:colOff>85725</xdr:colOff>
      <xdr:row>108</xdr:row>
      <xdr:rowOff>153670</xdr:rowOff>
    </xdr:to>
    <xdr:sp macro="" textlink="">
      <xdr:nvSpPr>
        <xdr:cNvPr id="624" name="円/楕円 623"/>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102870</xdr:rowOff>
    </xdr:from>
    <xdr:to>
      <xdr:col>32</xdr:col>
      <xdr:colOff>187325</xdr:colOff>
      <xdr:row>108</xdr:row>
      <xdr:rowOff>102870</xdr:rowOff>
    </xdr:to>
    <xdr:cxnSp macro="">
      <xdr:nvCxnSpPr>
        <xdr:cNvPr id="625" name="直線コネクタ 624"/>
        <xdr:cNvCxnSpPr/>
      </xdr:nvCxnSpPr>
      <xdr:spPr>
        <a:xfrm>
          <a:off x="21323300" y="1861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626"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144797</xdr:rowOff>
    </xdr:from>
    <xdr:ext cx="469744" cy="259045"/>
    <xdr:sp macro="" textlink="">
      <xdr:nvSpPr>
        <xdr:cNvPr id="627" name="n_1mainValue【公民館】&#10;一人当たり面積"/>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類似団体と比較して、特に有形固定資産減価償却率が高くなっている公共施設等は、保育所、公民館などが挙げられる。</a:t>
          </a:r>
          <a:endParaRPr lang="ja-JP" altLang="ja-JP" sz="1400">
            <a:effectLst/>
          </a:endParaRPr>
        </a:p>
        <a:p>
          <a:r>
            <a:rPr kumimoji="1" lang="ja-JP" altLang="ja-JP" sz="1100">
              <a:solidFill>
                <a:schemeClr val="dk1"/>
              </a:solidFill>
              <a:effectLst/>
              <a:latin typeface="+mn-lt"/>
              <a:ea typeface="+mn-ea"/>
              <a:cs typeface="+mn-cs"/>
            </a:rPr>
            <a:t>しかしながら、保育所については本市の子育て環境整備の政策として、民間活力を活用した民間保育所の誘致を早期に取り組んでおり、その結果として、市立保育園の維持管理に係る経費の削減につながっていると考えている。</a:t>
          </a:r>
          <a:endParaRPr lang="ja-JP" altLang="ja-JP" sz="1400">
            <a:effectLst/>
          </a:endParaRPr>
        </a:p>
        <a:p>
          <a:r>
            <a:rPr kumimoji="1" lang="ja-JP" altLang="ja-JP" sz="1100">
              <a:solidFill>
                <a:schemeClr val="dk1"/>
              </a:solidFill>
              <a:effectLst/>
              <a:latin typeface="+mn-lt"/>
              <a:ea typeface="+mn-ea"/>
              <a:cs typeface="+mn-cs"/>
            </a:rPr>
            <a:t>また、老朽化が進んでいる公民館についても、公共施設等総合管理計画に基づき、老朽化施設の検討を行っていく中で進めていく。</a:t>
          </a:r>
          <a:endParaRPr lang="ja-JP" altLang="ja-JP" sz="1400">
            <a:effectLst/>
          </a:endParaRPr>
        </a:p>
        <a:p>
          <a:r>
            <a:rPr kumimoji="1" lang="ja-JP" altLang="ja-JP" sz="1100">
              <a:solidFill>
                <a:schemeClr val="dk1"/>
              </a:solidFill>
              <a:effectLst/>
              <a:latin typeface="+mn-lt"/>
              <a:ea typeface="+mn-ea"/>
              <a:cs typeface="+mn-cs"/>
            </a:rPr>
            <a:t>一方で橋りょうは、有形固定資産減価償却率</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％と類似団体内平均値を大きく下回っている状況にあり、これは、本市が管理する橋長１５ｍ以上の橋りょうについて計画的に耐震補強工事を進めてきた結果である。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75,421
73,794
9.05
23,219,761
21,785,244
1,418,189
13,943,334
15,471,024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59690</xdr:rowOff>
    </xdr:from>
    <xdr:to>
      <xdr:col>6</xdr:col>
      <xdr:colOff>561975</xdr:colOff>
      <xdr:row>36</xdr:row>
      <xdr:rowOff>161290</xdr:rowOff>
    </xdr:to>
    <xdr:sp macro="" textlink="">
      <xdr:nvSpPr>
        <xdr:cNvPr id="69" name="円/楕円 68"/>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82567</xdr:rowOff>
    </xdr:from>
    <xdr:ext cx="405111" cy="259045"/>
    <xdr:sp macro="" textlink="">
      <xdr:nvSpPr>
        <xdr:cNvPr id="70" name="【図書館】&#10;有形固定資産減価償却率該当値テキスト"/>
        <xdr:cNvSpPr txBox="1"/>
      </xdr:nvSpPr>
      <xdr:spPr>
        <a:xfrm>
          <a:off x="4724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97790</xdr:rowOff>
    </xdr:from>
    <xdr:to>
      <xdr:col>5</xdr:col>
      <xdr:colOff>409575</xdr:colOff>
      <xdr:row>37</xdr:row>
      <xdr:rowOff>27940</xdr:rowOff>
    </xdr:to>
    <xdr:sp macro="" textlink="">
      <xdr:nvSpPr>
        <xdr:cNvPr id="71" name="円/楕円 70"/>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110490</xdr:rowOff>
    </xdr:from>
    <xdr:to>
      <xdr:col>6</xdr:col>
      <xdr:colOff>511175</xdr:colOff>
      <xdr:row>36</xdr:row>
      <xdr:rowOff>148590</xdr:rowOff>
    </xdr:to>
    <xdr:cxnSp macro="">
      <xdr:nvCxnSpPr>
        <xdr:cNvPr id="72" name="直線コネクタ 71"/>
        <xdr:cNvCxnSpPr/>
      </xdr:nvCxnSpPr>
      <xdr:spPr>
        <a:xfrm flipV="1">
          <a:off x="3797300" y="6282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44467</xdr:rowOff>
    </xdr:from>
    <xdr:ext cx="405111" cy="259045"/>
    <xdr:sp macro="" textlink="">
      <xdr:nvSpPr>
        <xdr:cNvPr id="74" name="n_1mainValue【図書館】&#10;有形固定資産減価償却率"/>
        <xdr:cNvSpPr txBox="1"/>
      </xdr:nvSpPr>
      <xdr:spPr>
        <a:xfrm>
          <a:off x="3582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158750</xdr:rowOff>
    </xdr:from>
    <xdr:to>
      <xdr:col>15</xdr:col>
      <xdr:colOff>231775</xdr:colOff>
      <xdr:row>37</xdr:row>
      <xdr:rowOff>88900</xdr:rowOff>
    </xdr:to>
    <xdr:sp macro="" textlink="">
      <xdr:nvSpPr>
        <xdr:cNvPr id="111" name="円/楕円 11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10177</xdr:rowOff>
    </xdr:from>
    <xdr:ext cx="469744" cy="259045"/>
    <xdr:sp macro="" textlink="">
      <xdr:nvSpPr>
        <xdr:cNvPr id="112" name="【図書館】&#10;一人当たり面積該当値テキスト"/>
        <xdr:cNvSpPr txBox="1"/>
      </xdr:nvSpPr>
      <xdr:spPr>
        <a:xfrm>
          <a:off x="105664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158750</xdr:rowOff>
    </xdr:from>
    <xdr:to>
      <xdr:col>14</xdr:col>
      <xdr:colOff>79375</xdr:colOff>
      <xdr:row>37</xdr:row>
      <xdr:rowOff>88900</xdr:rowOff>
    </xdr:to>
    <xdr:sp macro="" textlink="">
      <xdr:nvSpPr>
        <xdr:cNvPr id="113" name="円/楕円 11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38100</xdr:rowOff>
    </xdr:from>
    <xdr:to>
      <xdr:col>15</xdr:col>
      <xdr:colOff>180975</xdr:colOff>
      <xdr:row>37</xdr:row>
      <xdr:rowOff>38100</xdr:rowOff>
    </xdr:to>
    <xdr:cxnSp macro="">
      <xdr:nvCxnSpPr>
        <xdr:cNvPr id="114" name="直線コネクタ 113"/>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105427</xdr:rowOff>
    </xdr:from>
    <xdr:ext cx="469744" cy="259045"/>
    <xdr:sp macro="" textlink="">
      <xdr:nvSpPr>
        <xdr:cNvPr id="116"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71120</xdr:rowOff>
    </xdr:from>
    <xdr:to>
      <xdr:col>6</xdr:col>
      <xdr:colOff>561975</xdr:colOff>
      <xdr:row>56</xdr:row>
      <xdr:rowOff>1270</xdr:rowOff>
    </xdr:to>
    <xdr:sp macro="" textlink="">
      <xdr:nvSpPr>
        <xdr:cNvPr id="153" name="円/楕円 152"/>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93997</xdr:rowOff>
    </xdr:from>
    <xdr:ext cx="405111" cy="259045"/>
    <xdr:sp macro="" textlink="">
      <xdr:nvSpPr>
        <xdr:cNvPr id="154" name="【体育館・プール】&#10;有形固定資産減価償却率該当値テキスト"/>
        <xdr:cNvSpPr txBox="1"/>
      </xdr:nvSpPr>
      <xdr:spPr>
        <a:xfrm>
          <a:off x="4724400"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55880</xdr:rowOff>
    </xdr:from>
    <xdr:to>
      <xdr:col>5</xdr:col>
      <xdr:colOff>409575</xdr:colOff>
      <xdr:row>55</xdr:row>
      <xdr:rowOff>157480</xdr:rowOff>
    </xdr:to>
    <xdr:sp macro="" textlink="">
      <xdr:nvSpPr>
        <xdr:cNvPr id="155" name="円/楕円 154"/>
        <xdr:cNvSpPr/>
      </xdr:nvSpPr>
      <xdr:spPr>
        <a:xfrm>
          <a:off x="3746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106680</xdr:rowOff>
    </xdr:from>
    <xdr:to>
      <xdr:col>6</xdr:col>
      <xdr:colOff>511175</xdr:colOff>
      <xdr:row>55</xdr:row>
      <xdr:rowOff>121920</xdr:rowOff>
    </xdr:to>
    <xdr:cxnSp macro="">
      <xdr:nvCxnSpPr>
        <xdr:cNvPr id="156" name="直線コネクタ 155"/>
        <xdr:cNvCxnSpPr/>
      </xdr:nvCxnSpPr>
      <xdr:spPr>
        <a:xfrm>
          <a:off x="3797300" y="9536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2557</xdr:rowOff>
    </xdr:from>
    <xdr:ext cx="405111" cy="259045"/>
    <xdr:sp macro="" textlink="">
      <xdr:nvSpPr>
        <xdr:cNvPr id="158" name="n_1mainValue【体育館・プール】&#10;有形固定資産減価償却率"/>
        <xdr:cNvSpPr txBox="1"/>
      </xdr:nvSpPr>
      <xdr:spPr>
        <a:xfrm>
          <a:off x="3582043"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67310</xdr:rowOff>
    </xdr:from>
    <xdr:to>
      <xdr:col>15</xdr:col>
      <xdr:colOff>231775</xdr:colOff>
      <xdr:row>62</xdr:row>
      <xdr:rowOff>168910</xdr:rowOff>
    </xdr:to>
    <xdr:sp macro="" textlink="">
      <xdr:nvSpPr>
        <xdr:cNvPr id="195" name="円/楕円 194"/>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45737</xdr:rowOff>
    </xdr:from>
    <xdr:ext cx="469744" cy="259045"/>
    <xdr:sp macro="" textlink="">
      <xdr:nvSpPr>
        <xdr:cNvPr id="196" name="【体育館・プール】&#10;一人当たり面積該当値テキスト"/>
        <xdr:cNvSpPr txBox="1"/>
      </xdr:nvSpPr>
      <xdr:spPr>
        <a:xfrm>
          <a:off x="105664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59690</xdr:rowOff>
    </xdr:from>
    <xdr:to>
      <xdr:col>14</xdr:col>
      <xdr:colOff>79375</xdr:colOff>
      <xdr:row>62</xdr:row>
      <xdr:rowOff>161290</xdr:rowOff>
    </xdr:to>
    <xdr:sp macro="" textlink="">
      <xdr:nvSpPr>
        <xdr:cNvPr id="197" name="円/楕円 196"/>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110490</xdr:rowOff>
    </xdr:from>
    <xdr:to>
      <xdr:col>15</xdr:col>
      <xdr:colOff>180975</xdr:colOff>
      <xdr:row>62</xdr:row>
      <xdr:rowOff>118110</xdr:rowOff>
    </xdr:to>
    <xdr:cxnSp macro="">
      <xdr:nvCxnSpPr>
        <xdr:cNvPr id="198" name="直線コネクタ 197"/>
        <xdr:cNvCxnSpPr/>
      </xdr:nvCxnSpPr>
      <xdr:spPr>
        <a:xfrm>
          <a:off x="9639300" y="10740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135907</xdr:rowOff>
    </xdr:from>
    <xdr:ext cx="469744" cy="259045"/>
    <xdr:sp macro="" textlink="">
      <xdr:nvSpPr>
        <xdr:cNvPr id="199"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152417</xdr:rowOff>
    </xdr:from>
    <xdr:ext cx="469744" cy="259045"/>
    <xdr:sp macro="" textlink="">
      <xdr:nvSpPr>
        <xdr:cNvPr id="200"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636</xdr:rowOff>
    </xdr:from>
    <xdr:to>
      <xdr:col>6</xdr:col>
      <xdr:colOff>561975</xdr:colOff>
      <xdr:row>82</xdr:row>
      <xdr:rowOff>102236</xdr:rowOff>
    </xdr:to>
    <xdr:sp macro="" textlink="">
      <xdr:nvSpPr>
        <xdr:cNvPr id="238" name="円/楕円 237"/>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23513</xdr:rowOff>
    </xdr:from>
    <xdr:ext cx="405111" cy="259045"/>
    <xdr:sp macro="" textlink="">
      <xdr:nvSpPr>
        <xdr:cNvPr id="239" name="【福祉施設】&#10;有形固定資産減価償却率該当値テキスト"/>
        <xdr:cNvSpPr txBox="1"/>
      </xdr:nvSpPr>
      <xdr:spPr>
        <a:xfrm>
          <a:off x="47244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38736</xdr:rowOff>
    </xdr:from>
    <xdr:to>
      <xdr:col>5</xdr:col>
      <xdr:colOff>409575</xdr:colOff>
      <xdr:row>82</xdr:row>
      <xdr:rowOff>140336</xdr:rowOff>
    </xdr:to>
    <xdr:sp macro="" textlink="">
      <xdr:nvSpPr>
        <xdr:cNvPr id="240" name="円/楕円 239"/>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51436</xdr:rowOff>
    </xdr:from>
    <xdr:to>
      <xdr:col>6</xdr:col>
      <xdr:colOff>511175</xdr:colOff>
      <xdr:row>82</xdr:row>
      <xdr:rowOff>89536</xdr:rowOff>
    </xdr:to>
    <xdr:cxnSp macro="">
      <xdr:nvCxnSpPr>
        <xdr:cNvPr id="241" name="直線コネクタ 240"/>
        <xdr:cNvCxnSpPr/>
      </xdr:nvCxnSpPr>
      <xdr:spPr>
        <a:xfrm flipV="1">
          <a:off x="3797300" y="141103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156863</xdr:rowOff>
    </xdr:from>
    <xdr:ext cx="405111" cy="259045"/>
    <xdr:sp macro="" textlink="">
      <xdr:nvSpPr>
        <xdr:cNvPr id="243" name="n_1mainValue【福祉施設】&#10;有形固定資産減価償却率"/>
        <xdr:cNvSpPr txBox="1"/>
      </xdr:nvSpPr>
      <xdr:spPr>
        <a:xfrm>
          <a:off x="3582043"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81026</xdr:rowOff>
    </xdr:from>
    <xdr:to>
      <xdr:col>15</xdr:col>
      <xdr:colOff>231775</xdr:colOff>
      <xdr:row>86</xdr:row>
      <xdr:rowOff>11176</xdr:rowOff>
    </xdr:to>
    <xdr:sp macro="" textlink="">
      <xdr:nvSpPr>
        <xdr:cNvPr id="278" name="円/楕円 277"/>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167403</xdr:rowOff>
    </xdr:from>
    <xdr:ext cx="469744" cy="259045"/>
    <xdr:sp macro="" textlink="">
      <xdr:nvSpPr>
        <xdr:cNvPr id="279" name="【福祉施設】&#10;一人当たり面積該当値テキスト"/>
        <xdr:cNvSpPr txBox="1"/>
      </xdr:nvSpPr>
      <xdr:spPr>
        <a:xfrm>
          <a:off x="105664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78739</xdr:rowOff>
    </xdr:from>
    <xdr:to>
      <xdr:col>14</xdr:col>
      <xdr:colOff>79375</xdr:colOff>
      <xdr:row>86</xdr:row>
      <xdr:rowOff>8889</xdr:rowOff>
    </xdr:to>
    <xdr:sp macro="" textlink="">
      <xdr:nvSpPr>
        <xdr:cNvPr id="280" name="円/楕円 279"/>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129539</xdr:rowOff>
    </xdr:from>
    <xdr:to>
      <xdr:col>15</xdr:col>
      <xdr:colOff>180975</xdr:colOff>
      <xdr:row>85</xdr:row>
      <xdr:rowOff>131826</xdr:rowOff>
    </xdr:to>
    <xdr:cxnSp macro="">
      <xdr:nvCxnSpPr>
        <xdr:cNvPr id="281" name="直線コネクタ 280"/>
        <xdr:cNvCxnSpPr/>
      </xdr:nvCxnSpPr>
      <xdr:spPr>
        <a:xfrm>
          <a:off x="9639300" y="147027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xdr:rowOff>
    </xdr:from>
    <xdr:ext cx="469744" cy="259045"/>
    <xdr:sp macro="" textlink="">
      <xdr:nvSpPr>
        <xdr:cNvPr id="283"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128270</xdr:rowOff>
    </xdr:from>
    <xdr:to>
      <xdr:col>6</xdr:col>
      <xdr:colOff>561975</xdr:colOff>
      <xdr:row>100</xdr:row>
      <xdr:rowOff>58420</xdr:rowOff>
    </xdr:to>
    <xdr:sp macro="" textlink="">
      <xdr:nvSpPr>
        <xdr:cNvPr id="321" name="円/楕円 320"/>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81297</xdr:rowOff>
    </xdr:from>
    <xdr:ext cx="405111" cy="259045"/>
    <xdr:sp macro="" textlink="">
      <xdr:nvSpPr>
        <xdr:cNvPr id="322" name="【市民会館】&#10;有形固定資産減価償却率該当値テキスト"/>
        <xdr:cNvSpPr txBox="1"/>
      </xdr:nvSpPr>
      <xdr:spPr>
        <a:xfrm>
          <a:off x="47244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36830</xdr:rowOff>
    </xdr:from>
    <xdr:to>
      <xdr:col>5</xdr:col>
      <xdr:colOff>409575</xdr:colOff>
      <xdr:row>100</xdr:row>
      <xdr:rowOff>138430</xdr:rowOff>
    </xdr:to>
    <xdr:sp macro="" textlink="">
      <xdr:nvSpPr>
        <xdr:cNvPr id="323" name="円/楕円 322"/>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7620</xdr:rowOff>
    </xdr:from>
    <xdr:to>
      <xdr:col>6</xdr:col>
      <xdr:colOff>511175</xdr:colOff>
      <xdr:row>100</xdr:row>
      <xdr:rowOff>87630</xdr:rowOff>
    </xdr:to>
    <xdr:cxnSp macro="">
      <xdr:nvCxnSpPr>
        <xdr:cNvPr id="324" name="直線コネクタ 323"/>
        <xdr:cNvCxnSpPr/>
      </xdr:nvCxnSpPr>
      <xdr:spPr>
        <a:xfrm flipV="1">
          <a:off x="3797300" y="171526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154957</xdr:rowOff>
    </xdr:from>
    <xdr:ext cx="405111" cy="259045"/>
    <xdr:sp macro="" textlink="">
      <xdr:nvSpPr>
        <xdr:cNvPr id="326" name="n_1mainValue【市民会館】&#10;有形固定資産減価償却率"/>
        <xdr:cNvSpPr txBox="1"/>
      </xdr:nvSpPr>
      <xdr:spPr>
        <a:xfrm>
          <a:off x="3582043"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170180</xdr:rowOff>
    </xdr:from>
    <xdr:to>
      <xdr:col>15</xdr:col>
      <xdr:colOff>231775</xdr:colOff>
      <xdr:row>107</xdr:row>
      <xdr:rowOff>100330</xdr:rowOff>
    </xdr:to>
    <xdr:sp macro="" textlink="">
      <xdr:nvSpPr>
        <xdr:cNvPr id="363" name="円/楕円 362"/>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148607</xdr:rowOff>
    </xdr:from>
    <xdr:ext cx="469744" cy="259045"/>
    <xdr:sp macro="" textlink="">
      <xdr:nvSpPr>
        <xdr:cNvPr id="364" name="【市民会館】&#10;一人当たり面積該当値テキスト"/>
        <xdr:cNvSpPr txBox="1"/>
      </xdr:nvSpPr>
      <xdr:spPr>
        <a:xfrm>
          <a:off x="105664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162561</xdr:rowOff>
    </xdr:from>
    <xdr:to>
      <xdr:col>14</xdr:col>
      <xdr:colOff>79375</xdr:colOff>
      <xdr:row>107</xdr:row>
      <xdr:rowOff>92711</xdr:rowOff>
    </xdr:to>
    <xdr:sp macro="" textlink="">
      <xdr:nvSpPr>
        <xdr:cNvPr id="365" name="円/楕円 364"/>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41911</xdr:rowOff>
    </xdr:from>
    <xdr:to>
      <xdr:col>15</xdr:col>
      <xdr:colOff>180975</xdr:colOff>
      <xdr:row>107</xdr:row>
      <xdr:rowOff>49530</xdr:rowOff>
    </xdr:to>
    <xdr:cxnSp macro="">
      <xdr:nvCxnSpPr>
        <xdr:cNvPr id="366" name="直線コネクタ 365"/>
        <xdr:cNvCxnSpPr/>
      </xdr:nvCxnSpPr>
      <xdr:spPr>
        <a:xfrm>
          <a:off x="9639300" y="1838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83838</xdr:rowOff>
    </xdr:from>
    <xdr:ext cx="469744" cy="259045"/>
    <xdr:sp macro="" textlink="">
      <xdr:nvSpPr>
        <xdr:cNvPr id="368"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6"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80264</xdr:rowOff>
    </xdr:from>
    <xdr:to>
      <xdr:col>23</xdr:col>
      <xdr:colOff>568325</xdr:colOff>
      <xdr:row>39</xdr:row>
      <xdr:rowOff>10414</xdr:rowOff>
    </xdr:to>
    <xdr:sp macro="" textlink="">
      <xdr:nvSpPr>
        <xdr:cNvPr id="404" name="円/楕円 403"/>
        <xdr:cNvSpPr/>
      </xdr:nvSpPr>
      <xdr:spPr>
        <a:xfrm>
          <a:off x="16268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58691</xdr:rowOff>
    </xdr:from>
    <xdr:ext cx="405111" cy="259045"/>
    <xdr:sp macro="" textlink="">
      <xdr:nvSpPr>
        <xdr:cNvPr id="405" name="【一般廃棄物処理施設】&#10;有形固定資産減価償却率該当値テキスト"/>
        <xdr:cNvSpPr txBox="1"/>
      </xdr:nvSpPr>
      <xdr:spPr>
        <a:xfrm>
          <a:off x="16408400"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10939</xdr:rowOff>
    </xdr:from>
    <xdr:ext cx="405111" cy="259045"/>
    <xdr:sp macro="" textlink="">
      <xdr:nvSpPr>
        <xdr:cNvPr id="406"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8" name="テキスト ボックス 4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0" name="テキスト ボックス 4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2" name="テキスト ボックス 4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4" name="テキスト ボックス 4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6" name="テキスト ボックス 4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0" name="直線コネクタ 429"/>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1"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2" name="直線コネクタ 431"/>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3"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4" name="直線コネクタ 433"/>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35"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6" name="フローチャート : 判断 435"/>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37" name="フローチャート : 判断 436"/>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9619</xdr:rowOff>
    </xdr:from>
    <xdr:to>
      <xdr:col>32</xdr:col>
      <xdr:colOff>238125</xdr:colOff>
      <xdr:row>41</xdr:row>
      <xdr:rowOff>111219</xdr:rowOff>
    </xdr:to>
    <xdr:sp macro="" textlink="">
      <xdr:nvSpPr>
        <xdr:cNvPr id="443" name="円/楕円 442"/>
        <xdr:cNvSpPr/>
      </xdr:nvSpPr>
      <xdr:spPr>
        <a:xfrm>
          <a:off x="22110700" y="70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95996</xdr:rowOff>
    </xdr:from>
    <xdr:ext cx="534377" cy="259045"/>
    <xdr:sp macro="" textlink="">
      <xdr:nvSpPr>
        <xdr:cNvPr id="444" name="【一般廃棄物処理施設】&#10;一人当たり有形固定資産（償却資産）額該当値テキスト"/>
        <xdr:cNvSpPr txBox="1"/>
      </xdr:nvSpPr>
      <xdr:spPr>
        <a:xfrm>
          <a:off x="22250400" y="69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19,571</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165983</xdr:rowOff>
    </xdr:from>
    <xdr:ext cx="534377" cy="259045"/>
    <xdr:sp macro="" textlink="">
      <xdr:nvSpPr>
        <xdr:cNvPr id="445"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57" name="テキスト ボックス 45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69" name="直線コネクタ 468"/>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0"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1" name="直線コネクタ 47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2"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3" name="直線コネクタ 472"/>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474"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75" name="フローチャート : 判断 474"/>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76" name="フローチャート : 判断 475"/>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4445</xdr:rowOff>
    </xdr:from>
    <xdr:to>
      <xdr:col>23</xdr:col>
      <xdr:colOff>568325</xdr:colOff>
      <xdr:row>62</xdr:row>
      <xdr:rowOff>106045</xdr:rowOff>
    </xdr:to>
    <xdr:sp macro="" textlink="">
      <xdr:nvSpPr>
        <xdr:cNvPr id="482" name="円/楕円 481"/>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154322</xdr:rowOff>
    </xdr:from>
    <xdr:ext cx="405111" cy="259045"/>
    <xdr:sp macro="" textlink="">
      <xdr:nvSpPr>
        <xdr:cNvPr id="483" name="【保健センター・保健所】&#10;有形固定資産減価償却率該当値テキスト"/>
        <xdr:cNvSpPr txBox="1"/>
      </xdr:nvSpPr>
      <xdr:spPr>
        <a:xfrm>
          <a:off x="164084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55880</xdr:rowOff>
    </xdr:from>
    <xdr:to>
      <xdr:col>22</xdr:col>
      <xdr:colOff>415925</xdr:colOff>
      <xdr:row>62</xdr:row>
      <xdr:rowOff>157480</xdr:rowOff>
    </xdr:to>
    <xdr:sp macro="" textlink="">
      <xdr:nvSpPr>
        <xdr:cNvPr id="484" name="円/楕円 483"/>
        <xdr:cNvSpPr/>
      </xdr:nvSpPr>
      <xdr:spPr>
        <a:xfrm>
          <a:off x="1543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55245</xdr:rowOff>
    </xdr:from>
    <xdr:to>
      <xdr:col>23</xdr:col>
      <xdr:colOff>517525</xdr:colOff>
      <xdr:row>62</xdr:row>
      <xdr:rowOff>106680</xdr:rowOff>
    </xdr:to>
    <xdr:cxnSp macro="">
      <xdr:nvCxnSpPr>
        <xdr:cNvPr id="485" name="直線コネクタ 484"/>
        <xdr:cNvCxnSpPr/>
      </xdr:nvCxnSpPr>
      <xdr:spPr>
        <a:xfrm flipV="1">
          <a:off x="15481300" y="106851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10177</xdr:rowOff>
    </xdr:from>
    <xdr:ext cx="405111" cy="259045"/>
    <xdr:sp macro="" textlink="">
      <xdr:nvSpPr>
        <xdr:cNvPr id="486"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148607</xdr:rowOff>
    </xdr:from>
    <xdr:ext cx="405111" cy="259045"/>
    <xdr:sp macro="" textlink="">
      <xdr:nvSpPr>
        <xdr:cNvPr id="487" name="n_1mainValue【保健センター・保健所】&#10;有形固定資産減価償却率"/>
        <xdr:cNvSpPr txBox="1"/>
      </xdr:nvSpPr>
      <xdr:spPr>
        <a:xfrm>
          <a:off x="15266043"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09" name="直線コネクタ 50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1" name="直線コネクタ 51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3" name="直線コネクタ 51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14"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15" name="フローチャート : 判断 51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16" name="フローチャート : 判断 51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522" name="円/楕円 52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523"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24" name="円/楕円 52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114300</xdr:rowOff>
    </xdr:from>
    <xdr:to>
      <xdr:col>32</xdr:col>
      <xdr:colOff>187325</xdr:colOff>
      <xdr:row>62</xdr:row>
      <xdr:rowOff>114300</xdr:rowOff>
    </xdr:to>
    <xdr:cxnSp macro="">
      <xdr:nvCxnSpPr>
        <xdr:cNvPr id="525" name="直線コネクタ 52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2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52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69" name="直線コネクタ 56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1" name="直線コネクタ 57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7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73" name="直線コネクタ 57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7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75" name="フローチャート : 判断 57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76" name="フローチャート : 判断 57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64588</xdr:rowOff>
    </xdr:from>
    <xdr:to>
      <xdr:col>23</xdr:col>
      <xdr:colOff>568325</xdr:colOff>
      <xdr:row>100</xdr:row>
      <xdr:rowOff>166188</xdr:rowOff>
    </xdr:to>
    <xdr:sp macro="" textlink="">
      <xdr:nvSpPr>
        <xdr:cNvPr id="582" name="円/楕円 581"/>
        <xdr:cNvSpPr/>
      </xdr:nvSpPr>
      <xdr:spPr>
        <a:xfrm>
          <a:off x="16268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164572</xdr:rowOff>
    </xdr:from>
    <xdr:ext cx="405111" cy="259045"/>
    <xdr:sp macro="" textlink="">
      <xdr:nvSpPr>
        <xdr:cNvPr id="583" name="【庁舎】&#10;有形固定資産減価償却率該当値テキスト"/>
        <xdr:cNvSpPr txBox="1"/>
      </xdr:nvSpPr>
      <xdr:spPr>
        <a:xfrm>
          <a:off x="16408400" y="171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93980</xdr:rowOff>
    </xdr:from>
    <xdr:to>
      <xdr:col>22</xdr:col>
      <xdr:colOff>415925</xdr:colOff>
      <xdr:row>101</xdr:row>
      <xdr:rowOff>24130</xdr:rowOff>
    </xdr:to>
    <xdr:sp macro="" textlink="">
      <xdr:nvSpPr>
        <xdr:cNvPr id="584" name="円/楕円 583"/>
        <xdr:cNvSpPr/>
      </xdr:nvSpPr>
      <xdr:spPr>
        <a:xfrm>
          <a:off x="1543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115388</xdr:rowOff>
    </xdr:from>
    <xdr:to>
      <xdr:col>23</xdr:col>
      <xdr:colOff>517525</xdr:colOff>
      <xdr:row>100</xdr:row>
      <xdr:rowOff>144780</xdr:rowOff>
    </xdr:to>
    <xdr:cxnSp macro="">
      <xdr:nvCxnSpPr>
        <xdr:cNvPr id="585" name="直線コネクタ 584"/>
        <xdr:cNvCxnSpPr/>
      </xdr:nvCxnSpPr>
      <xdr:spPr>
        <a:xfrm flipV="1">
          <a:off x="15481300" y="17260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586"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40657</xdr:rowOff>
    </xdr:from>
    <xdr:ext cx="405111" cy="259045"/>
    <xdr:sp macro="" textlink="">
      <xdr:nvSpPr>
        <xdr:cNvPr id="587" name="n_1mainValue【庁舎】&#10;有形固定資産減価償却率"/>
        <xdr:cNvSpPr txBox="1"/>
      </xdr:nvSpPr>
      <xdr:spPr>
        <a:xfrm>
          <a:off x="15266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1" name="直線コネクタ 61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1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3" name="直線コネクタ 61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1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15" name="直線コネクタ 61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616"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17" name="フローチャート : 判断 61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18" name="フローチャート : 判断 61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44450</xdr:rowOff>
    </xdr:from>
    <xdr:to>
      <xdr:col>32</xdr:col>
      <xdr:colOff>238125</xdr:colOff>
      <xdr:row>105</xdr:row>
      <xdr:rowOff>146050</xdr:rowOff>
    </xdr:to>
    <xdr:sp macro="" textlink="">
      <xdr:nvSpPr>
        <xdr:cNvPr id="624" name="円/楕円 623"/>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22877</xdr:rowOff>
    </xdr:from>
    <xdr:ext cx="469744" cy="259045"/>
    <xdr:sp macro="" textlink="">
      <xdr:nvSpPr>
        <xdr:cNvPr id="625" name="【庁舎】&#10;一人当たり面積該当値テキスト"/>
        <xdr:cNvSpPr txBox="1"/>
      </xdr:nvSpPr>
      <xdr:spPr>
        <a:xfrm>
          <a:off x="22250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626" name="円/楕円 625"/>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87630</xdr:rowOff>
    </xdr:from>
    <xdr:to>
      <xdr:col>32</xdr:col>
      <xdr:colOff>187325</xdr:colOff>
      <xdr:row>105</xdr:row>
      <xdr:rowOff>95250</xdr:rowOff>
    </xdr:to>
    <xdr:cxnSp macro="">
      <xdr:nvCxnSpPr>
        <xdr:cNvPr id="627" name="直線コネクタ 626"/>
        <xdr:cNvCxnSpPr/>
      </xdr:nvCxnSpPr>
      <xdr:spPr>
        <a:xfrm>
          <a:off x="21323300" y="1808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101616</xdr:rowOff>
    </xdr:from>
    <xdr:ext cx="469744" cy="259045"/>
    <xdr:sp macro="" textlink="">
      <xdr:nvSpPr>
        <xdr:cNvPr id="62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129557</xdr:rowOff>
    </xdr:from>
    <xdr:ext cx="469744" cy="259045"/>
    <xdr:sp macro="" textlink="">
      <xdr:nvSpPr>
        <xdr:cNvPr id="629"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特に、庁舎、市民会館、体育館が類似団体内平均値と比較して、有形固定資産減価償却率を大きく上回っている。</a:t>
          </a:r>
          <a:endParaRPr lang="ja-JP" altLang="ja-JP" sz="1400">
            <a:effectLst/>
          </a:endParaRPr>
        </a:p>
        <a:p>
          <a:r>
            <a:rPr kumimoji="1" lang="ja-JP" altLang="ja-JP" sz="1100">
              <a:solidFill>
                <a:schemeClr val="dk1"/>
              </a:solidFill>
              <a:effectLst/>
              <a:latin typeface="+mn-lt"/>
              <a:ea typeface="+mn-ea"/>
              <a:cs typeface="+mn-cs"/>
            </a:rPr>
            <a:t>庁舎については、現在、新市庁舎建設に向けての検討を開始している状況であり、平成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年度の供用開始を目標に進めているところである。</a:t>
          </a:r>
          <a:endParaRPr lang="ja-JP" altLang="ja-JP" sz="1400">
            <a:effectLst/>
          </a:endParaRPr>
        </a:p>
        <a:p>
          <a:r>
            <a:rPr kumimoji="1" lang="ja-JP" altLang="ja-JP" sz="1100">
              <a:solidFill>
                <a:schemeClr val="dk1"/>
              </a:solidFill>
              <a:effectLst/>
              <a:latin typeface="+mn-lt"/>
              <a:ea typeface="+mn-ea"/>
              <a:cs typeface="+mn-cs"/>
            </a:rPr>
            <a:t>なお、市民会館、体育館については、建設から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年以上が経過しているが、大規模な改修工事や耐震補強工事が実施できていない状況であることから、平成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年度に策定した新行政改革プランに位置付けられている民間活力の導入（ＰＰＰ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ＰＦＩ）の可否の検討など、改善に向けた取り組みを進めていく。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E26" sqref="E26:K26"/>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23219761</v>
      </c>
      <c r="BO4" s="381"/>
      <c r="BP4" s="381"/>
      <c r="BQ4" s="381"/>
      <c r="BR4" s="381"/>
      <c r="BS4" s="381"/>
      <c r="BT4" s="381"/>
      <c r="BU4" s="382"/>
      <c r="BV4" s="380">
        <v>22745570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10.199999999999999</v>
      </c>
      <c r="CU4" s="387"/>
      <c r="CV4" s="387"/>
      <c r="CW4" s="387"/>
      <c r="CX4" s="387"/>
      <c r="CY4" s="387"/>
      <c r="CZ4" s="387"/>
      <c r="DA4" s="388"/>
      <c r="DB4" s="386">
        <v>11.5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21785244</v>
      </c>
      <c r="BO5" s="418"/>
      <c r="BP5" s="418"/>
      <c r="BQ5" s="418"/>
      <c r="BR5" s="418"/>
      <c r="BS5" s="418"/>
      <c r="BT5" s="418"/>
      <c r="BU5" s="419"/>
      <c r="BV5" s="417">
        <v>21096825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94.3</v>
      </c>
      <c r="CU5" s="415"/>
      <c r="CV5" s="415"/>
      <c r="CW5" s="415"/>
      <c r="CX5" s="415"/>
      <c r="CY5" s="415"/>
      <c r="CZ5" s="415"/>
      <c r="DA5" s="416"/>
      <c r="DB5" s="414">
        <v>89.7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1434517</v>
      </c>
      <c r="BO6" s="418"/>
      <c r="BP6" s="418"/>
      <c r="BQ6" s="418"/>
      <c r="BR6" s="418"/>
      <c r="BS6" s="418"/>
      <c r="BT6" s="418"/>
      <c r="BU6" s="419"/>
      <c r="BV6" s="417">
        <v>1648745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100.8</v>
      </c>
      <c r="CU6" s="455"/>
      <c r="CV6" s="455"/>
      <c r="CW6" s="455"/>
      <c r="CX6" s="455"/>
      <c r="CY6" s="455"/>
      <c r="CZ6" s="455"/>
      <c r="DA6" s="456"/>
      <c r="DB6" s="454">
        <v>95.9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16328</v>
      </c>
      <c r="BO7" s="418"/>
      <c r="BP7" s="418"/>
      <c r="BQ7" s="418"/>
      <c r="BR7" s="418"/>
      <c r="BS7" s="418"/>
      <c r="BT7" s="418"/>
      <c r="BU7" s="419"/>
      <c r="BV7" s="417">
        <v>56821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13943334</v>
      </c>
      <c r="CU7" s="418"/>
      <c r="CV7" s="418"/>
      <c r="CW7" s="418"/>
      <c r="CX7" s="418"/>
      <c r="CY7" s="418"/>
      <c r="CZ7" s="418"/>
      <c r="DA7" s="419"/>
      <c r="DB7" s="417">
        <v>13785491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1418189</v>
      </c>
      <c r="BO8" s="418"/>
      <c r="BP8" s="418"/>
      <c r="BQ8" s="418"/>
      <c r="BR8" s="418"/>
      <c r="BS8" s="418"/>
      <c r="BT8" s="418"/>
      <c r="BU8" s="419"/>
      <c r="BV8" s="417">
        <v>1591924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0.85</v>
      </c>
      <c r="CU8" s="458"/>
      <c r="CV8" s="458"/>
      <c r="CW8" s="458"/>
      <c r="CX8" s="458"/>
      <c r="CY8" s="458"/>
      <c r="CZ8" s="458"/>
      <c r="DA8" s="459"/>
      <c r="DB8" s="457">
        <v>0.84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72676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-173735</v>
      </c>
      <c r="BO9" s="418"/>
      <c r="BP9" s="418"/>
      <c r="BQ9" s="418"/>
      <c r="BR9" s="418"/>
      <c r="BS9" s="418"/>
      <c r="BT9" s="418"/>
      <c r="BU9" s="419"/>
      <c r="BV9" s="417">
        <v>135699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8.6</v>
      </c>
      <c r="CU9" s="415"/>
      <c r="CV9" s="415"/>
      <c r="CW9" s="415"/>
      <c r="CX9" s="415"/>
      <c r="CY9" s="415"/>
      <c r="CZ9" s="415"/>
      <c r="DA9" s="416"/>
      <c r="DB9" s="414">
        <v>7.8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69611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3422</v>
      </c>
      <c r="BO10" s="418"/>
      <c r="BP10" s="418"/>
      <c r="BQ10" s="418"/>
      <c r="BR10" s="418"/>
      <c r="BS10" s="418"/>
      <c r="BT10" s="418"/>
      <c r="BU10" s="419"/>
      <c r="BV10" s="417">
        <v>3245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75421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177325</v>
      </c>
      <c r="BO12" s="418"/>
      <c r="BP12" s="418"/>
      <c r="BQ12" s="418"/>
      <c r="BR12" s="418"/>
      <c r="BS12" s="418"/>
      <c r="BT12" s="418"/>
      <c r="BU12" s="419"/>
      <c r="BV12" s="417">
        <v>57322</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73794</v>
      </c>
      <c r="S13" s="499"/>
      <c r="T13" s="499"/>
      <c r="U13" s="499"/>
      <c r="V13" s="500"/>
      <c r="W13" s="433" t="s">
        <v>123</v>
      </c>
      <c r="X13" s="434"/>
      <c r="Y13" s="434"/>
      <c r="Z13" s="434"/>
      <c r="AA13" s="434"/>
      <c r="AB13" s="424"/>
      <c r="AC13" s="468">
        <v>193</v>
      </c>
      <c r="AD13" s="469"/>
      <c r="AE13" s="469"/>
      <c r="AF13" s="469"/>
      <c r="AG13" s="508"/>
      <c r="AH13" s="468">
        <v>207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-347638</v>
      </c>
      <c r="BO13" s="418"/>
      <c r="BP13" s="418"/>
      <c r="BQ13" s="418"/>
      <c r="BR13" s="418"/>
      <c r="BS13" s="418"/>
      <c r="BT13" s="418"/>
      <c r="BU13" s="419"/>
      <c r="BV13" s="417">
        <v>81622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0.6</v>
      </c>
      <c r="CU13" s="415"/>
      <c r="CV13" s="415"/>
      <c r="CW13" s="415"/>
      <c r="CX13" s="415"/>
      <c r="CY13" s="415"/>
      <c r="CZ13" s="415"/>
      <c r="DA13" s="416"/>
      <c r="DB13" s="414">
        <v>0.2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74183</v>
      </c>
      <c r="S14" s="499"/>
      <c r="T14" s="499"/>
      <c r="U14" s="499"/>
      <c r="V14" s="500"/>
      <c r="W14" s="407"/>
      <c r="X14" s="408"/>
      <c r="Y14" s="408"/>
      <c r="Z14" s="408"/>
      <c r="AA14" s="408"/>
      <c r="AB14" s="397"/>
      <c r="AC14" s="501">
        <v>0.6</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72723</v>
      </c>
      <c r="S15" s="499"/>
      <c r="T15" s="499"/>
      <c r="U15" s="499"/>
      <c r="V15" s="500"/>
      <c r="W15" s="433" t="s">
        <v>130</v>
      </c>
      <c r="X15" s="434"/>
      <c r="Y15" s="434"/>
      <c r="Z15" s="434"/>
      <c r="AA15" s="434"/>
      <c r="AB15" s="424"/>
      <c r="AC15" s="468">
        <v>6974</v>
      </c>
      <c r="AD15" s="469"/>
      <c r="AE15" s="469"/>
      <c r="AF15" s="469"/>
      <c r="AG15" s="508"/>
      <c r="AH15" s="468">
        <v>7161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8797662</v>
      </c>
      <c r="BO15" s="381"/>
      <c r="BP15" s="381"/>
      <c r="BQ15" s="381"/>
      <c r="BR15" s="381"/>
      <c r="BS15" s="381"/>
      <c r="BT15" s="381"/>
      <c r="BU15" s="382"/>
      <c r="BV15" s="380">
        <v>8526309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22.3</v>
      </c>
      <c r="AD16" s="502"/>
      <c r="AE16" s="502"/>
      <c r="AF16" s="502"/>
      <c r="AG16" s="503"/>
      <c r="AH16" s="501">
        <v>22.7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10388499</v>
      </c>
      <c r="BO16" s="418"/>
      <c r="BP16" s="418"/>
      <c r="BQ16" s="418"/>
      <c r="BR16" s="418"/>
      <c r="BS16" s="418"/>
      <c r="BT16" s="418"/>
      <c r="BU16" s="419"/>
      <c r="BV16" s="417">
        <v>10167722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24137</v>
      </c>
      <c r="AD17" s="469"/>
      <c r="AE17" s="469"/>
      <c r="AF17" s="469"/>
      <c r="AG17" s="508"/>
      <c r="AH17" s="468">
        <v>24147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11349083</v>
      </c>
      <c r="BO17" s="418"/>
      <c r="BP17" s="418"/>
      <c r="BQ17" s="418"/>
      <c r="BR17" s="418"/>
      <c r="BS17" s="418"/>
      <c r="BT17" s="418"/>
      <c r="BU17" s="419"/>
      <c r="BV17" s="417">
        <v>10994456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9.0500000000000007</v>
      </c>
      <c r="M18" s="530"/>
      <c r="N18" s="530"/>
      <c r="O18" s="530"/>
      <c r="P18" s="530"/>
      <c r="Q18" s="530"/>
      <c r="R18" s="531"/>
      <c r="S18" s="531"/>
      <c r="T18" s="531"/>
      <c r="U18" s="531"/>
      <c r="V18" s="532"/>
      <c r="W18" s="435"/>
      <c r="X18" s="436"/>
      <c r="Y18" s="436"/>
      <c r="Z18" s="436"/>
      <c r="AA18" s="436"/>
      <c r="AB18" s="427"/>
      <c r="AC18" s="533">
        <v>77.099999999999994</v>
      </c>
      <c r="AD18" s="534"/>
      <c r="AE18" s="534"/>
      <c r="AF18" s="534"/>
      <c r="AG18" s="535"/>
      <c r="AH18" s="533">
        <v>76.599999999999994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13172898</v>
      </c>
      <c r="BO18" s="418"/>
      <c r="BP18" s="418"/>
      <c r="BQ18" s="418"/>
      <c r="BR18" s="418"/>
      <c r="BS18" s="418"/>
      <c r="BT18" s="418"/>
      <c r="BU18" s="419"/>
      <c r="BV18" s="417">
        <v>12572897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8030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16977333</v>
      </c>
      <c r="BO19" s="418"/>
      <c r="BP19" s="418"/>
      <c r="BQ19" s="418"/>
      <c r="BR19" s="418"/>
      <c r="BS19" s="418"/>
      <c r="BT19" s="418"/>
      <c r="BU19" s="419"/>
      <c r="BV19" s="417">
        <v>16964058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30607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15471024</v>
      </c>
      <c r="BO23" s="418"/>
      <c r="BP23" s="418"/>
      <c r="BQ23" s="418"/>
      <c r="BR23" s="418"/>
      <c r="BS23" s="418"/>
      <c r="BT23" s="418"/>
      <c r="BU23" s="419"/>
      <c r="BV23" s="417">
        <v>15410697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8280</v>
      </c>
      <c r="R24" s="469"/>
      <c r="S24" s="469"/>
      <c r="T24" s="469"/>
      <c r="U24" s="469"/>
      <c r="V24" s="508"/>
      <c r="W24" s="563"/>
      <c r="X24" s="551"/>
      <c r="Y24" s="552"/>
      <c r="Z24" s="467" t="s">
        <v>154</v>
      </c>
      <c r="AA24" s="447"/>
      <c r="AB24" s="447"/>
      <c r="AC24" s="447"/>
      <c r="AD24" s="447"/>
      <c r="AE24" s="447"/>
      <c r="AF24" s="447"/>
      <c r="AG24" s="448"/>
      <c r="AH24" s="468">
        <v>349</v>
      </c>
      <c r="AI24" s="469"/>
      <c r="AJ24" s="469"/>
      <c r="AK24" s="469"/>
      <c r="AL24" s="508"/>
      <c r="AM24" s="468">
        <v>1081202</v>
      </c>
      <c r="AN24" s="469"/>
      <c r="AO24" s="469"/>
      <c r="AP24" s="469"/>
      <c r="AQ24" s="469"/>
      <c r="AR24" s="508"/>
      <c r="AS24" s="468">
        <v>3098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11607744</v>
      </c>
      <c r="BO24" s="418"/>
      <c r="BP24" s="418"/>
      <c r="BQ24" s="418"/>
      <c r="BR24" s="418"/>
      <c r="BS24" s="418"/>
      <c r="BT24" s="418"/>
      <c r="BU24" s="419"/>
      <c r="BV24" s="417">
        <v>11485260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7290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1595958</v>
      </c>
      <c r="BO25" s="381"/>
      <c r="BP25" s="381"/>
      <c r="BQ25" s="381"/>
      <c r="BR25" s="381"/>
      <c r="BS25" s="381"/>
      <c r="BT25" s="381"/>
      <c r="BU25" s="382"/>
      <c r="BV25" s="380">
        <v>1554571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6900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10456</v>
      </c>
      <c r="AN26" s="469"/>
      <c r="AO26" s="469"/>
      <c r="AP26" s="469"/>
      <c r="AQ26" s="469"/>
      <c r="AR26" s="508"/>
      <c r="AS26" s="468">
        <v>2614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4200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22974</v>
      </c>
      <c r="AN27" s="469"/>
      <c r="AO27" s="469"/>
      <c r="AP27" s="469"/>
      <c r="AQ27" s="469"/>
      <c r="AR27" s="508"/>
      <c r="AS27" s="468">
        <v>3829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2466868</v>
      </c>
      <c r="BO28" s="381"/>
      <c r="BP28" s="381"/>
      <c r="BQ28" s="381"/>
      <c r="BR28" s="381"/>
      <c r="BS28" s="381"/>
      <c r="BT28" s="381"/>
      <c r="BU28" s="382"/>
      <c r="BV28" s="380">
        <v>2640771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3470</v>
      </c>
      <c r="R29" s="469"/>
      <c r="S29" s="469"/>
      <c r="T29" s="469"/>
      <c r="U29" s="469"/>
      <c r="V29" s="508"/>
      <c r="W29" s="564"/>
      <c r="X29" s="565"/>
      <c r="Y29" s="566"/>
      <c r="Z29" s="467" t="s">
        <v>170</v>
      </c>
      <c r="AA29" s="447"/>
      <c r="AB29" s="447"/>
      <c r="AC29" s="447"/>
      <c r="AD29" s="447"/>
      <c r="AE29" s="447"/>
      <c r="AF29" s="447"/>
      <c r="AG29" s="448"/>
      <c r="AH29" s="468">
        <v>355</v>
      </c>
      <c r="AI29" s="469"/>
      <c r="AJ29" s="469"/>
      <c r="AK29" s="469"/>
      <c r="AL29" s="508"/>
      <c r="AM29" s="468">
        <v>1104176</v>
      </c>
      <c r="AN29" s="469"/>
      <c r="AO29" s="469"/>
      <c r="AP29" s="469"/>
      <c r="AQ29" s="469"/>
      <c r="AR29" s="508"/>
      <c r="AS29" s="468">
        <v>3110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2738868</v>
      </c>
      <c r="BO30" s="587"/>
      <c r="BP30" s="587"/>
      <c r="BQ30" s="587"/>
      <c r="BR30" s="587"/>
      <c r="BS30" s="587"/>
      <c r="BT30" s="587"/>
      <c r="BU30" s="588"/>
      <c r="BV30" s="586">
        <v>2257766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志木市文化スポーツ振興公社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下水道事業</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駐車場事業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朝霞地区一部事務組合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志木地区衛生組合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0" sqref="R30:Y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10822053</v>
      </c>
      <c r="S5" s="615"/>
      <c r="T5" s="615"/>
      <c r="U5" s="615"/>
      <c r="V5" s="615"/>
      <c r="W5" s="615"/>
      <c r="X5" s="615"/>
      <c r="Y5" s="616"/>
      <c r="Z5" s="617">
        <v>46.6</v>
      </c>
      <c r="AA5" s="617"/>
      <c r="AB5" s="617"/>
      <c r="AC5" s="617"/>
      <c r="AD5" s="618">
        <v>10180420</v>
      </c>
      <c r="AE5" s="618"/>
      <c r="AF5" s="618"/>
      <c r="AG5" s="618"/>
      <c r="AH5" s="618"/>
      <c r="AI5" s="618"/>
      <c r="AJ5" s="618"/>
      <c r="AK5" s="618"/>
      <c r="AL5" s="619">
        <v>77.900000000000006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10180420</v>
      </c>
      <c r="BH5" s="626"/>
      <c r="BI5" s="626"/>
      <c r="BJ5" s="626"/>
      <c r="BK5" s="626"/>
      <c r="BL5" s="626"/>
      <c r="BM5" s="626"/>
      <c r="BN5" s="627"/>
      <c r="BO5" s="628">
        <v>94.1</v>
      </c>
      <c r="BP5" s="628"/>
      <c r="BQ5" s="628"/>
      <c r="BR5" s="628"/>
      <c r="BS5" s="629">
        <v>54368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112288</v>
      </c>
      <c r="S6" s="626"/>
      <c r="T6" s="626"/>
      <c r="U6" s="626"/>
      <c r="V6" s="626"/>
      <c r="W6" s="626"/>
      <c r="X6" s="626"/>
      <c r="Y6" s="627"/>
      <c r="Z6" s="628">
        <v>0.5</v>
      </c>
      <c r="AA6" s="628"/>
      <c r="AB6" s="628"/>
      <c r="AC6" s="628"/>
      <c r="AD6" s="629">
        <v>112288</v>
      </c>
      <c r="AE6" s="629"/>
      <c r="AF6" s="629"/>
      <c r="AG6" s="629"/>
      <c r="AH6" s="629"/>
      <c r="AI6" s="629"/>
      <c r="AJ6" s="629"/>
      <c r="AK6" s="629"/>
      <c r="AL6" s="630">
        <v>0.9</v>
      </c>
      <c r="AM6" s="631"/>
      <c r="AN6" s="631"/>
      <c r="AO6" s="632"/>
      <c r="AP6" s="622" t="s">
        <v>214</v>
      </c>
      <c r="AQ6" s="623"/>
      <c r="AR6" s="623"/>
      <c r="AS6" s="623"/>
      <c r="AT6" s="623"/>
      <c r="AU6" s="623"/>
      <c r="AV6" s="623"/>
      <c r="AW6" s="623"/>
      <c r="AX6" s="623"/>
      <c r="AY6" s="623"/>
      <c r="AZ6" s="623"/>
      <c r="BA6" s="623"/>
      <c r="BB6" s="623"/>
      <c r="BC6" s="623"/>
      <c r="BD6" s="623"/>
      <c r="BE6" s="623"/>
      <c r="BF6" s="624"/>
      <c r="BG6" s="625">
        <v>10180420</v>
      </c>
      <c r="BH6" s="626"/>
      <c r="BI6" s="626"/>
      <c r="BJ6" s="626"/>
      <c r="BK6" s="626"/>
      <c r="BL6" s="626"/>
      <c r="BM6" s="626"/>
      <c r="BN6" s="627"/>
      <c r="BO6" s="628">
        <v>94.1</v>
      </c>
      <c r="BP6" s="628"/>
      <c r="BQ6" s="628"/>
      <c r="BR6" s="628"/>
      <c r="BS6" s="629">
        <v>54368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178275</v>
      </c>
      <c r="CS6" s="626"/>
      <c r="CT6" s="626"/>
      <c r="CU6" s="626"/>
      <c r="CV6" s="626"/>
      <c r="CW6" s="626"/>
      <c r="CX6" s="626"/>
      <c r="CY6" s="627"/>
      <c r="CZ6" s="628">
        <v>0.8</v>
      </c>
      <c r="DA6" s="628"/>
      <c r="DB6" s="628"/>
      <c r="DC6" s="628"/>
      <c r="DD6" s="634" t="s">
        <v>216</v>
      </c>
      <c r="DE6" s="626"/>
      <c r="DF6" s="626"/>
      <c r="DG6" s="626"/>
      <c r="DH6" s="626"/>
      <c r="DI6" s="626"/>
      <c r="DJ6" s="626"/>
      <c r="DK6" s="626"/>
      <c r="DL6" s="626"/>
      <c r="DM6" s="626"/>
      <c r="DN6" s="626"/>
      <c r="DO6" s="626"/>
      <c r="DP6" s="627"/>
      <c r="DQ6" s="634">
        <v>178275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11206</v>
      </c>
      <c r="S7" s="626"/>
      <c r="T7" s="626"/>
      <c r="U7" s="626"/>
      <c r="V7" s="626"/>
      <c r="W7" s="626"/>
      <c r="X7" s="626"/>
      <c r="Y7" s="627"/>
      <c r="Z7" s="628">
        <v>0</v>
      </c>
      <c r="AA7" s="628"/>
      <c r="AB7" s="628"/>
      <c r="AC7" s="628"/>
      <c r="AD7" s="629">
        <v>11206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5608044</v>
      </c>
      <c r="BH7" s="626"/>
      <c r="BI7" s="626"/>
      <c r="BJ7" s="626"/>
      <c r="BK7" s="626"/>
      <c r="BL7" s="626"/>
      <c r="BM7" s="626"/>
      <c r="BN7" s="627"/>
      <c r="BO7" s="628">
        <v>51.8</v>
      </c>
      <c r="BP7" s="628"/>
      <c r="BQ7" s="628"/>
      <c r="BR7" s="628"/>
      <c r="BS7" s="629">
        <v>54368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3149122</v>
      </c>
      <c r="CS7" s="626"/>
      <c r="CT7" s="626"/>
      <c r="CU7" s="626"/>
      <c r="CV7" s="626"/>
      <c r="CW7" s="626"/>
      <c r="CX7" s="626"/>
      <c r="CY7" s="627"/>
      <c r="CZ7" s="628">
        <v>14.5</v>
      </c>
      <c r="DA7" s="628"/>
      <c r="DB7" s="628"/>
      <c r="DC7" s="628"/>
      <c r="DD7" s="634">
        <v>158394</v>
      </c>
      <c r="DE7" s="626"/>
      <c r="DF7" s="626"/>
      <c r="DG7" s="626"/>
      <c r="DH7" s="626"/>
      <c r="DI7" s="626"/>
      <c r="DJ7" s="626"/>
      <c r="DK7" s="626"/>
      <c r="DL7" s="626"/>
      <c r="DM7" s="626"/>
      <c r="DN7" s="626"/>
      <c r="DO7" s="626"/>
      <c r="DP7" s="627"/>
      <c r="DQ7" s="634">
        <v>2770133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46715</v>
      </c>
      <c r="S8" s="626"/>
      <c r="T8" s="626"/>
      <c r="U8" s="626"/>
      <c r="V8" s="626"/>
      <c r="W8" s="626"/>
      <c r="X8" s="626"/>
      <c r="Y8" s="627"/>
      <c r="Z8" s="628">
        <v>0.2</v>
      </c>
      <c r="AA8" s="628"/>
      <c r="AB8" s="628"/>
      <c r="AC8" s="628"/>
      <c r="AD8" s="629">
        <v>46715</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130330</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10381393</v>
      </c>
      <c r="CS8" s="626"/>
      <c r="CT8" s="626"/>
      <c r="CU8" s="626"/>
      <c r="CV8" s="626"/>
      <c r="CW8" s="626"/>
      <c r="CX8" s="626"/>
      <c r="CY8" s="627"/>
      <c r="CZ8" s="628">
        <v>47.7</v>
      </c>
      <c r="DA8" s="628"/>
      <c r="DB8" s="628"/>
      <c r="DC8" s="628"/>
      <c r="DD8" s="634">
        <v>56761</v>
      </c>
      <c r="DE8" s="626"/>
      <c r="DF8" s="626"/>
      <c r="DG8" s="626"/>
      <c r="DH8" s="626"/>
      <c r="DI8" s="626"/>
      <c r="DJ8" s="626"/>
      <c r="DK8" s="626"/>
      <c r="DL8" s="626"/>
      <c r="DM8" s="626"/>
      <c r="DN8" s="626"/>
      <c r="DO8" s="626"/>
      <c r="DP8" s="627"/>
      <c r="DQ8" s="634">
        <v>5446455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28503</v>
      </c>
      <c r="S9" s="626"/>
      <c r="T9" s="626"/>
      <c r="U9" s="626"/>
      <c r="V9" s="626"/>
      <c r="W9" s="626"/>
      <c r="X9" s="626"/>
      <c r="Y9" s="627"/>
      <c r="Z9" s="628">
        <v>0.1</v>
      </c>
      <c r="AA9" s="628"/>
      <c r="AB9" s="628"/>
      <c r="AC9" s="628"/>
      <c r="AD9" s="629">
        <v>28503</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5000275</v>
      </c>
      <c r="BH9" s="626"/>
      <c r="BI9" s="626"/>
      <c r="BJ9" s="626"/>
      <c r="BK9" s="626"/>
      <c r="BL9" s="626"/>
      <c r="BM9" s="626"/>
      <c r="BN9" s="627"/>
      <c r="BO9" s="628">
        <v>46.2</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1329103</v>
      </c>
      <c r="CS9" s="626"/>
      <c r="CT9" s="626"/>
      <c r="CU9" s="626"/>
      <c r="CV9" s="626"/>
      <c r="CW9" s="626"/>
      <c r="CX9" s="626"/>
      <c r="CY9" s="627"/>
      <c r="CZ9" s="628">
        <v>6.1</v>
      </c>
      <c r="DA9" s="628"/>
      <c r="DB9" s="628"/>
      <c r="DC9" s="628"/>
      <c r="DD9" s="634" t="s">
        <v>111</v>
      </c>
      <c r="DE9" s="626"/>
      <c r="DF9" s="626"/>
      <c r="DG9" s="626"/>
      <c r="DH9" s="626"/>
      <c r="DI9" s="626"/>
      <c r="DJ9" s="626"/>
      <c r="DK9" s="626"/>
      <c r="DL9" s="626"/>
      <c r="DM9" s="626"/>
      <c r="DN9" s="626"/>
      <c r="DO9" s="626"/>
      <c r="DP9" s="627"/>
      <c r="DQ9" s="634">
        <v>1233101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925466</v>
      </c>
      <c r="S10" s="626"/>
      <c r="T10" s="626"/>
      <c r="U10" s="626"/>
      <c r="V10" s="626"/>
      <c r="W10" s="626"/>
      <c r="X10" s="626"/>
      <c r="Y10" s="627"/>
      <c r="Z10" s="628">
        <v>4</v>
      </c>
      <c r="AA10" s="628"/>
      <c r="AB10" s="628"/>
      <c r="AC10" s="628"/>
      <c r="AD10" s="629">
        <v>925466</v>
      </c>
      <c r="AE10" s="629"/>
      <c r="AF10" s="629"/>
      <c r="AG10" s="629"/>
      <c r="AH10" s="629"/>
      <c r="AI10" s="629"/>
      <c r="AJ10" s="629"/>
      <c r="AK10" s="629"/>
      <c r="AL10" s="630">
        <v>7.1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168837</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25767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22944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3329</v>
      </c>
      <c r="S11" s="626"/>
      <c r="T11" s="626"/>
      <c r="U11" s="626"/>
      <c r="V11" s="626"/>
      <c r="W11" s="626"/>
      <c r="X11" s="626"/>
      <c r="Y11" s="627"/>
      <c r="Z11" s="628">
        <v>0</v>
      </c>
      <c r="AA11" s="628"/>
      <c r="AB11" s="628"/>
      <c r="AC11" s="628"/>
      <c r="AD11" s="629">
        <v>3329</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308602</v>
      </c>
      <c r="BH11" s="626"/>
      <c r="BI11" s="626"/>
      <c r="BJ11" s="626"/>
      <c r="BK11" s="626"/>
      <c r="BL11" s="626"/>
      <c r="BM11" s="626"/>
      <c r="BN11" s="627"/>
      <c r="BO11" s="628">
        <v>2.9</v>
      </c>
      <c r="BP11" s="628"/>
      <c r="BQ11" s="628"/>
      <c r="BR11" s="628"/>
      <c r="BS11" s="634">
        <v>54368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34353</v>
      </c>
      <c r="CS11" s="626"/>
      <c r="CT11" s="626"/>
      <c r="CU11" s="626"/>
      <c r="CV11" s="626"/>
      <c r="CW11" s="626"/>
      <c r="CX11" s="626"/>
      <c r="CY11" s="627"/>
      <c r="CZ11" s="628">
        <v>0.2</v>
      </c>
      <c r="DA11" s="628"/>
      <c r="DB11" s="628"/>
      <c r="DC11" s="628"/>
      <c r="DD11" s="634" t="s">
        <v>111</v>
      </c>
      <c r="DE11" s="626"/>
      <c r="DF11" s="626"/>
      <c r="DG11" s="626"/>
      <c r="DH11" s="626"/>
      <c r="DI11" s="626"/>
      <c r="DJ11" s="626"/>
      <c r="DK11" s="626"/>
      <c r="DL11" s="626"/>
      <c r="DM11" s="626"/>
      <c r="DN11" s="626"/>
      <c r="DO11" s="626"/>
      <c r="DP11" s="627"/>
      <c r="DQ11" s="634">
        <v>29429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4180615</v>
      </c>
      <c r="BH12" s="626"/>
      <c r="BI12" s="626"/>
      <c r="BJ12" s="626"/>
      <c r="BK12" s="626"/>
      <c r="BL12" s="626"/>
      <c r="BM12" s="626"/>
      <c r="BN12" s="627"/>
      <c r="BO12" s="628">
        <v>38.6</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85325</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49976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35415</v>
      </c>
      <c r="S13" s="626"/>
      <c r="T13" s="626"/>
      <c r="U13" s="626"/>
      <c r="V13" s="626"/>
      <c r="W13" s="626"/>
      <c r="X13" s="626"/>
      <c r="Y13" s="627"/>
      <c r="Z13" s="628">
        <v>0.2</v>
      </c>
      <c r="AA13" s="628"/>
      <c r="AB13" s="628"/>
      <c r="AC13" s="628"/>
      <c r="AD13" s="629">
        <v>35415</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4139966</v>
      </c>
      <c r="BH13" s="626"/>
      <c r="BI13" s="626"/>
      <c r="BJ13" s="626"/>
      <c r="BK13" s="626"/>
      <c r="BL13" s="626"/>
      <c r="BM13" s="626"/>
      <c r="BN13" s="627"/>
      <c r="BO13" s="628">
        <v>38.299999999999997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2075183</v>
      </c>
      <c r="CS13" s="626"/>
      <c r="CT13" s="626"/>
      <c r="CU13" s="626"/>
      <c r="CV13" s="626"/>
      <c r="CW13" s="626"/>
      <c r="CX13" s="626"/>
      <c r="CY13" s="627"/>
      <c r="CZ13" s="628">
        <v>9.5</v>
      </c>
      <c r="DA13" s="628"/>
      <c r="DB13" s="628"/>
      <c r="DC13" s="628"/>
      <c r="DD13" s="634">
        <v>629098</v>
      </c>
      <c r="DE13" s="626"/>
      <c r="DF13" s="626"/>
      <c r="DG13" s="626"/>
      <c r="DH13" s="626"/>
      <c r="DI13" s="626"/>
      <c r="DJ13" s="626"/>
      <c r="DK13" s="626"/>
      <c r="DL13" s="626"/>
      <c r="DM13" s="626"/>
      <c r="DN13" s="626"/>
      <c r="DO13" s="626"/>
      <c r="DP13" s="627"/>
      <c r="DQ13" s="634">
        <v>1505147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68804</v>
      </c>
      <c r="BH14" s="626"/>
      <c r="BI14" s="626"/>
      <c r="BJ14" s="626"/>
      <c r="BK14" s="626"/>
      <c r="BL14" s="626"/>
      <c r="BM14" s="626"/>
      <c r="BN14" s="627"/>
      <c r="BO14" s="628">
        <v>0.6</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812838</v>
      </c>
      <c r="CS14" s="626"/>
      <c r="CT14" s="626"/>
      <c r="CU14" s="626"/>
      <c r="CV14" s="626"/>
      <c r="CW14" s="626"/>
      <c r="CX14" s="626"/>
      <c r="CY14" s="627"/>
      <c r="CZ14" s="628">
        <v>3.7</v>
      </c>
      <c r="DA14" s="628"/>
      <c r="DB14" s="628"/>
      <c r="DC14" s="628"/>
      <c r="DD14" s="634">
        <v>6416</v>
      </c>
      <c r="DE14" s="626"/>
      <c r="DF14" s="626"/>
      <c r="DG14" s="626"/>
      <c r="DH14" s="626"/>
      <c r="DI14" s="626"/>
      <c r="DJ14" s="626"/>
      <c r="DK14" s="626"/>
      <c r="DL14" s="626"/>
      <c r="DM14" s="626"/>
      <c r="DN14" s="626"/>
      <c r="DO14" s="626"/>
      <c r="DP14" s="627"/>
      <c r="DQ14" s="634">
        <v>812235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65237</v>
      </c>
      <c r="S15" s="626"/>
      <c r="T15" s="626"/>
      <c r="U15" s="626"/>
      <c r="V15" s="626"/>
      <c r="W15" s="626"/>
      <c r="X15" s="626"/>
      <c r="Y15" s="627"/>
      <c r="Z15" s="628">
        <v>0.3</v>
      </c>
      <c r="AA15" s="628"/>
      <c r="AB15" s="628"/>
      <c r="AC15" s="628"/>
      <c r="AD15" s="629">
        <v>65237</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322957</v>
      </c>
      <c r="BH15" s="626"/>
      <c r="BI15" s="626"/>
      <c r="BJ15" s="626"/>
      <c r="BK15" s="626"/>
      <c r="BL15" s="626"/>
      <c r="BM15" s="626"/>
      <c r="BN15" s="627"/>
      <c r="BO15" s="628">
        <v>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2229401</v>
      </c>
      <c r="CS15" s="626"/>
      <c r="CT15" s="626"/>
      <c r="CU15" s="626"/>
      <c r="CV15" s="626"/>
      <c r="CW15" s="626"/>
      <c r="CX15" s="626"/>
      <c r="CY15" s="627"/>
      <c r="CZ15" s="628">
        <v>10.199999999999999</v>
      </c>
      <c r="DA15" s="628"/>
      <c r="DB15" s="628"/>
      <c r="DC15" s="628"/>
      <c r="DD15" s="634">
        <v>303694</v>
      </c>
      <c r="DE15" s="626"/>
      <c r="DF15" s="626"/>
      <c r="DG15" s="626"/>
      <c r="DH15" s="626"/>
      <c r="DI15" s="626"/>
      <c r="DJ15" s="626"/>
      <c r="DK15" s="626"/>
      <c r="DL15" s="626"/>
      <c r="DM15" s="626"/>
      <c r="DN15" s="626"/>
      <c r="DO15" s="626"/>
      <c r="DP15" s="627"/>
      <c r="DQ15" s="634">
        <v>2039636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1903755</v>
      </c>
      <c r="S16" s="626"/>
      <c r="T16" s="626"/>
      <c r="U16" s="626"/>
      <c r="V16" s="626"/>
      <c r="W16" s="626"/>
      <c r="X16" s="626"/>
      <c r="Y16" s="627"/>
      <c r="Z16" s="628">
        <v>8.1999999999999993</v>
      </c>
      <c r="AA16" s="628"/>
      <c r="AB16" s="628"/>
      <c r="AC16" s="628"/>
      <c r="AD16" s="629">
        <v>1582291</v>
      </c>
      <c r="AE16" s="629"/>
      <c r="AF16" s="629"/>
      <c r="AG16" s="629"/>
      <c r="AH16" s="629"/>
      <c r="AI16" s="629"/>
      <c r="AJ16" s="629"/>
      <c r="AK16" s="629"/>
      <c r="AL16" s="630">
        <v>12.1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1582291</v>
      </c>
      <c r="S17" s="626"/>
      <c r="T17" s="626"/>
      <c r="U17" s="626"/>
      <c r="V17" s="626"/>
      <c r="W17" s="626"/>
      <c r="X17" s="626"/>
      <c r="Y17" s="627"/>
      <c r="Z17" s="628">
        <v>6.8</v>
      </c>
      <c r="AA17" s="628"/>
      <c r="AB17" s="628"/>
      <c r="AC17" s="628"/>
      <c r="AD17" s="629">
        <v>1582291</v>
      </c>
      <c r="AE17" s="629"/>
      <c r="AF17" s="629"/>
      <c r="AG17" s="629"/>
      <c r="AH17" s="629"/>
      <c r="AI17" s="629"/>
      <c r="AJ17" s="629"/>
      <c r="AK17" s="629"/>
      <c r="AL17" s="630">
        <v>12.1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1484484</v>
      </c>
      <c r="CS17" s="626"/>
      <c r="CT17" s="626"/>
      <c r="CU17" s="626"/>
      <c r="CV17" s="626"/>
      <c r="CW17" s="626"/>
      <c r="CX17" s="626"/>
      <c r="CY17" s="627"/>
      <c r="CZ17" s="628">
        <v>6.8</v>
      </c>
      <c r="DA17" s="628"/>
      <c r="DB17" s="628"/>
      <c r="DC17" s="628"/>
      <c r="DD17" s="634" t="s">
        <v>111</v>
      </c>
      <c r="DE17" s="626"/>
      <c r="DF17" s="626"/>
      <c r="DG17" s="626"/>
      <c r="DH17" s="626"/>
      <c r="DI17" s="626"/>
      <c r="DJ17" s="626"/>
      <c r="DK17" s="626"/>
      <c r="DL17" s="626"/>
      <c r="DM17" s="626"/>
      <c r="DN17" s="626"/>
      <c r="DO17" s="626"/>
      <c r="DP17" s="627"/>
      <c r="DQ17" s="634">
        <v>1455485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321464</v>
      </c>
      <c r="S18" s="626"/>
      <c r="T18" s="626"/>
      <c r="U18" s="626"/>
      <c r="V18" s="626"/>
      <c r="W18" s="626"/>
      <c r="X18" s="626"/>
      <c r="Y18" s="627"/>
      <c r="Z18" s="628">
        <v>1.4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641633</v>
      </c>
      <c r="BH19" s="626"/>
      <c r="BI19" s="626"/>
      <c r="BJ19" s="626"/>
      <c r="BK19" s="626"/>
      <c r="BL19" s="626"/>
      <c r="BM19" s="626"/>
      <c r="BN19" s="627"/>
      <c r="BO19" s="628">
        <v>5.9</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13953967</v>
      </c>
      <c r="S20" s="626"/>
      <c r="T20" s="626"/>
      <c r="U20" s="626"/>
      <c r="V20" s="626"/>
      <c r="W20" s="626"/>
      <c r="X20" s="626"/>
      <c r="Y20" s="627"/>
      <c r="Z20" s="628">
        <v>60.1</v>
      </c>
      <c r="AA20" s="628"/>
      <c r="AB20" s="628"/>
      <c r="AC20" s="628"/>
      <c r="AD20" s="629">
        <v>12990870</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641633</v>
      </c>
      <c r="BH20" s="626"/>
      <c r="BI20" s="626"/>
      <c r="BJ20" s="626"/>
      <c r="BK20" s="626"/>
      <c r="BL20" s="626"/>
      <c r="BM20" s="626"/>
      <c r="BN20" s="627"/>
      <c r="BO20" s="628">
        <v>5.9</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21785244</v>
      </c>
      <c r="CS20" s="626"/>
      <c r="CT20" s="626"/>
      <c r="CU20" s="626"/>
      <c r="CV20" s="626"/>
      <c r="CW20" s="626"/>
      <c r="CX20" s="626"/>
      <c r="CY20" s="627"/>
      <c r="CZ20" s="628">
        <v>100</v>
      </c>
      <c r="DA20" s="628"/>
      <c r="DB20" s="628"/>
      <c r="DC20" s="628"/>
      <c r="DD20" s="634">
        <v>1154363</v>
      </c>
      <c r="DE20" s="626"/>
      <c r="DF20" s="626"/>
      <c r="DG20" s="626"/>
      <c r="DH20" s="626"/>
      <c r="DI20" s="626"/>
      <c r="DJ20" s="626"/>
      <c r="DK20" s="626"/>
      <c r="DL20" s="626"/>
      <c r="DM20" s="626"/>
      <c r="DN20" s="626"/>
      <c r="DO20" s="626"/>
      <c r="DP20" s="627"/>
      <c r="DQ20" s="634">
        <v>15542816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7726</v>
      </c>
      <c r="S21" s="626"/>
      <c r="T21" s="626"/>
      <c r="U21" s="626"/>
      <c r="V21" s="626"/>
      <c r="W21" s="626"/>
      <c r="X21" s="626"/>
      <c r="Y21" s="627"/>
      <c r="Z21" s="628">
        <v>0</v>
      </c>
      <c r="AA21" s="628"/>
      <c r="AB21" s="628"/>
      <c r="AC21" s="628"/>
      <c r="AD21" s="629">
        <v>7726</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359110</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137734</v>
      </c>
      <c r="S23" s="626"/>
      <c r="T23" s="626"/>
      <c r="U23" s="626"/>
      <c r="V23" s="626"/>
      <c r="W23" s="626"/>
      <c r="X23" s="626"/>
      <c r="Y23" s="627"/>
      <c r="Z23" s="628">
        <v>0.6</v>
      </c>
      <c r="AA23" s="628"/>
      <c r="AB23" s="628"/>
      <c r="AC23" s="628"/>
      <c r="AD23" s="629">
        <v>41292</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641633</v>
      </c>
      <c r="BH23" s="626"/>
      <c r="BI23" s="626"/>
      <c r="BJ23" s="626"/>
      <c r="BK23" s="626"/>
      <c r="BL23" s="626"/>
      <c r="BM23" s="626"/>
      <c r="BN23" s="627"/>
      <c r="BO23" s="628">
        <v>5.9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40814</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10992537</v>
      </c>
      <c r="CS24" s="615"/>
      <c r="CT24" s="615"/>
      <c r="CU24" s="615"/>
      <c r="CV24" s="615"/>
      <c r="CW24" s="615"/>
      <c r="CX24" s="615"/>
      <c r="CY24" s="616"/>
      <c r="CZ24" s="652">
        <v>50.5</v>
      </c>
      <c r="DA24" s="653"/>
      <c r="DB24" s="653"/>
      <c r="DC24" s="654"/>
      <c r="DD24" s="651">
        <v>6623944</v>
      </c>
      <c r="DE24" s="615"/>
      <c r="DF24" s="615"/>
      <c r="DG24" s="615"/>
      <c r="DH24" s="615"/>
      <c r="DI24" s="615"/>
      <c r="DJ24" s="615"/>
      <c r="DK24" s="616"/>
      <c r="DL24" s="651">
        <v>6501068</v>
      </c>
      <c r="DM24" s="615"/>
      <c r="DN24" s="615"/>
      <c r="DO24" s="615"/>
      <c r="DP24" s="615"/>
      <c r="DQ24" s="615"/>
      <c r="DR24" s="615"/>
      <c r="DS24" s="615"/>
      <c r="DT24" s="615"/>
      <c r="DU24" s="615"/>
      <c r="DV24" s="616"/>
      <c r="DW24" s="619">
        <v>46.5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3553005</v>
      </c>
      <c r="S25" s="626"/>
      <c r="T25" s="626"/>
      <c r="U25" s="626"/>
      <c r="V25" s="626"/>
      <c r="W25" s="626"/>
      <c r="X25" s="626"/>
      <c r="Y25" s="627"/>
      <c r="Z25" s="628">
        <v>15.3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3261339</v>
      </c>
      <c r="CS25" s="657"/>
      <c r="CT25" s="657"/>
      <c r="CU25" s="657"/>
      <c r="CV25" s="657"/>
      <c r="CW25" s="657"/>
      <c r="CX25" s="657"/>
      <c r="CY25" s="658"/>
      <c r="CZ25" s="659">
        <v>15</v>
      </c>
      <c r="DA25" s="660"/>
      <c r="DB25" s="660"/>
      <c r="DC25" s="661"/>
      <c r="DD25" s="634">
        <v>2997683</v>
      </c>
      <c r="DE25" s="657"/>
      <c r="DF25" s="657"/>
      <c r="DG25" s="657"/>
      <c r="DH25" s="657"/>
      <c r="DI25" s="657"/>
      <c r="DJ25" s="657"/>
      <c r="DK25" s="658"/>
      <c r="DL25" s="634">
        <v>2987654</v>
      </c>
      <c r="DM25" s="657"/>
      <c r="DN25" s="657"/>
      <c r="DO25" s="657"/>
      <c r="DP25" s="657"/>
      <c r="DQ25" s="657"/>
      <c r="DR25" s="657"/>
      <c r="DS25" s="657"/>
      <c r="DT25" s="657"/>
      <c r="DU25" s="657"/>
      <c r="DV25" s="658"/>
      <c r="DW25" s="630">
        <v>21.4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2209499</v>
      </c>
      <c r="CS26" s="626"/>
      <c r="CT26" s="626"/>
      <c r="CU26" s="626"/>
      <c r="CV26" s="626"/>
      <c r="CW26" s="626"/>
      <c r="CX26" s="626"/>
      <c r="CY26" s="627"/>
      <c r="CZ26" s="659">
        <v>10.1</v>
      </c>
      <c r="DA26" s="660"/>
      <c r="DB26" s="660"/>
      <c r="DC26" s="661"/>
      <c r="DD26" s="634">
        <v>1988779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1422013</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10822053</v>
      </c>
      <c r="BH27" s="626"/>
      <c r="BI27" s="626"/>
      <c r="BJ27" s="626"/>
      <c r="BK27" s="626"/>
      <c r="BL27" s="626"/>
      <c r="BM27" s="626"/>
      <c r="BN27" s="627"/>
      <c r="BO27" s="628">
        <v>100</v>
      </c>
      <c r="BP27" s="628"/>
      <c r="BQ27" s="628"/>
      <c r="BR27" s="628"/>
      <c r="BS27" s="634">
        <v>54368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6246714</v>
      </c>
      <c r="CS27" s="657"/>
      <c r="CT27" s="657"/>
      <c r="CU27" s="657"/>
      <c r="CV27" s="657"/>
      <c r="CW27" s="657"/>
      <c r="CX27" s="657"/>
      <c r="CY27" s="658"/>
      <c r="CZ27" s="659">
        <v>28.7</v>
      </c>
      <c r="DA27" s="660"/>
      <c r="DB27" s="660"/>
      <c r="DC27" s="661"/>
      <c r="DD27" s="634">
        <v>2170776</v>
      </c>
      <c r="DE27" s="657"/>
      <c r="DF27" s="657"/>
      <c r="DG27" s="657"/>
      <c r="DH27" s="657"/>
      <c r="DI27" s="657"/>
      <c r="DJ27" s="657"/>
      <c r="DK27" s="658"/>
      <c r="DL27" s="634">
        <v>2057929</v>
      </c>
      <c r="DM27" s="657"/>
      <c r="DN27" s="657"/>
      <c r="DO27" s="657"/>
      <c r="DP27" s="657"/>
      <c r="DQ27" s="657"/>
      <c r="DR27" s="657"/>
      <c r="DS27" s="657"/>
      <c r="DT27" s="657"/>
      <c r="DU27" s="657"/>
      <c r="DV27" s="658"/>
      <c r="DW27" s="630">
        <v>14.7</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28144</v>
      </c>
      <c r="S28" s="626"/>
      <c r="T28" s="626"/>
      <c r="U28" s="626"/>
      <c r="V28" s="626"/>
      <c r="W28" s="626"/>
      <c r="X28" s="626"/>
      <c r="Y28" s="627"/>
      <c r="Z28" s="628">
        <v>0.1</v>
      </c>
      <c r="AA28" s="628"/>
      <c r="AB28" s="628"/>
      <c r="AC28" s="628"/>
      <c r="AD28" s="629">
        <v>12241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1484484</v>
      </c>
      <c r="CS28" s="626"/>
      <c r="CT28" s="626"/>
      <c r="CU28" s="626"/>
      <c r="CV28" s="626"/>
      <c r="CW28" s="626"/>
      <c r="CX28" s="626"/>
      <c r="CY28" s="627"/>
      <c r="CZ28" s="659">
        <v>6.8</v>
      </c>
      <c r="DA28" s="660"/>
      <c r="DB28" s="660"/>
      <c r="DC28" s="661"/>
      <c r="DD28" s="634">
        <v>1455485</v>
      </c>
      <c r="DE28" s="626"/>
      <c r="DF28" s="626"/>
      <c r="DG28" s="626"/>
      <c r="DH28" s="626"/>
      <c r="DI28" s="626"/>
      <c r="DJ28" s="626"/>
      <c r="DK28" s="627"/>
      <c r="DL28" s="634">
        <v>1455485</v>
      </c>
      <c r="DM28" s="626"/>
      <c r="DN28" s="626"/>
      <c r="DO28" s="626"/>
      <c r="DP28" s="626"/>
      <c r="DQ28" s="626"/>
      <c r="DR28" s="626"/>
      <c r="DS28" s="626"/>
      <c r="DT28" s="626"/>
      <c r="DU28" s="626"/>
      <c r="DV28" s="627"/>
      <c r="DW28" s="630">
        <v>10.4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11353</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1484484</v>
      </c>
      <c r="CS29" s="657"/>
      <c r="CT29" s="657"/>
      <c r="CU29" s="657"/>
      <c r="CV29" s="657"/>
      <c r="CW29" s="657"/>
      <c r="CX29" s="657"/>
      <c r="CY29" s="658"/>
      <c r="CZ29" s="659">
        <v>6.8</v>
      </c>
      <c r="DA29" s="660"/>
      <c r="DB29" s="660"/>
      <c r="DC29" s="661"/>
      <c r="DD29" s="634">
        <v>1455485</v>
      </c>
      <c r="DE29" s="657"/>
      <c r="DF29" s="657"/>
      <c r="DG29" s="657"/>
      <c r="DH29" s="657"/>
      <c r="DI29" s="657"/>
      <c r="DJ29" s="657"/>
      <c r="DK29" s="658"/>
      <c r="DL29" s="634">
        <v>1455485</v>
      </c>
      <c r="DM29" s="657"/>
      <c r="DN29" s="657"/>
      <c r="DO29" s="657"/>
      <c r="DP29" s="657"/>
      <c r="DQ29" s="657"/>
      <c r="DR29" s="657"/>
      <c r="DS29" s="657"/>
      <c r="DT29" s="657"/>
      <c r="DU29" s="657"/>
      <c r="DV29" s="658"/>
      <c r="DW29" s="630">
        <v>10.4</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273286</v>
      </c>
      <c r="S30" s="626"/>
      <c r="T30" s="626"/>
      <c r="U30" s="626"/>
      <c r="V30" s="626"/>
      <c r="W30" s="626"/>
      <c r="X30" s="626"/>
      <c r="Y30" s="627"/>
      <c r="Z30" s="628">
        <v>1.2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95.9</v>
      </c>
      <c r="BN30" s="684"/>
      <c r="BO30" s="684"/>
      <c r="BP30" s="684"/>
      <c r="BQ30" s="685"/>
      <c r="BR30" s="683">
        <v>99</v>
      </c>
      <c r="BS30" s="684"/>
      <c r="BT30" s="684"/>
      <c r="BU30" s="684"/>
      <c r="BV30" s="684"/>
      <c r="BW30" s="684"/>
      <c r="BX30" s="620">
        <v>95.1</v>
      </c>
      <c r="BY30" s="684"/>
      <c r="BZ30" s="684"/>
      <c r="CA30" s="684"/>
      <c r="CB30" s="685"/>
      <c r="CD30" s="688"/>
      <c r="CE30" s="689"/>
      <c r="CF30" s="639" t="s">
        <v>292</v>
      </c>
      <c r="CG30" s="640"/>
      <c r="CH30" s="640"/>
      <c r="CI30" s="640"/>
      <c r="CJ30" s="640"/>
      <c r="CK30" s="640"/>
      <c r="CL30" s="640"/>
      <c r="CM30" s="640"/>
      <c r="CN30" s="640"/>
      <c r="CO30" s="640"/>
      <c r="CP30" s="640"/>
      <c r="CQ30" s="641"/>
      <c r="CR30" s="625">
        <v>1356873</v>
      </c>
      <c r="CS30" s="626"/>
      <c r="CT30" s="626"/>
      <c r="CU30" s="626"/>
      <c r="CV30" s="626"/>
      <c r="CW30" s="626"/>
      <c r="CX30" s="626"/>
      <c r="CY30" s="627"/>
      <c r="CZ30" s="659">
        <v>6.2</v>
      </c>
      <c r="DA30" s="660"/>
      <c r="DB30" s="660"/>
      <c r="DC30" s="661"/>
      <c r="DD30" s="634">
        <v>1330591</v>
      </c>
      <c r="DE30" s="626"/>
      <c r="DF30" s="626"/>
      <c r="DG30" s="626"/>
      <c r="DH30" s="626"/>
      <c r="DI30" s="626"/>
      <c r="DJ30" s="626"/>
      <c r="DK30" s="627"/>
      <c r="DL30" s="634">
        <v>1330591</v>
      </c>
      <c r="DM30" s="626"/>
      <c r="DN30" s="626"/>
      <c r="DO30" s="626"/>
      <c r="DP30" s="626"/>
      <c r="DQ30" s="626"/>
      <c r="DR30" s="626"/>
      <c r="DS30" s="626"/>
      <c r="DT30" s="626"/>
      <c r="DU30" s="626"/>
      <c r="DV30" s="627"/>
      <c r="DW30" s="630">
        <v>9.5</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1648745</v>
      </c>
      <c r="S31" s="626"/>
      <c r="T31" s="626"/>
      <c r="U31" s="626"/>
      <c r="V31" s="626"/>
      <c r="W31" s="626"/>
      <c r="X31" s="626"/>
      <c r="Y31" s="627"/>
      <c r="Z31" s="628">
        <v>7.1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94.5</v>
      </c>
      <c r="BN31" s="681"/>
      <c r="BO31" s="681"/>
      <c r="BP31" s="681"/>
      <c r="BQ31" s="682"/>
      <c r="BR31" s="680">
        <v>98.7</v>
      </c>
      <c r="BS31" s="657"/>
      <c r="BT31" s="657"/>
      <c r="BU31" s="657"/>
      <c r="BV31" s="657"/>
      <c r="BW31" s="657"/>
      <c r="BX31" s="631">
        <v>93.6</v>
      </c>
      <c r="BY31" s="681"/>
      <c r="BZ31" s="681"/>
      <c r="CA31" s="681"/>
      <c r="CB31" s="682"/>
      <c r="CD31" s="688"/>
      <c r="CE31" s="689"/>
      <c r="CF31" s="639" t="s">
        <v>296</v>
      </c>
      <c r="CG31" s="640"/>
      <c r="CH31" s="640"/>
      <c r="CI31" s="640"/>
      <c r="CJ31" s="640"/>
      <c r="CK31" s="640"/>
      <c r="CL31" s="640"/>
      <c r="CM31" s="640"/>
      <c r="CN31" s="640"/>
      <c r="CO31" s="640"/>
      <c r="CP31" s="640"/>
      <c r="CQ31" s="641"/>
      <c r="CR31" s="625">
        <v>127611</v>
      </c>
      <c r="CS31" s="657"/>
      <c r="CT31" s="657"/>
      <c r="CU31" s="657"/>
      <c r="CV31" s="657"/>
      <c r="CW31" s="657"/>
      <c r="CX31" s="657"/>
      <c r="CY31" s="658"/>
      <c r="CZ31" s="659">
        <v>0.6</v>
      </c>
      <c r="DA31" s="660"/>
      <c r="DB31" s="660"/>
      <c r="DC31" s="661"/>
      <c r="DD31" s="634">
        <v>124894</v>
      </c>
      <c r="DE31" s="657"/>
      <c r="DF31" s="657"/>
      <c r="DG31" s="657"/>
      <c r="DH31" s="657"/>
      <c r="DI31" s="657"/>
      <c r="DJ31" s="657"/>
      <c r="DK31" s="658"/>
      <c r="DL31" s="634">
        <v>124894</v>
      </c>
      <c r="DM31" s="657"/>
      <c r="DN31" s="657"/>
      <c r="DO31" s="657"/>
      <c r="DP31" s="657"/>
      <c r="DQ31" s="657"/>
      <c r="DR31" s="657"/>
      <c r="DS31" s="657"/>
      <c r="DT31" s="657"/>
      <c r="DU31" s="657"/>
      <c r="DV31" s="658"/>
      <c r="DW31" s="630">
        <v>0.9</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366664</v>
      </c>
      <c r="S32" s="626"/>
      <c r="T32" s="626"/>
      <c r="U32" s="626"/>
      <c r="V32" s="626"/>
      <c r="W32" s="626"/>
      <c r="X32" s="626"/>
      <c r="Y32" s="627"/>
      <c r="Z32" s="628">
        <v>1.6</v>
      </c>
      <c r="AA32" s="628"/>
      <c r="AB32" s="628"/>
      <c r="AC32" s="628"/>
      <c r="AD32" s="629">
        <v>17771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97.3</v>
      </c>
      <c r="BN32" s="693"/>
      <c r="BO32" s="693"/>
      <c r="BP32" s="693"/>
      <c r="BQ32" s="695"/>
      <c r="BR32" s="692">
        <v>99.3</v>
      </c>
      <c r="BS32" s="693"/>
      <c r="BT32" s="693"/>
      <c r="BU32" s="693"/>
      <c r="BV32" s="693"/>
      <c r="BW32" s="693"/>
      <c r="BX32" s="694">
        <v>96.6</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1417200</v>
      </c>
      <c r="S33" s="626"/>
      <c r="T33" s="626"/>
      <c r="U33" s="626"/>
      <c r="V33" s="626"/>
      <c r="W33" s="626"/>
      <c r="X33" s="626"/>
      <c r="Y33" s="627"/>
      <c r="Z33" s="628">
        <v>6.1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9638344</v>
      </c>
      <c r="CS33" s="657"/>
      <c r="CT33" s="657"/>
      <c r="CU33" s="657"/>
      <c r="CV33" s="657"/>
      <c r="CW33" s="657"/>
      <c r="CX33" s="657"/>
      <c r="CY33" s="658"/>
      <c r="CZ33" s="659">
        <v>44.2</v>
      </c>
      <c r="DA33" s="660"/>
      <c r="DB33" s="660"/>
      <c r="DC33" s="661"/>
      <c r="DD33" s="634">
        <v>8556498</v>
      </c>
      <c r="DE33" s="657"/>
      <c r="DF33" s="657"/>
      <c r="DG33" s="657"/>
      <c r="DH33" s="657"/>
      <c r="DI33" s="657"/>
      <c r="DJ33" s="657"/>
      <c r="DK33" s="658"/>
      <c r="DL33" s="634">
        <v>6671830</v>
      </c>
      <c r="DM33" s="657"/>
      <c r="DN33" s="657"/>
      <c r="DO33" s="657"/>
      <c r="DP33" s="657"/>
      <c r="DQ33" s="657"/>
      <c r="DR33" s="657"/>
      <c r="DS33" s="657"/>
      <c r="DT33" s="657"/>
      <c r="DU33" s="657"/>
      <c r="DV33" s="658"/>
      <c r="DW33" s="630">
        <v>47.8</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3520286</v>
      </c>
      <c r="CS34" s="626"/>
      <c r="CT34" s="626"/>
      <c r="CU34" s="626"/>
      <c r="CV34" s="626"/>
      <c r="CW34" s="626"/>
      <c r="CX34" s="626"/>
      <c r="CY34" s="627"/>
      <c r="CZ34" s="659">
        <v>16.2</v>
      </c>
      <c r="DA34" s="660"/>
      <c r="DB34" s="660"/>
      <c r="DC34" s="661"/>
      <c r="DD34" s="634">
        <v>3099929</v>
      </c>
      <c r="DE34" s="626"/>
      <c r="DF34" s="626"/>
      <c r="DG34" s="626"/>
      <c r="DH34" s="626"/>
      <c r="DI34" s="626"/>
      <c r="DJ34" s="626"/>
      <c r="DK34" s="627"/>
      <c r="DL34" s="634">
        <v>2743075</v>
      </c>
      <c r="DM34" s="626"/>
      <c r="DN34" s="626"/>
      <c r="DO34" s="626"/>
      <c r="DP34" s="626"/>
      <c r="DQ34" s="626"/>
      <c r="DR34" s="626"/>
      <c r="DS34" s="626"/>
      <c r="DT34" s="626"/>
      <c r="DU34" s="626"/>
      <c r="DV34" s="627"/>
      <c r="DW34" s="630">
        <v>19.600000000000001</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900000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2854961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633795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188595</v>
      </c>
      <c r="CS35" s="657"/>
      <c r="CT35" s="657"/>
      <c r="CU35" s="657"/>
      <c r="CV35" s="657"/>
      <c r="CW35" s="657"/>
      <c r="CX35" s="657"/>
      <c r="CY35" s="658"/>
      <c r="CZ35" s="659">
        <v>0.9</v>
      </c>
      <c r="DA35" s="660"/>
      <c r="DB35" s="660"/>
      <c r="DC35" s="661"/>
      <c r="DD35" s="634">
        <v>178110</v>
      </c>
      <c r="DE35" s="657"/>
      <c r="DF35" s="657"/>
      <c r="DG35" s="657"/>
      <c r="DH35" s="657"/>
      <c r="DI35" s="657"/>
      <c r="DJ35" s="657"/>
      <c r="DK35" s="658"/>
      <c r="DL35" s="634">
        <v>174103</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23219761</v>
      </c>
      <c r="S36" s="698"/>
      <c r="T36" s="698"/>
      <c r="U36" s="698"/>
      <c r="V36" s="698"/>
      <c r="W36" s="698"/>
      <c r="X36" s="698"/>
      <c r="Y36" s="699"/>
      <c r="Z36" s="700">
        <v>100</v>
      </c>
      <c r="AA36" s="700"/>
      <c r="AB36" s="700"/>
      <c r="AC36" s="700"/>
      <c r="AD36" s="701">
        <v>13069900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850000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352806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3308185</v>
      </c>
      <c r="CS36" s="626"/>
      <c r="CT36" s="626"/>
      <c r="CU36" s="626"/>
      <c r="CV36" s="626"/>
      <c r="CW36" s="626"/>
      <c r="CX36" s="626"/>
      <c r="CY36" s="627"/>
      <c r="CZ36" s="659">
        <v>15.2</v>
      </c>
      <c r="DA36" s="660"/>
      <c r="DB36" s="660"/>
      <c r="DC36" s="661"/>
      <c r="DD36" s="634">
        <v>2978388</v>
      </c>
      <c r="DE36" s="626"/>
      <c r="DF36" s="626"/>
      <c r="DG36" s="626"/>
      <c r="DH36" s="626"/>
      <c r="DI36" s="626"/>
      <c r="DJ36" s="626"/>
      <c r="DK36" s="627"/>
      <c r="DL36" s="634">
        <v>2323631</v>
      </c>
      <c r="DM36" s="626"/>
      <c r="DN36" s="626"/>
      <c r="DO36" s="626"/>
      <c r="DP36" s="626"/>
      <c r="DQ36" s="626"/>
      <c r="DR36" s="626"/>
      <c r="DS36" s="626"/>
      <c r="DT36" s="626"/>
      <c r="DU36" s="626"/>
      <c r="DV36" s="627"/>
      <c r="DW36" s="630">
        <v>16.600000000000001</v>
      </c>
      <c r="DX36" s="655"/>
      <c r="DY36" s="655"/>
      <c r="DZ36" s="655"/>
      <c r="EA36" s="655"/>
      <c r="EB36" s="655"/>
      <c r="EC36" s="656"/>
    </row>
    <row r="37" spans="2:133" ht="11.25" customHeight="1">
      <c r="AQ37" s="704" t="s">
        <v>314</v>
      </c>
      <c r="AR37" s="705"/>
      <c r="AS37" s="705"/>
      <c r="AT37" s="705"/>
      <c r="AU37" s="705"/>
      <c r="AV37" s="705"/>
      <c r="AW37" s="705"/>
      <c r="AX37" s="705"/>
      <c r="AY37" s="706"/>
      <c r="AZ37" s="625">
        <v>3630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10928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1173756</v>
      </c>
      <c r="CS37" s="657"/>
      <c r="CT37" s="657"/>
      <c r="CU37" s="657"/>
      <c r="CV37" s="657"/>
      <c r="CW37" s="657"/>
      <c r="CX37" s="657"/>
      <c r="CY37" s="658"/>
      <c r="CZ37" s="659">
        <v>5.4</v>
      </c>
      <c r="DA37" s="660"/>
      <c r="DB37" s="660"/>
      <c r="DC37" s="661"/>
      <c r="DD37" s="634">
        <v>1173756</v>
      </c>
      <c r="DE37" s="657"/>
      <c r="DF37" s="657"/>
      <c r="DG37" s="657"/>
      <c r="DH37" s="657"/>
      <c r="DI37" s="657"/>
      <c r="DJ37" s="657"/>
      <c r="DK37" s="658"/>
      <c r="DL37" s="634">
        <v>1137987</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17604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2001331</v>
      </c>
      <c r="CS38" s="626"/>
      <c r="CT38" s="626"/>
      <c r="CU38" s="626"/>
      <c r="CV38" s="626"/>
      <c r="CW38" s="626"/>
      <c r="CX38" s="626"/>
      <c r="CY38" s="627"/>
      <c r="CZ38" s="659">
        <v>9.1999999999999993</v>
      </c>
      <c r="DA38" s="660"/>
      <c r="DB38" s="660"/>
      <c r="DC38" s="661"/>
      <c r="DD38" s="634">
        <v>1738707</v>
      </c>
      <c r="DE38" s="626"/>
      <c r="DF38" s="626"/>
      <c r="DG38" s="626"/>
      <c r="DH38" s="626"/>
      <c r="DI38" s="626"/>
      <c r="DJ38" s="626"/>
      <c r="DK38" s="627"/>
      <c r="DL38" s="634">
        <v>1431021</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580485</v>
      </c>
      <c r="CS39" s="657"/>
      <c r="CT39" s="657"/>
      <c r="CU39" s="657"/>
      <c r="CV39" s="657"/>
      <c r="CW39" s="657"/>
      <c r="CX39" s="657"/>
      <c r="CY39" s="658"/>
      <c r="CZ39" s="659">
        <v>2.7</v>
      </c>
      <c r="DA39" s="660"/>
      <c r="DB39" s="660"/>
      <c r="DC39" s="661"/>
      <c r="DD39" s="634">
        <v>561364</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635035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39462</v>
      </c>
      <c r="CS40" s="626"/>
      <c r="CT40" s="626"/>
      <c r="CU40" s="626"/>
      <c r="CV40" s="626"/>
      <c r="CW40" s="626"/>
      <c r="CX40" s="626"/>
      <c r="CY40" s="627"/>
      <c r="CZ40" s="659">
        <v>0.2</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1366296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1154363</v>
      </c>
      <c r="CS42" s="626"/>
      <c r="CT42" s="626"/>
      <c r="CU42" s="626"/>
      <c r="CV42" s="626"/>
      <c r="CW42" s="626"/>
      <c r="CX42" s="626"/>
      <c r="CY42" s="627"/>
      <c r="CZ42" s="659">
        <v>5.3</v>
      </c>
      <c r="DA42" s="708"/>
      <c r="DB42" s="708"/>
      <c r="DC42" s="709"/>
      <c r="DD42" s="634">
        <v>362374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13676</v>
      </c>
      <c r="CS43" s="657"/>
      <c r="CT43" s="657"/>
      <c r="CU43" s="657"/>
      <c r="CV43" s="657"/>
      <c r="CW43" s="657"/>
      <c r="CX43" s="657"/>
      <c r="CY43" s="658"/>
      <c r="CZ43" s="659">
        <v>0.1</v>
      </c>
      <c r="DA43" s="660"/>
      <c r="DB43" s="660"/>
      <c r="DC43" s="661"/>
      <c r="DD43" s="634">
        <v>13676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1154363</v>
      </c>
      <c r="CS44" s="626"/>
      <c r="CT44" s="626"/>
      <c r="CU44" s="626"/>
      <c r="CV44" s="626"/>
      <c r="CW44" s="626"/>
      <c r="CX44" s="626"/>
      <c r="CY44" s="627"/>
      <c r="CZ44" s="659">
        <v>5.3</v>
      </c>
      <c r="DA44" s="708"/>
      <c r="DB44" s="708"/>
      <c r="DC44" s="709"/>
      <c r="DD44" s="634">
        <v>362374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307770</v>
      </c>
      <c r="CS45" s="657"/>
      <c r="CT45" s="657"/>
      <c r="CU45" s="657"/>
      <c r="CV45" s="657"/>
      <c r="CW45" s="657"/>
      <c r="CX45" s="657"/>
      <c r="CY45" s="658"/>
      <c r="CZ45" s="659">
        <v>1.4</v>
      </c>
      <c r="DA45" s="660"/>
      <c r="DB45" s="660"/>
      <c r="DC45" s="661"/>
      <c r="DD45" s="634">
        <v>12785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826070</v>
      </c>
      <c r="CS46" s="626"/>
      <c r="CT46" s="626"/>
      <c r="CU46" s="626"/>
      <c r="CV46" s="626"/>
      <c r="CW46" s="626"/>
      <c r="CX46" s="626"/>
      <c r="CY46" s="627"/>
      <c r="CZ46" s="659">
        <v>3.8</v>
      </c>
      <c r="DA46" s="708"/>
      <c r="DB46" s="708"/>
      <c r="DC46" s="709"/>
      <c r="DD46" s="634">
        <v>347366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21785244</v>
      </c>
      <c r="CS49" s="693"/>
      <c r="CT49" s="693"/>
      <c r="CU49" s="693"/>
      <c r="CV49" s="693"/>
      <c r="CW49" s="693"/>
      <c r="CX49" s="693"/>
      <c r="CY49" s="720"/>
      <c r="CZ49" s="721">
        <v>100</v>
      </c>
      <c r="DA49" s="722"/>
      <c r="DB49" s="722"/>
      <c r="DC49" s="723"/>
      <c r="DD49" s="724">
        <v>15542816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S25" sqref="BS25:CG2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23220</v>
      </c>
      <c r="R7" s="755"/>
      <c r="S7" s="755"/>
      <c r="T7" s="755"/>
      <c r="U7" s="755"/>
      <c r="V7" s="755">
        <v>21785</v>
      </c>
      <c r="W7" s="755"/>
      <c r="X7" s="755"/>
      <c r="Y7" s="755"/>
      <c r="Z7" s="755"/>
      <c r="AA7" s="755">
        <v>1435</v>
      </c>
      <c r="AB7" s="755"/>
      <c r="AC7" s="755"/>
      <c r="AD7" s="755"/>
      <c r="AE7" s="756"/>
      <c r="AF7" s="757">
        <v>1418</v>
      </c>
      <c r="AG7" s="758"/>
      <c r="AH7" s="758"/>
      <c r="AI7" s="758"/>
      <c r="AJ7" s="759"/>
      <c r="AK7" s="794">
        <v>273285</v>
      </c>
      <c r="AL7" s="795"/>
      <c r="AM7" s="795"/>
      <c r="AN7" s="795"/>
      <c r="AO7" s="795"/>
      <c r="AP7" s="795">
        <v>15471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2.6</v>
      </c>
      <c r="CI7" s="792"/>
      <c r="CJ7" s="792"/>
      <c r="CK7" s="792"/>
      <c r="CL7" s="793"/>
      <c r="CM7" s="791">
        <v>102.5</v>
      </c>
      <c r="CN7" s="792"/>
      <c r="CO7" s="792"/>
      <c r="CP7" s="792"/>
      <c r="CQ7" s="793"/>
      <c r="CR7" s="791">
        <v>30</v>
      </c>
      <c r="CS7" s="792"/>
      <c r="CT7" s="792"/>
      <c r="CU7" s="792"/>
      <c r="CV7" s="793"/>
      <c r="CW7" s="791" t="s">
        <v>551</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23220</v>
      </c>
      <c r="R23" s="814"/>
      <c r="S23" s="814"/>
      <c r="T23" s="814"/>
      <c r="U23" s="814"/>
      <c r="V23" s="814">
        <v>21785</v>
      </c>
      <c r="W23" s="814"/>
      <c r="X23" s="814"/>
      <c r="Y23" s="814"/>
      <c r="Z23" s="814"/>
      <c r="AA23" s="814">
        <v>1435</v>
      </c>
      <c r="AB23" s="814"/>
      <c r="AC23" s="814"/>
      <c r="AD23" s="814"/>
      <c r="AE23" s="815"/>
      <c r="AF23" s="816">
        <v>1418</v>
      </c>
      <c r="AG23" s="814"/>
      <c r="AH23" s="814"/>
      <c r="AI23" s="814"/>
      <c r="AJ23" s="817"/>
      <c r="AK23" s="818"/>
      <c r="AL23" s="819"/>
      <c r="AM23" s="819"/>
      <c r="AN23" s="819"/>
      <c r="AO23" s="819"/>
      <c r="AP23" s="814">
        <v>15471</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9699</v>
      </c>
      <c r="R28" s="843"/>
      <c r="S28" s="843"/>
      <c r="T28" s="843"/>
      <c r="U28" s="843"/>
      <c r="V28" s="843">
        <v>9025</v>
      </c>
      <c r="W28" s="843"/>
      <c r="X28" s="843"/>
      <c r="Y28" s="843"/>
      <c r="Z28" s="843"/>
      <c r="AA28" s="843">
        <v>675</v>
      </c>
      <c r="AB28" s="843"/>
      <c r="AC28" s="843"/>
      <c r="AD28" s="843"/>
      <c r="AE28" s="844"/>
      <c r="AF28" s="845">
        <v>675</v>
      </c>
      <c r="AG28" s="843"/>
      <c r="AH28" s="843"/>
      <c r="AI28" s="843"/>
      <c r="AJ28" s="846"/>
      <c r="AK28" s="847">
        <v>1333</v>
      </c>
      <c r="AL28" s="838"/>
      <c r="AM28" s="838"/>
      <c r="AN28" s="838"/>
      <c r="AO28" s="838"/>
      <c r="AP28" s="838">
        <v>0</v>
      </c>
      <c r="AQ28" s="838"/>
      <c r="AR28" s="838"/>
      <c r="AS28" s="838"/>
      <c r="AT28" s="838"/>
      <c r="AU28" s="838">
        <v>0</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4079</v>
      </c>
      <c r="R29" s="779"/>
      <c r="S29" s="779"/>
      <c r="T29" s="779"/>
      <c r="U29" s="779"/>
      <c r="V29" s="779">
        <v>3828</v>
      </c>
      <c r="W29" s="779"/>
      <c r="X29" s="779"/>
      <c r="Y29" s="779"/>
      <c r="Z29" s="779"/>
      <c r="AA29" s="779">
        <v>251</v>
      </c>
      <c r="AB29" s="779"/>
      <c r="AC29" s="779"/>
      <c r="AD29" s="779"/>
      <c r="AE29" s="780"/>
      <c r="AF29" s="781">
        <v>251</v>
      </c>
      <c r="AG29" s="782"/>
      <c r="AH29" s="782"/>
      <c r="AI29" s="782"/>
      <c r="AJ29" s="783"/>
      <c r="AK29" s="850">
        <v>739</v>
      </c>
      <c r="AL29" s="851"/>
      <c r="AM29" s="851"/>
      <c r="AN29" s="851"/>
      <c r="AO29" s="851"/>
      <c r="AP29" s="851">
        <v>0</v>
      </c>
      <c r="AQ29" s="851"/>
      <c r="AR29" s="851"/>
      <c r="AS29" s="851"/>
      <c r="AT29" s="851"/>
      <c r="AU29" s="851">
        <v>0</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809</v>
      </c>
      <c r="R30" s="779"/>
      <c r="S30" s="779"/>
      <c r="T30" s="779"/>
      <c r="U30" s="779"/>
      <c r="V30" s="779">
        <v>780</v>
      </c>
      <c r="W30" s="779"/>
      <c r="X30" s="779"/>
      <c r="Y30" s="779"/>
      <c r="Z30" s="779"/>
      <c r="AA30" s="779">
        <v>29</v>
      </c>
      <c r="AB30" s="779"/>
      <c r="AC30" s="779"/>
      <c r="AD30" s="779"/>
      <c r="AE30" s="780"/>
      <c r="AF30" s="781">
        <v>29</v>
      </c>
      <c r="AG30" s="782"/>
      <c r="AH30" s="782"/>
      <c r="AI30" s="782"/>
      <c r="AJ30" s="783"/>
      <c r="AK30" s="850">
        <v>129</v>
      </c>
      <c r="AL30" s="851"/>
      <c r="AM30" s="851"/>
      <c r="AN30" s="851"/>
      <c r="AO30" s="851"/>
      <c r="AP30" s="851">
        <v>0</v>
      </c>
      <c r="AQ30" s="851"/>
      <c r="AR30" s="851"/>
      <c r="AS30" s="851"/>
      <c r="AT30" s="851"/>
      <c r="AU30" s="851">
        <v>0</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60</v>
      </c>
      <c r="R31" s="779"/>
      <c r="S31" s="779"/>
      <c r="T31" s="779"/>
      <c r="U31" s="779"/>
      <c r="V31" s="779">
        <v>57</v>
      </c>
      <c r="W31" s="779"/>
      <c r="X31" s="779"/>
      <c r="Y31" s="779"/>
      <c r="Z31" s="779"/>
      <c r="AA31" s="779">
        <v>3</v>
      </c>
      <c r="AB31" s="779"/>
      <c r="AC31" s="779"/>
      <c r="AD31" s="779"/>
      <c r="AE31" s="780"/>
      <c r="AF31" s="781">
        <v>3</v>
      </c>
      <c r="AG31" s="782"/>
      <c r="AH31" s="782"/>
      <c r="AI31" s="782"/>
      <c r="AJ31" s="783"/>
      <c r="AK31" s="850">
        <v>13</v>
      </c>
      <c r="AL31" s="851"/>
      <c r="AM31" s="851"/>
      <c r="AN31" s="851"/>
      <c r="AO31" s="851"/>
      <c r="AP31" s="851">
        <v>184</v>
      </c>
      <c r="AQ31" s="851"/>
      <c r="AR31" s="851"/>
      <c r="AS31" s="851"/>
      <c r="AT31" s="851"/>
      <c r="AU31" s="851">
        <v>0</v>
      </c>
      <c r="AV31" s="851"/>
      <c r="AW31" s="851"/>
      <c r="AX31" s="851"/>
      <c r="AY31" s="851"/>
      <c r="AZ31" s="852" t="s">
        <v>549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1361</v>
      </c>
      <c r="R32" s="779"/>
      <c r="S32" s="779"/>
      <c r="T32" s="779"/>
      <c r="U32" s="779"/>
      <c r="V32" s="779">
        <v>1154</v>
      </c>
      <c r="W32" s="779"/>
      <c r="X32" s="779"/>
      <c r="Y32" s="779"/>
      <c r="Z32" s="779"/>
      <c r="AA32" s="779">
        <v>207</v>
      </c>
      <c r="AB32" s="779"/>
      <c r="AC32" s="779"/>
      <c r="AD32" s="779"/>
      <c r="AE32" s="780"/>
      <c r="AF32" s="781">
        <v>1592</v>
      </c>
      <c r="AG32" s="782"/>
      <c r="AH32" s="782"/>
      <c r="AI32" s="782"/>
      <c r="AJ32" s="783"/>
      <c r="AK32" s="850">
        <v>3</v>
      </c>
      <c r="AL32" s="851"/>
      <c r="AM32" s="851"/>
      <c r="AN32" s="851"/>
      <c r="AO32" s="851"/>
      <c r="AP32" s="851">
        <v>2655</v>
      </c>
      <c r="AQ32" s="851"/>
      <c r="AR32" s="851"/>
      <c r="AS32" s="851"/>
      <c r="AT32" s="851"/>
      <c r="AU32" s="851">
        <v>21</v>
      </c>
      <c r="AV32" s="851"/>
      <c r="AW32" s="851"/>
      <c r="AX32" s="851"/>
      <c r="AY32" s="851"/>
      <c r="AZ32" s="852" t="s">
        <v>549</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1968</v>
      </c>
      <c r="R33" s="779"/>
      <c r="S33" s="779"/>
      <c r="T33" s="779"/>
      <c r="U33" s="779"/>
      <c r="V33" s="779">
        <v>1821</v>
      </c>
      <c r="W33" s="779"/>
      <c r="X33" s="779"/>
      <c r="Y33" s="779"/>
      <c r="Z33" s="779"/>
      <c r="AA33" s="779">
        <v>147</v>
      </c>
      <c r="AB33" s="779"/>
      <c r="AC33" s="779"/>
      <c r="AD33" s="779"/>
      <c r="AE33" s="780"/>
      <c r="AF33" s="781">
        <v>661</v>
      </c>
      <c r="AG33" s="782"/>
      <c r="AH33" s="782"/>
      <c r="AI33" s="782"/>
      <c r="AJ33" s="783"/>
      <c r="AK33" s="850">
        <v>850</v>
      </c>
      <c r="AL33" s="851"/>
      <c r="AM33" s="851"/>
      <c r="AN33" s="851"/>
      <c r="AO33" s="851"/>
      <c r="AP33" s="851">
        <v>5602</v>
      </c>
      <c r="AQ33" s="851"/>
      <c r="AR33" s="851"/>
      <c r="AS33" s="851"/>
      <c r="AT33" s="851"/>
      <c r="AU33" s="851">
        <v>4185</v>
      </c>
      <c r="AV33" s="851"/>
      <c r="AW33" s="851"/>
      <c r="AX33" s="851"/>
      <c r="AY33" s="851"/>
      <c r="AZ33" s="852" t="s">
        <v>549</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3211</v>
      </c>
      <c r="AG63" s="862"/>
      <c r="AH63" s="862"/>
      <c r="AI63" s="862"/>
      <c r="AJ63" s="863"/>
      <c r="AK63" s="864"/>
      <c r="AL63" s="859"/>
      <c r="AM63" s="859"/>
      <c r="AN63" s="859"/>
      <c r="AO63" s="859"/>
      <c r="AP63" s="862">
        <v>8441</v>
      </c>
      <c r="AQ63" s="862"/>
      <c r="AR63" s="862"/>
      <c r="AS63" s="862"/>
      <c r="AT63" s="862"/>
      <c r="AU63" s="862">
        <v>4206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1551</v>
      </c>
      <c r="R68" s="886"/>
      <c r="S68" s="886"/>
      <c r="T68" s="886"/>
      <c r="U68" s="886"/>
      <c r="V68" s="886">
        <v>1512</v>
      </c>
      <c r="W68" s="886"/>
      <c r="X68" s="886"/>
      <c r="Y68" s="886"/>
      <c r="Z68" s="886"/>
      <c r="AA68" s="886">
        <v>38</v>
      </c>
      <c r="AB68" s="886"/>
      <c r="AC68" s="886"/>
      <c r="AD68" s="886"/>
      <c r="AE68" s="886"/>
      <c r="AF68" s="886">
        <v>38</v>
      </c>
      <c r="AG68" s="886"/>
      <c r="AH68" s="886"/>
      <c r="AI68" s="886"/>
      <c r="AJ68" s="886"/>
      <c r="AK68" s="886" t="s">
        <v>555</v>
      </c>
      <c r="AL68" s="886"/>
      <c r="AM68" s="886"/>
      <c r="AN68" s="886"/>
      <c r="AO68" s="886"/>
      <c r="AP68" s="886"/>
      <c r="AQ68" s="886"/>
      <c r="AR68" s="886"/>
      <c r="AS68" s="886"/>
      <c r="AT68" s="886"/>
      <c r="AU68" s="886"/>
      <c r="AV68" s="886"/>
      <c r="AW68" s="886"/>
      <c r="AX68" s="886"/>
      <c r="AY68" s="886"/>
      <c r="AZ68" s="887" t="s">
        <v>552</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653677</v>
      </c>
      <c r="R69" s="851"/>
      <c r="S69" s="851"/>
      <c r="T69" s="851"/>
      <c r="U69" s="851"/>
      <c r="V69" s="851">
        <v>638723</v>
      </c>
      <c r="W69" s="851"/>
      <c r="X69" s="851"/>
      <c r="Y69" s="851"/>
      <c r="Z69" s="851"/>
      <c r="AA69" s="851">
        <v>14954</v>
      </c>
      <c r="AB69" s="851"/>
      <c r="AC69" s="851"/>
      <c r="AD69" s="851"/>
      <c r="AE69" s="851"/>
      <c r="AF69" s="851">
        <v>14954</v>
      </c>
      <c r="AG69" s="851"/>
      <c r="AH69" s="851"/>
      <c r="AI69" s="851"/>
      <c r="AJ69" s="851"/>
      <c r="AK69" s="851">
        <v>3939</v>
      </c>
      <c r="AL69" s="851"/>
      <c r="AM69" s="851"/>
      <c r="AN69" s="851"/>
      <c r="AO69" s="851"/>
      <c r="AP69" s="851"/>
      <c r="AQ69" s="851"/>
      <c r="AR69" s="851"/>
      <c r="AS69" s="851"/>
      <c r="AT69" s="851"/>
      <c r="AU69" s="851"/>
      <c r="AV69" s="851"/>
      <c r="AW69" s="851"/>
      <c r="AX69" s="851"/>
      <c r="AY69" s="851"/>
      <c r="AZ69" s="897" t="s">
        <v>553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c r="AQ70" s="851"/>
      <c r="AR70" s="851"/>
      <c r="AS70" s="851"/>
      <c r="AT70" s="851"/>
      <c r="AU70" s="851"/>
      <c r="AV70" s="851"/>
      <c r="AW70" s="851"/>
      <c r="AX70" s="851"/>
      <c r="AY70" s="851"/>
      <c r="AZ70" s="897" t="s">
        <v>552</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t="s">
        <v>555</v>
      </c>
      <c r="AL71" s="851"/>
      <c r="AM71" s="851"/>
      <c r="AN71" s="851"/>
      <c r="AO71" s="851"/>
      <c r="AP71" s="851"/>
      <c r="AQ71" s="851"/>
      <c r="AR71" s="851"/>
      <c r="AS71" s="851"/>
      <c r="AT71" s="851"/>
      <c r="AU71" s="851"/>
      <c r="AV71" s="851"/>
      <c r="AW71" s="851"/>
      <c r="AX71" s="851"/>
      <c r="AY71" s="851"/>
      <c r="AZ71" s="897" t="s">
        <v>554</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4956</v>
      </c>
      <c r="R73" s="851"/>
      <c r="S73" s="851"/>
      <c r="T73" s="851"/>
      <c r="U73" s="851"/>
      <c r="V73" s="851">
        <v>4734</v>
      </c>
      <c r="W73" s="851"/>
      <c r="X73" s="851"/>
      <c r="Y73" s="851"/>
      <c r="Z73" s="851"/>
      <c r="AA73" s="851">
        <v>222</v>
      </c>
      <c r="AB73" s="851"/>
      <c r="AC73" s="851"/>
      <c r="AD73" s="851"/>
      <c r="AE73" s="851"/>
      <c r="AF73" s="851">
        <v>222</v>
      </c>
      <c r="AG73" s="851"/>
      <c r="AH73" s="851"/>
      <c r="AI73" s="851"/>
      <c r="AJ73" s="851"/>
      <c r="AK73" s="851">
        <v>0</v>
      </c>
      <c r="AL73" s="851"/>
      <c r="AM73" s="851"/>
      <c r="AN73" s="851"/>
      <c r="AO73" s="851"/>
      <c r="AP73" s="851">
        <v>334</v>
      </c>
      <c r="AQ73" s="851"/>
      <c r="AR73" s="851"/>
      <c r="AS73" s="851"/>
      <c r="AT73" s="851"/>
      <c r="AU73" s="851">
        <v>59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2245</v>
      </c>
      <c r="R74" s="851"/>
      <c r="S74" s="851"/>
      <c r="T74" s="851"/>
      <c r="U74" s="851"/>
      <c r="V74" s="851">
        <v>2176</v>
      </c>
      <c r="W74" s="851"/>
      <c r="X74" s="851"/>
      <c r="Y74" s="851"/>
      <c r="Z74" s="851"/>
      <c r="AA74" s="851">
        <v>69</v>
      </c>
      <c r="AB74" s="851"/>
      <c r="AC74" s="851"/>
      <c r="AD74" s="851"/>
      <c r="AE74" s="851"/>
      <c r="AF74" s="851">
        <v>69</v>
      </c>
      <c r="AG74" s="851"/>
      <c r="AH74" s="851"/>
      <c r="AI74" s="851"/>
      <c r="AJ74" s="851"/>
      <c r="AK74" s="851">
        <v>0</v>
      </c>
      <c r="AL74" s="851"/>
      <c r="AM74" s="851"/>
      <c r="AN74" s="851"/>
      <c r="AO74" s="851"/>
      <c r="AP74" s="851">
        <v>984</v>
      </c>
      <c r="AQ74" s="851"/>
      <c r="AR74" s="851"/>
      <c r="AS74" s="851"/>
      <c r="AT74" s="851"/>
      <c r="AU74" s="851">
        <v>232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16900</v>
      </c>
      <c r="AG88" s="862"/>
      <c r="AH88" s="862"/>
      <c r="AI88" s="862"/>
      <c r="AJ88" s="862"/>
      <c r="AK88" s="859"/>
      <c r="AL88" s="859"/>
      <c r="AM88" s="859"/>
      <c r="AN88" s="859"/>
      <c r="AO88" s="859"/>
      <c r="AP88" s="862">
        <v>1318</v>
      </c>
      <c r="AQ88" s="862"/>
      <c r="AR88" s="862"/>
      <c r="AS88" s="862"/>
      <c r="AT88" s="862"/>
      <c r="AU88" s="862">
        <v>291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1401012</v>
      </c>
      <c r="AB110" s="922"/>
      <c r="AC110" s="922"/>
      <c r="AD110" s="922"/>
      <c r="AE110" s="923"/>
      <c r="AF110" s="924">
        <v>1351743</v>
      </c>
      <c r="AG110" s="922"/>
      <c r="AH110" s="922"/>
      <c r="AI110" s="922"/>
      <c r="AJ110" s="923"/>
      <c r="AK110" s="924">
        <v>1484484</v>
      </c>
      <c r="AL110" s="922"/>
      <c r="AM110" s="922"/>
      <c r="AN110" s="922"/>
      <c r="AO110" s="923"/>
      <c r="AP110" s="925">
        <v>11.9</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15487955</v>
      </c>
      <c r="BR110" s="957"/>
      <c r="BS110" s="957"/>
      <c r="BT110" s="957"/>
      <c r="BU110" s="957"/>
      <c r="BV110" s="957">
        <v>15410697</v>
      </c>
      <c r="BW110" s="957"/>
      <c r="BX110" s="957"/>
      <c r="BY110" s="957"/>
      <c r="BZ110" s="957"/>
      <c r="CA110" s="957">
        <v>15471024</v>
      </c>
      <c r="CB110" s="957"/>
      <c r="CC110" s="957"/>
      <c r="CD110" s="957"/>
      <c r="CE110" s="957"/>
      <c r="CF110" s="971">
        <v>123.9</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58068</v>
      </c>
      <c r="BR111" s="950"/>
      <c r="BS111" s="950"/>
      <c r="BT111" s="950"/>
      <c r="BU111" s="950"/>
      <c r="BV111" s="950">
        <v>52409</v>
      </c>
      <c r="BW111" s="950"/>
      <c r="BX111" s="950"/>
      <c r="BY111" s="950"/>
      <c r="BZ111" s="950"/>
      <c r="CA111" s="950">
        <v>6217</v>
      </c>
      <c r="CB111" s="950"/>
      <c r="CC111" s="950"/>
      <c r="CD111" s="950"/>
      <c r="CE111" s="950"/>
      <c r="CF111" s="944">
        <v>0</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5107162</v>
      </c>
      <c r="BR112" s="950"/>
      <c r="BS112" s="950"/>
      <c r="BT112" s="950"/>
      <c r="BU112" s="950"/>
      <c r="BV112" s="950">
        <v>4620296</v>
      </c>
      <c r="BW112" s="950"/>
      <c r="BX112" s="950"/>
      <c r="BY112" s="950"/>
      <c r="BZ112" s="950"/>
      <c r="CA112" s="950">
        <v>4206001</v>
      </c>
      <c r="CB112" s="950"/>
      <c r="CC112" s="950"/>
      <c r="CD112" s="950"/>
      <c r="CE112" s="950"/>
      <c r="CF112" s="944">
        <v>33.700000000000003</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646167</v>
      </c>
      <c r="AB113" s="964"/>
      <c r="AC113" s="964"/>
      <c r="AD113" s="964"/>
      <c r="AE113" s="965"/>
      <c r="AF113" s="966">
        <v>629914</v>
      </c>
      <c r="AG113" s="964"/>
      <c r="AH113" s="964"/>
      <c r="AI113" s="964"/>
      <c r="AJ113" s="965"/>
      <c r="AK113" s="966">
        <v>612314</v>
      </c>
      <c r="AL113" s="964"/>
      <c r="AM113" s="964"/>
      <c r="AN113" s="964"/>
      <c r="AO113" s="965"/>
      <c r="AP113" s="967">
        <v>4.9000000000000004</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335575</v>
      </c>
      <c r="BR113" s="950"/>
      <c r="BS113" s="950"/>
      <c r="BT113" s="950"/>
      <c r="BU113" s="950"/>
      <c r="BV113" s="950">
        <v>307784</v>
      </c>
      <c r="BW113" s="950"/>
      <c r="BX113" s="950"/>
      <c r="BY113" s="950"/>
      <c r="BZ113" s="950"/>
      <c r="CA113" s="950">
        <v>291009</v>
      </c>
      <c r="CB113" s="950"/>
      <c r="CC113" s="950"/>
      <c r="CD113" s="950"/>
      <c r="CE113" s="950"/>
      <c r="CF113" s="944">
        <v>2.2999999999999998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25738</v>
      </c>
      <c r="AB114" s="989"/>
      <c r="AC114" s="989"/>
      <c r="AD114" s="989"/>
      <c r="AE114" s="990"/>
      <c r="AF114" s="991">
        <v>27585</v>
      </c>
      <c r="AG114" s="989"/>
      <c r="AH114" s="989"/>
      <c r="AI114" s="989"/>
      <c r="AJ114" s="990"/>
      <c r="AK114" s="991">
        <v>22558</v>
      </c>
      <c r="AL114" s="989"/>
      <c r="AM114" s="989"/>
      <c r="AN114" s="989"/>
      <c r="AO114" s="990"/>
      <c r="AP114" s="992">
        <v>0.2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2200680</v>
      </c>
      <c r="BR114" s="950"/>
      <c r="BS114" s="950"/>
      <c r="BT114" s="950"/>
      <c r="BU114" s="950"/>
      <c r="BV114" s="950">
        <v>1656306</v>
      </c>
      <c r="BW114" s="950"/>
      <c r="BX114" s="950"/>
      <c r="BY114" s="950"/>
      <c r="BZ114" s="950"/>
      <c r="CA114" s="950">
        <v>1560480</v>
      </c>
      <c r="CB114" s="950"/>
      <c r="CC114" s="950"/>
      <c r="CD114" s="950"/>
      <c r="CE114" s="950"/>
      <c r="CF114" s="944">
        <v>12.5</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6619</v>
      </c>
      <c r="AB115" s="964"/>
      <c r="AC115" s="964"/>
      <c r="AD115" s="964"/>
      <c r="AE115" s="965"/>
      <c r="AF115" s="966">
        <v>6485</v>
      </c>
      <c r="AG115" s="964"/>
      <c r="AH115" s="964"/>
      <c r="AI115" s="964"/>
      <c r="AJ115" s="965"/>
      <c r="AK115" s="966">
        <v>6351</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58068</v>
      </c>
      <c r="DH116" s="989"/>
      <c r="DI116" s="989"/>
      <c r="DJ116" s="989"/>
      <c r="DK116" s="990"/>
      <c r="DL116" s="991">
        <v>52409</v>
      </c>
      <c r="DM116" s="989"/>
      <c r="DN116" s="989"/>
      <c r="DO116" s="989"/>
      <c r="DP116" s="990"/>
      <c r="DQ116" s="991">
        <v>6217</v>
      </c>
      <c r="DR116" s="989"/>
      <c r="DS116" s="989"/>
      <c r="DT116" s="989"/>
      <c r="DU116" s="990"/>
      <c r="DV116" s="992">
        <v>0</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2079536</v>
      </c>
      <c r="AB117" s="1007"/>
      <c r="AC117" s="1007"/>
      <c r="AD117" s="1007"/>
      <c r="AE117" s="1008"/>
      <c r="AF117" s="1009">
        <v>2015727</v>
      </c>
      <c r="AG117" s="1007"/>
      <c r="AH117" s="1007"/>
      <c r="AI117" s="1007"/>
      <c r="AJ117" s="1008"/>
      <c r="AK117" s="1009">
        <v>2125707</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23189440</v>
      </c>
      <c r="BR119" s="1028"/>
      <c r="BS119" s="1028"/>
      <c r="BT119" s="1028"/>
      <c r="BU119" s="1028"/>
      <c r="BV119" s="1028">
        <v>22047492</v>
      </c>
      <c r="BW119" s="1028"/>
      <c r="BX119" s="1028"/>
      <c r="BY119" s="1028"/>
      <c r="BZ119" s="1028"/>
      <c r="CA119" s="1028">
        <v>21534731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5195676</v>
      </c>
      <c r="BR120" s="957"/>
      <c r="BS120" s="957"/>
      <c r="BT120" s="957"/>
      <c r="BU120" s="957"/>
      <c r="BV120" s="957">
        <v>5706835</v>
      </c>
      <c r="BW120" s="957"/>
      <c r="BX120" s="957"/>
      <c r="BY120" s="957"/>
      <c r="BZ120" s="957"/>
      <c r="CA120" s="957">
        <v>5693573</v>
      </c>
      <c r="CB120" s="957"/>
      <c r="CC120" s="957"/>
      <c r="CD120" s="957"/>
      <c r="CE120" s="957"/>
      <c r="CF120" s="971">
        <v>45.6</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5104100</v>
      </c>
      <c r="DH120" s="957"/>
      <c r="DI120" s="957"/>
      <c r="DJ120" s="957"/>
      <c r="DK120" s="957"/>
      <c r="DL120" s="957">
        <v>4597406</v>
      </c>
      <c r="DM120" s="957"/>
      <c r="DN120" s="957"/>
      <c r="DO120" s="957"/>
      <c r="DP120" s="957"/>
      <c r="DQ120" s="957">
        <v>4184764</v>
      </c>
      <c r="DR120" s="957"/>
      <c r="DS120" s="957"/>
      <c r="DT120" s="957"/>
      <c r="DU120" s="957"/>
      <c r="DV120" s="958">
        <v>33.5</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4381608</v>
      </c>
      <c r="BR121" s="950"/>
      <c r="BS121" s="950"/>
      <c r="BT121" s="950"/>
      <c r="BU121" s="950"/>
      <c r="BV121" s="950">
        <v>3629405</v>
      </c>
      <c r="BW121" s="950"/>
      <c r="BX121" s="950"/>
      <c r="BY121" s="950"/>
      <c r="BZ121" s="950"/>
      <c r="CA121" s="950">
        <v>3102967</v>
      </c>
      <c r="CB121" s="950"/>
      <c r="CC121" s="950"/>
      <c r="CD121" s="950"/>
      <c r="CE121" s="950"/>
      <c r="CF121" s="944">
        <v>24.9</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3062</v>
      </c>
      <c r="DH121" s="950"/>
      <c r="DI121" s="950"/>
      <c r="DJ121" s="950"/>
      <c r="DK121" s="950"/>
      <c r="DL121" s="950">
        <v>22890</v>
      </c>
      <c r="DM121" s="950"/>
      <c r="DN121" s="950"/>
      <c r="DO121" s="950"/>
      <c r="DP121" s="950"/>
      <c r="DQ121" s="950">
        <v>21237</v>
      </c>
      <c r="DR121" s="950"/>
      <c r="DS121" s="950"/>
      <c r="DT121" s="950"/>
      <c r="DU121" s="950"/>
      <c r="DV121" s="951">
        <v>0.2</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16466300</v>
      </c>
      <c r="BR122" s="1028"/>
      <c r="BS122" s="1028"/>
      <c r="BT122" s="1028"/>
      <c r="BU122" s="1028"/>
      <c r="BV122" s="1028">
        <v>16497734</v>
      </c>
      <c r="BW122" s="1028"/>
      <c r="BX122" s="1028"/>
      <c r="BY122" s="1028"/>
      <c r="BZ122" s="1028"/>
      <c r="CA122" s="1028">
        <v>16538278</v>
      </c>
      <c r="CB122" s="1028"/>
      <c r="CC122" s="1028"/>
      <c r="CD122" s="1028"/>
      <c r="CE122" s="1028"/>
      <c r="CF122" s="1048">
        <v>132.5</v>
      </c>
      <c r="CG122" s="1049"/>
      <c r="CH122" s="1049"/>
      <c r="CI122" s="1049"/>
      <c r="CJ122" s="1049"/>
      <c r="CK122" s="1040"/>
      <c r="CL122" s="1041"/>
      <c r="CM122" s="1041"/>
      <c r="CN122" s="1041"/>
      <c r="CO122" s="1042"/>
      <c r="CP122" s="1050" t="s">
        <v>447</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6619</v>
      </c>
      <c r="AB123" s="989"/>
      <c r="AC123" s="989"/>
      <c r="AD123" s="989"/>
      <c r="AE123" s="990"/>
      <c r="AF123" s="991">
        <v>6485</v>
      </c>
      <c r="AG123" s="989"/>
      <c r="AH123" s="989"/>
      <c r="AI123" s="989"/>
      <c r="AJ123" s="990"/>
      <c r="AK123" s="991">
        <v>6351</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26043584</v>
      </c>
      <c r="BR123" s="1096"/>
      <c r="BS123" s="1096"/>
      <c r="BT123" s="1096"/>
      <c r="BU123" s="1096"/>
      <c r="BV123" s="1096">
        <v>25833974</v>
      </c>
      <c r="BW123" s="1096"/>
      <c r="BX123" s="1096"/>
      <c r="BY123" s="1096"/>
      <c r="BZ123" s="1096"/>
      <c r="CA123" s="1096">
        <v>25334818</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510405</v>
      </c>
      <c r="AB128" s="1078"/>
      <c r="AC128" s="1078"/>
      <c r="AD128" s="1078"/>
      <c r="AE128" s="1079"/>
      <c r="AF128" s="1080">
        <v>472542</v>
      </c>
      <c r="AG128" s="1078"/>
      <c r="AH128" s="1078"/>
      <c r="AI128" s="1078"/>
      <c r="AJ128" s="1079"/>
      <c r="AK128" s="1080">
        <v>514589</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111</v>
      </c>
      <c r="BG128" s="1085"/>
      <c r="BH128" s="1085"/>
      <c r="BI128" s="1085"/>
      <c r="BJ128" s="1085"/>
      <c r="BK128" s="1085"/>
      <c r="BL128" s="1086"/>
      <c r="BM128" s="1084">
        <v>12.86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465</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13404472</v>
      </c>
      <c r="AB129" s="989"/>
      <c r="AC129" s="989"/>
      <c r="AD129" s="989"/>
      <c r="AE129" s="990"/>
      <c r="AF129" s="991">
        <v>13785491</v>
      </c>
      <c r="AG129" s="989"/>
      <c r="AH129" s="989"/>
      <c r="AI129" s="989"/>
      <c r="AJ129" s="990"/>
      <c r="AK129" s="991">
        <v>13943334</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111</v>
      </c>
      <c r="BG129" s="1099"/>
      <c r="BH129" s="1099"/>
      <c r="BI129" s="1099"/>
      <c r="BJ129" s="1099"/>
      <c r="BK129" s="1099"/>
      <c r="BL129" s="1100"/>
      <c r="BM129" s="1098">
        <v>17.86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1594645</v>
      </c>
      <c r="AB130" s="989"/>
      <c r="AC130" s="989"/>
      <c r="AD130" s="989"/>
      <c r="AE130" s="990"/>
      <c r="AF130" s="991">
        <v>1413667</v>
      </c>
      <c r="AG130" s="989"/>
      <c r="AH130" s="989"/>
      <c r="AI130" s="989"/>
      <c r="AJ130" s="990"/>
      <c r="AK130" s="991">
        <v>1459991</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11809827</v>
      </c>
      <c r="AB131" s="1014"/>
      <c r="AC131" s="1014"/>
      <c r="AD131" s="1014"/>
      <c r="AE131" s="1015"/>
      <c r="AF131" s="1013">
        <v>12371824</v>
      </c>
      <c r="AG131" s="1014"/>
      <c r="AH131" s="1014"/>
      <c r="AI131" s="1014"/>
      <c r="AJ131" s="1015"/>
      <c r="AK131" s="1013">
        <v>12483343</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-0.21604042100000001</v>
      </c>
      <c r="AB132" s="1130"/>
      <c r="AC132" s="1130"/>
      <c r="AD132" s="1130"/>
      <c r="AE132" s="1131"/>
      <c r="AF132" s="1132">
        <v>1.046878779</v>
      </c>
      <c r="AG132" s="1130"/>
      <c r="AH132" s="1130"/>
      <c r="AI132" s="1130"/>
      <c r="AJ132" s="1131"/>
      <c r="AK132" s="1132">
        <v>1.2106292359999999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-0.2</v>
      </c>
      <c r="AB133" s="1113"/>
      <c r="AC133" s="1113"/>
      <c r="AD133" s="1113"/>
      <c r="AE133" s="1114"/>
      <c r="AF133" s="1112">
        <v>0.2</v>
      </c>
      <c r="AG133" s="1113"/>
      <c r="AH133" s="1113"/>
      <c r="AI133" s="1113"/>
      <c r="AJ133" s="1114"/>
      <c r="AK133" s="1112">
        <v>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P51" sqref="P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G36" sqref="A36:J37"/>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G36" sqref="A36:J3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52" t="s">
        <v>483</v>
      </c>
      <c r="H9" s="1153"/>
      <c r="I9" s="1153"/>
      <c r="J9" s="1154"/>
      <c r="K9" s="265">
        <v>3261339</v>
      </c>
      <c r="L9" s="266">
        <v>43242</v>
      </c>
      <c r="M9" s="267">
        <v>57713</v>
      </c>
      <c r="N9" s="268">
        <v>-25.1</v>
      </c>
    </row>
    <row r="10" spans="1:16">
      <c r="A10" s="250"/>
      <c r="B10" s="246"/>
      <c r="C10" s="246"/>
      <c r="D10" s="246"/>
      <c r="E10" s="246"/>
      <c r="F10" s="246"/>
      <c r="G10" s="1152" t="s">
        <v>484</v>
      </c>
      <c r="H10" s="1153"/>
      <c r="I10" s="1153"/>
      <c r="J10" s="1154"/>
      <c r="K10" s="269">
        <v>285947</v>
      </c>
      <c r="L10" s="270">
        <v>3791</v>
      </c>
      <c r="M10" s="271">
        <v>3737</v>
      </c>
      <c r="N10" s="272">
        <v>1.4</v>
      </c>
    </row>
    <row r="11" spans="1:16" ht="13.5" customHeight="1">
      <c r="A11" s="250"/>
      <c r="B11" s="246"/>
      <c r="C11" s="246"/>
      <c r="D11" s="246"/>
      <c r="E11" s="246"/>
      <c r="F11" s="246"/>
      <c r="G11" s="1152" t="s">
        <v>485</v>
      </c>
      <c r="H11" s="1153"/>
      <c r="I11" s="1153"/>
      <c r="J11" s="1154"/>
      <c r="K11" s="269">
        <v>679447</v>
      </c>
      <c r="L11" s="270">
        <v>9009</v>
      </c>
      <c r="M11" s="271">
        <v>6346</v>
      </c>
      <c r="N11" s="272">
        <v>42</v>
      </c>
    </row>
    <row r="12" spans="1:16" ht="13.5" customHeight="1">
      <c r="A12" s="250"/>
      <c r="B12" s="246"/>
      <c r="C12" s="246"/>
      <c r="D12" s="246"/>
      <c r="E12" s="246"/>
      <c r="F12" s="246"/>
      <c r="G12" s="1152" t="s">
        <v>486</v>
      </c>
      <c r="H12" s="1153"/>
      <c r="I12" s="1153"/>
      <c r="J12" s="1154"/>
      <c r="K12" s="269">
        <v>75471</v>
      </c>
      <c r="L12" s="270">
        <v>1001</v>
      </c>
      <c r="M12" s="271">
        <v>800</v>
      </c>
      <c r="N12" s="272">
        <v>25.1</v>
      </c>
    </row>
    <row r="13" spans="1:16" ht="13.5" customHeight="1">
      <c r="A13" s="250"/>
      <c r="B13" s="246"/>
      <c r="C13" s="246"/>
      <c r="D13" s="246"/>
      <c r="E13" s="246"/>
      <c r="F13" s="246"/>
      <c r="G13" s="1152" t="s">
        <v>487</v>
      </c>
      <c r="H13" s="1153"/>
      <c r="I13" s="1153"/>
      <c r="J13" s="1154"/>
      <c r="K13" s="269" t="s">
        <v>488</v>
      </c>
      <c r="L13" s="270" t="s">
        <v>488</v>
      </c>
      <c r="M13" s="271">
        <v>1</v>
      </c>
      <c r="N13" s="272" t="s">
        <v>488</v>
      </c>
    </row>
    <row r="14" spans="1:16" ht="13.5" customHeight="1">
      <c r="A14" s="250"/>
      <c r="B14" s="246"/>
      <c r="C14" s="246"/>
      <c r="D14" s="246"/>
      <c r="E14" s="246"/>
      <c r="F14" s="246"/>
      <c r="G14" s="1152" t="s">
        <v>489</v>
      </c>
      <c r="H14" s="1153"/>
      <c r="I14" s="1153"/>
      <c r="J14" s="1154"/>
      <c r="K14" s="269">
        <v>208040</v>
      </c>
      <c r="L14" s="270">
        <v>2758</v>
      </c>
      <c r="M14" s="271">
        <v>2571</v>
      </c>
      <c r="N14" s="272">
        <v>7.3</v>
      </c>
    </row>
    <row r="15" spans="1:16" ht="13.5" customHeight="1">
      <c r="A15" s="250"/>
      <c r="B15" s="246"/>
      <c r="C15" s="246"/>
      <c r="D15" s="246"/>
      <c r="E15" s="246"/>
      <c r="F15" s="246"/>
      <c r="G15" s="1152" t="s">
        <v>490</v>
      </c>
      <c r="H15" s="1153"/>
      <c r="I15" s="1153"/>
      <c r="J15" s="1154"/>
      <c r="K15" s="269">
        <v>13676</v>
      </c>
      <c r="L15" s="270">
        <v>181</v>
      </c>
      <c r="M15" s="271">
        <v>1342</v>
      </c>
      <c r="N15" s="272">
        <v>-86.5</v>
      </c>
    </row>
    <row r="16" spans="1:16">
      <c r="A16" s="250"/>
      <c r="B16" s="246"/>
      <c r="C16" s="246"/>
      <c r="D16" s="246"/>
      <c r="E16" s="246"/>
      <c r="F16" s="246"/>
      <c r="G16" s="1155" t="s">
        <v>491</v>
      </c>
      <c r="H16" s="1156"/>
      <c r="I16" s="1156"/>
      <c r="J16" s="1157"/>
      <c r="K16" s="270">
        <v>-327179</v>
      </c>
      <c r="L16" s="270">
        <v>-4338</v>
      </c>
      <c r="M16" s="271">
        <v>-4975</v>
      </c>
      <c r="N16" s="272">
        <v>-12.8</v>
      </c>
    </row>
    <row r="17" spans="1:16">
      <c r="A17" s="250"/>
      <c r="B17" s="246"/>
      <c r="C17" s="246"/>
      <c r="D17" s="246"/>
      <c r="E17" s="246"/>
      <c r="F17" s="246"/>
      <c r="G17" s="1155" t="s">
        <v>170</v>
      </c>
      <c r="H17" s="1156"/>
      <c r="I17" s="1156"/>
      <c r="J17" s="1157"/>
      <c r="K17" s="270">
        <v>4196741</v>
      </c>
      <c r="L17" s="270">
        <v>55644</v>
      </c>
      <c r="M17" s="271">
        <v>67535</v>
      </c>
      <c r="N17" s="272">
        <v>-17.600000000000001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47" t="s">
        <v>496</v>
      </c>
      <c r="H21" s="1148"/>
      <c r="I21" s="1148"/>
      <c r="J21" s="1149"/>
      <c r="K21" s="282">
        <v>4.71</v>
      </c>
      <c r="L21" s="283">
        <v>6.24</v>
      </c>
      <c r="M21" s="284">
        <v>-1.53</v>
      </c>
      <c r="N21" s="251"/>
      <c r="O21" s="285"/>
      <c r="P21" s="281"/>
    </row>
    <row r="22" spans="1:16" s="286" customFormat="1">
      <c r="A22" s="281"/>
      <c r="B22" s="251"/>
      <c r="C22" s="251"/>
      <c r="D22" s="251"/>
      <c r="E22" s="251"/>
      <c r="F22" s="251"/>
      <c r="G22" s="1147" t="s">
        <v>497</v>
      </c>
      <c r="H22" s="1148"/>
      <c r="I22" s="1148"/>
      <c r="J22" s="1149"/>
      <c r="K22" s="287">
        <v>98.3</v>
      </c>
      <c r="L22" s="288">
        <v>98.7</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63" t="s">
        <v>501</v>
      </c>
      <c r="H32" s="1164"/>
      <c r="I32" s="1164"/>
      <c r="J32" s="1165"/>
      <c r="K32" s="296">
        <v>1484484</v>
      </c>
      <c r="L32" s="296">
        <v>19683</v>
      </c>
      <c r="M32" s="297">
        <v>35267</v>
      </c>
      <c r="N32" s="298">
        <v>-44.2</v>
      </c>
    </row>
    <row r="33" spans="1:16" ht="13.5" customHeight="1">
      <c r="A33" s="250"/>
      <c r="B33" s="246"/>
      <c r="C33" s="246"/>
      <c r="D33" s="246"/>
      <c r="E33" s="246"/>
      <c r="F33" s="246"/>
      <c r="G33" s="1163" t="s">
        <v>502</v>
      </c>
      <c r="H33" s="1164"/>
      <c r="I33" s="1164"/>
      <c r="J33" s="1165"/>
      <c r="K33" s="296" t="s">
        <v>488</v>
      </c>
      <c r="L33" s="296" t="s">
        <v>488</v>
      </c>
      <c r="M33" s="297">
        <v>1</v>
      </c>
      <c r="N33" s="298" t="s">
        <v>488</v>
      </c>
    </row>
    <row r="34" spans="1:16" ht="27" customHeight="1">
      <c r="A34" s="250"/>
      <c r="B34" s="246"/>
      <c r="C34" s="246"/>
      <c r="D34" s="246"/>
      <c r="E34" s="246"/>
      <c r="F34" s="246"/>
      <c r="G34" s="1163" t="s">
        <v>503</v>
      </c>
      <c r="H34" s="1164"/>
      <c r="I34" s="1164"/>
      <c r="J34" s="1165"/>
      <c r="K34" s="296" t="s">
        <v>488</v>
      </c>
      <c r="L34" s="296" t="s">
        <v>488</v>
      </c>
      <c r="M34" s="297">
        <v>49</v>
      </c>
      <c r="N34" s="298" t="s">
        <v>488</v>
      </c>
    </row>
    <row r="35" spans="1:16" ht="27" customHeight="1">
      <c r="A35" s="250"/>
      <c r="B35" s="246"/>
      <c r="C35" s="246"/>
      <c r="D35" s="246"/>
      <c r="E35" s="246"/>
      <c r="F35" s="246"/>
      <c r="G35" s="1163" t="s">
        <v>504</v>
      </c>
      <c r="H35" s="1164"/>
      <c r="I35" s="1164"/>
      <c r="J35" s="1165"/>
      <c r="K35" s="296">
        <v>612314</v>
      </c>
      <c r="L35" s="296">
        <v>8119</v>
      </c>
      <c r="M35" s="297">
        <v>9709</v>
      </c>
      <c r="N35" s="298">
        <v>-16.399999999999999</v>
      </c>
    </row>
    <row r="36" spans="1:16" ht="27" customHeight="1">
      <c r="A36" s="250"/>
      <c r="B36" s="246"/>
      <c r="C36" s="246"/>
      <c r="D36" s="246"/>
      <c r="E36" s="246"/>
      <c r="F36" s="246"/>
      <c r="G36" s="1163" t="s">
        <v>505</v>
      </c>
      <c r="H36" s="1164"/>
      <c r="I36" s="1164"/>
      <c r="J36" s="1165"/>
      <c r="K36" s="296">
        <v>22558</v>
      </c>
      <c r="L36" s="296">
        <v>299</v>
      </c>
      <c r="M36" s="297">
        <v>2367</v>
      </c>
      <c r="N36" s="298">
        <v>-87.4</v>
      </c>
    </row>
    <row r="37" spans="1:16" ht="13.5" customHeight="1">
      <c r="A37" s="250"/>
      <c r="B37" s="246"/>
      <c r="C37" s="246"/>
      <c r="D37" s="246"/>
      <c r="E37" s="246"/>
      <c r="F37" s="246"/>
      <c r="G37" s="1163" t="s">
        <v>506</v>
      </c>
      <c r="H37" s="1164"/>
      <c r="I37" s="1164"/>
      <c r="J37" s="1165"/>
      <c r="K37" s="296">
        <v>6351</v>
      </c>
      <c r="L37" s="296">
        <v>84</v>
      </c>
      <c r="M37" s="297">
        <v>1205</v>
      </c>
      <c r="N37" s="298">
        <v>-93</v>
      </c>
    </row>
    <row r="38" spans="1:16" ht="27" customHeight="1">
      <c r="A38" s="250"/>
      <c r="B38" s="246"/>
      <c r="C38" s="246"/>
      <c r="D38" s="246"/>
      <c r="E38" s="246"/>
      <c r="F38" s="246"/>
      <c r="G38" s="1166" t="s">
        <v>507</v>
      </c>
      <c r="H38" s="1167"/>
      <c r="I38" s="1167"/>
      <c r="J38" s="1168"/>
      <c r="K38" s="299" t="s">
        <v>488</v>
      </c>
      <c r="L38" s="299" t="s">
        <v>488</v>
      </c>
      <c r="M38" s="300">
        <v>3</v>
      </c>
      <c r="N38" s="301" t="s">
        <v>488</v>
      </c>
      <c r="O38" s="295"/>
    </row>
    <row r="39" spans="1:16">
      <c r="A39" s="250"/>
      <c r="B39" s="246"/>
      <c r="C39" s="246"/>
      <c r="D39" s="246"/>
      <c r="E39" s="246"/>
      <c r="F39" s="246"/>
      <c r="G39" s="1166" t="s">
        <v>508</v>
      </c>
      <c r="H39" s="1167"/>
      <c r="I39" s="1167"/>
      <c r="J39" s="1168"/>
      <c r="K39" s="302">
        <v>-514589</v>
      </c>
      <c r="L39" s="302">
        <v>-6823</v>
      </c>
      <c r="M39" s="303">
        <v>-6690</v>
      </c>
      <c r="N39" s="304">
        <v>2</v>
      </c>
      <c r="O39" s="295"/>
    </row>
    <row r="40" spans="1:16" ht="27" customHeight="1">
      <c r="A40" s="250"/>
      <c r="B40" s="246"/>
      <c r="C40" s="246"/>
      <c r="D40" s="246"/>
      <c r="E40" s="246"/>
      <c r="F40" s="246"/>
      <c r="G40" s="1163" t="s">
        <v>509</v>
      </c>
      <c r="H40" s="1164"/>
      <c r="I40" s="1164"/>
      <c r="J40" s="1165"/>
      <c r="K40" s="302">
        <v>-1459991</v>
      </c>
      <c r="L40" s="302">
        <v>-19358</v>
      </c>
      <c r="M40" s="303">
        <v>-29386</v>
      </c>
      <c r="N40" s="304">
        <v>-34.1</v>
      </c>
      <c r="O40" s="295"/>
    </row>
    <row r="41" spans="1:16">
      <c r="A41" s="250"/>
      <c r="B41" s="246"/>
      <c r="C41" s="246"/>
      <c r="D41" s="246"/>
      <c r="E41" s="246"/>
      <c r="F41" s="246"/>
      <c r="G41" s="1169" t="s">
        <v>281</v>
      </c>
      <c r="H41" s="1170"/>
      <c r="I41" s="1170"/>
      <c r="J41" s="1171"/>
      <c r="K41" s="296">
        <v>151127</v>
      </c>
      <c r="L41" s="302">
        <v>2004</v>
      </c>
      <c r="M41" s="303">
        <v>12524</v>
      </c>
      <c r="N41" s="304">
        <v>-84</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8" t="s">
        <v>478</v>
      </c>
      <c r="J49" s="1160" t="s">
        <v>513</v>
      </c>
      <c r="K49" s="1161"/>
      <c r="L49" s="1161"/>
      <c r="M49" s="1161"/>
      <c r="N49" s="1162"/>
    </row>
    <row r="50" spans="1:14">
      <c r="A50" s="250"/>
      <c r="B50" s="246"/>
      <c r="C50" s="246"/>
      <c r="D50" s="246"/>
      <c r="E50" s="246"/>
      <c r="F50" s="246"/>
      <c r="G50" s="314"/>
      <c r="H50" s="315"/>
      <c r="I50" s="1159"/>
      <c r="J50" s="316" t="s">
        <v>514</v>
      </c>
      <c r="K50" s="317" t="s">
        <v>515</v>
      </c>
      <c r="L50" s="318" t="s">
        <v>516</v>
      </c>
      <c r="M50" s="319" t="s">
        <v>517</v>
      </c>
      <c r="N50" s="320" t="s">
        <v>518</v>
      </c>
    </row>
    <row r="51" spans="1:14">
      <c r="A51" s="250"/>
      <c r="B51" s="246"/>
      <c r="C51" s="246"/>
      <c r="D51" s="246"/>
      <c r="E51" s="246"/>
      <c r="F51" s="246"/>
      <c r="G51" s="312" t="s">
        <v>519</v>
      </c>
      <c r="H51" s="313"/>
      <c r="I51" s="321">
        <v>1585596</v>
      </c>
      <c r="J51" s="322">
        <v>21914</v>
      </c>
      <c r="K51" s="323">
        <v>10</v>
      </c>
      <c r="L51" s="324">
        <v>50880</v>
      </c>
      <c r="M51" s="325">
        <v>7</v>
      </c>
      <c r="N51" s="326">
        <v>3</v>
      </c>
    </row>
    <row r="52" spans="1:14">
      <c r="A52" s="250"/>
      <c r="B52" s="246"/>
      <c r="C52" s="246"/>
      <c r="D52" s="246"/>
      <c r="E52" s="246"/>
      <c r="F52" s="246"/>
      <c r="G52" s="327"/>
      <c r="H52" s="328" t="s">
        <v>520</v>
      </c>
      <c r="I52" s="329">
        <v>478759</v>
      </c>
      <c r="J52" s="330">
        <v>6617</v>
      </c>
      <c r="K52" s="331">
        <v>-7.8</v>
      </c>
      <c r="L52" s="332">
        <v>26879</v>
      </c>
      <c r="M52" s="333">
        <v>2.4</v>
      </c>
      <c r="N52" s="334">
        <v>-10.199999999999999</v>
      </c>
    </row>
    <row r="53" spans="1:14">
      <c r="A53" s="250"/>
      <c r="B53" s="246"/>
      <c r="C53" s="246"/>
      <c r="D53" s="246"/>
      <c r="E53" s="246"/>
      <c r="F53" s="246"/>
      <c r="G53" s="312" t="s">
        <v>521</v>
      </c>
      <c r="H53" s="313"/>
      <c r="I53" s="321">
        <v>3275300</v>
      </c>
      <c r="J53" s="322">
        <v>44891</v>
      </c>
      <c r="K53" s="323">
        <v>104.9</v>
      </c>
      <c r="L53" s="324">
        <v>63956</v>
      </c>
      <c r="M53" s="325">
        <v>25.7</v>
      </c>
      <c r="N53" s="326">
        <v>79.2</v>
      </c>
    </row>
    <row r="54" spans="1:14">
      <c r="A54" s="250"/>
      <c r="B54" s="246"/>
      <c r="C54" s="246"/>
      <c r="D54" s="246"/>
      <c r="E54" s="246"/>
      <c r="F54" s="246"/>
      <c r="G54" s="327"/>
      <c r="H54" s="328" t="s">
        <v>520</v>
      </c>
      <c r="I54" s="329">
        <v>2216766</v>
      </c>
      <c r="J54" s="330">
        <v>30383</v>
      </c>
      <c r="K54" s="331">
        <v>359.2</v>
      </c>
      <c r="L54" s="332">
        <v>29239</v>
      </c>
      <c r="M54" s="333">
        <v>8.8000000000000007</v>
      </c>
      <c r="N54" s="334">
        <v>350.4</v>
      </c>
    </row>
    <row r="55" spans="1:14">
      <c r="A55" s="250"/>
      <c r="B55" s="246"/>
      <c r="C55" s="246"/>
      <c r="D55" s="246"/>
      <c r="E55" s="246"/>
      <c r="F55" s="246"/>
      <c r="G55" s="312" t="s">
        <v>522</v>
      </c>
      <c r="H55" s="313"/>
      <c r="I55" s="321">
        <v>1967279</v>
      </c>
      <c r="J55" s="322">
        <v>26786</v>
      </c>
      <c r="K55" s="323">
        <v>-40.299999999999997</v>
      </c>
      <c r="L55" s="324">
        <v>66255</v>
      </c>
      <c r="M55" s="325">
        <v>3.6</v>
      </c>
      <c r="N55" s="326">
        <v>-43.9</v>
      </c>
    </row>
    <row r="56" spans="1:14">
      <c r="A56" s="250"/>
      <c r="B56" s="246"/>
      <c r="C56" s="246"/>
      <c r="D56" s="246"/>
      <c r="E56" s="246"/>
      <c r="F56" s="246"/>
      <c r="G56" s="327"/>
      <c r="H56" s="328" t="s">
        <v>520</v>
      </c>
      <c r="I56" s="329">
        <v>1054447</v>
      </c>
      <c r="J56" s="330">
        <v>14357</v>
      </c>
      <c r="K56" s="331">
        <v>-52.7</v>
      </c>
      <c r="L56" s="332">
        <v>31822</v>
      </c>
      <c r="M56" s="333">
        <v>8.8000000000000007</v>
      </c>
      <c r="N56" s="334">
        <v>-61.5</v>
      </c>
    </row>
    <row r="57" spans="1:14">
      <c r="A57" s="250"/>
      <c r="B57" s="246"/>
      <c r="C57" s="246"/>
      <c r="D57" s="246"/>
      <c r="E57" s="246"/>
      <c r="F57" s="246"/>
      <c r="G57" s="312" t="s">
        <v>523</v>
      </c>
      <c r="H57" s="313"/>
      <c r="I57" s="321">
        <v>1106413</v>
      </c>
      <c r="J57" s="322">
        <v>14915</v>
      </c>
      <c r="K57" s="323">
        <v>-44.3</v>
      </c>
      <c r="L57" s="324">
        <v>47278</v>
      </c>
      <c r="M57" s="325">
        <v>-28.6</v>
      </c>
      <c r="N57" s="326">
        <v>-15.7</v>
      </c>
    </row>
    <row r="58" spans="1:14">
      <c r="A58" s="250"/>
      <c r="B58" s="246"/>
      <c r="C58" s="246"/>
      <c r="D58" s="246"/>
      <c r="E58" s="246"/>
      <c r="F58" s="246"/>
      <c r="G58" s="327"/>
      <c r="H58" s="328" t="s">
        <v>520</v>
      </c>
      <c r="I58" s="329">
        <v>625581</v>
      </c>
      <c r="J58" s="330">
        <v>8433</v>
      </c>
      <c r="K58" s="331">
        <v>-41.3</v>
      </c>
      <c r="L58" s="332">
        <v>24096</v>
      </c>
      <c r="M58" s="333">
        <v>-24.3</v>
      </c>
      <c r="N58" s="334">
        <v>-17</v>
      </c>
    </row>
    <row r="59" spans="1:14">
      <c r="A59" s="250"/>
      <c r="B59" s="246"/>
      <c r="C59" s="246"/>
      <c r="D59" s="246"/>
      <c r="E59" s="246"/>
      <c r="F59" s="246"/>
      <c r="G59" s="312" t="s">
        <v>524</v>
      </c>
      <c r="H59" s="313"/>
      <c r="I59" s="321">
        <v>1154363</v>
      </c>
      <c r="J59" s="322">
        <v>15306</v>
      </c>
      <c r="K59" s="323">
        <v>2.6</v>
      </c>
      <c r="L59" s="324">
        <v>44504</v>
      </c>
      <c r="M59" s="325">
        <v>-5.9</v>
      </c>
      <c r="N59" s="326">
        <v>8.5</v>
      </c>
    </row>
    <row r="60" spans="1:14">
      <c r="A60" s="250"/>
      <c r="B60" s="246"/>
      <c r="C60" s="246"/>
      <c r="D60" s="246"/>
      <c r="E60" s="246"/>
      <c r="F60" s="246"/>
      <c r="G60" s="327"/>
      <c r="H60" s="328" t="s">
        <v>520</v>
      </c>
      <c r="I60" s="335">
        <v>826070</v>
      </c>
      <c r="J60" s="330">
        <v>10953</v>
      </c>
      <c r="K60" s="331">
        <v>29.9</v>
      </c>
      <c r="L60" s="332">
        <v>25876</v>
      </c>
      <c r="M60" s="333">
        <v>7.4</v>
      </c>
      <c r="N60" s="334">
        <v>22.5</v>
      </c>
    </row>
    <row r="61" spans="1:14">
      <c r="A61" s="250"/>
      <c r="B61" s="246"/>
      <c r="C61" s="246"/>
      <c r="D61" s="246"/>
      <c r="E61" s="246"/>
      <c r="F61" s="246"/>
      <c r="G61" s="312" t="s">
        <v>525</v>
      </c>
      <c r="H61" s="336"/>
      <c r="I61" s="337">
        <v>1817790</v>
      </c>
      <c r="J61" s="338">
        <v>24762</v>
      </c>
      <c r="K61" s="339">
        <v>6.6</v>
      </c>
      <c r="L61" s="340">
        <v>54575</v>
      </c>
      <c r="M61" s="341">
        <v>0.4</v>
      </c>
      <c r="N61" s="326">
        <v>6.2</v>
      </c>
    </row>
    <row r="62" spans="1:14">
      <c r="A62" s="250"/>
      <c r="B62" s="246"/>
      <c r="C62" s="246"/>
      <c r="D62" s="246"/>
      <c r="E62" s="246"/>
      <c r="F62" s="246"/>
      <c r="G62" s="327"/>
      <c r="H62" s="328" t="s">
        <v>520</v>
      </c>
      <c r="I62" s="329">
        <v>1040325</v>
      </c>
      <c r="J62" s="330">
        <v>14149</v>
      </c>
      <c r="K62" s="331">
        <v>57.5</v>
      </c>
      <c r="L62" s="332">
        <v>27582</v>
      </c>
      <c r="M62" s="333">
        <v>0.6</v>
      </c>
      <c r="N62" s="334">
        <v>56.9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39" sqref="I3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B90" sqref="AB9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22.11</v>
      </c>
      <c r="G47" s="12">
        <v>17.68</v>
      </c>
      <c r="H47" s="12">
        <v>20.100000000000001</v>
      </c>
      <c r="I47" s="12">
        <v>19.16</v>
      </c>
      <c r="J47" s="13">
        <v>17.690000000000001</v>
      </c>
    </row>
    <row r="48" spans="2:10" ht="57.75" customHeight="1">
      <c r="B48" s="14"/>
      <c r="C48" s="1174" t="s">
        <v>4</v>
      </c>
      <c r="D48" s="1174"/>
      <c r="E48" s="1175"/>
      <c r="F48" s="15">
        <v>9.77</v>
      </c>
      <c r="G48" s="16">
        <v>9.2799999999999994</v>
      </c>
      <c r="H48" s="16">
        <v>10.86</v>
      </c>
      <c r="I48" s="16">
        <v>11.55</v>
      </c>
      <c r="J48" s="17">
        <v>10.17</v>
      </c>
    </row>
    <row r="49" spans="2:10" ht="57.75" customHeight="1" thickBot="1">
      <c r="B49" s="18"/>
      <c r="C49" s="1176" t="s">
        <v>5</v>
      </c>
      <c r="D49" s="1176"/>
      <c r="E49" s="1177"/>
      <c r="F49" s="19">
        <v>2.5499999999999998</v>
      </c>
      <c r="G49" s="20" t="s">
        <v>532</v>
      </c>
      <c r="H49" s="20">
        <v>4.41</v>
      </c>
      <c r="I49" s="20">
        <v>0.59</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534</v>
      </c>
      <c r="D34" s="1184"/>
      <c r="E34" s="1185"/>
      <c r="F34" s="32">
        <v>14.7</v>
      </c>
      <c r="G34" s="33">
        <v>15.7</v>
      </c>
      <c r="H34" s="33">
        <v>15.12</v>
      </c>
      <c r="I34" s="33">
        <v>12.88</v>
      </c>
      <c r="J34" s="34">
        <v>11.42</v>
      </c>
      <c r="K34" s="22"/>
      <c r="L34" s="22"/>
      <c r="M34" s="22"/>
      <c r="N34" s="22"/>
      <c r="O34" s="22"/>
      <c r="P34" s="22"/>
    </row>
    <row r="35" spans="1:16" ht="39" customHeight="1">
      <c r="A35" s="22"/>
      <c r="B35" s="35"/>
      <c r="C35" s="1178" t="s">
        <v>535</v>
      </c>
      <c r="D35" s="1179"/>
      <c r="E35" s="1180"/>
      <c r="F35" s="36">
        <v>9.76</v>
      </c>
      <c r="G35" s="37">
        <v>9.2799999999999994</v>
      </c>
      <c r="H35" s="37">
        <v>10.86</v>
      </c>
      <c r="I35" s="37">
        <v>11.54</v>
      </c>
      <c r="J35" s="38">
        <v>10.17</v>
      </c>
      <c r="K35" s="22"/>
      <c r="L35" s="22"/>
      <c r="M35" s="22"/>
      <c r="N35" s="22"/>
      <c r="O35" s="22"/>
      <c r="P35" s="22"/>
    </row>
    <row r="36" spans="1:16" ht="39" customHeight="1">
      <c r="A36" s="22"/>
      <c r="B36" s="35"/>
      <c r="C36" s="1178" t="s">
        <v>536</v>
      </c>
      <c r="D36" s="1179"/>
      <c r="E36" s="1180"/>
      <c r="F36" s="36">
        <v>4.01</v>
      </c>
      <c r="G36" s="37">
        <v>4.3600000000000003</v>
      </c>
      <c r="H36" s="37">
        <v>4.58</v>
      </c>
      <c r="I36" s="37">
        <v>3.69</v>
      </c>
      <c r="J36" s="38">
        <v>4.83</v>
      </c>
      <c r="K36" s="22"/>
      <c r="L36" s="22"/>
      <c r="M36" s="22"/>
      <c r="N36" s="22"/>
      <c r="O36" s="22"/>
      <c r="P36" s="22"/>
    </row>
    <row r="37" spans="1:16" ht="39" customHeight="1">
      <c r="A37" s="22"/>
      <c r="B37" s="35"/>
      <c r="C37" s="1178" t="s">
        <v>537</v>
      </c>
      <c r="D37" s="1179"/>
      <c r="E37" s="1180"/>
      <c r="F37" s="36" t="s">
        <v>488</v>
      </c>
      <c r="G37" s="37" t="s">
        <v>488</v>
      </c>
      <c r="H37" s="37">
        <v>2.2799999999999998</v>
      </c>
      <c r="I37" s="37">
        <v>3.96</v>
      </c>
      <c r="J37" s="38">
        <v>4.74</v>
      </c>
      <c r="K37" s="22"/>
      <c r="L37" s="22"/>
      <c r="M37" s="22"/>
      <c r="N37" s="22"/>
      <c r="O37" s="22"/>
      <c r="P37" s="22"/>
    </row>
    <row r="38" spans="1:16" ht="39" customHeight="1">
      <c r="A38" s="22"/>
      <c r="B38" s="35"/>
      <c r="C38" s="1178" t="s">
        <v>538</v>
      </c>
      <c r="D38" s="1179"/>
      <c r="E38" s="1180"/>
      <c r="F38" s="36">
        <v>0.72</v>
      </c>
      <c r="G38" s="37">
        <v>0.82</v>
      </c>
      <c r="H38" s="37">
        <v>0.46</v>
      </c>
      <c r="I38" s="37">
        <v>0.96</v>
      </c>
      <c r="J38" s="38">
        <v>1.79</v>
      </c>
      <c r="K38" s="22"/>
      <c r="L38" s="22"/>
      <c r="M38" s="22"/>
      <c r="N38" s="22"/>
      <c r="O38" s="22"/>
      <c r="P38" s="22"/>
    </row>
    <row r="39" spans="1:16" ht="39" customHeight="1">
      <c r="A39" s="22"/>
      <c r="B39" s="35"/>
      <c r="C39" s="1178" t="s">
        <v>539</v>
      </c>
      <c r="D39" s="1179"/>
      <c r="E39" s="1180"/>
      <c r="F39" s="36">
        <v>0.19</v>
      </c>
      <c r="G39" s="37">
        <v>0.19</v>
      </c>
      <c r="H39" s="37">
        <v>0.18</v>
      </c>
      <c r="I39" s="37">
        <v>0.19</v>
      </c>
      <c r="J39" s="38">
        <v>0.2</v>
      </c>
      <c r="K39" s="22"/>
      <c r="L39" s="22"/>
      <c r="M39" s="22"/>
      <c r="N39" s="22"/>
      <c r="O39" s="22"/>
      <c r="P39" s="22"/>
    </row>
    <row r="40" spans="1:16" ht="39" customHeight="1">
      <c r="A40" s="22"/>
      <c r="B40" s="35"/>
      <c r="C40" s="1178" t="s">
        <v>540</v>
      </c>
      <c r="D40" s="1179"/>
      <c r="E40" s="1180"/>
      <c r="F40" s="36">
        <v>0.03</v>
      </c>
      <c r="G40" s="37">
        <v>0.08</v>
      </c>
      <c r="H40" s="37">
        <v>0.08</v>
      </c>
      <c r="I40" s="37">
        <v>0.02</v>
      </c>
      <c r="J40" s="38">
        <v>0.02</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541</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542</v>
      </c>
      <c r="D43" s="1182"/>
      <c r="E43" s="1183"/>
      <c r="F43" s="41">
        <v>4.54</v>
      </c>
      <c r="G43" s="42">
        <v>5.61</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L48" sqref="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1444</v>
      </c>
      <c r="L45" s="60">
        <v>1487</v>
      </c>
      <c r="M45" s="60">
        <v>1401</v>
      </c>
      <c r="N45" s="60">
        <v>1352</v>
      </c>
      <c r="O45" s="61">
        <v>1484</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503</v>
      </c>
      <c r="L48" s="64">
        <v>490</v>
      </c>
      <c r="M48" s="64">
        <v>646</v>
      </c>
      <c r="N48" s="64">
        <v>630</v>
      </c>
      <c r="O48" s="65">
        <v>612</v>
      </c>
      <c r="P48" s="48"/>
      <c r="Q48" s="48"/>
      <c r="R48" s="48"/>
      <c r="S48" s="48"/>
      <c r="T48" s="48"/>
      <c r="U48" s="48"/>
    </row>
    <row r="49" spans="1:21" ht="30.75" customHeight="1">
      <c r="A49" s="48"/>
      <c r="B49" s="1196"/>
      <c r="C49" s="1197"/>
      <c r="D49" s="62"/>
      <c r="E49" s="1188" t="s">
        <v>16</v>
      </c>
      <c r="F49" s="1188"/>
      <c r="G49" s="1188"/>
      <c r="H49" s="1188"/>
      <c r="I49" s="1188"/>
      <c r="J49" s="1189"/>
      <c r="K49" s="63">
        <v>53</v>
      </c>
      <c r="L49" s="64">
        <v>19</v>
      </c>
      <c r="M49" s="64">
        <v>26</v>
      </c>
      <c r="N49" s="64">
        <v>28</v>
      </c>
      <c r="O49" s="65">
        <v>23</v>
      </c>
      <c r="P49" s="48"/>
      <c r="Q49" s="48"/>
      <c r="R49" s="48"/>
      <c r="S49" s="48"/>
      <c r="T49" s="48"/>
      <c r="U49" s="48"/>
    </row>
    <row r="50" spans="1:21" ht="30.75" customHeight="1">
      <c r="A50" s="48"/>
      <c r="B50" s="1196"/>
      <c r="C50" s="1197"/>
      <c r="D50" s="62"/>
      <c r="E50" s="1188" t="s">
        <v>17</v>
      </c>
      <c r="F50" s="1188"/>
      <c r="G50" s="1188"/>
      <c r="H50" s="1188"/>
      <c r="I50" s="1188"/>
      <c r="J50" s="1189"/>
      <c r="K50" s="63">
        <v>11</v>
      </c>
      <c r="L50" s="64">
        <v>15</v>
      </c>
      <c r="M50" s="64">
        <v>7</v>
      </c>
      <c r="N50" s="64">
        <v>6</v>
      </c>
      <c r="O50" s="65">
        <v>6</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2041</v>
      </c>
      <c r="L52" s="64">
        <v>2034</v>
      </c>
      <c r="M52" s="64">
        <v>2105</v>
      </c>
      <c r="N52" s="64">
        <v>1882</v>
      </c>
      <c r="O52" s="65">
        <v>1975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v>
      </c>
      <c r="L53" s="69">
        <v>-23</v>
      </c>
      <c r="M53" s="69">
        <v>-25</v>
      </c>
      <c r="N53" s="69">
        <v>134</v>
      </c>
      <c r="O53" s="70">
        <v>150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2" t="s">
        <v>24</v>
      </c>
      <c r="C41" s="1203"/>
      <c r="D41" s="81"/>
      <c r="E41" s="1208" t="s">
        <v>25</v>
      </c>
      <c r="F41" s="1208"/>
      <c r="G41" s="1208"/>
      <c r="H41" s="1209"/>
      <c r="I41" s="82">
        <v>13204</v>
      </c>
      <c r="J41" s="83">
        <v>14802</v>
      </c>
      <c r="K41" s="83">
        <v>15488</v>
      </c>
      <c r="L41" s="83">
        <v>15411</v>
      </c>
      <c r="M41" s="84">
        <v>15471</v>
      </c>
    </row>
    <row r="42" spans="2:13" ht="27.75" customHeight="1">
      <c r="B42" s="1204"/>
      <c r="C42" s="1205"/>
      <c r="D42" s="85"/>
      <c r="E42" s="1210" t="s">
        <v>26</v>
      </c>
      <c r="F42" s="1210"/>
      <c r="G42" s="1210"/>
      <c r="H42" s="1211"/>
      <c r="I42" s="86">
        <v>69</v>
      </c>
      <c r="J42" s="87">
        <v>64</v>
      </c>
      <c r="K42" s="87">
        <v>58</v>
      </c>
      <c r="L42" s="87">
        <v>52</v>
      </c>
      <c r="M42" s="88">
        <v>6</v>
      </c>
    </row>
    <row r="43" spans="2:13" ht="27.75" customHeight="1">
      <c r="B43" s="1204"/>
      <c r="C43" s="1205"/>
      <c r="D43" s="85"/>
      <c r="E43" s="1210" t="s">
        <v>27</v>
      </c>
      <c r="F43" s="1210"/>
      <c r="G43" s="1210"/>
      <c r="H43" s="1211"/>
      <c r="I43" s="86">
        <v>4190</v>
      </c>
      <c r="J43" s="87">
        <v>3850</v>
      </c>
      <c r="K43" s="87">
        <v>5107</v>
      </c>
      <c r="L43" s="87">
        <v>4620</v>
      </c>
      <c r="M43" s="88">
        <v>4206</v>
      </c>
    </row>
    <row r="44" spans="2:13" ht="27.75" customHeight="1">
      <c r="B44" s="1204"/>
      <c r="C44" s="1205"/>
      <c r="D44" s="85"/>
      <c r="E44" s="1210" t="s">
        <v>28</v>
      </c>
      <c r="F44" s="1210"/>
      <c r="G44" s="1210"/>
      <c r="H44" s="1211"/>
      <c r="I44" s="86">
        <v>86</v>
      </c>
      <c r="J44" s="87">
        <v>163</v>
      </c>
      <c r="K44" s="87">
        <v>336</v>
      </c>
      <c r="L44" s="87">
        <v>308</v>
      </c>
      <c r="M44" s="88">
        <v>291</v>
      </c>
    </row>
    <row r="45" spans="2:13" ht="27.75" customHeight="1">
      <c r="B45" s="1204"/>
      <c r="C45" s="1205"/>
      <c r="D45" s="85"/>
      <c r="E45" s="1210" t="s">
        <v>29</v>
      </c>
      <c r="F45" s="1210"/>
      <c r="G45" s="1210"/>
      <c r="H45" s="1211"/>
      <c r="I45" s="86">
        <v>2078</v>
      </c>
      <c r="J45" s="87">
        <v>2229</v>
      </c>
      <c r="K45" s="87">
        <v>2201</v>
      </c>
      <c r="L45" s="87">
        <v>1656</v>
      </c>
      <c r="M45" s="88">
        <v>1560</v>
      </c>
    </row>
    <row r="46" spans="2:13" ht="27.75" customHeight="1">
      <c r="B46" s="1204"/>
      <c r="C46" s="1205"/>
      <c r="D46" s="89"/>
      <c r="E46" s="1210" t="s">
        <v>30</v>
      </c>
      <c r="F46" s="1210"/>
      <c r="G46" s="1210"/>
      <c r="H46" s="1211"/>
      <c r="I46" s="86" t="s">
        <v>488</v>
      </c>
      <c r="J46" s="87" t="s">
        <v>488</v>
      </c>
      <c r="K46" s="87" t="s">
        <v>488</v>
      </c>
      <c r="L46" s="87" t="s">
        <v>488</v>
      </c>
      <c r="M46" s="88" t="s">
        <v>488</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4825</v>
      </c>
      <c r="J50" s="87">
        <v>4338</v>
      </c>
      <c r="K50" s="87">
        <v>5196</v>
      </c>
      <c r="L50" s="87">
        <v>5707</v>
      </c>
      <c r="M50" s="88">
        <v>5694</v>
      </c>
    </row>
    <row r="51" spans="2:13" ht="27.75" customHeight="1">
      <c r="B51" s="1204"/>
      <c r="C51" s="1205"/>
      <c r="D51" s="85"/>
      <c r="E51" s="1210" t="s">
        <v>36</v>
      </c>
      <c r="F51" s="1210"/>
      <c r="G51" s="1210"/>
      <c r="H51" s="1211"/>
      <c r="I51" s="86">
        <v>3888</v>
      </c>
      <c r="J51" s="87">
        <v>3617</v>
      </c>
      <c r="K51" s="87">
        <v>4382</v>
      </c>
      <c r="L51" s="87">
        <v>3629</v>
      </c>
      <c r="M51" s="88">
        <v>3103</v>
      </c>
    </row>
    <row r="52" spans="2:13" ht="27.75" customHeight="1">
      <c r="B52" s="1206"/>
      <c r="C52" s="1207"/>
      <c r="D52" s="85"/>
      <c r="E52" s="1210" t="s">
        <v>37</v>
      </c>
      <c r="F52" s="1210"/>
      <c r="G52" s="1210"/>
      <c r="H52" s="1211"/>
      <c r="I52" s="86">
        <v>16269</v>
      </c>
      <c r="J52" s="87">
        <v>16493</v>
      </c>
      <c r="K52" s="87">
        <v>16466</v>
      </c>
      <c r="L52" s="87">
        <v>16498</v>
      </c>
      <c r="M52" s="88">
        <v>16538</v>
      </c>
    </row>
    <row r="53" spans="2:13" ht="27.75" customHeight="1" thickBot="1">
      <c r="B53" s="1217" t="s">
        <v>38</v>
      </c>
      <c r="C53" s="1218"/>
      <c r="D53" s="92"/>
      <c r="E53" s="1219" t="s">
        <v>39</v>
      </c>
      <c r="F53" s="1219"/>
      <c r="G53" s="1219"/>
      <c r="H53" s="1220"/>
      <c r="I53" s="93">
        <v>-5354</v>
      </c>
      <c r="J53" s="94">
        <v>-3341</v>
      </c>
      <c r="K53" s="94">
        <v>-2854</v>
      </c>
      <c r="L53" s="94">
        <v>-3786</v>
      </c>
      <c r="M53" s="95">
        <v>-3800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527</v>
      </c>
      <c r="L50" s="356" t="s">
        <v>528</v>
      </c>
      <c r="M50" s="356" t="s">
        <v>529</v>
      </c>
      <c r="N50" s="356" t="s">
        <v>530</v>
      </c>
      <c r="O50" s="356" t="s">
        <v>531</v>
      </c>
    </row>
    <row r="51" spans="1:17">
      <c r="B51" s="250"/>
      <c r="C51" s="246"/>
      <c r="D51" s="246"/>
      <c r="E51" s="246"/>
      <c r="F51" s="246"/>
      <c r="G51" s="1233" t="s">
        <v>560</v>
      </c>
      <c r="H51" s="1234"/>
      <c r="I51" s="1239" t="s">
        <v>561</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50"/>
      <c r="L53" s="1250"/>
      <c r="M53" s="1250"/>
      <c r="N53" s="1252">
        <v>60.6</v>
      </c>
      <c r="O53" s="1252">
        <v>61.8</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562</v>
      </c>
      <c r="H55" s="1245"/>
      <c r="I55" s="1243" t="s">
        <v>561</v>
      </c>
      <c r="J55" s="1243"/>
      <c r="K55" s="1241"/>
      <c r="L55" s="1241"/>
      <c r="M55" s="1241"/>
      <c r="N55" s="1242">
        <v>33.6</v>
      </c>
      <c r="O55" s="1242">
        <v>35.299999999999997</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566</v>
      </c>
      <c r="J57" s="1253"/>
      <c r="K57" s="1250"/>
      <c r="L57" s="1250"/>
      <c r="M57" s="1250"/>
      <c r="N57" s="1252">
        <v>56.8</v>
      </c>
      <c r="O57" s="1252">
        <v>52.3</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30"/>
      <c r="H72" s="1231"/>
      <c r="I72" s="1231"/>
      <c r="J72" s="1232"/>
      <c r="K72" s="356" t="s">
        <v>527</v>
      </c>
      <c r="L72" s="356" t="s">
        <v>528</v>
      </c>
      <c r="M72" s="356" t="s">
        <v>529</v>
      </c>
      <c r="N72" s="356" t="s">
        <v>530</v>
      </c>
      <c r="O72" s="356" t="s">
        <v>531</v>
      </c>
    </row>
    <row r="73" spans="2:30">
      <c r="B73" s="250"/>
      <c r="C73" s="246"/>
      <c r="D73" s="246"/>
      <c r="E73" s="246"/>
      <c r="F73" s="246"/>
      <c r="G73" s="1233" t="s">
        <v>560</v>
      </c>
      <c r="H73" s="1234"/>
      <c r="I73" s="1239" t="s">
        <v>561</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565</v>
      </c>
      <c r="J75" s="1243"/>
      <c r="K75" s="1252">
        <v>0.3</v>
      </c>
      <c r="L75" s="1252">
        <v>0.1</v>
      </c>
      <c r="M75" s="1252">
        <v>-0.2</v>
      </c>
      <c r="N75" s="1252">
        <v>0.2</v>
      </c>
      <c r="O75" s="1252">
        <v>0.6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562</v>
      </c>
      <c r="H77" s="1245"/>
      <c r="I77" s="1243" t="s">
        <v>561</v>
      </c>
      <c r="J77" s="1243"/>
      <c r="K77" s="1254">
        <v>58.2</v>
      </c>
      <c r="L77" s="1254">
        <v>50.3</v>
      </c>
      <c r="M77" s="1242">
        <v>45.9</v>
      </c>
      <c r="N77" s="1242">
        <v>33.6</v>
      </c>
      <c r="O77" s="1242">
        <v>35.299999999999997</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565</v>
      </c>
      <c r="J79" s="1253"/>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09" sqref="A10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24" sqref="Q23:Q2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21914</v>
      </c>
      <c r="E3" s="118"/>
      <c r="F3" s="119">
        <v>50880</v>
      </c>
      <c r="G3" s="120"/>
      <c r="H3" s="121"/>
    </row>
    <row r="4" spans="1:8">
      <c r="A4" s="122"/>
      <c r="B4" s="123"/>
      <c r="C4" s="124"/>
      <c r="D4" s="125">
        <v>6617</v>
      </c>
      <c r="E4" s="126"/>
      <c r="F4" s="127">
        <v>26879</v>
      </c>
      <c r="G4" s="128"/>
      <c r="H4" s="129"/>
    </row>
    <row r="5" spans="1:8">
      <c r="A5" s="110" t="s">
        <v>521</v>
      </c>
      <c r="B5" s="115"/>
      <c r="C5" s="116"/>
      <c r="D5" s="117">
        <v>44891</v>
      </c>
      <c r="E5" s="118"/>
      <c r="F5" s="119">
        <v>63956</v>
      </c>
      <c r="G5" s="120"/>
      <c r="H5" s="121"/>
    </row>
    <row r="6" spans="1:8">
      <c r="A6" s="122"/>
      <c r="B6" s="123"/>
      <c r="C6" s="124"/>
      <c r="D6" s="125">
        <v>30383</v>
      </c>
      <c r="E6" s="126"/>
      <c r="F6" s="127">
        <v>29239</v>
      </c>
      <c r="G6" s="128"/>
      <c r="H6" s="129"/>
    </row>
    <row r="7" spans="1:8">
      <c r="A7" s="110" t="s">
        <v>522</v>
      </c>
      <c r="B7" s="115"/>
      <c r="C7" s="116"/>
      <c r="D7" s="117">
        <v>26786</v>
      </c>
      <c r="E7" s="118"/>
      <c r="F7" s="119">
        <v>66255</v>
      </c>
      <c r="G7" s="120"/>
      <c r="H7" s="121"/>
    </row>
    <row r="8" spans="1:8">
      <c r="A8" s="122"/>
      <c r="B8" s="123"/>
      <c r="C8" s="124"/>
      <c r="D8" s="125">
        <v>14357</v>
      </c>
      <c r="E8" s="126"/>
      <c r="F8" s="127">
        <v>31822</v>
      </c>
      <c r="G8" s="128"/>
      <c r="H8" s="129"/>
    </row>
    <row r="9" spans="1:8">
      <c r="A9" s="110" t="s">
        <v>523</v>
      </c>
      <c r="B9" s="115"/>
      <c r="C9" s="116"/>
      <c r="D9" s="117">
        <v>14915</v>
      </c>
      <c r="E9" s="118"/>
      <c r="F9" s="119">
        <v>47278</v>
      </c>
      <c r="G9" s="120"/>
      <c r="H9" s="121"/>
    </row>
    <row r="10" spans="1:8">
      <c r="A10" s="122"/>
      <c r="B10" s="123"/>
      <c r="C10" s="124"/>
      <c r="D10" s="125">
        <v>8433</v>
      </c>
      <c r="E10" s="126"/>
      <c r="F10" s="127">
        <v>24096</v>
      </c>
      <c r="G10" s="128"/>
      <c r="H10" s="129"/>
    </row>
    <row r="11" spans="1:8">
      <c r="A11" s="110" t="s">
        <v>524</v>
      </c>
      <c r="B11" s="115"/>
      <c r="C11" s="116"/>
      <c r="D11" s="117">
        <v>15306</v>
      </c>
      <c r="E11" s="118"/>
      <c r="F11" s="119">
        <v>44504</v>
      </c>
      <c r="G11" s="120"/>
      <c r="H11" s="121"/>
    </row>
    <row r="12" spans="1:8">
      <c r="A12" s="122"/>
      <c r="B12" s="123"/>
      <c r="C12" s="130"/>
      <c r="D12" s="125">
        <v>10953</v>
      </c>
      <c r="E12" s="126"/>
      <c r="F12" s="127">
        <v>25876</v>
      </c>
      <c r="G12" s="128"/>
      <c r="H12" s="129"/>
    </row>
    <row r="13" spans="1:8">
      <c r="A13" s="110"/>
      <c r="B13" s="115"/>
      <c r="C13" s="131"/>
      <c r="D13" s="132">
        <v>24762</v>
      </c>
      <c r="E13" s="133"/>
      <c r="F13" s="134">
        <v>54575</v>
      </c>
      <c r="G13" s="135"/>
      <c r="H13" s="121"/>
    </row>
    <row r="14" spans="1:8">
      <c r="A14" s="122"/>
      <c r="B14" s="123"/>
      <c r="C14" s="124"/>
      <c r="D14" s="125">
        <v>14149</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9.77</v>
      </c>
      <c r="C19" s="136">
        <f>ROUND(VALUE(SUBSTITUTE(実質収支比率等に係る経年分析!G$48,"▲","-")),2)</f>
        <v>9.2799999999999994</v>
      </c>
      <c r="D19" s="136">
        <f>ROUND(VALUE(SUBSTITUTE(実質収支比率等に係る経年分析!H$48,"▲","-")),2)</f>
        <v>10.86</v>
      </c>
      <c r="E19" s="136">
        <f>ROUND(VALUE(SUBSTITUTE(実質収支比率等に係る経年分析!I$48,"▲","-")),2)</f>
        <v>11.55</v>
      </c>
      <c r="F19" s="136">
        <f>ROUND(VALUE(SUBSTITUTE(実質収支比率等に係る経年分析!J$48,"▲","-")),2)</f>
        <v>10.17</v>
      </c>
    </row>
    <row r="20" spans="1:11">
      <c r="A20" s="136" t="s">
        <v>44</v>
      </c>
      <c r="B20" s="136">
        <f>ROUND(VALUE(SUBSTITUTE(実質収支比率等に係る経年分析!F$47,"▲","-")),2)</f>
        <v>22.11</v>
      </c>
      <c r="C20" s="136">
        <f>ROUND(VALUE(SUBSTITUTE(実質収支比率等に係る経年分析!G$47,"▲","-")),2)</f>
        <v>17.68</v>
      </c>
      <c r="D20" s="136">
        <f>ROUND(VALUE(SUBSTITUTE(実質収支比率等に係る経年分析!H$47,"▲","-")),2)</f>
        <v>20.100000000000001</v>
      </c>
      <c r="E20" s="136">
        <f>ROUND(VALUE(SUBSTITUTE(実質収支比率等に係る経年分析!I$47,"▲","-")),2)</f>
        <v>19.16</v>
      </c>
      <c r="F20" s="136">
        <f>ROUND(VALUE(SUBSTITUTE(実質収支比率等に係る経年分析!J$47,"▲","-")),2)</f>
        <v>17.690000000000001</v>
      </c>
    </row>
    <row r="21" spans="1:11">
      <c r="A21" s="136" t="s">
        <v>45</v>
      </c>
      <c r="B21" s="136">
        <f>IF(ISNUMBER(VALUE(SUBSTITUTE(実質収支比率等に係る経年分析!F$49,"▲","-"))),ROUND(VALUE(SUBSTITUTE(実質収支比率等に係る経年分析!F$49,"▲","-")),2),NA())</f>
        <v>2.5499999999999998</v>
      </c>
      <c r="C21" s="136">
        <f>IF(ISNUMBER(VALUE(SUBSTITUTE(実質収支比率等に係る経年分析!G$49,"▲","-"))),ROUND(VALUE(SUBSTITUTE(実質収支比率等に係る経年分析!G$49,"▲","-")),2),NA())</f>
        <v>-4.5199999999999996</v>
      </c>
      <c r="D21" s="136">
        <f>IF(ISNUMBER(VALUE(SUBSTITUTE(実質収支比率等に係る経年分析!H$49,"▲","-"))),ROUND(VALUE(SUBSTITUTE(実質収支比率等に係る経年分析!H$49,"▲","-")),2),NA())</f>
        <v>4.41</v>
      </c>
      <c r="E21" s="136">
        <f>IF(ISNUMBER(VALUE(SUBSTITUTE(実質収支比率等に係る経年分析!I$49,"▲","-"))),ROUND(VALUE(SUBSTITUTE(実質収支比率等に係る経年分析!I$49,"▲","-")),2),NA())</f>
        <v>0.59</v>
      </c>
      <c r="F21" s="136">
        <f>IF(ISNUMBER(VALUE(SUBSTITUTE(実質収支比率等に係る経年分析!J$49,"▲","-"))),ROUND(VALUE(SUBSTITUTE(実質収支比率等に係る経年分析!J$49,"▲","-")),2),NA())</f>
        <v>-2.4900000000000002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4.54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5.61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駐車場事業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1.79</v>
      </c>
    </row>
    <row r="33" spans="1:16">
      <c r="A33" s="137" t="str">
        <f>IF(連結実質赤字比率に係る赤字・黒字の構成分析!C$37="",NA(),連結実質赤字比率に係る赤字・黒字の構成分析!C$37)</f>
        <v>下水道事業</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2.2799999999999998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4.74</v>
      </c>
    </row>
    <row r="34" spans="1:16">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10.17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2041</v>
      </c>
      <c r="E42" s="138"/>
      <c r="F42" s="138"/>
      <c r="G42" s="138">
        <f>'実質公債費比率（分子）の構造'!L$52</f>
        <v>2034</v>
      </c>
      <c r="H42" s="138"/>
      <c r="I42" s="138"/>
      <c r="J42" s="138">
        <f>'実質公債費比率（分子）の構造'!M$52</f>
        <v>2105</v>
      </c>
      <c r="K42" s="138"/>
      <c r="L42" s="138"/>
      <c r="M42" s="138">
        <f>'実質公債費比率（分子）の構造'!N$52</f>
        <v>1882</v>
      </c>
      <c r="N42" s="138"/>
      <c r="O42" s="138"/>
      <c r="P42" s="138">
        <f>'実質公債費比率（分子）の構造'!O$52</f>
        <v>1975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11</v>
      </c>
      <c r="C44" s="138"/>
      <c r="D44" s="138"/>
      <c r="E44" s="138">
        <f>'実質公債費比率（分子）の構造'!L$50</f>
        <v>15</v>
      </c>
      <c r="F44" s="138"/>
      <c r="G44" s="138"/>
      <c r="H44" s="138">
        <f>'実質公債費比率（分子）の構造'!M$50</f>
        <v>7</v>
      </c>
      <c r="I44" s="138"/>
      <c r="J44" s="138"/>
      <c r="K44" s="138">
        <f>'実質公債費比率（分子）の構造'!N$50</f>
        <v>6</v>
      </c>
      <c r="L44" s="138"/>
      <c r="M44" s="138"/>
      <c r="N44" s="138">
        <f>'実質公債費比率（分子）の構造'!O$50</f>
        <v>6</v>
      </c>
      <c r="O44" s="138"/>
      <c r="P44" s="138"/>
    </row>
    <row r="45" spans="1:16">
      <c r="A45" s="138" t="s">
        <v>55</v>
      </c>
      <c r="B45" s="138">
        <f>'実質公債費比率（分子）の構造'!K$49</f>
        <v>53</v>
      </c>
      <c r="C45" s="138"/>
      <c r="D45" s="138"/>
      <c r="E45" s="138">
        <f>'実質公債費比率（分子）の構造'!L$49</f>
        <v>19</v>
      </c>
      <c r="F45" s="138"/>
      <c r="G45" s="138"/>
      <c r="H45" s="138">
        <f>'実質公債費比率（分子）の構造'!M$49</f>
        <v>26</v>
      </c>
      <c r="I45" s="138"/>
      <c r="J45" s="138"/>
      <c r="K45" s="138">
        <f>'実質公債費比率（分子）の構造'!N$49</f>
        <v>28</v>
      </c>
      <c r="L45" s="138"/>
      <c r="M45" s="138"/>
      <c r="N45" s="138">
        <f>'実質公債費比率（分子）の構造'!O$49</f>
        <v>23</v>
      </c>
      <c r="O45" s="138"/>
      <c r="P45" s="138"/>
    </row>
    <row r="46" spans="1:16">
      <c r="A46" s="138" t="s">
        <v>56</v>
      </c>
      <c r="B46" s="138">
        <f>'実質公債費比率（分子）の構造'!K$48</f>
        <v>503</v>
      </c>
      <c r="C46" s="138"/>
      <c r="D46" s="138"/>
      <c r="E46" s="138">
        <f>'実質公債費比率（分子）の構造'!L$48</f>
        <v>490</v>
      </c>
      <c r="F46" s="138"/>
      <c r="G46" s="138"/>
      <c r="H46" s="138">
        <f>'実質公債費比率（分子）の構造'!M$48</f>
        <v>646</v>
      </c>
      <c r="I46" s="138"/>
      <c r="J46" s="138"/>
      <c r="K46" s="138">
        <f>'実質公債費比率（分子）の構造'!N$48</f>
        <v>630</v>
      </c>
      <c r="L46" s="138"/>
      <c r="M46" s="138"/>
      <c r="N46" s="138">
        <f>'実質公債費比率（分子）の構造'!O$48</f>
        <v>612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1444</v>
      </c>
      <c r="C49" s="138"/>
      <c r="D49" s="138"/>
      <c r="E49" s="138">
        <f>'実質公債費比率（分子）の構造'!L$45</f>
        <v>1487</v>
      </c>
      <c r="F49" s="138"/>
      <c r="G49" s="138"/>
      <c r="H49" s="138">
        <f>'実質公債費比率（分子）の構造'!M$45</f>
        <v>1401</v>
      </c>
      <c r="I49" s="138"/>
      <c r="J49" s="138"/>
      <c r="K49" s="138">
        <f>'実質公債費比率（分子）の構造'!N$45</f>
        <v>1352</v>
      </c>
      <c r="L49" s="138"/>
      <c r="M49" s="138"/>
      <c r="N49" s="138">
        <f>'実質公債費比率（分子）の構造'!O$45</f>
        <v>1484</v>
      </c>
      <c r="O49" s="138"/>
      <c r="P49" s="138"/>
    </row>
    <row r="50" spans="1:16">
      <c r="A50" s="138" t="s">
        <v>60</v>
      </c>
      <c r="B50" s="138" t="e">
        <f>NA()</f>
        <v>#N/A</v>
      </c>
      <c r="C50" s="138">
        <f>IF(ISNUMBER('実質公債費比率（分子）の構造'!K$53),'実質公債費比率（分子）の構造'!K$53,NA())</f>
        <v>-30</v>
      </c>
      <c r="D50" s="138" t="e">
        <f>NA()</f>
        <v>#N/A</v>
      </c>
      <c r="E50" s="138" t="e">
        <f>NA()</f>
        <v>#N/A</v>
      </c>
      <c r="F50" s="138">
        <f>IF(ISNUMBER('実質公債費比率（分子）の構造'!L$53),'実質公債費比率（分子）の構造'!L$53,NA())</f>
        <v>-23</v>
      </c>
      <c r="G50" s="138" t="e">
        <f>NA()</f>
        <v>#N/A</v>
      </c>
      <c r="H50" s="138" t="e">
        <f>NA()</f>
        <v>#N/A</v>
      </c>
      <c r="I50" s="138">
        <f>IF(ISNUMBER('実質公債費比率（分子）の構造'!M$53),'実質公債費比率（分子）の構造'!M$53,NA())</f>
        <v>-25</v>
      </c>
      <c r="J50" s="138" t="e">
        <f>NA()</f>
        <v>#N/A</v>
      </c>
      <c r="K50" s="138" t="e">
        <f>NA()</f>
        <v>#N/A</v>
      </c>
      <c r="L50" s="138">
        <f>IF(ISNUMBER('実質公債費比率（分子）の構造'!N$53),'実質公債費比率（分子）の構造'!N$53,NA())</f>
        <v>134</v>
      </c>
      <c r="M50" s="138" t="e">
        <f>NA()</f>
        <v>#N/A</v>
      </c>
      <c r="N50" s="138" t="e">
        <f>NA()</f>
        <v>#N/A</v>
      </c>
      <c r="O50" s="138">
        <f>IF(ISNUMBER('実質公債費比率（分子）の構造'!O$53),'実質公債費比率（分子）の構造'!O$53,NA())</f>
        <v>150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16269</v>
      </c>
      <c r="E56" s="137"/>
      <c r="F56" s="137"/>
      <c r="G56" s="137">
        <f>'将来負担比率（分子）の構造'!J$52</f>
        <v>16493</v>
      </c>
      <c r="H56" s="137"/>
      <c r="I56" s="137"/>
      <c r="J56" s="137">
        <f>'将来負担比率（分子）の構造'!K$52</f>
        <v>16466</v>
      </c>
      <c r="K56" s="137"/>
      <c r="L56" s="137"/>
      <c r="M56" s="137">
        <f>'将来負担比率（分子）の構造'!L$52</f>
        <v>16498</v>
      </c>
      <c r="N56" s="137"/>
      <c r="O56" s="137"/>
      <c r="P56" s="137">
        <f>'将来負担比率（分子）の構造'!M$52</f>
        <v>16538</v>
      </c>
    </row>
    <row r="57" spans="1:16">
      <c r="A57" s="137" t="s">
        <v>36</v>
      </c>
      <c r="B57" s="137"/>
      <c r="C57" s="137"/>
      <c r="D57" s="137">
        <f>'将来負担比率（分子）の構造'!I$51</f>
        <v>3888</v>
      </c>
      <c r="E57" s="137"/>
      <c r="F57" s="137"/>
      <c r="G57" s="137">
        <f>'将来負担比率（分子）の構造'!J$51</f>
        <v>3617</v>
      </c>
      <c r="H57" s="137"/>
      <c r="I57" s="137"/>
      <c r="J57" s="137">
        <f>'将来負担比率（分子）の構造'!K$51</f>
        <v>4382</v>
      </c>
      <c r="K57" s="137"/>
      <c r="L57" s="137"/>
      <c r="M57" s="137">
        <f>'将来負担比率（分子）の構造'!L$51</f>
        <v>3629</v>
      </c>
      <c r="N57" s="137"/>
      <c r="O57" s="137"/>
      <c r="P57" s="137">
        <f>'将来負担比率（分子）の構造'!M$51</f>
        <v>3103</v>
      </c>
    </row>
    <row r="58" spans="1:16">
      <c r="A58" s="137" t="s">
        <v>35</v>
      </c>
      <c r="B58" s="137"/>
      <c r="C58" s="137"/>
      <c r="D58" s="137">
        <f>'将来負担比率（分子）の構造'!I$50</f>
        <v>4825</v>
      </c>
      <c r="E58" s="137"/>
      <c r="F58" s="137"/>
      <c r="G58" s="137">
        <f>'将来負担比率（分子）の構造'!J$50</f>
        <v>4338</v>
      </c>
      <c r="H58" s="137"/>
      <c r="I58" s="137"/>
      <c r="J58" s="137">
        <f>'将来負担比率（分子）の構造'!K$50</f>
        <v>5196</v>
      </c>
      <c r="K58" s="137"/>
      <c r="L58" s="137"/>
      <c r="M58" s="137">
        <f>'将来負担比率（分子）の構造'!L$50</f>
        <v>5707</v>
      </c>
      <c r="N58" s="137"/>
      <c r="O58" s="137"/>
      <c r="P58" s="137">
        <f>'将来負担比率（分子）の構造'!M$50</f>
        <v>5694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2078</v>
      </c>
      <c r="C62" s="137"/>
      <c r="D62" s="137"/>
      <c r="E62" s="137">
        <f>'将来負担比率（分子）の構造'!J$45</f>
        <v>2229</v>
      </c>
      <c r="F62" s="137"/>
      <c r="G62" s="137"/>
      <c r="H62" s="137">
        <f>'将来負担比率（分子）の構造'!K$45</f>
        <v>2201</v>
      </c>
      <c r="I62" s="137"/>
      <c r="J62" s="137"/>
      <c r="K62" s="137">
        <f>'将来負担比率（分子）の構造'!L$45</f>
        <v>1656</v>
      </c>
      <c r="L62" s="137"/>
      <c r="M62" s="137"/>
      <c r="N62" s="137">
        <f>'将来負担比率（分子）の構造'!M$45</f>
        <v>1560</v>
      </c>
      <c r="O62" s="137"/>
      <c r="P62" s="137"/>
    </row>
    <row r="63" spans="1:16">
      <c r="A63" s="137" t="s">
        <v>28</v>
      </c>
      <c r="B63" s="137">
        <f>'将来負担比率（分子）の構造'!I$44</f>
        <v>86</v>
      </c>
      <c r="C63" s="137"/>
      <c r="D63" s="137"/>
      <c r="E63" s="137">
        <f>'将来負担比率（分子）の構造'!J$44</f>
        <v>163</v>
      </c>
      <c r="F63" s="137"/>
      <c r="G63" s="137"/>
      <c r="H63" s="137">
        <f>'将来負担比率（分子）の構造'!K$44</f>
        <v>336</v>
      </c>
      <c r="I63" s="137"/>
      <c r="J63" s="137"/>
      <c r="K63" s="137">
        <f>'将来負担比率（分子）の構造'!L$44</f>
        <v>308</v>
      </c>
      <c r="L63" s="137"/>
      <c r="M63" s="137"/>
      <c r="N63" s="137">
        <f>'将来負担比率（分子）の構造'!M$44</f>
        <v>291</v>
      </c>
      <c r="O63" s="137"/>
      <c r="P63" s="137"/>
    </row>
    <row r="64" spans="1:16">
      <c r="A64" s="137" t="s">
        <v>27</v>
      </c>
      <c r="B64" s="137">
        <f>'将来負担比率（分子）の構造'!I$43</f>
        <v>4190</v>
      </c>
      <c r="C64" s="137"/>
      <c r="D64" s="137"/>
      <c r="E64" s="137">
        <f>'将来負担比率（分子）の構造'!J$43</f>
        <v>3850</v>
      </c>
      <c r="F64" s="137"/>
      <c r="G64" s="137"/>
      <c r="H64" s="137">
        <f>'将来負担比率（分子）の構造'!K$43</f>
        <v>5107</v>
      </c>
      <c r="I64" s="137"/>
      <c r="J64" s="137"/>
      <c r="K64" s="137">
        <f>'将来負担比率（分子）の構造'!L$43</f>
        <v>4620</v>
      </c>
      <c r="L64" s="137"/>
      <c r="M64" s="137"/>
      <c r="N64" s="137">
        <f>'将来負担比率（分子）の構造'!M$43</f>
        <v>4206</v>
      </c>
      <c r="O64" s="137"/>
      <c r="P64" s="137"/>
    </row>
    <row r="65" spans="1:16">
      <c r="A65" s="137" t="s">
        <v>26</v>
      </c>
      <c r="B65" s="137">
        <f>'将来負担比率（分子）の構造'!I$42</f>
        <v>69</v>
      </c>
      <c r="C65" s="137"/>
      <c r="D65" s="137"/>
      <c r="E65" s="137">
        <f>'将来負担比率（分子）の構造'!J$42</f>
        <v>64</v>
      </c>
      <c r="F65" s="137"/>
      <c r="G65" s="137"/>
      <c r="H65" s="137">
        <f>'将来負担比率（分子）の構造'!K$42</f>
        <v>58</v>
      </c>
      <c r="I65" s="137"/>
      <c r="J65" s="137"/>
      <c r="K65" s="137">
        <f>'将来負担比率（分子）の構造'!L$42</f>
        <v>52</v>
      </c>
      <c r="L65" s="137"/>
      <c r="M65" s="137"/>
      <c r="N65" s="137">
        <f>'将来負担比率（分子）の構造'!M$42</f>
        <v>6</v>
      </c>
      <c r="O65" s="137"/>
      <c r="P65" s="137"/>
    </row>
    <row r="66" spans="1:16">
      <c r="A66" s="137" t="s">
        <v>25</v>
      </c>
      <c r="B66" s="137">
        <f>'将来負担比率（分子）の構造'!I$41</f>
        <v>13204</v>
      </c>
      <c r="C66" s="137"/>
      <c r="D66" s="137"/>
      <c r="E66" s="137">
        <f>'将来負担比率（分子）の構造'!J$41</f>
        <v>14802</v>
      </c>
      <c r="F66" s="137"/>
      <c r="G66" s="137"/>
      <c r="H66" s="137">
        <f>'将来負担比率（分子）の構造'!K$41</f>
        <v>15488</v>
      </c>
      <c r="I66" s="137"/>
      <c r="J66" s="137"/>
      <c r="K66" s="137">
        <f>'将来負担比率（分子）の構造'!L$41</f>
        <v>15411</v>
      </c>
      <c r="L66" s="137"/>
      <c r="M66" s="137"/>
      <c r="N66" s="137">
        <f>'将来負担比率（分子）の構造'!M$41</f>
        <v>15471</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2018-02-28T05:08:55Z</cp:lastPrinted>
  <dcterms:created xsi:type="dcterms:W3CDTF">2018-01-24T04:15:46Z</dcterms:created>
  <dcterms:modified xsi:type="dcterms:W3CDTF">2018-11-21T02:07:08Z</dcterms:modified>
</cp:coreProperties>
</file>